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neuedu-my.sharepoint.com/personal/11224137_st_neu_edu_vn/Documents/KLTN/"/>
    </mc:Choice>
  </mc:AlternateContent>
  <xr:revisionPtr revIDLastSave="1" documentId="13_ncr:1_{33CF87D1-BFF6-43CF-8D16-87F9E8F08153}" xr6:coauthVersionLast="47" xr6:coauthVersionMax="47" xr10:uidLastSave="{2BB2553B-2449-4EE8-A69F-6B8E9CF155FB}"/>
  <bookViews>
    <workbookView xWindow="10718" yWindow="0" windowWidth="10965" windowHeight="12863" activeTab="1" xr2:uid="{00000000-000D-0000-FFFF-FFFF00000000}"/>
  </bookViews>
  <sheets>
    <sheet name="Sheet1" sheetId="1" r:id="rId1"/>
    <sheet name="Sheet2" sheetId="2" r:id="rId2"/>
  </sheet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2" l="1"/>
  <c r="W2" i="2"/>
  <c r="X2" i="2"/>
  <c r="Y2" i="2"/>
  <c r="Z2" i="2"/>
  <c r="AA2" i="2"/>
  <c r="AB2" i="2"/>
  <c r="V3" i="2"/>
  <c r="W3" i="2"/>
  <c r="X3" i="2"/>
  <c r="Y3" i="2"/>
  <c r="Z3" i="2"/>
  <c r="AA3" i="2"/>
  <c r="AB3" i="2"/>
  <c r="V4" i="2"/>
  <c r="W4" i="2"/>
  <c r="X4" i="2"/>
  <c r="Y4" i="2"/>
  <c r="Z4" i="2"/>
  <c r="AA4" i="2"/>
  <c r="AB4" i="2"/>
  <c r="V5" i="2"/>
  <c r="W5" i="2"/>
  <c r="X5" i="2"/>
  <c r="Y5" i="2"/>
  <c r="Z5" i="2"/>
  <c r="AA5" i="2"/>
  <c r="AB5" i="2"/>
  <c r="V6" i="2"/>
  <c r="W6" i="2"/>
  <c r="X6" i="2"/>
  <c r="Y6" i="2"/>
  <c r="Z6" i="2"/>
  <c r="AA6" i="2"/>
  <c r="AB6" i="2"/>
  <c r="V7" i="2"/>
  <c r="W7" i="2"/>
  <c r="X7" i="2"/>
  <c r="Y7" i="2"/>
  <c r="Z7" i="2"/>
  <c r="AA7" i="2"/>
  <c r="AB7" i="2"/>
  <c r="V8" i="2"/>
  <c r="W8" i="2"/>
  <c r="X8" i="2"/>
  <c r="Y8" i="2"/>
  <c r="Z8" i="2"/>
  <c r="AA8" i="2"/>
  <c r="AB8" i="2"/>
  <c r="V9" i="2"/>
  <c r="W9" i="2"/>
  <c r="X9" i="2"/>
  <c r="Y9" i="2"/>
  <c r="Z9" i="2"/>
  <c r="AA9" i="2"/>
  <c r="AB9" i="2"/>
  <c r="V10" i="2"/>
  <c r="W10" i="2"/>
  <c r="X10" i="2"/>
  <c r="Y10" i="2"/>
  <c r="Z10" i="2"/>
  <c r="AA10" i="2"/>
  <c r="AB10" i="2"/>
  <c r="V11" i="2"/>
  <c r="W11" i="2"/>
  <c r="X11" i="2"/>
  <c r="Y11" i="2"/>
  <c r="Z11" i="2"/>
  <c r="AA11" i="2"/>
  <c r="AB11" i="2"/>
  <c r="V12" i="2"/>
  <c r="W12" i="2"/>
  <c r="X12" i="2"/>
  <c r="Y12" i="2"/>
  <c r="Z12" i="2"/>
  <c r="AA12" i="2"/>
  <c r="AB12" i="2"/>
  <c r="V13" i="2"/>
  <c r="W13" i="2"/>
  <c r="X13" i="2"/>
  <c r="Y13" i="2"/>
  <c r="Z13" i="2"/>
  <c r="AA13" i="2"/>
  <c r="AB13" i="2"/>
  <c r="V14" i="2"/>
  <c r="W14" i="2"/>
  <c r="X14" i="2"/>
  <c r="Y14" i="2"/>
  <c r="Z14" i="2"/>
  <c r="AA14" i="2"/>
  <c r="AB14" i="2"/>
  <c r="V15" i="2"/>
  <c r="W15" i="2"/>
  <c r="X15" i="2"/>
  <c r="Y15" i="2"/>
  <c r="Z15" i="2"/>
  <c r="AA15" i="2"/>
  <c r="AB15" i="2"/>
  <c r="V16" i="2"/>
  <c r="W16" i="2"/>
  <c r="X16" i="2"/>
  <c r="Y16" i="2"/>
  <c r="Z16" i="2"/>
  <c r="AA16" i="2"/>
  <c r="AB16" i="2"/>
  <c r="V17" i="2"/>
  <c r="W17" i="2"/>
  <c r="X17" i="2"/>
  <c r="Y17" i="2"/>
  <c r="Z17" i="2"/>
  <c r="AA17" i="2"/>
  <c r="AB17" i="2"/>
  <c r="V18" i="2"/>
  <c r="W18" i="2"/>
  <c r="X18" i="2"/>
  <c r="Y18" i="2"/>
  <c r="Z18" i="2"/>
  <c r="AA18" i="2"/>
  <c r="AB18" i="2"/>
  <c r="V19" i="2"/>
  <c r="W19" i="2"/>
  <c r="X19" i="2"/>
  <c r="Y19" i="2"/>
  <c r="Z19" i="2"/>
  <c r="AA19" i="2"/>
  <c r="AB19" i="2"/>
  <c r="V20" i="2"/>
  <c r="W20" i="2"/>
  <c r="X20" i="2"/>
  <c r="Y20" i="2"/>
  <c r="Z20" i="2"/>
  <c r="AA20" i="2"/>
  <c r="AB20" i="2"/>
  <c r="V21" i="2"/>
  <c r="W21" i="2"/>
  <c r="X21" i="2"/>
  <c r="Y21" i="2"/>
  <c r="Z21" i="2"/>
  <c r="AA21" i="2"/>
  <c r="AB21" i="2"/>
  <c r="V22" i="2"/>
  <c r="W22" i="2"/>
  <c r="X22" i="2"/>
  <c r="Y22" i="2"/>
  <c r="Z22" i="2"/>
  <c r="AA22" i="2"/>
  <c r="AB22" i="2"/>
  <c r="V23" i="2"/>
  <c r="W23" i="2"/>
  <c r="X23" i="2"/>
  <c r="Y23" i="2"/>
  <c r="Z23" i="2"/>
  <c r="AA23" i="2"/>
  <c r="AB23" i="2"/>
  <c r="V24" i="2"/>
  <c r="W24" i="2"/>
  <c r="X24" i="2"/>
  <c r="Y24" i="2"/>
  <c r="Z24" i="2"/>
  <c r="AA24" i="2"/>
  <c r="AB24" i="2"/>
  <c r="V25" i="2"/>
  <c r="W25" i="2"/>
  <c r="X25" i="2"/>
  <c r="Y25" i="2"/>
  <c r="Z25" i="2"/>
  <c r="AA25" i="2"/>
  <c r="AB25" i="2"/>
  <c r="V26" i="2"/>
  <c r="W26" i="2"/>
  <c r="X26" i="2"/>
  <c r="Y26" i="2"/>
  <c r="Z26" i="2"/>
  <c r="AA26" i="2"/>
  <c r="AB26" i="2"/>
  <c r="V27" i="2"/>
  <c r="W27" i="2"/>
  <c r="X27" i="2"/>
  <c r="Y27" i="2"/>
  <c r="Z27" i="2"/>
  <c r="AA27" i="2"/>
  <c r="AB27" i="2"/>
  <c r="V28" i="2"/>
  <c r="W28" i="2"/>
  <c r="X28" i="2"/>
  <c r="Y28" i="2"/>
  <c r="Z28" i="2"/>
  <c r="AA28" i="2"/>
  <c r="AB28" i="2"/>
  <c r="V29" i="2"/>
  <c r="W29" i="2"/>
  <c r="X29" i="2"/>
  <c r="Y29" i="2"/>
  <c r="Z29" i="2"/>
  <c r="AA29" i="2"/>
  <c r="AB29" i="2"/>
  <c r="V30" i="2"/>
  <c r="W30" i="2"/>
  <c r="X30" i="2"/>
  <c r="Y30" i="2"/>
  <c r="Z30" i="2"/>
  <c r="AA30" i="2"/>
  <c r="AB30" i="2"/>
  <c r="V31" i="2"/>
  <c r="W31" i="2"/>
  <c r="X31" i="2"/>
  <c r="Y31" i="2"/>
  <c r="Z31" i="2"/>
  <c r="AA31" i="2"/>
  <c r="AB31" i="2"/>
  <c r="V32" i="2"/>
  <c r="W32" i="2"/>
  <c r="X32" i="2"/>
  <c r="Y32" i="2"/>
  <c r="Z32" i="2"/>
  <c r="AA32" i="2"/>
  <c r="AB32" i="2"/>
  <c r="V33" i="2"/>
  <c r="W33" i="2"/>
  <c r="X33" i="2"/>
  <c r="Y33" i="2"/>
  <c r="Z33" i="2"/>
  <c r="AA33" i="2"/>
  <c r="AB33" i="2"/>
  <c r="V34" i="2"/>
  <c r="W34" i="2"/>
  <c r="X34" i="2"/>
  <c r="Y34" i="2"/>
  <c r="Z34" i="2"/>
  <c r="AA34" i="2"/>
  <c r="AB34" i="2"/>
  <c r="V35" i="2"/>
  <c r="W35" i="2"/>
  <c r="X35" i="2"/>
  <c r="Y35" i="2"/>
  <c r="Z35" i="2"/>
  <c r="AA35" i="2"/>
  <c r="AB35" i="2"/>
  <c r="V36" i="2"/>
  <c r="W36" i="2"/>
  <c r="X36" i="2"/>
  <c r="Y36" i="2"/>
  <c r="Z36" i="2"/>
  <c r="AA36" i="2"/>
  <c r="AB36" i="2"/>
  <c r="V37" i="2"/>
  <c r="W37" i="2"/>
  <c r="X37" i="2"/>
  <c r="Y37" i="2"/>
  <c r="Z37" i="2"/>
  <c r="AA37" i="2"/>
  <c r="AB37" i="2"/>
  <c r="V38" i="2"/>
  <c r="W38" i="2"/>
  <c r="X38" i="2"/>
  <c r="Y38" i="2"/>
  <c r="Z38" i="2"/>
  <c r="AA38" i="2"/>
  <c r="AB38" i="2"/>
  <c r="V39" i="2"/>
  <c r="W39" i="2"/>
  <c r="X39" i="2"/>
  <c r="Y39" i="2"/>
  <c r="Z39" i="2"/>
  <c r="AA39" i="2"/>
  <c r="AB39" i="2"/>
  <c r="V40" i="2"/>
  <c r="W40" i="2"/>
  <c r="X40" i="2"/>
  <c r="Y40" i="2"/>
  <c r="Z40" i="2"/>
  <c r="AA40" i="2"/>
  <c r="AB40" i="2"/>
  <c r="V41" i="2"/>
  <c r="W41" i="2"/>
  <c r="X41" i="2"/>
  <c r="Y41" i="2"/>
  <c r="Z41" i="2"/>
  <c r="AA41" i="2"/>
  <c r="AB41" i="2"/>
  <c r="V42" i="2"/>
  <c r="W42" i="2"/>
  <c r="X42" i="2"/>
  <c r="Y42" i="2"/>
  <c r="Z42" i="2"/>
  <c r="AA42" i="2"/>
  <c r="AB42" i="2"/>
  <c r="V43" i="2"/>
  <c r="W43" i="2"/>
  <c r="X43" i="2"/>
  <c r="Y43" i="2"/>
  <c r="Z43" i="2"/>
  <c r="AA43" i="2"/>
  <c r="AB43" i="2"/>
  <c r="V44" i="2"/>
  <c r="W44" i="2"/>
  <c r="X44" i="2"/>
  <c r="Y44" i="2"/>
  <c r="Z44" i="2"/>
  <c r="AA44" i="2"/>
  <c r="AB44" i="2"/>
  <c r="V45" i="2"/>
  <c r="W45" i="2"/>
  <c r="X45" i="2"/>
  <c r="Y45" i="2"/>
  <c r="Z45" i="2"/>
  <c r="AA45" i="2"/>
  <c r="AB45" i="2"/>
  <c r="V46" i="2"/>
  <c r="W46" i="2"/>
  <c r="X46" i="2"/>
  <c r="Y46" i="2"/>
  <c r="Z46" i="2"/>
  <c r="AA46" i="2"/>
  <c r="AB46" i="2"/>
  <c r="V47" i="2"/>
  <c r="W47" i="2"/>
  <c r="X47" i="2"/>
  <c r="Y47" i="2"/>
  <c r="Z47" i="2"/>
  <c r="AA47" i="2"/>
  <c r="AB47" i="2"/>
  <c r="V48" i="2"/>
  <c r="W48" i="2"/>
  <c r="X48" i="2"/>
  <c r="Y48" i="2"/>
  <c r="Z48" i="2"/>
  <c r="AA48" i="2"/>
  <c r="AB48" i="2"/>
  <c r="V49" i="2"/>
  <c r="W49" i="2"/>
  <c r="X49" i="2"/>
  <c r="Y49" i="2"/>
  <c r="Z49" i="2"/>
  <c r="AA49" i="2"/>
  <c r="AB49" i="2"/>
  <c r="V50" i="2"/>
  <c r="W50" i="2"/>
  <c r="X50" i="2"/>
  <c r="Y50" i="2"/>
  <c r="Z50" i="2"/>
  <c r="AA50" i="2"/>
  <c r="AB50" i="2"/>
  <c r="V51" i="2"/>
  <c r="W51" i="2"/>
  <c r="X51" i="2"/>
  <c r="Y51" i="2"/>
  <c r="Z51" i="2"/>
  <c r="AA51" i="2"/>
  <c r="AB51" i="2"/>
  <c r="V52" i="2"/>
  <c r="W52" i="2"/>
  <c r="X52" i="2"/>
  <c r="Y52" i="2"/>
  <c r="Z52" i="2"/>
  <c r="AA52" i="2"/>
  <c r="AB52" i="2"/>
  <c r="V53" i="2"/>
  <c r="W53" i="2"/>
  <c r="X53" i="2"/>
  <c r="Y53" i="2"/>
  <c r="Z53" i="2"/>
  <c r="AA53" i="2"/>
  <c r="AB53" i="2"/>
  <c r="V54" i="2"/>
  <c r="W54" i="2"/>
  <c r="X54" i="2"/>
  <c r="Y54" i="2"/>
  <c r="Z54" i="2"/>
  <c r="AA54" i="2"/>
  <c r="AB54" i="2"/>
  <c r="V55" i="2"/>
  <c r="W55" i="2"/>
  <c r="X55" i="2"/>
  <c r="Y55" i="2"/>
  <c r="Z55" i="2"/>
  <c r="AA55" i="2"/>
  <c r="AB55" i="2"/>
  <c r="V56" i="2"/>
  <c r="W56" i="2"/>
  <c r="X56" i="2"/>
  <c r="Y56" i="2"/>
  <c r="Z56" i="2"/>
  <c r="AA56" i="2"/>
  <c r="AB56" i="2"/>
  <c r="V57" i="2"/>
  <c r="W57" i="2"/>
  <c r="X57" i="2"/>
  <c r="Y57" i="2"/>
  <c r="Z57" i="2"/>
  <c r="AA57" i="2"/>
  <c r="AB57" i="2"/>
  <c r="V58" i="2"/>
  <c r="W58" i="2"/>
  <c r="X58" i="2"/>
  <c r="Y58" i="2"/>
  <c r="Z58" i="2"/>
  <c r="AA58" i="2"/>
  <c r="AB58" i="2"/>
  <c r="V59" i="2"/>
  <c r="W59" i="2"/>
  <c r="X59" i="2"/>
  <c r="Y59" i="2"/>
  <c r="Z59" i="2"/>
  <c r="AA59" i="2"/>
  <c r="AB59" i="2"/>
  <c r="V60" i="2"/>
  <c r="W60" i="2"/>
  <c r="X60" i="2"/>
  <c r="Y60" i="2"/>
  <c r="Z60" i="2"/>
  <c r="AA60" i="2"/>
  <c r="AB60" i="2"/>
  <c r="V61" i="2"/>
  <c r="W61" i="2"/>
  <c r="X61" i="2"/>
  <c r="Y61" i="2"/>
  <c r="Z61" i="2"/>
  <c r="AA61" i="2"/>
  <c r="AB61" i="2"/>
  <c r="V62" i="2"/>
  <c r="W62" i="2"/>
  <c r="X62" i="2"/>
  <c r="Y62" i="2"/>
  <c r="Z62" i="2"/>
  <c r="AA62" i="2"/>
  <c r="AB62" i="2"/>
  <c r="V63" i="2"/>
  <c r="W63" i="2"/>
  <c r="X63" i="2"/>
  <c r="Y63" i="2"/>
  <c r="Z63" i="2"/>
  <c r="AA63" i="2"/>
  <c r="AB63" i="2"/>
  <c r="V64" i="2"/>
  <c r="W64" i="2"/>
  <c r="X64" i="2"/>
  <c r="Y64" i="2"/>
  <c r="Z64" i="2"/>
  <c r="AA64" i="2"/>
  <c r="AB64" i="2"/>
  <c r="V65" i="2"/>
  <c r="W65" i="2"/>
  <c r="X65" i="2"/>
  <c r="Y65" i="2"/>
  <c r="Z65" i="2"/>
  <c r="AA65" i="2"/>
  <c r="AB65" i="2"/>
  <c r="V66" i="2"/>
  <c r="W66" i="2"/>
  <c r="X66" i="2"/>
  <c r="Y66" i="2"/>
  <c r="Z66" i="2"/>
  <c r="AA66" i="2"/>
  <c r="AB66" i="2"/>
  <c r="V67" i="2"/>
  <c r="W67" i="2"/>
  <c r="X67" i="2"/>
  <c r="Y67" i="2"/>
  <c r="Z67" i="2"/>
  <c r="AA67" i="2"/>
  <c r="AB67" i="2"/>
  <c r="V68" i="2"/>
  <c r="W68" i="2"/>
  <c r="X68" i="2"/>
  <c r="Y68" i="2"/>
  <c r="Z68" i="2"/>
  <c r="AA68" i="2"/>
  <c r="AB68" i="2"/>
  <c r="V69" i="2"/>
  <c r="W69" i="2"/>
  <c r="X69" i="2"/>
  <c r="Y69" i="2"/>
  <c r="Z69" i="2"/>
  <c r="AA69" i="2"/>
  <c r="AB69" i="2"/>
  <c r="V70" i="2"/>
  <c r="W70" i="2"/>
  <c r="X70" i="2"/>
  <c r="Y70" i="2"/>
  <c r="Z70" i="2"/>
  <c r="AA70" i="2"/>
  <c r="AB70" i="2"/>
  <c r="V71" i="2"/>
  <c r="W71" i="2"/>
  <c r="X71" i="2"/>
  <c r="Y71" i="2"/>
  <c r="Z71" i="2"/>
  <c r="AA71" i="2"/>
  <c r="AB71" i="2"/>
  <c r="V72" i="2"/>
  <c r="W72" i="2"/>
  <c r="X72" i="2"/>
  <c r="Y72" i="2"/>
  <c r="Z72" i="2"/>
  <c r="AA72" i="2"/>
  <c r="AB72" i="2"/>
  <c r="V73" i="2"/>
  <c r="W73" i="2"/>
  <c r="X73" i="2"/>
  <c r="Y73" i="2"/>
  <c r="Z73" i="2"/>
  <c r="AA73" i="2"/>
  <c r="AB73" i="2"/>
  <c r="V74" i="2"/>
  <c r="W74" i="2"/>
  <c r="X74" i="2"/>
  <c r="Y74" i="2"/>
  <c r="Z74" i="2"/>
  <c r="AA74" i="2"/>
  <c r="AB74" i="2"/>
  <c r="V75" i="2"/>
  <c r="W75" i="2"/>
  <c r="X75" i="2"/>
  <c r="Y75" i="2"/>
  <c r="Z75" i="2"/>
  <c r="AA75" i="2"/>
  <c r="AB75" i="2"/>
  <c r="V76" i="2"/>
  <c r="W76" i="2"/>
  <c r="X76" i="2"/>
  <c r="Y76" i="2"/>
  <c r="Z76" i="2"/>
  <c r="AA76" i="2"/>
  <c r="AB76" i="2"/>
  <c r="V77" i="2"/>
  <c r="W77" i="2"/>
  <c r="X77" i="2"/>
  <c r="Y77" i="2"/>
  <c r="Z77" i="2"/>
  <c r="AA77" i="2"/>
  <c r="AB77" i="2"/>
  <c r="V78" i="2"/>
  <c r="W78" i="2"/>
  <c r="X78" i="2"/>
  <c r="Y78" i="2"/>
  <c r="Z78" i="2"/>
  <c r="AA78" i="2"/>
  <c r="AB78" i="2"/>
  <c r="V79" i="2"/>
  <c r="W79" i="2"/>
  <c r="X79" i="2"/>
  <c r="Y79" i="2"/>
  <c r="Z79" i="2"/>
  <c r="AA79" i="2"/>
  <c r="AB79" i="2"/>
  <c r="V80" i="2"/>
  <c r="W80" i="2"/>
  <c r="X80" i="2"/>
  <c r="Y80" i="2"/>
  <c r="Z80" i="2"/>
  <c r="AA80" i="2"/>
  <c r="AB80" i="2"/>
  <c r="V81" i="2"/>
  <c r="W81" i="2"/>
  <c r="X81" i="2"/>
  <c r="Y81" i="2"/>
  <c r="Z81" i="2"/>
  <c r="AA81" i="2"/>
  <c r="AB81" i="2"/>
  <c r="V82" i="2"/>
  <c r="W82" i="2"/>
  <c r="X82" i="2"/>
  <c r="Y82" i="2"/>
  <c r="Z82" i="2"/>
  <c r="AA82" i="2"/>
  <c r="AB82" i="2"/>
  <c r="V83" i="2"/>
  <c r="W83" i="2"/>
  <c r="X83" i="2"/>
  <c r="Y83" i="2"/>
  <c r="Z83" i="2"/>
  <c r="AA83" i="2"/>
  <c r="AB83" i="2"/>
  <c r="V84" i="2"/>
  <c r="W84" i="2"/>
  <c r="X84" i="2"/>
  <c r="Y84" i="2"/>
  <c r="Z84" i="2"/>
  <c r="AA84" i="2"/>
  <c r="AB84" i="2"/>
  <c r="V85" i="2"/>
  <c r="W85" i="2"/>
  <c r="X85" i="2"/>
  <c r="Y85" i="2"/>
  <c r="Z85" i="2"/>
  <c r="AA85" i="2"/>
  <c r="AB85" i="2"/>
  <c r="V86" i="2"/>
  <c r="W86" i="2"/>
  <c r="X86" i="2"/>
  <c r="Y86" i="2"/>
  <c r="Z86" i="2"/>
  <c r="AA86" i="2"/>
  <c r="AB86" i="2"/>
  <c r="V87" i="2"/>
  <c r="W87" i="2"/>
  <c r="X87" i="2"/>
  <c r="Y87" i="2"/>
  <c r="Z87" i="2"/>
  <c r="AA87" i="2"/>
  <c r="AB87" i="2"/>
  <c r="V88" i="2"/>
  <c r="W88" i="2"/>
  <c r="X88" i="2"/>
  <c r="Y88" i="2"/>
  <c r="Z88" i="2"/>
  <c r="AA88" i="2"/>
  <c r="AB88" i="2"/>
  <c r="V89" i="2"/>
  <c r="W89" i="2"/>
  <c r="X89" i="2"/>
  <c r="Y89" i="2"/>
  <c r="Z89" i="2"/>
  <c r="AA89" i="2"/>
  <c r="AB89" i="2"/>
  <c r="V90" i="2"/>
  <c r="W90" i="2"/>
  <c r="X90" i="2"/>
  <c r="Y90" i="2"/>
  <c r="Z90" i="2"/>
  <c r="AA90" i="2"/>
  <c r="AB90" i="2"/>
  <c r="V91" i="2"/>
  <c r="W91" i="2"/>
  <c r="X91" i="2"/>
  <c r="Y91" i="2"/>
  <c r="Z91" i="2"/>
  <c r="AA91" i="2"/>
  <c r="AB91" i="2"/>
  <c r="V92" i="2"/>
  <c r="W92" i="2"/>
  <c r="X92" i="2"/>
  <c r="Y92" i="2"/>
  <c r="Z92" i="2"/>
  <c r="AA92" i="2"/>
  <c r="AB92" i="2"/>
  <c r="V93" i="2"/>
  <c r="W93" i="2"/>
  <c r="X93" i="2"/>
  <c r="Y93" i="2"/>
  <c r="Z93" i="2"/>
  <c r="AA93" i="2"/>
  <c r="AB93" i="2"/>
  <c r="V94" i="2"/>
  <c r="W94" i="2"/>
  <c r="X94" i="2"/>
  <c r="Y94" i="2"/>
  <c r="Z94" i="2"/>
  <c r="AA94" i="2"/>
  <c r="AB94" i="2"/>
  <c r="V95" i="2"/>
  <c r="W95" i="2"/>
  <c r="X95" i="2"/>
  <c r="Y95" i="2"/>
  <c r="Z95" i="2"/>
  <c r="AA95" i="2"/>
  <c r="AB95" i="2"/>
  <c r="V96" i="2"/>
  <c r="W96" i="2"/>
  <c r="X96" i="2"/>
  <c r="Y96" i="2"/>
  <c r="Z96" i="2"/>
  <c r="AA96" i="2"/>
  <c r="AB96" i="2"/>
  <c r="V97" i="2"/>
  <c r="W97" i="2"/>
  <c r="X97" i="2"/>
  <c r="Y97" i="2"/>
  <c r="Z97" i="2"/>
  <c r="AA97" i="2"/>
  <c r="AB97" i="2"/>
  <c r="V98" i="2"/>
  <c r="W98" i="2"/>
  <c r="X98" i="2"/>
  <c r="Y98" i="2"/>
  <c r="Z98" i="2"/>
  <c r="AA98" i="2"/>
  <c r="AB98" i="2"/>
  <c r="V99" i="2"/>
  <c r="W99" i="2"/>
  <c r="X99" i="2"/>
  <c r="Y99" i="2"/>
  <c r="Z99" i="2"/>
  <c r="AA99" i="2"/>
  <c r="AB99" i="2"/>
  <c r="V100" i="2"/>
  <c r="W100" i="2"/>
  <c r="X100" i="2"/>
  <c r="Y100" i="2"/>
  <c r="Z100" i="2"/>
  <c r="AA100" i="2"/>
  <c r="AB100" i="2"/>
  <c r="V101" i="2"/>
  <c r="W101" i="2"/>
  <c r="X101" i="2"/>
  <c r="Y101" i="2"/>
  <c r="Z101" i="2"/>
  <c r="AA101" i="2"/>
  <c r="AB101" i="2"/>
  <c r="V102" i="2"/>
  <c r="W102" i="2"/>
  <c r="X102" i="2"/>
  <c r="Y102" i="2"/>
  <c r="Z102" i="2"/>
  <c r="AA102" i="2"/>
  <c r="AB102" i="2"/>
  <c r="V103" i="2"/>
  <c r="W103" i="2"/>
  <c r="X103" i="2"/>
  <c r="Y103" i="2"/>
  <c r="Z103" i="2"/>
  <c r="AA103" i="2"/>
  <c r="AB103" i="2"/>
  <c r="V104" i="2"/>
  <c r="W104" i="2"/>
  <c r="X104" i="2"/>
  <c r="Y104" i="2"/>
  <c r="Z104" i="2"/>
  <c r="AA104" i="2"/>
  <c r="AB104" i="2"/>
  <c r="V105" i="2"/>
  <c r="W105" i="2"/>
  <c r="X105" i="2"/>
  <c r="Y105" i="2"/>
  <c r="Z105" i="2"/>
  <c r="AA105" i="2"/>
  <c r="AB105" i="2"/>
  <c r="V106" i="2"/>
  <c r="W106" i="2"/>
  <c r="X106" i="2"/>
  <c r="Y106" i="2"/>
  <c r="Z106" i="2"/>
  <c r="AA106" i="2"/>
  <c r="AB106" i="2"/>
  <c r="V107" i="2"/>
  <c r="W107" i="2"/>
  <c r="X107" i="2"/>
  <c r="Y107" i="2"/>
  <c r="Z107" i="2"/>
  <c r="AA107" i="2"/>
  <c r="AB107" i="2"/>
  <c r="V108" i="2"/>
  <c r="W108" i="2"/>
  <c r="X108" i="2"/>
  <c r="Y108" i="2"/>
  <c r="Z108" i="2"/>
  <c r="AA108" i="2"/>
  <c r="AB108" i="2"/>
  <c r="V109" i="2"/>
  <c r="W109" i="2"/>
  <c r="X109" i="2"/>
  <c r="Y109" i="2"/>
  <c r="Z109" i="2"/>
  <c r="AA109" i="2"/>
  <c r="AB109" i="2"/>
  <c r="V110" i="2"/>
  <c r="W110" i="2"/>
  <c r="X110" i="2"/>
  <c r="Y110" i="2"/>
  <c r="Z110" i="2"/>
  <c r="AA110" i="2"/>
  <c r="AB110" i="2"/>
  <c r="V111" i="2"/>
  <c r="W111" i="2"/>
  <c r="X111" i="2"/>
  <c r="Y111" i="2"/>
  <c r="Z111" i="2"/>
  <c r="AA111" i="2"/>
  <c r="AB111" i="2"/>
  <c r="V112" i="2"/>
  <c r="W112" i="2"/>
  <c r="X112" i="2"/>
  <c r="Y112" i="2"/>
  <c r="Z112" i="2"/>
  <c r="AA112" i="2"/>
  <c r="AB112" i="2"/>
  <c r="V113" i="2"/>
  <c r="W113" i="2"/>
  <c r="X113" i="2"/>
  <c r="Y113" i="2"/>
  <c r="Z113" i="2"/>
  <c r="AA113" i="2"/>
  <c r="AB113" i="2"/>
  <c r="V114" i="2"/>
  <c r="W114" i="2"/>
  <c r="X114" i="2"/>
  <c r="Y114" i="2"/>
  <c r="Z114" i="2"/>
  <c r="AA114" i="2"/>
  <c r="AB114" i="2"/>
  <c r="V115" i="2"/>
  <c r="W115" i="2"/>
  <c r="X115" i="2"/>
  <c r="Y115" i="2"/>
  <c r="Z115" i="2"/>
  <c r="AA115" i="2"/>
  <c r="AB115" i="2"/>
  <c r="V116" i="2"/>
  <c r="W116" i="2"/>
  <c r="X116" i="2"/>
  <c r="Y116" i="2"/>
  <c r="Z116" i="2"/>
  <c r="AA116" i="2"/>
  <c r="AB116" i="2"/>
  <c r="V117" i="2"/>
  <c r="W117" i="2"/>
  <c r="X117" i="2"/>
  <c r="Y117" i="2"/>
  <c r="Z117" i="2"/>
  <c r="AA117" i="2"/>
  <c r="AB117" i="2"/>
  <c r="V118" i="2"/>
  <c r="W118" i="2"/>
  <c r="X118" i="2"/>
  <c r="Y118" i="2"/>
  <c r="Z118" i="2"/>
  <c r="AA118" i="2"/>
  <c r="AB118" i="2"/>
  <c r="V119" i="2"/>
  <c r="W119" i="2"/>
  <c r="X119" i="2"/>
  <c r="Y119" i="2"/>
  <c r="Z119" i="2"/>
  <c r="AA119" i="2"/>
  <c r="AB119" i="2"/>
  <c r="V120" i="2"/>
  <c r="W120" i="2"/>
  <c r="X120" i="2"/>
  <c r="Y120" i="2"/>
  <c r="Z120" i="2"/>
  <c r="AA120" i="2"/>
  <c r="AB120" i="2"/>
  <c r="V121" i="2"/>
  <c r="W121" i="2"/>
  <c r="X121" i="2"/>
  <c r="Y121" i="2"/>
  <c r="Z121" i="2"/>
  <c r="AA121" i="2"/>
  <c r="AB121" i="2"/>
  <c r="V122" i="2"/>
  <c r="W122" i="2"/>
  <c r="X122" i="2"/>
  <c r="Y122" i="2"/>
  <c r="Z122" i="2"/>
  <c r="AA122" i="2"/>
  <c r="AB122" i="2"/>
  <c r="V123" i="2"/>
  <c r="W123" i="2"/>
  <c r="X123" i="2"/>
  <c r="Y123" i="2"/>
  <c r="Z123" i="2"/>
  <c r="AA123" i="2"/>
  <c r="AB123" i="2"/>
  <c r="V124" i="2"/>
  <c r="W124" i="2"/>
  <c r="X124" i="2"/>
  <c r="Y124" i="2"/>
  <c r="Z124" i="2"/>
  <c r="AA124" i="2"/>
  <c r="AB124" i="2"/>
  <c r="V125" i="2"/>
  <c r="W125" i="2"/>
  <c r="X125" i="2"/>
  <c r="Y125" i="2"/>
  <c r="Z125" i="2"/>
  <c r="AA125" i="2"/>
  <c r="AB125" i="2"/>
  <c r="V126" i="2"/>
  <c r="W126" i="2"/>
  <c r="X126" i="2"/>
  <c r="Y126" i="2"/>
  <c r="Z126" i="2"/>
  <c r="AA126" i="2"/>
  <c r="AB126" i="2"/>
  <c r="V127" i="2"/>
  <c r="W127" i="2"/>
  <c r="X127" i="2"/>
  <c r="Y127" i="2"/>
  <c r="Z127" i="2"/>
  <c r="AA127" i="2"/>
  <c r="AB127" i="2"/>
  <c r="V128" i="2"/>
  <c r="W128" i="2"/>
  <c r="X128" i="2"/>
  <c r="Y128" i="2"/>
  <c r="Z128" i="2"/>
  <c r="AA128" i="2"/>
  <c r="AB128" i="2"/>
  <c r="V129" i="2"/>
  <c r="W129" i="2"/>
  <c r="X129" i="2"/>
  <c r="Y129" i="2"/>
  <c r="Z129" i="2"/>
  <c r="AA129" i="2"/>
  <c r="AB129" i="2"/>
  <c r="V130" i="2"/>
  <c r="W130" i="2"/>
  <c r="X130" i="2"/>
  <c r="Y130" i="2"/>
  <c r="Z130" i="2"/>
  <c r="AA130" i="2"/>
  <c r="AB130" i="2"/>
  <c r="V131" i="2"/>
  <c r="W131" i="2"/>
  <c r="X131" i="2"/>
  <c r="Y131" i="2"/>
  <c r="Z131" i="2"/>
  <c r="AA131" i="2"/>
  <c r="AB131" i="2"/>
  <c r="V132" i="2"/>
  <c r="W132" i="2"/>
  <c r="X132" i="2"/>
  <c r="Y132" i="2"/>
  <c r="Z132" i="2"/>
  <c r="AA132" i="2"/>
  <c r="AB132" i="2"/>
  <c r="V133" i="2"/>
  <c r="W133" i="2"/>
  <c r="X133" i="2"/>
  <c r="Y133" i="2"/>
  <c r="Z133" i="2"/>
  <c r="AA133" i="2"/>
  <c r="AB133" i="2"/>
  <c r="V134" i="2"/>
  <c r="W134" i="2"/>
  <c r="X134" i="2"/>
  <c r="Y134" i="2"/>
  <c r="Z134" i="2"/>
  <c r="AA134" i="2"/>
  <c r="AB134" i="2"/>
  <c r="V135" i="2"/>
  <c r="W135" i="2"/>
  <c r="X135" i="2"/>
  <c r="Y135" i="2"/>
  <c r="Z135" i="2"/>
  <c r="AA135" i="2"/>
  <c r="AB135" i="2"/>
  <c r="V136" i="2"/>
  <c r="W136" i="2"/>
  <c r="X136" i="2"/>
  <c r="Y136" i="2"/>
  <c r="Z136" i="2"/>
  <c r="AA136" i="2"/>
  <c r="AB136" i="2"/>
  <c r="V137" i="2"/>
  <c r="W137" i="2"/>
  <c r="X137" i="2"/>
  <c r="Y137" i="2"/>
  <c r="Z137" i="2"/>
  <c r="AA137" i="2"/>
  <c r="AB137" i="2"/>
  <c r="V138" i="2"/>
  <c r="W138" i="2"/>
  <c r="X138" i="2"/>
  <c r="Y138" i="2"/>
  <c r="Z138" i="2"/>
  <c r="AA138" i="2"/>
  <c r="AB138" i="2"/>
  <c r="V139" i="2"/>
  <c r="W139" i="2"/>
  <c r="X139" i="2"/>
  <c r="Y139" i="2"/>
  <c r="Z139" i="2"/>
  <c r="AA139" i="2"/>
  <c r="AB139" i="2"/>
  <c r="V140" i="2"/>
  <c r="W140" i="2"/>
  <c r="X140" i="2"/>
  <c r="Y140" i="2"/>
  <c r="Z140" i="2"/>
  <c r="AA140" i="2"/>
  <c r="AB140" i="2"/>
  <c r="V141" i="2"/>
  <c r="W141" i="2"/>
  <c r="X141" i="2"/>
  <c r="Y141" i="2"/>
  <c r="Z141" i="2"/>
  <c r="AA141" i="2"/>
  <c r="AB141" i="2"/>
  <c r="V142" i="2"/>
  <c r="W142" i="2"/>
  <c r="X142" i="2"/>
  <c r="Y142" i="2"/>
  <c r="Z142" i="2"/>
  <c r="AA142" i="2"/>
  <c r="AB142" i="2"/>
  <c r="V143" i="2"/>
  <c r="W143" i="2"/>
  <c r="X143" i="2"/>
  <c r="Y143" i="2"/>
  <c r="Z143" i="2"/>
  <c r="AA143" i="2"/>
  <c r="AB143" i="2"/>
  <c r="V144" i="2"/>
  <c r="W144" i="2"/>
  <c r="X144" i="2"/>
  <c r="Y144" i="2"/>
  <c r="Z144" i="2"/>
  <c r="AA144" i="2"/>
  <c r="AB144" i="2"/>
  <c r="V145" i="2"/>
  <c r="W145" i="2"/>
  <c r="X145" i="2"/>
  <c r="Y145" i="2"/>
  <c r="Z145" i="2"/>
  <c r="AA145" i="2"/>
  <c r="AB145" i="2"/>
  <c r="V146" i="2"/>
  <c r="W146" i="2"/>
  <c r="X146" i="2"/>
  <c r="Y146" i="2"/>
  <c r="Z146" i="2"/>
  <c r="AA146" i="2"/>
  <c r="AB146" i="2"/>
  <c r="V147" i="2"/>
  <c r="W147" i="2"/>
  <c r="X147" i="2"/>
  <c r="Y147" i="2"/>
  <c r="Z147" i="2"/>
  <c r="AA147" i="2"/>
  <c r="AB147" i="2"/>
  <c r="V148" i="2"/>
  <c r="W148" i="2"/>
  <c r="X148" i="2"/>
  <c r="Y148" i="2"/>
  <c r="Z148" i="2"/>
  <c r="AA148" i="2"/>
  <c r="AB148" i="2"/>
  <c r="V149" i="2"/>
  <c r="W149" i="2"/>
  <c r="X149" i="2"/>
  <c r="Y149" i="2"/>
  <c r="Z149" i="2"/>
  <c r="AA149" i="2"/>
  <c r="AB149" i="2"/>
  <c r="V150" i="2"/>
  <c r="W150" i="2"/>
  <c r="X150" i="2"/>
  <c r="Y150" i="2"/>
  <c r="Z150" i="2"/>
  <c r="AA150" i="2"/>
  <c r="AB150" i="2"/>
  <c r="V151" i="2"/>
  <c r="W151" i="2"/>
  <c r="X151" i="2"/>
  <c r="Y151" i="2"/>
  <c r="Z151" i="2"/>
  <c r="AA151" i="2"/>
  <c r="AB151" i="2"/>
  <c r="V152" i="2"/>
  <c r="W152" i="2"/>
  <c r="X152" i="2"/>
  <c r="Y152" i="2"/>
  <c r="Z152" i="2"/>
  <c r="AA152" i="2"/>
  <c r="AB152" i="2"/>
  <c r="V153" i="2"/>
  <c r="W153" i="2"/>
  <c r="X153" i="2"/>
  <c r="Y153" i="2"/>
  <c r="Z153" i="2"/>
  <c r="AA153" i="2"/>
  <c r="AB153" i="2"/>
  <c r="V154" i="2"/>
  <c r="W154" i="2"/>
  <c r="X154" i="2"/>
  <c r="Y154" i="2"/>
  <c r="Z154" i="2"/>
  <c r="AA154" i="2"/>
  <c r="AB154" i="2"/>
  <c r="V155" i="2"/>
  <c r="W155" i="2"/>
  <c r="X155" i="2"/>
  <c r="Y155" i="2"/>
  <c r="Z155" i="2"/>
  <c r="AA155" i="2"/>
  <c r="AB155" i="2"/>
  <c r="V156" i="2"/>
  <c r="W156" i="2"/>
  <c r="X156" i="2"/>
  <c r="Y156" i="2"/>
  <c r="Z156" i="2"/>
  <c r="AA156" i="2"/>
  <c r="AB156" i="2"/>
  <c r="V157" i="2"/>
  <c r="W157" i="2"/>
  <c r="X157" i="2"/>
  <c r="Y157" i="2"/>
  <c r="Z157" i="2"/>
  <c r="AA157" i="2"/>
  <c r="AB157" i="2"/>
  <c r="V158" i="2"/>
  <c r="W158" i="2"/>
  <c r="X158" i="2"/>
  <c r="Y158" i="2"/>
  <c r="Z158" i="2"/>
  <c r="AA158" i="2"/>
  <c r="AB158" i="2"/>
  <c r="V159" i="2"/>
  <c r="W159" i="2"/>
  <c r="X159" i="2"/>
  <c r="Y159" i="2"/>
  <c r="Z159" i="2"/>
  <c r="AA159" i="2"/>
  <c r="AB159" i="2"/>
  <c r="V160" i="2"/>
  <c r="W160" i="2"/>
  <c r="X160" i="2"/>
  <c r="Y160" i="2"/>
  <c r="Z160" i="2"/>
  <c r="AA160" i="2"/>
  <c r="AB160" i="2"/>
  <c r="V161" i="2"/>
  <c r="W161" i="2"/>
  <c r="X161" i="2"/>
  <c r="Y161" i="2"/>
  <c r="Z161" i="2"/>
  <c r="AA161" i="2"/>
  <c r="AB161" i="2"/>
  <c r="V162" i="2"/>
  <c r="W162" i="2"/>
  <c r="X162" i="2"/>
  <c r="Y162" i="2"/>
  <c r="Z162" i="2"/>
  <c r="AA162" i="2"/>
  <c r="AB162" i="2"/>
  <c r="V163" i="2"/>
  <c r="W163" i="2"/>
  <c r="X163" i="2"/>
  <c r="Y163" i="2"/>
  <c r="Z163" i="2"/>
  <c r="AA163" i="2"/>
  <c r="AB163" i="2"/>
  <c r="V164" i="2"/>
  <c r="W164" i="2"/>
  <c r="X164" i="2"/>
  <c r="Y164" i="2"/>
  <c r="Z164" i="2"/>
  <c r="AA164" i="2"/>
  <c r="AB164" i="2"/>
  <c r="V165" i="2"/>
  <c r="W165" i="2"/>
  <c r="X165" i="2"/>
  <c r="Y165" i="2"/>
  <c r="Z165" i="2"/>
  <c r="AA165" i="2"/>
  <c r="AB165" i="2"/>
  <c r="V166" i="2"/>
  <c r="W166" i="2"/>
  <c r="X166" i="2"/>
  <c r="Y166" i="2"/>
  <c r="Z166" i="2"/>
  <c r="AA166" i="2"/>
  <c r="AB166" i="2"/>
  <c r="V167" i="2"/>
  <c r="W167" i="2"/>
  <c r="X167" i="2"/>
  <c r="Y167" i="2"/>
  <c r="Z167" i="2"/>
  <c r="AA167" i="2"/>
  <c r="AB167" i="2"/>
  <c r="V168" i="2"/>
  <c r="W168" i="2"/>
  <c r="X168" i="2"/>
  <c r="Y168" i="2"/>
  <c r="Z168" i="2"/>
  <c r="AA168" i="2"/>
  <c r="AB168" i="2"/>
  <c r="V169" i="2"/>
  <c r="W169" i="2"/>
  <c r="X169" i="2"/>
  <c r="Y169" i="2"/>
  <c r="Z169" i="2"/>
  <c r="AA169" i="2"/>
  <c r="AB169" i="2"/>
  <c r="V170" i="2"/>
  <c r="W170" i="2"/>
  <c r="X170" i="2"/>
  <c r="Y170" i="2"/>
  <c r="Z170" i="2"/>
  <c r="AA170" i="2"/>
  <c r="AB170" i="2"/>
  <c r="V171" i="2"/>
  <c r="W171" i="2"/>
  <c r="X171" i="2"/>
  <c r="Y171" i="2"/>
  <c r="Z171" i="2"/>
  <c r="AA171" i="2"/>
  <c r="AB171" i="2"/>
  <c r="V172" i="2"/>
  <c r="W172" i="2"/>
  <c r="X172" i="2"/>
  <c r="Y172" i="2"/>
  <c r="Z172" i="2"/>
  <c r="AA172" i="2"/>
  <c r="AB172" i="2"/>
  <c r="V173" i="2"/>
  <c r="W173" i="2"/>
  <c r="X173" i="2"/>
  <c r="Y173" i="2"/>
  <c r="Z173" i="2"/>
  <c r="AA173" i="2"/>
  <c r="AB173" i="2"/>
  <c r="V174" i="2"/>
  <c r="W174" i="2"/>
  <c r="X174" i="2"/>
  <c r="Y174" i="2"/>
  <c r="Z174" i="2"/>
  <c r="AA174" i="2"/>
  <c r="AB174" i="2"/>
  <c r="V175" i="2"/>
  <c r="W175" i="2"/>
  <c r="X175" i="2"/>
  <c r="Y175" i="2"/>
  <c r="Z175" i="2"/>
  <c r="AA175" i="2"/>
  <c r="AB175" i="2"/>
  <c r="V176" i="2"/>
  <c r="W176" i="2"/>
  <c r="X176" i="2"/>
  <c r="Y176" i="2"/>
  <c r="Z176" i="2"/>
  <c r="AA176" i="2"/>
  <c r="AB176" i="2"/>
  <c r="V177" i="2"/>
  <c r="W177" i="2"/>
  <c r="X177" i="2"/>
  <c r="Y177" i="2"/>
  <c r="Z177" i="2"/>
  <c r="AA177" i="2"/>
  <c r="AB177" i="2"/>
  <c r="V178" i="2"/>
  <c r="W178" i="2"/>
  <c r="X178" i="2"/>
  <c r="Y178" i="2"/>
  <c r="Z178" i="2"/>
  <c r="AA178" i="2"/>
  <c r="AB178" i="2"/>
  <c r="V179" i="2"/>
  <c r="W179" i="2"/>
  <c r="X179" i="2"/>
  <c r="Y179" i="2"/>
  <c r="Z179" i="2"/>
  <c r="AA179" i="2"/>
  <c r="AB179" i="2"/>
  <c r="V180" i="2"/>
  <c r="W180" i="2"/>
  <c r="X180" i="2"/>
  <c r="Y180" i="2"/>
  <c r="Z180" i="2"/>
  <c r="AA180" i="2"/>
  <c r="AB180" i="2"/>
  <c r="V181" i="2"/>
  <c r="W181" i="2"/>
  <c r="X181" i="2"/>
  <c r="Y181" i="2"/>
  <c r="Z181" i="2"/>
  <c r="AA181" i="2"/>
  <c r="AB181" i="2"/>
  <c r="V182" i="2"/>
  <c r="W182" i="2"/>
  <c r="X182" i="2"/>
  <c r="Y182" i="2"/>
  <c r="Z182" i="2"/>
  <c r="AA182" i="2"/>
  <c r="AB182" i="2"/>
  <c r="V183" i="2"/>
  <c r="W183" i="2"/>
  <c r="X183" i="2"/>
  <c r="Y183" i="2"/>
  <c r="Z183" i="2"/>
  <c r="AA183" i="2"/>
  <c r="AB183" i="2"/>
  <c r="V184" i="2"/>
  <c r="W184" i="2"/>
  <c r="X184" i="2"/>
  <c r="Y184" i="2"/>
  <c r="Z184" i="2"/>
  <c r="AA184" i="2"/>
  <c r="AB184" i="2"/>
  <c r="V185" i="2"/>
  <c r="W185" i="2"/>
  <c r="X185" i="2"/>
  <c r="Y185" i="2"/>
  <c r="Z185" i="2"/>
  <c r="AA185" i="2"/>
  <c r="AB185" i="2"/>
  <c r="V186" i="2"/>
  <c r="W186" i="2"/>
  <c r="X186" i="2"/>
  <c r="Y186" i="2"/>
  <c r="Z186" i="2"/>
  <c r="AA186" i="2"/>
  <c r="AB186" i="2"/>
  <c r="V187" i="2"/>
  <c r="W187" i="2"/>
  <c r="X187" i="2"/>
  <c r="Y187" i="2"/>
  <c r="Z187" i="2"/>
  <c r="AA187" i="2"/>
  <c r="AB187" i="2"/>
  <c r="V188" i="2"/>
  <c r="W188" i="2"/>
  <c r="X188" i="2"/>
  <c r="Y188" i="2"/>
  <c r="Z188" i="2"/>
  <c r="AA188" i="2"/>
  <c r="AB188" i="2"/>
  <c r="V189" i="2"/>
  <c r="W189" i="2"/>
  <c r="X189" i="2"/>
  <c r="Y189" i="2"/>
  <c r="Z189" i="2"/>
  <c r="AA189" i="2"/>
  <c r="AB189" i="2"/>
  <c r="V190" i="2"/>
  <c r="W190" i="2"/>
  <c r="X190" i="2"/>
  <c r="Y190" i="2"/>
  <c r="Z190" i="2"/>
  <c r="AA190" i="2"/>
  <c r="AB190" i="2"/>
  <c r="V191" i="2"/>
  <c r="W191" i="2"/>
  <c r="X191" i="2"/>
  <c r="Y191" i="2"/>
  <c r="Z191" i="2"/>
  <c r="AA191" i="2"/>
  <c r="AB191" i="2"/>
  <c r="V192" i="2"/>
  <c r="W192" i="2"/>
  <c r="X192" i="2"/>
  <c r="Y192" i="2"/>
  <c r="Z192" i="2"/>
  <c r="AA192" i="2"/>
  <c r="AB192" i="2"/>
  <c r="V193" i="2"/>
  <c r="W193" i="2"/>
  <c r="X193" i="2"/>
  <c r="Y193" i="2"/>
  <c r="Z193" i="2"/>
  <c r="AA193" i="2"/>
  <c r="AB193" i="2"/>
  <c r="V194" i="2"/>
  <c r="W194" i="2"/>
  <c r="X194" i="2"/>
  <c r="Y194" i="2"/>
  <c r="Z194" i="2"/>
  <c r="AA194" i="2"/>
  <c r="AB194" i="2"/>
  <c r="V195" i="2"/>
  <c r="W195" i="2"/>
  <c r="X195" i="2"/>
  <c r="Y195" i="2"/>
  <c r="Z195" i="2"/>
  <c r="AA195" i="2"/>
  <c r="AB195" i="2"/>
  <c r="V196" i="2"/>
  <c r="W196" i="2"/>
  <c r="X196" i="2"/>
  <c r="Y196" i="2"/>
  <c r="Z196" i="2"/>
  <c r="AA196" i="2"/>
  <c r="AB196" i="2"/>
  <c r="V197" i="2"/>
  <c r="W197" i="2"/>
  <c r="X197" i="2"/>
  <c r="Y197" i="2"/>
  <c r="Z197" i="2"/>
  <c r="AA197" i="2"/>
  <c r="AB197" i="2"/>
  <c r="V198" i="2"/>
  <c r="W198" i="2"/>
  <c r="X198" i="2"/>
  <c r="Y198" i="2"/>
  <c r="Z198" i="2"/>
  <c r="AA198" i="2"/>
  <c r="AB198" i="2"/>
  <c r="V199" i="2"/>
  <c r="W199" i="2"/>
  <c r="X199" i="2"/>
  <c r="Y199" i="2"/>
  <c r="Z199" i="2"/>
  <c r="AA199" i="2"/>
  <c r="AB199" i="2"/>
  <c r="V200" i="2"/>
  <c r="W200" i="2"/>
  <c r="X200" i="2"/>
  <c r="Y200" i="2"/>
  <c r="Z200" i="2"/>
  <c r="AA200" i="2"/>
  <c r="AB200" i="2"/>
  <c r="V201" i="2"/>
  <c r="W201" i="2"/>
  <c r="X201" i="2"/>
  <c r="Y201" i="2"/>
  <c r="Z201" i="2"/>
  <c r="AA201" i="2"/>
  <c r="AB201" i="2"/>
  <c r="V202" i="2"/>
  <c r="W202" i="2"/>
  <c r="X202" i="2"/>
  <c r="Y202" i="2"/>
  <c r="Z202" i="2"/>
  <c r="AA202" i="2"/>
  <c r="AB202" i="2"/>
  <c r="V203" i="2"/>
  <c r="W203" i="2"/>
  <c r="X203" i="2"/>
  <c r="Y203" i="2"/>
  <c r="Z203" i="2"/>
  <c r="AA203" i="2"/>
  <c r="AB203" i="2"/>
  <c r="V204" i="2"/>
  <c r="W204" i="2"/>
  <c r="X204" i="2"/>
  <c r="Y204" i="2"/>
  <c r="Z204" i="2"/>
  <c r="AA204" i="2"/>
  <c r="AB204" i="2"/>
  <c r="V205" i="2"/>
  <c r="W205" i="2"/>
  <c r="X205" i="2"/>
  <c r="Y205" i="2"/>
  <c r="Z205" i="2"/>
  <c r="AA205" i="2"/>
  <c r="AB205" i="2"/>
  <c r="V206" i="2"/>
  <c r="W206" i="2"/>
  <c r="X206" i="2"/>
  <c r="Y206" i="2"/>
  <c r="Z206" i="2"/>
  <c r="AA206" i="2"/>
  <c r="AB206" i="2"/>
  <c r="V207" i="2"/>
  <c r="W207" i="2"/>
  <c r="X207" i="2"/>
  <c r="Y207" i="2"/>
  <c r="Z207" i="2"/>
  <c r="AA207" i="2"/>
  <c r="AB207" i="2"/>
  <c r="V208" i="2"/>
  <c r="W208" i="2"/>
  <c r="X208" i="2"/>
  <c r="Y208" i="2"/>
  <c r="Z208" i="2"/>
  <c r="AA208" i="2"/>
  <c r="AB208" i="2"/>
  <c r="V209" i="2"/>
  <c r="W209" i="2"/>
  <c r="X209" i="2"/>
  <c r="Y209" i="2"/>
  <c r="Z209" i="2"/>
  <c r="AA209" i="2"/>
  <c r="AB209" i="2"/>
  <c r="V210" i="2"/>
  <c r="W210" i="2"/>
  <c r="X210" i="2"/>
  <c r="Y210" i="2"/>
  <c r="Z210" i="2"/>
  <c r="AA210" i="2"/>
  <c r="AB210" i="2"/>
  <c r="V211" i="2"/>
  <c r="W211" i="2"/>
  <c r="X211" i="2"/>
  <c r="Y211" i="2"/>
  <c r="Z211" i="2"/>
  <c r="AA211" i="2"/>
  <c r="AB211" i="2"/>
  <c r="V212" i="2"/>
  <c r="W212" i="2"/>
  <c r="X212" i="2"/>
  <c r="Y212" i="2"/>
  <c r="Z212" i="2"/>
  <c r="AA212" i="2"/>
  <c r="AB212" i="2"/>
  <c r="V213" i="2"/>
  <c r="W213" i="2"/>
  <c r="X213" i="2"/>
  <c r="Y213" i="2"/>
  <c r="Z213" i="2"/>
  <c r="AA213" i="2"/>
  <c r="AB213" i="2"/>
  <c r="V214" i="2"/>
  <c r="W214" i="2"/>
  <c r="X214" i="2"/>
  <c r="Y214" i="2"/>
  <c r="Z214" i="2"/>
  <c r="AA214" i="2"/>
  <c r="AB214" i="2"/>
  <c r="V215" i="2"/>
  <c r="W215" i="2"/>
  <c r="X215" i="2"/>
  <c r="Y215" i="2"/>
  <c r="Z215" i="2"/>
  <c r="AA215" i="2"/>
  <c r="AB215" i="2"/>
  <c r="V216" i="2"/>
  <c r="W216" i="2"/>
  <c r="X216" i="2"/>
  <c r="Y216" i="2"/>
  <c r="Z216" i="2"/>
  <c r="AA216" i="2"/>
  <c r="AB216" i="2"/>
  <c r="V217" i="2"/>
  <c r="W217" i="2"/>
  <c r="X217" i="2"/>
  <c r="Y217" i="2"/>
  <c r="Z217" i="2"/>
  <c r="AA217" i="2"/>
  <c r="AB217" i="2"/>
  <c r="V218" i="2"/>
  <c r="W218" i="2"/>
  <c r="X218" i="2"/>
  <c r="Y218" i="2"/>
  <c r="Z218" i="2"/>
  <c r="AA218" i="2"/>
  <c r="AB218" i="2"/>
  <c r="V219" i="2"/>
  <c r="W219" i="2"/>
  <c r="X219" i="2"/>
  <c r="Y219" i="2"/>
  <c r="Z219" i="2"/>
  <c r="AA219" i="2"/>
  <c r="AB219" i="2"/>
  <c r="V220" i="2"/>
  <c r="W220" i="2"/>
  <c r="X220" i="2"/>
  <c r="Y220" i="2"/>
  <c r="Z220" i="2"/>
  <c r="AA220" i="2"/>
  <c r="AB220" i="2"/>
  <c r="V221" i="2"/>
  <c r="W221" i="2"/>
  <c r="X221" i="2"/>
  <c r="Y221" i="2"/>
  <c r="Z221" i="2"/>
  <c r="AA221" i="2"/>
  <c r="AB221" i="2"/>
  <c r="V222" i="2"/>
  <c r="W222" i="2"/>
  <c r="X222" i="2"/>
  <c r="Y222" i="2"/>
  <c r="Z222" i="2"/>
  <c r="AA222" i="2"/>
  <c r="AB222" i="2"/>
  <c r="V223" i="2"/>
  <c r="W223" i="2"/>
  <c r="X223" i="2"/>
  <c r="Y223" i="2"/>
  <c r="Z223" i="2"/>
  <c r="AA223" i="2"/>
  <c r="AB223" i="2"/>
  <c r="V224" i="2"/>
  <c r="W224" i="2"/>
  <c r="X224" i="2"/>
  <c r="Y224" i="2"/>
  <c r="Z224" i="2"/>
  <c r="AA224" i="2"/>
  <c r="AB224" i="2"/>
  <c r="V225" i="2"/>
  <c r="W225" i="2"/>
  <c r="X225" i="2"/>
  <c r="Y225" i="2"/>
  <c r="Z225" i="2"/>
  <c r="AA225" i="2"/>
  <c r="AB225" i="2"/>
  <c r="V226" i="2"/>
  <c r="W226" i="2"/>
  <c r="X226" i="2"/>
  <c r="Y226" i="2"/>
  <c r="Z226" i="2"/>
  <c r="AA226" i="2"/>
  <c r="AB226" i="2"/>
  <c r="V227" i="2"/>
  <c r="W227" i="2"/>
  <c r="X227" i="2"/>
  <c r="Y227" i="2"/>
  <c r="Z227" i="2"/>
  <c r="AA227" i="2"/>
  <c r="AB227" i="2"/>
  <c r="V228" i="2"/>
  <c r="W228" i="2"/>
  <c r="X228" i="2"/>
  <c r="Y228" i="2"/>
  <c r="Z228" i="2"/>
  <c r="AA228" i="2"/>
  <c r="AB228" i="2"/>
  <c r="V229" i="2"/>
  <c r="W229" i="2"/>
  <c r="X229" i="2"/>
  <c r="Y229" i="2"/>
  <c r="Z229" i="2"/>
  <c r="AA229" i="2"/>
  <c r="AB229" i="2"/>
  <c r="V230" i="2"/>
  <c r="W230" i="2"/>
  <c r="X230" i="2"/>
  <c r="Y230" i="2"/>
  <c r="Z230" i="2"/>
  <c r="AA230" i="2"/>
  <c r="AB230" i="2"/>
  <c r="V231" i="2"/>
  <c r="W231" i="2"/>
  <c r="X231" i="2"/>
  <c r="Y231" i="2"/>
  <c r="Z231" i="2"/>
  <c r="AA231" i="2"/>
  <c r="AB231" i="2"/>
  <c r="V232" i="2"/>
  <c r="W232" i="2"/>
  <c r="X232" i="2"/>
  <c r="Y232" i="2"/>
  <c r="Z232" i="2"/>
  <c r="AA232" i="2"/>
  <c r="AB232" i="2"/>
  <c r="V233" i="2"/>
  <c r="W233" i="2"/>
  <c r="X233" i="2"/>
  <c r="Y233" i="2"/>
  <c r="Z233" i="2"/>
  <c r="AA233" i="2"/>
  <c r="AB233" i="2"/>
  <c r="V234" i="2"/>
  <c r="W234" i="2"/>
  <c r="X234" i="2"/>
  <c r="Y234" i="2"/>
  <c r="Z234" i="2"/>
  <c r="AA234" i="2"/>
  <c r="AB234" i="2"/>
  <c r="V235" i="2"/>
  <c r="W235" i="2"/>
  <c r="X235" i="2"/>
  <c r="Y235" i="2"/>
  <c r="Z235" i="2"/>
  <c r="AA235" i="2"/>
  <c r="AB235" i="2"/>
  <c r="V236" i="2"/>
  <c r="W236" i="2"/>
  <c r="X236" i="2"/>
  <c r="Y236" i="2"/>
  <c r="Z236" i="2"/>
  <c r="AA236" i="2"/>
  <c r="AB236" i="2"/>
  <c r="V237" i="2"/>
  <c r="W237" i="2"/>
  <c r="X237" i="2"/>
  <c r="Y237" i="2"/>
  <c r="Z237" i="2"/>
  <c r="AA237" i="2"/>
  <c r="AB237" i="2"/>
  <c r="V238" i="2"/>
  <c r="W238" i="2"/>
  <c r="X238" i="2"/>
  <c r="Y238" i="2"/>
  <c r="Z238" i="2"/>
  <c r="AA238" i="2"/>
  <c r="AB238" i="2"/>
  <c r="V239" i="2"/>
  <c r="W239" i="2"/>
  <c r="X239" i="2"/>
  <c r="Y239" i="2"/>
  <c r="Z239" i="2"/>
  <c r="AA239" i="2"/>
  <c r="AB239" i="2"/>
  <c r="V240" i="2"/>
  <c r="W240" i="2"/>
  <c r="X240" i="2"/>
  <c r="Y240" i="2"/>
  <c r="Z240" i="2"/>
  <c r="AA240" i="2"/>
  <c r="AB240" i="2"/>
  <c r="V241" i="2"/>
  <c r="W241" i="2"/>
  <c r="X241" i="2"/>
  <c r="Y241" i="2"/>
  <c r="Z241" i="2"/>
  <c r="AA241" i="2"/>
  <c r="AB241" i="2"/>
  <c r="V242" i="2"/>
  <c r="W242" i="2"/>
  <c r="X242" i="2"/>
  <c r="Y242" i="2"/>
  <c r="Z242" i="2"/>
  <c r="AA242" i="2"/>
  <c r="AB242" i="2"/>
  <c r="V243" i="2"/>
  <c r="W243" i="2"/>
  <c r="X243" i="2"/>
  <c r="Y243" i="2"/>
  <c r="Z243" i="2"/>
  <c r="AA243" i="2"/>
  <c r="AB243" i="2"/>
  <c r="V244" i="2"/>
  <c r="W244" i="2"/>
  <c r="X244" i="2"/>
  <c r="Y244" i="2"/>
  <c r="Z244" i="2"/>
  <c r="AA244" i="2"/>
  <c r="AB244" i="2"/>
  <c r="V245" i="2"/>
  <c r="W245" i="2"/>
  <c r="X245" i="2"/>
  <c r="Y245" i="2"/>
  <c r="Z245" i="2"/>
  <c r="AA245" i="2"/>
  <c r="AB245" i="2"/>
  <c r="V246" i="2"/>
  <c r="W246" i="2"/>
  <c r="X246" i="2"/>
  <c r="Y246" i="2"/>
  <c r="Z246" i="2"/>
  <c r="AA246" i="2"/>
  <c r="AB246" i="2"/>
  <c r="V247" i="2"/>
  <c r="W247" i="2"/>
  <c r="X247" i="2"/>
  <c r="Y247" i="2"/>
  <c r="Z247" i="2"/>
  <c r="AA247" i="2"/>
  <c r="AB247" i="2"/>
  <c r="V248" i="2"/>
  <c r="W248" i="2"/>
  <c r="X248" i="2"/>
  <c r="Y248" i="2"/>
  <c r="Z248" i="2"/>
  <c r="AA248" i="2"/>
  <c r="AB248" i="2"/>
  <c r="V249" i="2"/>
  <c r="W249" i="2"/>
  <c r="X249" i="2"/>
  <c r="Y249" i="2"/>
  <c r="Z249" i="2"/>
  <c r="AA249" i="2"/>
  <c r="AB249" i="2"/>
  <c r="V250" i="2"/>
  <c r="W250" i="2"/>
  <c r="X250" i="2"/>
  <c r="Y250" i="2"/>
  <c r="Z250" i="2"/>
  <c r="AA250" i="2"/>
  <c r="AB250" i="2"/>
  <c r="V251" i="2"/>
  <c r="W251" i="2"/>
  <c r="X251" i="2"/>
  <c r="Y251" i="2"/>
  <c r="Z251" i="2"/>
  <c r="AA251" i="2"/>
  <c r="AB251" i="2"/>
  <c r="V252" i="2"/>
  <c r="W252" i="2"/>
  <c r="X252" i="2"/>
  <c r="Y252" i="2"/>
  <c r="Z252" i="2"/>
  <c r="AA252" i="2"/>
  <c r="AB252" i="2"/>
  <c r="V253" i="2"/>
  <c r="W253" i="2"/>
  <c r="X253" i="2"/>
  <c r="Y253" i="2"/>
  <c r="Z253" i="2"/>
  <c r="AA253" i="2"/>
  <c r="AB253" i="2"/>
  <c r="V254" i="2"/>
  <c r="W254" i="2"/>
  <c r="X254" i="2"/>
  <c r="Y254" i="2"/>
  <c r="Z254" i="2"/>
  <c r="AA254" i="2"/>
  <c r="AB254" i="2"/>
  <c r="V255" i="2"/>
  <c r="W255" i="2"/>
  <c r="X255" i="2"/>
  <c r="Y255" i="2"/>
  <c r="Z255" i="2"/>
  <c r="AA255" i="2"/>
  <c r="AB255" i="2"/>
  <c r="V256" i="2"/>
  <c r="W256" i="2"/>
  <c r="X256" i="2"/>
  <c r="Y256" i="2"/>
  <c r="Z256" i="2"/>
  <c r="AA256" i="2"/>
  <c r="AB256" i="2"/>
  <c r="V257" i="2"/>
  <c r="W257" i="2"/>
  <c r="X257" i="2"/>
  <c r="Y257" i="2"/>
  <c r="Z257" i="2"/>
  <c r="AA257" i="2"/>
  <c r="AB257" i="2"/>
  <c r="V258" i="2"/>
  <c r="W258" i="2"/>
  <c r="X258" i="2"/>
  <c r="Y258" i="2"/>
  <c r="Z258" i="2"/>
  <c r="AA258" i="2"/>
  <c r="AB258" i="2"/>
  <c r="V259" i="2"/>
  <c r="W259" i="2"/>
  <c r="X259" i="2"/>
  <c r="Y259" i="2"/>
  <c r="Z259" i="2"/>
  <c r="AA259" i="2"/>
  <c r="AB259" i="2"/>
  <c r="V260" i="2"/>
  <c r="W260" i="2"/>
  <c r="X260" i="2"/>
  <c r="Y260" i="2"/>
  <c r="Z260" i="2"/>
  <c r="AA260" i="2"/>
  <c r="AB260" i="2"/>
  <c r="V261" i="2"/>
  <c r="W261" i="2"/>
  <c r="X261" i="2"/>
  <c r="Y261" i="2"/>
  <c r="Z261" i="2"/>
  <c r="AA261" i="2"/>
  <c r="AB261" i="2"/>
  <c r="V262" i="2"/>
  <c r="W262" i="2"/>
  <c r="X262" i="2"/>
  <c r="Y262" i="2"/>
  <c r="Z262" i="2"/>
  <c r="AA262" i="2"/>
  <c r="AB262" i="2"/>
  <c r="V263" i="2"/>
  <c r="W263" i="2"/>
  <c r="X263" i="2"/>
  <c r="Y263" i="2"/>
  <c r="Z263" i="2"/>
  <c r="AA263" i="2"/>
  <c r="AB263" i="2"/>
  <c r="V264" i="2"/>
  <c r="W264" i="2"/>
  <c r="X264" i="2"/>
  <c r="Y264" i="2"/>
  <c r="Z264" i="2"/>
  <c r="AA264" i="2"/>
  <c r="AB264" i="2"/>
  <c r="V265" i="2"/>
  <c r="W265" i="2"/>
  <c r="X265" i="2"/>
  <c r="Y265" i="2"/>
  <c r="Z265" i="2"/>
  <c r="AA265" i="2"/>
  <c r="AB265" i="2"/>
  <c r="V266" i="2"/>
  <c r="W266" i="2"/>
  <c r="X266" i="2"/>
  <c r="Y266" i="2"/>
  <c r="Z266" i="2"/>
  <c r="AA266" i="2"/>
  <c r="AB266" i="2"/>
  <c r="V267" i="2"/>
  <c r="W267" i="2"/>
  <c r="X267" i="2"/>
  <c r="Y267" i="2"/>
  <c r="Z267" i="2"/>
  <c r="AA267" i="2"/>
  <c r="AB267" i="2"/>
  <c r="V268" i="2"/>
  <c r="W268" i="2"/>
  <c r="X268" i="2"/>
  <c r="Y268" i="2"/>
  <c r="Z268" i="2"/>
  <c r="AA268" i="2"/>
  <c r="AB268" i="2"/>
  <c r="V269" i="2"/>
  <c r="W269" i="2"/>
  <c r="X269" i="2"/>
  <c r="Y269" i="2"/>
  <c r="Z269" i="2"/>
  <c r="AA269" i="2"/>
  <c r="AB269" i="2"/>
  <c r="V270" i="2"/>
  <c r="W270" i="2"/>
  <c r="X270" i="2"/>
  <c r="Y270" i="2"/>
  <c r="Z270" i="2"/>
  <c r="AA270" i="2"/>
  <c r="AB270" i="2"/>
  <c r="V271" i="2"/>
  <c r="W271" i="2"/>
  <c r="X271" i="2"/>
  <c r="Y271" i="2"/>
  <c r="Z271" i="2"/>
  <c r="AA271" i="2"/>
  <c r="AB271" i="2"/>
  <c r="V272" i="2"/>
  <c r="W272" i="2"/>
  <c r="X272" i="2"/>
  <c r="Y272" i="2"/>
  <c r="Z272" i="2"/>
  <c r="AA272" i="2"/>
  <c r="AB272" i="2"/>
  <c r="V273" i="2"/>
  <c r="W273" i="2"/>
  <c r="X273" i="2"/>
  <c r="Y273" i="2"/>
  <c r="Z273" i="2"/>
  <c r="AA273" i="2"/>
  <c r="AB273" i="2"/>
  <c r="V274" i="2"/>
  <c r="W274" i="2"/>
  <c r="X274" i="2"/>
  <c r="Y274" i="2"/>
  <c r="Z274" i="2"/>
  <c r="AA274" i="2"/>
  <c r="AB274" i="2"/>
  <c r="V275" i="2"/>
  <c r="W275" i="2"/>
  <c r="X275" i="2"/>
  <c r="Y275" i="2"/>
  <c r="Z275" i="2"/>
  <c r="AA275" i="2"/>
  <c r="AB275" i="2"/>
  <c r="V276" i="2"/>
  <c r="W276" i="2"/>
  <c r="X276" i="2"/>
  <c r="Y276" i="2"/>
  <c r="Z276" i="2"/>
  <c r="AA276" i="2"/>
  <c r="AB276" i="2"/>
  <c r="V277" i="2"/>
  <c r="W277" i="2"/>
  <c r="X277" i="2"/>
  <c r="Y277" i="2"/>
  <c r="Z277" i="2"/>
  <c r="AA277" i="2"/>
  <c r="AB277" i="2"/>
  <c r="V278" i="2"/>
  <c r="W278" i="2"/>
  <c r="X278" i="2"/>
  <c r="Y278" i="2"/>
  <c r="Z278" i="2"/>
  <c r="AA278" i="2"/>
  <c r="AB278" i="2"/>
  <c r="V279" i="2"/>
  <c r="W279" i="2"/>
  <c r="X279" i="2"/>
  <c r="Y279" i="2"/>
  <c r="Z279" i="2"/>
  <c r="AA279" i="2"/>
  <c r="AB279" i="2"/>
  <c r="V280" i="2"/>
  <c r="W280" i="2"/>
  <c r="X280" i="2"/>
  <c r="Y280" i="2"/>
  <c r="Z280" i="2"/>
  <c r="AA280" i="2"/>
  <c r="AB280" i="2"/>
  <c r="V281" i="2"/>
  <c r="W281" i="2"/>
  <c r="X281" i="2"/>
  <c r="Y281" i="2"/>
  <c r="Z281" i="2"/>
  <c r="AA281" i="2"/>
  <c r="AB281" i="2"/>
  <c r="V282" i="2"/>
  <c r="W282" i="2"/>
  <c r="X282" i="2"/>
  <c r="Y282" i="2"/>
  <c r="Z282" i="2"/>
  <c r="AA282" i="2"/>
  <c r="AB282" i="2"/>
  <c r="V283" i="2"/>
  <c r="W283" i="2"/>
  <c r="X283" i="2"/>
  <c r="Y283" i="2"/>
  <c r="Z283" i="2"/>
  <c r="AA283" i="2"/>
  <c r="AB283" i="2"/>
  <c r="V284" i="2"/>
  <c r="W284" i="2"/>
  <c r="X284" i="2"/>
  <c r="Y284" i="2"/>
  <c r="Z284" i="2"/>
  <c r="AA284" i="2"/>
  <c r="AB284" i="2"/>
  <c r="V285" i="2"/>
  <c r="W285" i="2"/>
  <c r="X285" i="2"/>
  <c r="Y285" i="2"/>
  <c r="Z285" i="2"/>
  <c r="AA285" i="2"/>
  <c r="AB285" i="2"/>
  <c r="V286" i="2"/>
  <c r="W286" i="2"/>
  <c r="X286" i="2"/>
  <c r="Y286" i="2"/>
  <c r="Z286" i="2"/>
  <c r="AA286" i="2"/>
  <c r="AB286" i="2"/>
  <c r="V287" i="2"/>
  <c r="W287" i="2"/>
  <c r="X287" i="2"/>
  <c r="Y287" i="2"/>
  <c r="Z287" i="2"/>
  <c r="AA287" i="2"/>
  <c r="AB287" i="2"/>
  <c r="V288" i="2"/>
  <c r="W288" i="2"/>
  <c r="X288" i="2"/>
  <c r="Y288" i="2"/>
  <c r="Z288" i="2"/>
  <c r="AA288" i="2"/>
  <c r="AB288" i="2"/>
  <c r="V289" i="2"/>
  <c r="W289" i="2"/>
  <c r="X289" i="2"/>
  <c r="Y289" i="2"/>
  <c r="Z289" i="2"/>
  <c r="AA289" i="2"/>
  <c r="AB289" i="2"/>
  <c r="V290" i="2"/>
  <c r="W290" i="2"/>
  <c r="X290" i="2"/>
  <c r="Y290" i="2"/>
  <c r="Z290" i="2"/>
  <c r="AA290" i="2"/>
  <c r="AB290" i="2"/>
  <c r="V291" i="2"/>
  <c r="W291" i="2"/>
  <c r="X291" i="2"/>
  <c r="Y291" i="2"/>
  <c r="Z291" i="2"/>
  <c r="AA291" i="2"/>
  <c r="AB291" i="2"/>
  <c r="V292" i="2"/>
  <c r="W292" i="2"/>
  <c r="X292" i="2"/>
  <c r="Y292" i="2"/>
  <c r="Z292" i="2"/>
  <c r="AA292" i="2"/>
  <c r="AB292" i="2"/>
  <c r="V293" i="2"/>
  <c r="W293" i="2"/>
  <c r="X293" i="2"/>
  <c r="Y293" i="2"/>
  <c r="Z293" i="2"/>
  <c r="AA293" i="2"/>
  <c r="AB293" i="2"/>
  <c r="V294" i="2"/>
  <c r="W294" i="2"/>
  <c r="X294" i="2"/>
  <c r="Y294" i="2"/>
  <c r="Z294" i="2"/>
  <c r="AA294" i="2"/>
  <c r="AB294" i="2"/>
  <c r="V295" i="2"/>
  <c r="W295" i="2"/>
  <c r="X295" i="2"/>
  <c r="Y295" i="2"/>
  <c r="Z295" i="2"/>
  <c r="AA295" i="2"/>
  <c r="AB295" i="2"/>
  <c r="V296" i="2"/>
  <c r="W296" i="2"/>
  <c r="X296" i="2"/>
  <c r="Y296" i="2"/>
  <c r="Z296" i="2"/>
  <c r="AA296" i="2"/>
  <c r="AB296" i="2"/>
  <c r="V297" i="2"/>
  <c r="W297" i="2"/>
  <c r="X297" i="2"/>
  <c r="Y297" i="2"/>
  <c r="Z297" i="2"/>
  <c r="AA297" i="2"/>
  <c r="AB297" i="2"/>
  <c r="V298" i="2"/>
  <c r="W298" i="2"/>
  <c r="X298" i="2"/>
  <c r="Y298" i="2"/>
  <c r="Z298" i="2"/>
  <c r="AA298" i="2"/>
  <c r="AB298" i="2"/>
  <c r="V299" i="2"/>
  <c r="W299" i="2"/>
  <c r="X299" i="2"/>
  <c r="Y299" i="2"/>
  <c r="Z299" i="2"/>
  <c r="AA299" i="2"/>
  <c r="AB299" i="2"/>
  <c r="V300" i="2"/>
  <c r="W300" i="2"/>
  <c r="X300" i="2"/>
  <c r="Y300" i="2"/>
  <c r="Z300" i="2"/>
  <c r="AA300" i="2"/>
  <c r="AB300" i="2"/>
  <c r="V301" i="2"/>
  <c r="W301" i="2"/>
  <c r="X301" i="2"/>
  <c r="Y301" i="2"/>
  <c r="Z301" i="2"/>
  <c r="AA301" i="2"/>
  <c r="AB301" i="2"/>
  <c r="V302" i="2"/>
  <c r="W302" i="2"/>
  <c r="X302" i="2"/>
  <c r="Y302" i="2"/>
  <c r="Z302" i="2"/>
  <c r="AA302" i="2"/>
  <c r="AB302" i="2"/>
  <c r="V303" i="2"/>
  <c r="W303" i="2"/>
  <c r="X303" i="2"/>
  <c r="Y303" i="2"/>
  <c r="Z303" i="2"/>
  <c r="AA303" i="2"/>
  <c r="AB303" i="2"/>
  <c r="V304" i="2"/>
  <c r="W304" i="2"/>
  <c r="X304" i="2"/>
  <c r="Y304" i="2"/>
  <c r="Z304" i="2"/>
  <c r="AA304" i="2"/>
  <c r="AB304" i="2"/>
  <c r="V305" i="2"/>
  <c r="W305" i="2"/>
  <c r="X305" i="2"/>
  <c r="Y305" i="2"/>
  <c r="Z305" i="2"/>
  <c r="AA305" i="2"/>
  <c r="AB305" i="2"/>
  <c r="V306" i="2"/>
  <c r="W306" i="2"/>
  <c r="X306" i="2"/>
  <c r="Y306" i="2"/>
  <c r="Z306" i="2"/>
  <c r="AA306" i="2"/>
  <c r="AB306" i="2"/>
  <c r="V307" i="2"/>
  <c r="W307" i="2"/>
  <c r="X307" i="2"/>
  <c r="Y307" i="2"/>
  <c r="Z307" i="2"/>
  <c r="AA307" i="2"/>
  <c r="AB307" i="2"/>
  <c r="V308" i="2"/>
  <c r="W308" i="2"/>
  <c r="X308" i="2"/>
  <c r="Y308" i="2"/>
  <c r="Z308" i="2"/>
  <c r="AA308" i="2"/>
  <c r="AB308" i="2"/>
  <c r="V309" i="2"/>
  <c r="W309" i="2"/>
  <c r="X309" i="2"/>
  <c r="Y309" i="2"/>
  <c r="Z309" i="2"/>
  <c r="AA309" i="2"/>
  <c r="AB309" i="2"/>
  <c r="V310" i="2"/>
  <c r="W310" i="2"/>
  <c r="X310" i="2"/>
  <c r="Y310" i="2"/>
  <c r="Z310" i="2"/>
  <c r="AA310" i="2"/>
  <c r="AB310" i="2"/>
  <c r="V311" i="2"/>
  <c r="W311" i="2"/>
  <c r="X311" i="2"/>
  <c r="Y311" i="2"/>
  <c r="Z311" i="2"/>
  <c r="AA311" i="2"/>
  <c r="AB311" i="2"/>
  <c r="V312" i="2"/>
  <c r="W312" i="2"/>
  <c r="X312" i="2"/>
  <c r="Y312" i="2"/>
  <c r="Z312" i="2"/>
  <c r="AA312" i="2"/>
  <c r="AB312" i="2"/>
  <c r="V313" i="2"/>
  <c r="W313" i="2"/>
  <c r="X313" i="2"/>
  <c r="Y313" i="2"/>
  <c r="Z313" i="2"/>
  <c r="AA313" i="2"/>
  <c r="AB313" i="2"/>
  <c r="V314" i="2"/>
  <c r="W314" i="2"/>
  <c r="X314" i="2"/>
  <c r="Y314" i="2"/>
  <c r="Z314" i="2"/>
  <c r="AA314" i="2"/>
  <c r="AB314" i="2"/>
  <c r="V315" i="2"/>
  <c r="W315" i="2"/>
  <c r="X315" i="2"/>
  <c r="Y315" i="2"/>
  <c r="Z315" i="2"/>
  <c r="AA315" i="2"/>
  <c r="AB315" i="2"/>
  <c r="V316" i="2"/>
  <c r="W316" i="2"/>
  <c r="X316" i="2"/>
  <c r="Y316" i="2"/>
  <c r="Z316" i="2"/>
  <c r="AA316" i="2"/>
  <c r="AB316" i="2"/>
  <c r="V317" i="2"/>
  <c r="W317" i="2"/>
  <c r="X317" i="2"/>
  <c r="Y317" i="2"/>
  <c r="Z317" i="2"/>
  <c r="AA317" i="2"/>
  <c r="AB317" i="2"/>
  <c r="V318" i="2"/>
  <c r="W318" i="2"/>
  <c r="X318" i="2"/>
  <c r="Y318" i="2"/>
  <c r="Z318" i="2"/>
  <c r="AA318" i="2"/>
  <c r="AB318" i="2"/>
  <c r="V319" i="2"/>
  <c r="W319" i="2"/>
  <c r="X319" i="2"/>
  <c r="Y319" i="2"/>
  <c r="Z319" i="2"/>
  <c r="AA319" i="2"/>
  <c r="AB319" i="2"/>
  <c r="V320" i="2"/>
  <c r="W320" i="2"/>
  <c r="X320" i="2"/>
  <c r="Y320" i="2"/>
  <c r="Z320" i="2"/>
  <c r="AA320" i="2"/>
  <c r="AB320" i="2"/>
  <c r="V321" i="2"/>
  <c r="W321" i="2"/>
  <c r="X321" i="2"/>
  <c r="Y321" i="2"/>
  <c r="Z321" i="2"/>
  <c r="AA321" i="2"/>
  <c r="AB321" i="2"/>
  <c r="V322" i="2"/>
  <c r="W322" i="2"/>
  <c r="X322" i="2"/>
  <c r="Y322" i="2"/>
  <c r="Z322" i="2"/>
  <c r="AA322" i="2"/>
  <c r="AB322" i="2"/>
  <c r="V323" i="2"/>
  <c r="W323" i="2"/>
  <c r="X323" i="2"/>
  <c r="Y323" i="2"/>
  <c r="Z323" i="2"/>
  <c r="AA323" i="2"/>
  <c r="AB323" i="2"/>
  <c r="V324" i="2"/>
  <c r="W324" i="2"/>
  <c r="X324" i="2"/>
  <c r="Y324" i="2"/>
  <c r="Z324" i="2"/>
  <c r="AA324" i="2"/>
  <c r="AB324" i="2"/>
  <c r="V325" i="2"/>
  <c r="W325" i="2"/>
  <c r="X325" i="2"/>
  <c r="Y325" i="2"/>
  <c r="Z325" i="2"/>
  <c r="AA325" i="2"/>
  <c r="AB325" i="2"/>
  <c r="V326" i="2"/>
  <c r="W326" i="2"/>
  <c r="X326" i="2"/>
  <c r="Y326" i="2"/>
  <c r="Z326" i="2"/>
  <c r="AA326" i="2"/>
  <c r="AB326" i="2"/>
  <c r="V327" i="2"/>
  <c r="W327" i="2"/>
  <c r="X327" i="2"/>
  <c r="Y327" i="2"/>
  <c r="Z327" i="2"/>
  <c r="AA327" i="2"/>
  <c r="AB327" i="2"/>
  <c r="V328" i="2"/>
  <c r="W328" i="2"/>
  <c r="X328" i="2"/>
  <c r="Y328" i="2"/>
  <c r="Z328" i="2"/>
  <c r="AA328" i="2"/>
  <c r="AB328" i="2"/>
  <c r="V329" i="2"/>
  <c r="W329" i="2"/>
  <c r="X329" i="2"/>
  <c r="Y329" i="2"/>
  <c r="Z329" i="2"/>
  <c r="AA329" i="2"/>
  <c r="AB329" i="2"/>
  <c r="V330" i="2"/>
  <c r="W330" i="2"/>
  <c r="X330" i="2"/>
  <c r="Y330" i="2"/>
  <c r="Z330" i="2"/>
  <c r="AA330" i="2"/>
  <c r="AB330" i="2"/>
  <c r="V331" i="2"/>
  <c r="W331" i="2"/>
  <c r="X331" i="2"/>
  <c r="Y331" i="2"/>
  <c r="Z331" i="2"/>
  <c r="AA331" i="2"/>
  <c r="AB331" i="2"/>
  <c r="V332" i="2"/>
  <c r="W332" i="2"/>
  <c r="X332" i="2"/>
  <c r="Y332" i="2"/>
  <c r="Z332" i="2"/>
  <c r="AA332" i="2"/>
  <c r="AB332" i="2"/>
  <c r="V333" i="2"/>
  <c r="W333" i="2"/>
  <c r="X333" i="2"/>
  <c r="Y333" i="2"/>
  <c r="Z333" i="2"/>
  <c r="AA333" i="2"/>
  <c r="AB333" i="2"/>
  <c r="V334" i="2"/>
  <c r="W334" i="2"/>
  <c r="X334" i="2"/>
  <c r="Y334" i="2"/>
  <c r="Z334" i="2"/>
  <c r="AA334" i="2"/>
  <c r="AB334" i="2"/>
  <c r="V335" i="2"/>
  <c r="W335" i="2"/>
  <c r="X335" i="2"/>
  <c r="Y335" i="2"/>
  <c r="Z335" i="2"/>
  <c r="AA335" i="2"/>
  <c r="AB335" i="2"/>
  <c r="V336" i="2"/>
  <c r="W336" i="2"/>
  <c r="X336" i="2"/>
  <c r="Y336" i="2"/>
  <c r="Z336" i="2"/>
  <c r="AA336" i="2"/>
  <c r="AB336" i="2"/>
  <c r="V337" i="2"/>
  <c r="W337" i="2"/>
  <c r="X337" i="2"/>
  <c r="Y337" i="2"/>
  <c r="Z337" i="2"/>
  <c r="AA337" i="2"/>
  <c r="AB337" i="2"/>
  <c r="V338" i="2"/>
  <c r="W338" i="2"/>
  <c r="X338" i="2"/>
  <c r="Y338" i="2"/>
  <c r="Z338" i="2"/>
  <c r="AA338" i="2"/>
  <c r="AB338" i="2"/>
  <c r="V339" i="2"/>
  <c r="W339" i="2"/>
  <c r="X339" i="2"/>
  <c r="Y339" i="2"/>
  <c r="Z339" i="2"/>
  <c r="AA339" i="2"/>
  <c r="AB339" i="2"/>
  <c r="V340" i="2"/>
  <c r="W340" i="2"/>
  <c r="X340" i="2"/>
  <c r="Y340" i="2"/>
  <c r="Z340" i="2"/>
  <c r="AA340" i="2"/>
  <c r="AB340" i="2"/>
  <c r="V341" i="2"/>
  <c r="W341" i="2"/>
  <c r="X341" i="2"/>
  <c r="Y341" i="2"/>
  <c r="Z341" i="2"/>
  <c r="AA341" i="2"/>
  <c r="AB341" i="2"/>
  <c r="V342" i="2"/>
  <c r="W342" i="2"/>
  <c r="X342" i="2"/>
  <c r="Y342" i="2"/>
  <c r="Z342" i="2"/>
  <c r="AA342" i="2"/>
  <c r="AB342" i="2"/>
  <c r="V343" i="2"/>
  <c r="W343" i="2"/>
  <c r="X343" i="2"/>
  <c r="Y343" i="2"/>
  <c r="Z343" i="2"/>
  <c r="AA343" i="2"/>
  <c r="AB343" i="2"/>
  <c r="V344" i="2"/>
  <c r="W344" i="2"/>
  <c r="X344" i="2"/>
  <c r="Y344" i="2"/>
  <c r="Z344" i="2"/>
  <c r="AA344" i="2"/>
  <c r="AB344" i="2"/>
  <c r="V345" i="2"/>
  <c r="W345" i="2"/>
  <c r="X345" i="2"/>
  <c r="Y345" i="2"/>
  <c r="Z345" i="2"/>
  <c r="AA345" i="2"/>
  <c r="AB345" i="2"/>
  <c r="V346" i="2"/>
  <c r="W346" i="2"/>
  <c r="X346" i="2"/>
  <c r="Y346" i="2"/>
  <c r="Z346" i="2"/>
  <c r="AA346" i="2"/>
  <c r="AB346" i="2"/>
  <c r="V347" i="2"/>
  <c r="W347" i="2"/>
  <c r="X347" i="2"/>
  <c r="Y347" i="2"/>
  <c r="Z347" i="2"/>
  <c r="AA347" i="2"/>
  <c r="AB347" i="2"/>
  <c r="V348" i="2"/>
  <c r="W348" i="2"/>
  <c r="X348" i="2"/>
  <c r="Y348" i="2"/>
  <c r="Z348" i="2"/>
  <c r="AA348" i="2"/>
  <c r="AB348" i="2"/>
  <c r="V349" i="2"/>
  <c r="W349" i="2"/>
  <c r="X349" i="2"/>
  <c r="Y349" i="2"/>
  <c r="Z349" i="2"/>
  <c r="AA349" i="2"/>
  <c r="AB349" i="2"/>
  <c r="V350" i="2"/>
  <c r="W350" i="2"/>
  <c r="X350" i="2"/>
  <c r="Y350" i="2"/>
  <c r="Z350" i="2"/>
  <c r="AA350" i="2"/>
  <c r="AB350" i="2"/>
  <c r="V351" i="2"/>
  <c r="W351" i="2"/>
  <c r="X351" i="2"/>
  <c r="Y351" i="2"/>
  <c r="Z351" i="2"/>
  <c r="AA351" i="2"/>
  <c r="AB351" i="2"/>
  <c r="V352" i="2"/>
  <c r="W352" i="2"/>
  <c r="X352" i="2"/>
  <c r="Y352" i="2"/>
  <c r="Z352" i="2"/>
  <c r="AA352" i="2"/>
  <c r="AB352" i="2"/>
  <c r="V353" i="2"/>
  <c r="W353" i="2"/>
  <c r="X353" i="2"/>
  <c r="Y353" i="2"/>
  <c r="Z353" i="2"/>
  <c r="AA353" i="2"/>
  <c r="AB353" i="2"/>
  <c r="V354" i="2"/>
  <c r="W354" i="2"/>
  <c r="X354" i="2"/>
  <c r="Y354" i="2"/>
  <c r="Z354" i="2"/>
  <c r="AA354" i="2"/>
  <c r="AB354" i="2"/>
  <c r="V355" i="2"/>
  <c r="W355" i="2"/>
  <c r="X355" i="2"/>
  <c r="Y355" i="2"/>
  <c r="Z355" i="2"/>
  <c r="AA355" i="2"/>
  <c r="AB355" i="2"/>
  <c r="V356" i="2"/>
  <c r="W356" i="2"/>
  <c r="X356" i="2"/>
  <c r="Y356" i="2"/>
  <c r="Z356" i="2"/>
  <c r="AA356" i="2"/>
  <c r="AB356" i="2"/>
  <c r="V357" i="2"/>
  <c r="W357" i="2"/>
  <c r="X357" i="2"/>
  <c r="Y357" i="2"/>
  <c r="Z357" i="2"/>
  <c r="AA357" i="2"/>
  <c r="AB357" i="2"/>
  <c r="V358" i="2"/>
  <c r="W358" i="2"/>
  <c r="X358" i="2"/>
  <c r="Y358" i="2"/>
  <c r="Z358" i="2"/>
  <c r="AA358" i="2"/>
  <c r="AB358" i="2"/>
  <c r="V359" i="2"/>
  <c r="W359" i="2"/>
  <c r="X359" i="2"/>
  <c r="Y359" i="2"/>
  <c r="Z359" i="2"/>
  <c r="AA359" i="2"/>
  <c r="AB359" i="2"/>
  <c r="V360" i="2"/>
  <c r="W360" i="2"/>
  <c r="X360" i="2"/>
  <c r="Y360" i="2"/>
  <c r="Z360" i="2"/>
  <c r="AA360" i="2"/>
  <c r="AB360" i="2"/>
  <c r="V361" i="2"/>
  <c r="W361" i="2"/>
  <c r="X361" i="2"/>
  <c r="Y361" i="2"/>
  <c r="Z361" i="2"/>
  <c r="AA361" i="2"/>
  <c r="AB361" i="2"/>
  <c r="V362" i="2"/>
  <c r="W362" i="2"/>
  <c r="X362" i="2"/>
  <c r="Y362" i="2"/>
  <c r="Z362" i="2"/>
  <c r="AA362" i="2"/>
  <c r="AB362" i="2"/>
  <c r="V363" i="2"/>
  <c r="W363" i="2"/>
  <c r="X363" i="2"/>
  <c r="Y363" i="2"/>
  <c r="Z363" i="2"/>
  <c r="AA363" i="2"/>
  <c r="AB363" i="2"/>
  <c r="V364" i="2"/>
  <c r="W364" i="2"/>
  <c r="X364" i="2"/>
  <c r="Y364" i="2"/>
  <c r="Z364" i="2"/>
  <c r="AA364" i="2"/>
  <c r="AB364" i="2"/>
  <c r="V365" i="2"/>
  <c r="W365" i="2"/>
  <c r="X365" i="2"/>
  <c r="Y365" i="2"/>
  <c r="Z365" i="2"/>
  <c r="AA365" i="2"/>
  <c r="AB365" i="2"/>
  <c r="V366" i="2"/>
  <c r="W366" i="2"/>
  <c r="X366" i="2"/>
  <c r="Y366" i="2"/>
  <c r="Z366" i="2"/>
  <c r="AA366" i="2"/>
  <c r="AB366" i="2"/>
  <c r="V367" i="2"/>
  <c r="W367" i="2"/>
  <c r="X367" i="2"/>
  <c r="Y367" i="2"/>
  <c r="Z367" i="2"/>
  <c r="AA367" i="2"/>
  <c r="AB367" i="2"/>
  <c r="V368" i="2"/>
  <c r="W368" i="2"/>
  <c r="X368" i="2"/>
  <c r="Y368" i="2"/>
  <c r="Z368" i="2"/>
  <c r="AA368" i="2"/>
  <c r="AB368" i="2"/>
  <c r="V369" i="2"/>
  <c r="W369" i="2"/>
  <c r="X369" i="2"/>
  <c r="Y369" i="2"/>
  <c r="Z369" i="2"/>
  <c r="AA369" i="2"/>
  <c r="AB369" i="2"/>
  <c r="V370" i="2"/>
  <c r="W370" i="2"/>
  <c r="X370" i="2"/>
  <c r="Y370" i="2"/>
  <c r="Z370" i="2"/>
  <c r="AA370" i="2"/>
  <c r="AB370" i="2"/>
  <c r="V371" i="2"/>
  <c r="W371" i="2"/>
  <c r="X371" i="2"/>
  <c r="Y371" i="2"/>
  <c r="Z371" i="2"/>
  <c r="AA371" i="2"/>
  <c r="AB371" i="2"/>
  <c r="V372" i="2"/>
  <c r="W372" i="2"/>
  <c r="X372" i="2"/>
  <c r="Y372" i="2"/>
  <c r="Z372" i="2"/>
  <c r="AA372" i="2"/>
  <c r="AB372" i="2"/>
  <c r="V373" i="2"/>
  <c r="W373" i="2"/>
  <c r="X373" i="2"/>
  <c r="Y373" i="2"/>
  <c r="Z373" i="2"/>
  <c r="AA373" i="2"/>
  <c r="AB373" i="2"/>
  <c r="V374" i="2"/>
  <c r="W374" i="2"/>
  <c r="X374" i="2"/>
  <c r="Y374" i="2"/>
  <c r="Z374" i="2"/>
  <c r="AA374" i="2"/>
  <c r="AB374" i="2"/>
  <c r="V375" i="2"/>
  <c r="W375" i="2"/>
  <c r="X375" i="2"/>
  <c r="Y375" i="2"/>
  <c r="Z375" i="2"/>
  <c r="AA375" i="2"/>
  <c r="AB375" i="2"/>
  <c r="V376" i="2"/>
  <c r="W376" i="2"/>
  <c r="X376" i="2"/>
  <c r="Y376" i="2"/>
  <c r="Z376" i="2"/>
  <c r="AA376" i="2"/>
  <c r="AB376" i="2"/>
  <c r="V377" i="2"/>
  <c r="W377" i="2"/>
  <c r="X377" i="2"/>
  <c r="Y377" i="2"/>
  <c r="Z377" i="2"/>
  <c r="AA377" i="2"/>
  <c r="AB377" i="2"/>
  <c r="V378" i="2"/>
  <c r="W378" i="2"/>
  <c r="X378" i="2"/>
  <c r="Y378" i="2"/>
  <c r="Z378" i="2"/>
  <c r="AA378" i="2"/>
  <c r="AB378" i="2"/>
  <c r="V379" i="2"/>
  <c r="W379" i="2"/>
  <c r="X379" i="2"/>
  <c r="Y379" i="2"/>
  <c r="Z379" i="2"/>
  <c r="AA379" i="2"/>
  <c r="AB379" i="2"/>
  <c r="V380" i="2"/>
  <c r="W380" i="2"/>
  <c r="X380" i="2"/>
  <c r="Y380" i="2"/>
  <c r="Z380" i="2"/>
  <c r="AA380" i="2"/>
  <c r="AB380" i="2"/>
  <c r="V381" i="2"/>
  <c r="W381" i="2"/>
  <c r="X381" i="2"/>
  <c r="Y381" i="2"/>
  <c r="Z381" i="2"/>
  <c r="AA381" i="2"/>
  <c r="AB381" i="2"/>
  <c r="V382" i="2"/>
  <c r="W382" i="2"/>
  <c r="X382" i="2"/>
  <c r="Y382" i="2"/>
  <c r="Z382" i="2"/>
  <c r="AA382" i="2"/>
  <c r="AB382" i="2"/>
  <c r="V383" i="2"/>
  <c r="W383" i="2"/>
  <c r="X383" i="2"/>
  <c r="Y383" i="2"/>
  <c r="Z383" i="2"/>
  <c r="AA383" i="2"/>
  <c r="AB383" i="2"/>
  <c r="V384" i="2"/>
  <c r="W384" i="2"/>
  <c r="X384" i="2"/>
  <c r="Y384" i="2"/>
  <c r="Z384" i="2"/>
  <c r="AA384" i="2"/>
  <c r="AB384" i="2"/>
  <c r="V385" i="2"/>
  <c r="W385" i="2"/>
  <c r="X385" i="2"/>
  <c r="Y385" i="2"/>
  <c r="Z385" i="2"/>
  <c r="AA385" i="2"/>
  <c r="AB385" i="2"/>
  <c r="V386" i="2"/>
  <c r="W386" i="2"/>
  <c r="X386" i="2"/>
  <c r="Y386" i="2"/>
  <c r="Z386" i="2"/>
  <c r="AA386" i="2"/>
  <c r="AB386" i="2"/>
  <c r="V387" i="2"/>
  <c r="W387" i="2"/>
  <c r="X387" i="2"/>
  <c r="Y387" i="2"/>
  <c r="Z387" i="2"/>
  <c r="AA387" i="2"/>
  <c r="AB387" i="2"/>
  <c r="V388" i="2"/>
  <c r="W388" i="2"/>
  <c r="X388" i="2"/>
  <c r="Y388" i="2"/>
  <c r="Z388" i="2"/>
  <c r="AA388" i="2"/>
  <c r="AB388" i="2"/>
  <c r="V389" i="2"/>
  <c r="W389" i="2"/>
  <c r="X389" i="2"/>
  <c r="Y389" i="2"/>
  <c r="Z389" i="2"/>
  <c r="AA389" i="2"/>
  <c r="AB389" i="2"/>
  <c r="V390" i="2"/>
  <c r="W390" i="2"/>
  <c r="X390" i="2"/>
  <c r="Y390" i="2"/>
  <c r="Z390" i="2"/>
  <c r="AA390" i="2"/>
  <c r="AB390" i="2"/>
  <c r="V391" i="2"/>
  <c r="W391" i="2"/>
  <c r="X391" i="2"/>
  <c r="Y391" i="2"/>
  <c r="Z391" i="2"/>
  <c r="AA391" i="2"/>
  <c r="AB391" i="2"/>
  <c r="V392" i="2"/>
  <c r="W392" i="2"/>
  <c r="X392" i="2"/>
  <c r="Y392" i="2"/>
  <c r="Z392" i="2"/>
  <c r="AA392" i="2"/>
  <c r="AB392" i="2"/>
  <c r="V393" i="2"/>
  <c r="W393" i="2"/>
  <c r="X393" i="2"/>
  <c r="Y393" i="2"/>
  <c r="Z393" i="2"/>
  <c r="AA393" i="2"/>
  <c r="AB393" i="2"/>
  <c r="V394" i="2"/>
  <c r="W394" i="2"/>
  <c r="X394" i="2"/>
  <c r="Y394" i="2"/>
  <c r="Z394" i="2"/>
  <c r="AA394" i="2"/>
  <c r="AB394" i="2"/>
  <c r="V395" i="2"/>
  <c r="W395" i="2"/>
  <c r="X395" i="2"/>
  <c r="Y395" i="2"/>
  <c r="Z395" i="2"/>
  <c r="AA395" i="2"/>
  <c r="AB395" i="2"/>
  <c r="V396" i="2"/>
  <c r="W396" i="2"/>
  <c r="X396" i="2"/>
  <c r="Y396" i="2"/>
  <c r="Z396" i="2"/>
  <c r="AA396" i="2"/>
  <c r="AB396" i="2"/>
  <c r="V397" i="2"/>
  <c r="W397" i="2"/>
  <c r="X397" i="2"/>
  <c r="Y397" i="2"/>
  <c r="Z397" i="2"/>
  <c r="AA397" i="2"/>
  <c r="AB397" i="2"/>
  <c r="V398" i="2"/>
  <c r="W398" i="2"/>
  <c r="X398" i="2"/>
  <c r="Y398" i="2"/>
  <c r="Z398" i="2"/>
  <c r="AA398" i="2"/>
  <c r="AB398" i="2"/>
  <c r="V399" i="2"/>
  <c r="W399" i="2"/>
  <c r="X399" i="2"/>
  <c r="Y399" i="2"/>
  <c r="Z399" i="2"/>
  <c r="AA399" i="2"/>
  <c r="AB399" i="2"/>
  <c r="V400" i="2"/>
  <c r="W400" i="2"/>
  <c r="X400" i="2"/>
  <c r="Y400" i="2"/>
  <c r="Z400" i="2"/>
  <c r="AA400" i="2"/>
  <c r="AB400" i="2"/>
  <c r="V401" i="2"/>
  <c r="W401" i="2"/>
  <c r="X401" i="2"/>
  <c r="Y401" i="2"/>
  <c r="Z401" i="2"/>
  <c r="AA401" i="2"/>
  <c r="AB401" i="2"/>
  <c r="V402" i="2"/>
  <c r="W402" i="2"/>
  <c r="X402" i="2"/>
  <c r="Y402" i="2"/>
  <c r="Z402" i="2"/>
  <c r="AA402" i="2"/>
  <c r="AB402" i="2"/>
  <c r="V403" i="2"/>
  <c r="W403" i="2"/>
  <c r="X403" i="2"/>
  <c r="Y403" i="2"/>
  <c r="Z403" i="2"/>
  <c r="AA403" i="2"/>
  <c r="AB403" i="2"/>
  <c r="V404" i="2"/>
  <c r="W404" i="2"/>
  <c r="X404" i="2"/>
  <c r="Y404" i="2"/>
  <c r="Z404" i="2"/>
  <c r="AA404" i="2"/>
  <c r="AB404" i="2"/>
  <c r="V405" i="2"/>
  <c r="W405" i="2"/>
  <c r="X405" i="2"/>
  <c r="Y405" i="2"/>
  <c r="Z405" i="2"/>
  <c r="AA405" i="2"/>
  <c r="AB405" i="2"/>
  <c r="V406" i="2"/>
  <c r="W406" i="2"/>
  <c r="X406" i="2"/>
  <c r="Y406" i="2"/>
  <c r="Z406" i="2"/>
  <c r="AA406" i="2"/>
  <c r="AB406" i="2"/>
  <c r="V407" i="2"/>
  <c r="W407" i="2"/>
  <c r="X407" i="2"/>
  <c r="Y407" i="2"/>
  <c r="Z407" i="2"/>
  <c r="AA407" i="2"/>
  <c r="AB407" i="2"/>
  <c r="V408" i="2"/>
  <c r="W408" i="2"/>
  <c r="X408" i="2"/>
  <c r="Y408" i="2"/>
  <c r="Z408" i="2"/>
  <c r="AA408" i="2"/>
  <c r="AB408" i="2"/>
  <c r="V409" i="2"/>
  <c r="W409" i="2"/>
  <c r="X409" i="2"/>
  <c r="Y409" i="2"/>
  <c r="Z409" i="2"/>
  <c r="AA409" i="2"/>
  <c r="AB409" i="2"/>
  <c r="V410" i="2"/>
  <c r="W410" i="2"/>
  <c r="X410" i="2"/>
  <c r="Y410" i="2"/>
  <c r="Z410" i="2"/>
  <c r="AA410" i="2"/>
  <c r="AB410" i="2"/>
  <c r="V411" i="2"/>
  <c r="W411" i="2"/>
  <c r="X411" i="2"/>
  <c r="Y411" i="2"/>
  <c r="Z411" i="2"/>
  <c r="AA411" i="2"/>
  <c r="AB411" i="2"/>
  <c r="V412" i="2"/>
  <c r="W412" i="2"/>
  <c r="X412" i="2"/>
  <c r="Y412" i="2"/>
  <c r="Z412" i="2"/>
  <c r="AA412" i="2"/>
  <c r="AB412" i="2"/>
  <c r="V413" i="2"/>
  <c r="W413" i="2"/>
  <c r="X413" i="2"/>
  <c r="Y413" i="2"/>
  <c r="Z413" i="2"/>
  <c r="AA413" i="2"/>
  <c r="AB413" i="2"/>
  <c r="V414" i="2"/>
  <c r="W414" i="2"/>
  <c r="X414" i="2"/>
  <c r="Y414" i="2"/>
  <c r="Z414" i="2"/>
  <c r="AA414" i="2"/>
  <c r="AB414" i="2"/>
  <c r="V415" i="2"/>
  <c r="W415" i="2"/>
  <c r="X415" i="2"/>
  <c r="Y415" i="2"/>
  <c r="Z415" i="2"/>
  <c r="AA415" i="2"/>
  <c r="AB415" i="2"/>
  <c r="V416" i="2"/>
  <c r="W416" i="2"/>
  <c r="X416" i="2"/>
  <c r="Y416" i="2"/>
  <c r="Z416" i="2"/>
  <c r="AA416" i="2"/>
  <c r="AB416" i="2"/>
  <c r="V417" i="2"/>
  <c r="W417" i="2"/>
  <c r="X417" i="2"/>
  <c r="Y417" i="2"/>
  <c r="Z417" i="2"/>
  <c r="AA417" i="2"/>
  <c r="AB417" i="2"/>
  <c r="V418" i="2"/>
  <c r="W418" i="2"/>
  <c r="X418" i="2"/>
  <c r="Y418" i="2"/>
  <c r="Z418" i="2"/>
  <c r="AA418" i="2"/>
  <c r="AB418" i="2"/>
  <c r="V419" i="2"/>
  <c r="W419" i="2"/>
  <c r="X419" i="2"/>
  <c r="Y419" i="2"/>
  <c r="Z419" i="2"/>
  <c r="AA419" i="2"/>
  <c r="AB419" i="2"/>
  <c r="V420" i="2"/>
  <c r="W420" i="2"/>
  <c r="X420" i="2"/>
  <c r="Y420" i="2"/>
  <c r="Z420" i="2"/>
  <c r="AA420" i="2"/>
  <c r="AB420" i="2"/>
  <c r="V421" i="2"/>
  <c r="W421" i="2"/>
  <c r="X421" i="2"/>
  <c r="Y421" i="2"/>
  <c r="Z421" i="2"/>
  <c r="AA421" i="2"/>
  <c r="AB421" i="2"/>
  <c r="V422" i="2"/>
  <c r="W422" i="2"/>
  <c r="X422" i="2"/>
  <c r="Y422" i="2"/>
  <c r="Z422" i="2"/>
  <c r="AA422" i="2"/>
  <c r="AB422" i="2"/>
  <c r="V423" i="2"/>
  <c r="W423" i="2"/>
  <c r="X423" i="2"/>
  <c r="Y423" i="2"/>
  <c r="Z423" i="2"/>
  <c r="AA423" i="2"/>
  <c r="AB423" i="2"/>
  <c r="V424" i="2"/>
  <c r="W424" i="2"/>
  <c r="X424" i="2"/>
  <c r="Y424" i="2"/>
  <c r="Z424" i="2"/>
  <c r="AA424" i="2"/>
  <c r="AB424" i="2"/>
  <c r="V425" i="2"/>
  <c r="W425" i="2"/>
  <c r="X425" i="2"/>
  <c r="Y425" i="2"/>
  <c r="Z425" i="2"/>
  <c r="AA425" i="2"/>
  <c r="AB425" i="2"/>
  <c r="V426" i="2"/>
  <c r="W426" i="2"/>
  <c r="X426" i="2"/>
  <c r="Y426" i="2"/>
  <c r="Z426" i="2"/>
  <c r="AA426" i="2"/>
  <c r="AB426" i="2"/>
  <c r="V427" i="2"/>
  <c r="W427" i="2"/>
  <c r="X427" i="2"/>
  <c r="Y427" i="2"/>
  <c r="Z427" i="2"/>
  <c r="AA427" i="2"/>
  <c r="AB427" i="2"/>
  <c r="V428" i="2"/>
  <c r="W428" i="2"/>
  <c r="X428" i="2"/>
  <c r="Y428" i="2"/>
  <c r="Z428" i="2"/>
  <c r="AA428" i="2"/>
  <c r="AB428" i="2"/>
  <c r="V429" i="2"/>
  <c r="W429" i="2"/>
  <c r="X429" i="2"/>
  <c r="Y429" i="2"/>
  <c r="Z429" i="2"/>
  <c r="AA429" i="2"/>
  <c r="AB429" i="2"/>
  <c r="V430" i="2"/>
  <c r="W430" i="2"/>
  <c r="X430" i="2"/>
  <c r="Y430" i="2"/>
  <c r="Z430" i="2"/>
  <c r="AA430" i="2"/>
  <c r="AB430" i="2"/>
  <c r="V431" i="2"/>
  <c r="W431" i="2"/>
  <c r="X431" i="2"/>
  <c r="Y431" i="2"/>
  <c r="Z431" i="2"/>
  <c r="AA431" i="2"/>
  <c r="AB431" i="2"/>
  <c r="V432" i="2"/>
  <c r="W432" i="2"/>
  <c r="X432" i="2"/>
  <c r="Y432" i="2"/>
  <c r="Z432" i="2"/>
  <c r="AA432" i="2"/>
  <c r="AB432" i="2"/>
  <c r="V433" i="2"/>
  <c r="W433" i="2"/>
  <c r="X433" i="2"/>
  <c r="Y433" i="2"/>
  <c r="Z433" i="2"/>
  <c r="AA433" i="2"/>
  <c r="AB433" i="2"/>
  <c r="V434" i="2"/>
  <c r="W434" i="2"/>
  <c r="X434" i="2"/>
  <c r="Y434" i="2"/>
  <c r="Z434" i="2"/>
  <c r="AA434" i="2"/>
  <c r="AB434" i="2"/>
  <c r="V435" i="2"/>
  <c r="W435" i="2"/>
  <c r="X435" i="2"/>
  <c r="Y435" i="2"/>
  <c r="Z435" i="2"/>
  <c r="AA435" i="2"/>
  <c r="AB435" i="2"/>
  <c r="V436" i="2"/>
  <c r="W436" i="2"/>
  <c r="X436" i="2"/>
  <c r="Y436" i="2"/>
  <c r="Z436" i="2"/>
  <c r="AA436" i="2"/>
  <c r="AB436" i="2"/>
  <c r="V437" i="2"/>
  <c r="W437" i="2"/>
  <c r="X437" i="2"/>
  <c r="Y437" i="2"/>
  <c r="Z437" i="2"/>
  <c r="AA437" i="2"/>
  <c r="AB437" i="2"/>
  <c r="V438" i="2"/>
  <c r="W438" i="2"/>
  <c r="X438" i="2"/>
  <c r="Y438" i="2"/>
  <c r="Z438" i="2"/>
  <c r="AA438" i="2"/>
  <c r="AB438" i="2"/>
  <c r="V439" i="2"/>
  <c r="W439" i="2"/>
  <c r="X439" i="2"/>
  <c r="Y439" i="2"/>
  <c r="Z439" i="2"/>
  <c r="AA439" i="2"/>
  <c r="AB439" i="2"/>
  <c r="V440" i="2"/>
  <c r="W440" i="2"/>
  <c r="X440" i="2"/>
  <c r="Y440" i="2"/>
  <c r="Z440" i="2"/>
  <c r="AA440" i="2"/>
  <c r="AB440" i="2"/>
  <c r="V441" i="2"/>
  <c r="W441" i="2"/>
  <c r="X441" i="2"/>
  <c r="Y441" i="2"/>
  <c r="Z441" i="2"/>
  <c r="AA441" i="2"/>
  <c r="AB441" i="2"/>
  <c r="V442" i="2"/>
  <c r="W442" i="2"/>
  <c r="X442" i="2"/>
  <c r="Y442" i="2"/>
  <c r="Z442" i="2"/>
  <c r="AA442" i="2"/>
  <c r="AB442" i="2"/>
  <c r="V443" i="2"/>
  <c r="W443" i="2"/>
  <c r="X443" i="2"/>
  <c r="Y443" i="2"/>
  <c r="Z443" i="2"/>
  <c r="AA443" i="2"/>
  <c r="AB443" i="2"/>
  <c r="V444" i="2"/>
  <c r="W444" i="2"/>
  <c r="X444" i="2"/>
  <c r="Y444" i="2"/>
  <c r="Z444" i="2"/>
  <c r="AA444" i="2"/>
  <c r="AB444" i="2"/>
  <c r="V445" i="2"/>
  <c r="W445" i="2"/>
  <c r="X445" i="2"/>
  <c r="Y445" i="2"/>
  <c r="Z445" i="2"/>
  <c r="AA445" i="2"/>
  <c r="AB445" i="2"/>
  <c r="V446" i="2"/>
  <c r="W446" i="2"/>
  <c r="X446" i="2"/>
  <c r="Y446" i="2"/>
  <c r="Z446" i="2"/>
  <c r="AA446" i="2"/>
  <c r="AB446" i="2"/>
  <c r="V447" i="2"/>
  <c r="W447" i="2"/>
  <c r="X447" i="2"/>
  <c r="Y447" i="2"/>
  <c r="Z447" i="2"/>
  <c r="AA447" i="2"/>
  <c r="AB447" i="2"/>
  <c r="V448" i="2"/>
  <c r="W448" i="2"/>
  <c r="X448" i="2"/>
  <c r="Y448" i="2"/>
  <c r="Z448" i="2"/>
  <c r="AA448" i="2"/>
  <c r="AB448" i="2"/>
  <c r="V449" i="2"/>
  <c r="W449" i="2"/>
  <c r="X449" i="2"/>
  <c r="Y449" i="2"/>
  <c r="Z449" i="2"/>
  <c r="AA449" i="2"/>
  <c r="AB449" i="2"/>
  <c r="V450" i="2"/>
  <c r="W450" i="2"/>
  <c r="X450" i="2"/>
  <c r="Y450" i="2"/>
  <c r="Z450" i="2"/>
  <c r="AA450" i="2"/>
  <c r="AB450" i="2"/>
  <c r="V451" i="2"/>
  <c r="W451" i="2"/>
  <c r="X451" i="2"/>
  <c r="Y451" i="2"/>
  <c r="Z451" i="2"/>
  <c r="AA451" i="2"/>
  <c r="AB451" i="2"/>
  <c r="V452" i="2"/>
  <c r="W452" i="2"/>
  <c r="X452" i="2"/>
  <c r="Y452" i="2"/>
  <c r="Z452" i="2"/>
  <c r="AA452" i="2"/>
  <c r="AB452" i="2"/>
  <c r="V453" i="2"/>
  <c r="W453" i="2"/>
  <c r="X453" i="2"/>
  <c r="Y453" i="2"/>
  <c r="Z453" i="2"/>
  <c r="AA453" i="2"/>
  <c r="AB453" i="2"/>
  <c r="V454" i="2"/>
  <c r="W454" i="2"/>
  <c r="X454" i="2"/>
  <c r="Y454" i="2"/>
  <c r="Z454" i="2"/>
  <c r="AA454" i="2"/>
  <c r="AB454" i="2"/>
  <c r="V455" i="2"/>
  <c r="W455" i="2"/>
  <c r="X455" i="2"/>
  <c r="Y455" i="2"/>
  <c r="Z455" i="2"/>
  <c r="AA455" i="2"/>
  <c r="AB455" i="2"/>
  <c r="V456" i="2"/>
  <c r="W456" i="2"/>
  <c r="X456" i="2"/>
  <c r="Y456" i="2"/>
  <c r="Z456" i="2"/>
  <c r="AA456" i="2"/>
  <c r="AB456" i="2"/>
  <c r="V457" i="2"/>
  <c r="W457" i="2"/>
  <c r="X457" i="2"/>
  <c r="Y457" i="2"/>
  <c r="Z457" i="2"/>
  <c r="AA457" i="2"/>
  <c r="AB457" i="2"/>
  <c r="V458" i="2"/>
  <c r="W458" i="2"/>
  <c r="X458" i="2"/>
  <c r="Y458" i="2"/>
  <c r="Z458" i="2"/>
  <c r="AA458" i="2"/>
  <c r="AB458" i="2"/>
  <c r="V459" i="2"/>
  <c r="W459" i="2"/>
  <c r="X459" i="2"/>
  <c r="Y459" i="2"/>
  <c r="Z459" i="2"/>
  <c r="AA459" i="2"/>
  <c r="AB459" i="2"/>
  <c r="V460" i="2"/>
  <c r="W460" i="2"/>
  <c r="X460" i="2"/>
  <c r="Y460" i="2"/>
  <c r="Z460" i="2"/>
  <c r="AA460" i="2"/>
  <c r="AB460" i="2"/>
  <c r="V461" i="2"/>
  <c r="W461" i="2"/>
  <c r="X461" i="2"/>
  <c r="Y461" i="2"/>
  <c r="Z461" i="2"/>
  <c r="AA461" i="2"/>
  <c r="AB461" i="2"/>
  <c r="V462" i="2"/>
  <c r="W462" i="2"/>
  <c r="X462" i="2"/>
  <c r="Y462" i="2"/>
  <c r="Z462" i="2"/>
  <c r="AA462" i="2"/>
  <c r="AB462" i="2"/>
  <c r="V463" i="2"/>
  <c r="W463" i="2"/>
  <c r="X463" i="2"/>
  <c r="Y463" i="2"/>
  <c r="Z463" i="2"/>
  <c r="AA463" i="2"/>
  <c r="AB463" i="2"/>
  <c r="V464" i="2"/>
  <c r="W464" i="2"/>
  <c r="X464" i="2"/>
  <c r="Y464" i="2"/>
  <c r="Z464" i="2"/>
  <c r="AA464" i="2"/>
  <c r="AB464" i="2"/>
  <c r="V465" i="2"/>
  <c r="W465" i="2"/>
  <c r="X465" i="2"/>
  <c r="Y465" i="2"/>
  <c r="Z465" i="2"/>
  <c r="AA465" i="2"/>
  <c r="AB465" i="2"/>
  <c r="V466" i="2"/>
  <c r="W466" i="2"/>
  <c r="X466" i="2"/>
  <c r="Y466" i="2"/>
  <c r="Z466" i="2"/>
  <c r="AA466" i="2"/>
  <c r="AB466" i="2"/>
  <c r="V467" i="2"/>
  <c r="W467" i="2"/>
  <c r="X467" i="2"/>
  <c r="Y467" i="2"/>
  <c r="Z467" i="2"/>
  <c r="AA467" i="2"/>
  <c r="AB467" i="2"/>
  <c r="V468" i="2"/>
  <c r="W468" i="2"/>
  <c r="X468" i="2"/>
  <c r="Y468" i="2"/>
  <c r="Z468" i="2"/>
  <c r="AA468" i="2"/>
  <c r="AB468" i="2"/>
  <c r="V469" i="2"/>
  <c r="W469" i="2"/>
  <c r="X469" i="2"/>
  <c r="Y469" i="2"/>
  <c r="Z469" i="2"/>
  <c r="AA469" i="2"/>
  <c r="AB469" i="2"/>
  <c r="V470" i="2"/>
  <c r="W470" i="2"/>
  <c r="X470" i="2"/>
  <c r="Y470" i="2"/>
  <c r="Z470" i="2"/>
  <c r="AA470" i="2"/>
  <c r="AB470" i="2"/>
  <c r="V471" i="2"/>
  <c r="W471" i="2"/>
  <c r="X471" i="2"/>
  <c r="Y471" i="2"/>
  <c r="Z471" i="2"/>
  <c r="AA471" i="2"/>
  <c r="AB471" i="2"/>
  <c r="V472" i="2"/>
  <c r="W472" i="2"/>
  <c r="X472" i="2"/>
  <c r="Y472" i="2"/>
  <c r="Z472" i="2"/>
  <c r="AA472" i="2"/>
  <c r="AB472" i="2"/>
  <c r="V473" i="2"/>
  <c r="W473" i="2"/>
  <c r="X473" i="2"/>
  <c r="Y473" i="2"/>
  <c r="Z473" i="2"/>
  <c r="AA473" i="2"/>
  <c r="AB473" i="2"/>
  <c r="V474" i="2"/>
  <c r="W474" i="2"/>
  <c r="X474" i="2"/>
  <c r="Y474" i="2"/>
  <c r="Z474" i="2"/>
  <c r="AA474" i="2"/>
  <c r="AB474" i="2"/>
  <c r="V475" i="2"/>
  <c r="W475" i="2"/>
  <c r="X475" i="2"/>
  <c r="Y475" i="2"/>
  <c r="Z475" i="2"/>
  <c r="AA475" i="2"/>
  <c r="AB475" i="2"/>
  <c r="V476" i="2"/>
  <c r="W476" i="2"/>
  <c r="X476" i="2"/>
  <c r="Y476" i="2"/>
  <c r="Z476" i="2"/>
  <c r="AA476" i="2"/>
  <c r="AB476" i="2"/>
  <c r="V477" i="2"/>
  <c r="W477" i="2"/>
  <c r="X477" i="2"/>
  <c r="Y477" i="2"/>
  <c r="Z477" i="2"/>
  <c r="AA477" i="2"/>
  <c r="AB477" i="2"/>
  <c r="V478" i="2"/>
  <c r="W478" i="2"/>
  <c r="X478" i="2"/>
  <c r="Y478" i="2"/>
  <c r="Z478" i="2"/>
  <c r="AA478" i="2"/>
  <c r="AB478" i="2"/>
  <c r="V479" i="2"/>
  <c r="W479" i="2"/>
  <c r="X479" i="2"/>
  <c r="Y479" i="2"/>
  <c r="Z479" i="2"/>
  <c r="AA479" i="2"/>
  <c r="AB479" i="2"/>
  <c r="V480" i="2"/>
  <c r="W480" i="2"/>
  <c r="X480" i="2"/>
  <c r="Y480" i="2"/>
  <c r="Z480" i="2"/>
  <c r="AA480" i="2"/>
  <c r="AB480" i="2"/>
  <c r="V481" i="2"/>
  <c r="W481" i="2"/>
  <c r="X481" i="2"/>
  <c r="Y481" i="2"/>
  <c r="Z481" i="2"/>
  <c r="AA481" i="2"/>
  <c r="AB481" i="2"/>
  <c r="V482" i="2"/>
  <c r="W482" i="2"/>
  <c r="X482" i="2"/>
  <c r="Y482" i="2"/>
  <c r="Z482" i="2"/>
  <c r="AA482" i="2"/>
  <c r="AB482" i="2"/>
  <c r="V483" i="2"/>
  <c r="W483" i="2"/>
  <c r="X483" i="2"/>
  <c r="Y483" i="2"/>
  <c r="Z483" i="2"/>
  <c r="AA483" i="2"/>
  <c r="AB483" i="2"/>
  <c r="V484" i="2"/>
  <c r="W484" i="2"/>
  <c r="X484" i="2"/>
  <c r="Y484" i="2"/>
  <c r="Z484" i="2"/>
  <c r="AA484" i="2"/>
  <c r="AB484" i="2"/>
  <c r="V485" i="2"/>
  <c r="W485" i="2"/>
  <c r="X485" i="2"/>
  <c r="Y485" i="2"/>
  <c r="Z485" i="2"/>
  <c r="AA485" i="2"/>
  <c r="AB485" i="2"/>
  <c r="V486" i="2"/>
  <c r="W486" i="2"/>
  <c r="X486" i="2"/>
  <c r="Y486" i="2"/>
  <c r="Z486" i="2"/>
  <c r="AA486" i="2"/>
  <c r="AB486" i="2"/>
  <c r="V487" i="2"/>
  <c r="W487" i="2"/>
  <c r="X487" i="2"/>
  <c r="Y487" i="2"/>
  <c r="Z487" i="2"/>
  <c r="AA487" i="2"/>
  <c r="AB487" i="2"/>
  <c r="V488" i="2"/>
  <c r="W488" i="2"/>
  <c r="X488" i="2"/>
  <c r="Y488" i="2"/>
  <c r="Z488" i="2"/>
  <c r="AA488" i="2"/>
  <c r="AB488" i="2"/>
  <c r="V489" i="2"/>
  <c r="W489" i="2"/>
  <c r="X489" i="2"/>
  <c r="Y489" i="2"/>
  <c r="Z489" i="2"/>
  <c r="AA489" i="2"/>
  <c r="AB489" i="2"/>
  <c r="V490" i="2"/>
  <c r="W490" i="2"/>
  <c r="X490" i="2"/>
  <c r="Y490" i="2"/>
  <c r="Z490" i="2"/>
  <c r="AA490" i="2"/>
  <c r="AB490" i="2"/>
  <c r="V491" i="2"/>
  <c r="W491" i="2"/>
  <c r="X491" i="2"/>
  <c r="Y491" i="2"/>
  <c r="Z491" i="2"/>
  <c r="AA491" i="2"/>
  <c r="AB491" i="2"/>
  <c r="V492" i="2"/>
  <c r="W492" i="2"/>
  <c r="X492" i="2"/>
  <c r="Y492" i="2"/>
  <c r="Z492" i="2"/>
  <c r="AA492" i="2"/>
  <c r="AB492" i="2"/>
  <c r="V493" i="2"/>
  <c r="W493" i="2"/>
  <c r="X493" i="2"/>
  <c r="Y493" i="2"/>
  <c r="Z493" i="2"/>
  <c r="AA493" i="2"/>
  <c r="AB493" i="2"/>
  <c r="V494" i="2"/>
  <c r="W494" i="2"/>
  <c r="X494" i="2"/>
  <c r="Y494" i="2"/>
  <c r="Z494" i="2"/>
  <c r="AA494" i="2"/>
  <c r="AB494" i="2"/>
  <c r="V495" i="2"/>
  <c r="W495" i="2"/>
  <c r="X495" i="2"/>
  <c r="Y495" i="2"/>
  <c r="Z495" i="2"/>
  <c r="AA495" i="2"/>
  <c r="AB495" i="2"/>
  <c r="V496" i="2"/>
  <c r="W496" i="2"/>
  <c r="X496" i="2"/>
  <c r="Y496" i="2"/>
  <c r="Z496" i="2"/>
  <c r="AA496" i="2"/>
  <c r="AB496" i="2"/>
  <c r="V497" i="2"/>
  <c r="W497" i="2"/>
  <c r="X497" i="2"/>
  <c r="Y497" i="2"/>
  <c r="Z497" i="2"/>
  <c r="AA497" i="2"/>
  <c r="AB497" i="2"/>
  <c r="V498" i="2"/>
  <c r="W498" i="2"/>
  <c r="X498" i="2"/>
  <c r="Y498" i="2"/>
  <c r="Z498" i="2"/>
  <c r="AA498" i="2"/>
  <c r="AB498" i="2"/>
  <c r="V499" i="2"/>
  <c r="W499" i="2"/>
  <c r="X499" i="2"/>
  <c r="Y499" i="2"/>
  <c r="Z499" i="2"/>
  <c r="AA499" i="2"/>
  <c r="AB499" i="2"/>
  <c r="V500" i="2"/>
  <c r="W500" i="2"/>
  <c r="X500" i="2"/>
  <c r="Y500" i="2"/>
  <c r="Z500" i="2"/>
  <c r="AA500" i="2"/>
  <c r="AB500" i="2"/>
  <c r="V501" i="2"/>
  <c r="W501" i="2"/>
  <c r="X501" i="2"/>
  <c r="Y501" i="2"/>
  <c r="Z501" i="2"/>
  <c r="AA501" i="2"/>
  <c r="AB501" i="2"/>
  <c r="V502" i="2"/>
  <c r="W502" i="2"/>
  <c r="X502" i="2"/>
  <c r="Y502" i="2"/>
  <c r="Z502" i="2"/>
  <c r="AA502" i="2"/>
  <c r="AB502" i="2"/>
  <c r="V503" i="2"/>
  <c r="W503" i="2"/>
  <c r="X503" i="2"/>
  <c r="Y503" i="2"/>
  <c r="Z503" i="2"/>
  <c r="AA503" i="2"/>
  <c r="AB503" i="2"/>
  <c r="V504" i="2"/>
  <c r="W504" i="2"/>
  <c r="X504" i="2"/>
  <c r="Y504" i="2"/>
  <c r="Z504" i="2"/>
  <c r="AA504" i="2"/>
  <c r="AB504" i="2"/>
  <c r="V505" i="2"/>
  <c r="W505" i="2"/>
  <c r="X505" i="2"/>
  <c r="Y505" i="2"/>
  <c r="Z505" i="2"/>
  <c r="AA505" i="2"/>
  <c r="AB505" i="2"/>
  <c r="V506" i="2"/>
  <c r="W506" i="2"/>
  <c r="X506" i="2"/>
  <c r="Y506" i="2"/>
  <c r="Z506" i="2"/>
  <c r="AA506" i="2"/>
  <c r="AB506" i="2"/>
  <c r="V507" i="2"/>
  <c r="W507" i="2"/>
  <c r="X507" i="2"/>
  <c r="Y507" i="2"/>
  <c r="Z507" i="2"/>
  <c r="AA507" i="2"/>
  <c r="AB507" i="2"/>
  <c r="V508" i="2"/>
  <c r="W508" i="2"/>
  <c r="X508" i="2"/>
  <c r="Y508" i="2"/>
  <c r="Z508" i="2"/>
  <c r="AA508" i="2"/>
  <c r="AB508" i="2"/>
  <c r="V509" i="2"/>
  <c r="W509" i="2"/>
  <c r="X509" i="2"/>
  <c r="Y509" i="2"/>
  <c r="Z509" i="2"/>
  <c r="AA509" i="2"/>
  <c r="AB509" i="2"/>
  <c r="V510" i="2"/>
  <c r="W510" i="2"/>
  <c r="X510" i="2"/>
  <c r="Y510" i="2"/>
  <c r="Z510" i="2"/>
  <c r="AA510" i="2"/>
  <c r="AB510" i="2"/>
  <c r="V511" i="2"/>
  <c r="W511" i="2"/>
  <c r="X511" i="2"/>
  <c r="Y511" i="2"/>
  <c r="Z511" i="2"/>
  <c r="AA511" i="2"/>
  <c r="AB511" i="2"/>
  <c r="V512" i="2"/>
  <c r="W512" i="2"/>
  <c r="X512" i="2"/>
  <c r="Y512" i="2"/>
  <c r="Z512" i="2"/>
  <c r="AA512" i="2"/>
  <c r="AB512" i="2"/>
  <c r="V513" i="2"/>
  <c r="W513" i="2"/>
  <c r="X513" i="2"/>
  <c r="Y513" i="2"/>
  <c r="Z513" i="2"/>
  <c r="AA513" i="2"/>
  <c r="AB513" i="2"/>
  <c r="V514" i="2"/>
  <c r="W514" i="2"/>
  <c r="X514" i="2"/>
  <c r="Y514" i="2"/>
  <c r="Z514" i="2"/>
  <c r="AA514" i="2"/>
  <c r="AB514" i="2"/>
  <c r="V515" i="2"/>
  <c r="W515" i="2"/>
  <c r="X515" i="2"/>
  <c r="Y515" i="2"/>
  <c r="Z515" i="2"/>
  <c r="AA515" i="2"/>
  <c r="AB515" i="2"/>
  <c r="V516" i="2"/>
  <c r="W516" i="2"/>
  <c r="X516" i="2"/>
  <c r="Y516" i="2"/>
  <c r="Z516" i="2"/>
  <c r="AA516" i="2"/>
  <c r="AB516" i="2"/>
  <c r="V517" i="2"/>
  <c r="W517" i="2"/>
  <c r="X517" i="2"/>
  <c r="Y517" i="2"/>
  <c r="Z517" i="2"/>
  <c r="AA517" i="2"/>
  <c r="AB517" i="2"/>
  <c r="V518" i="2"/>
  <c r="W518" i="2"/>
  <c r="X518" i="2"/>
  <c r="Y518" i="2"/>
  <c r="Z518" i="2"/>
  <c r="AA518" i="2"/>
  <c r="AB518" i="2"/>
  <c r="V519" i="2"/>
  <c r="W519" i="2"/>
  <c r="X519" i="2"/>
  <c r="Y519" i="2"/>
  <c r="Z519" i="2"/>
  <c r="AA519" i="2"/>
  <c r="AB519" i="2"/>
  <c r="V520" i="2"/>
  <c r="W520" i="2"/>
  <c r="X520" i="2"/>
  <c r="Y520" i="2"/>
  <c r="Z520" i="2"/>
  <c r="AA520" i="2"/>
  <c r="AB520" i="2"/>
  <c r="V521" i="2"/>
  <c r="W521" i="2"/>
  <c r="X521" i="2"/>
  <c r="Y521" i="2"/>
  <c r="Z521" i="2"/>
  <c r="AA521" i="2"/>
  <c r="AB521" i="2"/>
  <c r="V522" i="2"/>
  <c r="W522" i="2"/>
  <c r="X522" i="2"/>
  <c r="Y522" i="2"/>
  <c r="Z522" i="2"/>
  <c r="AA522" i="2"/>
  <c r="AB522" i="2"/>
  <c r="V523" i="2"/>
  <c r="W523" i="2"/>
  <c r="X523" i="2"/>
  <c r="Y523" i="2"/>
  <c r="Z523" i="2"/>
  <c r="AA523" i="2"/>
  <c r="AB523" i="2"/>
  <c r="V524" i="2"/>
  <c r="W524" i="2"/>
  <c r="X524" i="2"/>
  <c r="Y524" i="2"/>
  <c r="Z524" i="2"/>
  <c r="AA524" i="2"/>
  <c r="AB524" i="2"/>
  <c r="V525" i="2"/>
  <c r="W525" i="2"/>
  <c r="X525" i="2"/>
  <c r="Y525" i="2"/>
  <c r="Z525" i="2"/>
  <c r="AA525" i="2"/>
  <c r="AB525" i="2"/>
  <c r="V526" i="2"/>
  <c r="W526" i="2"/>
  <c r="X526" i="2"/>
  <c r="Y526" i="2"/>
  <c r="Z526" i="2"/>
  <c r="AA526" i="2"/>
  <c r="AB526" i="2"/>
  <c r="V527" i="2"/>
  <c r="W527" i="2"/>
  <c r="X527" i="2"/>
  <c r="Y527" i="2"/>
  <c r="Z527" i="2"/>
  <c r="AA527" i="2"/>
  <c r="AB527" i="2"/>
  <c r="V528" i="2"/>
  <c r="W528" i="2"/>
  <c r="X528" i="2"/>
  <c r="Y528" i="2"/>
  <c r="Z528" i="2"/>
  <c r="AA528" i="2"/>
  <c r="AB528" i="2"/>
  <c r="V529" i="2"/>
  <c r="W529" i="2"/>
  <c r="X529" i="2"/>
  <c r="Y529" i="2"/>
  <c r="Z529" i="2"/>
  <c r="AA529" i="2"/>
  <c r="AB529" i="2"/>
  <c r="V530" i="2"/>
  <c r="W530" i="2"/>
  <c r="X530" i="2"/>
  <c r="Y530" i="2"/>
  <c r="Z530" i="2"/>
  <c r="AA530" i="2"/>
  <c r="AB530" i="2"/>
  <c r="V531" i="2"/>
  <c r="W531" i="2"/>
  <c r="X531" i="2"/>
  <c r="Y531" i="2"/>
  <c r="Z531" i="2"/>
  <c r="AA531" i="2"/>
  <c r="AB531" i="2"/>
  <c r="V532" i="2"/>
  <c r="W532" i="2"/>
  <c r="X532" i="2"/>
  <c r="Y532" i="2"/>
  <c r="Z532" i="2"/>
  <c r="AA532" i="2"/>
  <c r="AB532" i="2"/>
  <c r="V533" i="2"/>
  <c r="W533" i="2"/>
  <c r="X533" i="2"/>
  <c r="Y533" i="2"/>
  <c r="Z533" i="2"/>
  <c r="AA533" i="2"/>
  <c r="AB533" i="2"/>
  <c r="V534" i="2"/>
  <c r="W534" i="2"/>
  <c r="X534" i="2"/>
  <c r="Y534" i="2"/>
  <c r="Z534" i="2"/>
  <c r="AA534" i="2"/>
  <c r="AB534" i="2"/>
  <c r="V535" i="2"/>
  <c r="W535" i="2"/>
  <c r="X535" i="2"/>
  <c r="Y535" i="2"/>
  <c r="Z535" i="2"/>
  <c r="AA535" i="2"/>
  <c r="AB535" i="2"/>
  <c r="V536" i="2"/>
  <c r="W536" i="2"/>
  <c r="X536" i="2"/>
  <c r="Y536" i="2"/>
  <c r="Z536" i="2"/>
  <c r="AA536" i="2"/>
  <c r="AB536" i="2"/>
  <c r="V537" i="2"/>
  <c r="W537" i="2"/>
  <c r="X537" i="2"/>
  <c r="Y537" i="2"/>
  <c r="Z537" i="2"/>
  <c r="AA537" i="2"/>
  <c r="AB537" i="2"/>
  <c r="V538" i="2"/>
  <c r="W538" i="2"/>
  <c r="X538" i="2"/>
  <c r="Y538" i="2"/>
  <c r="Z538" i="2"/>
  <c r="AA538" i="2"/>
  <c r="AB538" i="2"/>
  <c r="V539" i="2"/>
  <c r="W539" i="2"/>
  <c r="X539" i="2"/>
  <c r="Y539" i="2"/>
  <c r="Z539" i="2"/>
  <c r="AA539" i="2"/>
  <c r="AB539" i="2"/>
  <c r="V540" i="2"/>
  <c r="W540" i="2"/>
  <c r="X540" i="2"/>
  <c r="Y540" i="2"/>
  <c r="Z540" i="2"/>
  <c r="AA540" i="2"/>
  <c r="AB540" i="2"/>
  <c r="V541" i="2"/>
  <c r="W541" i="2"/>
  <c r="X541" i="2"/>
  <c r="Y541" i="2"/>
  <c r="Z541" i="2"/>
  <c r="AA541" i="2"/>
  <c r="AB541" i="2"/>
  <c r="V542" i="2"/>
  <c r="W542" i="2"/>
  <c r="X542" i="2"/>
  <c r="Y542" i="2"/>
  <c r="Z542" i="2"/>
  <c r="AA542" i="2"/>
  <c r="AB542" i="2"/>
  <c r="V543" i="2"/>
  <c r="W543" i="2"/>
  <c r="X543" i="2"/>
  <c r="Y543" i="2"/>
  <c r="Z543" i="2"/>
  <c r="AA543" i="2"/>
  <c r="AB543" i="2"/>
  <c r="V544" i="2"/>
  <c r="W544" i="2"/>
  <c r="X544" i="2"/>
  <c r="Y544" i="2"/>
  <c r="Z544" i="2"/>
  <c r="AA544" i="2"/>
  <c r="AB544" i="2"/>
  <c r="V545" i="2"/>
  <c r="W545" i="2"/>
  <c r="X545" i="2"/>
  <c r="Y545" i="2"/>
  <c r="Z545" i="2"/>
  <c r="AA545" i="2"/>
  <c r="AB545" i="2"/>
  <c r="V546" i="2"/>
  <c r="W546" i="2"/>
  <c r="X546" i="2"/>
  <c r="Y546" i="2"/>
  <c r="Z546" i="2"/>
  <c r="AA546" i="2"/>
  <c r="AB546" i="2"/>
  <c r="V547" i="2"/>
  <c r="W547" i="2"/>
  <c r="X547" i="2"/>
  <c r="Y547" i="2"/>
  <c r="Z547" i="2"/>
  <c r="AA547" i="2"/>
  <c r="AB547" i="2"/>
  <c r="V548" i="2"/>
  <c r="W548" i="2"/>
  <c r="X548" i="2"/>
  <c r="Y548" i="2"/>
  <c r="Z548" i="2"/>
  <c r="AA548" i="2"/>
  <c r="AB548" i="2"/>
  <c r="V549" i="2"/>
  <c r="W549" i="2"/>
  <c r="X549" i="2"/>
  <c r="Y549" i="2"/>
  <c r="Z549" i="2"/>
  <c r="AA549" i="2"/>
  <c r="AB549" i="2"/>
  <c r="V550" i="2"/>
  <c r="W550" i="2"/>
  <c r="X550" i="2"/>
  <c r="Y550" i="2"/>
  <c r="Z550" i="2"/>
  <c r="AA550" i="2"/>
  <c r="AB550" i="2"/>
  <c r="V551" i="2"/>
  <c r="W551" i="2"/>
  <c r="X551" i="2"/>
  <c r="Y551" i="2"/>
  <c r="Z551" i="2"/>
  <c r="AA551" i="2"/>
  <c r="AB551" i="2"/>
  <c r="V552" i="2"/>
  <c r="W552" i="2"/>
  <c r="X552" i="2"/>
  <c r="Y552" i="2"/>
  <c r="Z552" i="2"/>
  <c r="AA552" i="2"/>
  <c r="AB552" i="2"/>
  <c r="V553" i="2"/>
  <c r="W553" i="2"/>
  <c r="X553" i="2"/>
  <c r="Y553" i="2"/>
  <c r="Z553" i="2"/>
  <c r="AA553" i="2"/>
  <c r="AB553" i="2"/>
  <c r="V554" i="2"/>
  <c r="W554" i="2"/>
  <c r="X554" i="2"/>
  <c r="Y554" i="2"/>
  <c r="Z554" i="2"/>
  <c r="AA554" i="2"/>
  <c r="AB554" i="2"/>
  <c r="V555" i="2"/>
  <c r="W555" i="2"/>
  <c r="X555" i="2"/>
  <c r="Y555" i="2"/>
  <c r="Z555" i="2"/>
  <c r="AA555" i="2"/>
  <c r="AB555" i="2"/>
  <c r="V556" i="2"/>
  <c r="W556" i="2"/>
  <c r="X556" i="2"/>
  <c r="Y556" i="2"/>
  <c r="Z556" i="2"/>
  <c r="AA556" i="2"/>
  <c r="AB556" i="2"/>
  <c r="V557" i="2"/>
  <c r="W557" i="2"/>
  <c r="X557" i="2"/>
  <c r="Y557" i="2"/>
  <c r="Z557" i="2"/>
  <c r="AA557" i="2"/>
  <c r="AB557" i="2"/>
  <c r="V558" i="2"/>
  <c r="W558" i="2"/>
  <c r="X558" i="2"/>
  <c r="Y558" i="2"/>
  <c r="Z558" i="2"/>
  <c r="AA558" i="2"/>
  <c r="AB558" i="2"/>
  <c r="V559" i="2"/>
  <c r="W559" i="2"/>
  <c r="X559" i="2"/>
  <c r="Y559" i="2"/>
  <c r="Z559" i="2"/>
  <c r="AA559" i="2"/>
  <c r="AB559" i="2"/>
  <c r="V560" i="2"/>
  <c r="W560" i="2"/>
  <c r="X560" i="2"/>
  <c r="Y560" i="2"/>
  <c r="Z560" i="2"/>
  <c r="AA560" i="2"/>
  <c r="AB560" i="2"/>
  <c r="V561" i="2"/>
  <c r="W561" i="2"/>
  <c r="X561" i="2"/>
  <c r="Y561" i="2"/>
  <c r="Z561" i="2"/>
  <c r="AA561" i="2"/>
  <c r="AB561" i="2"/>
  <c r="V562" i="2"/>
  <c r="W562" i="2"/>
  <c r="X562" i="2"/>
  <c r="Y562" i="2"/>
  <c r="Z562" i="2"/>
  <c r="AA562" i="2"/>
  <c r="AB562" i="2"/>
  <c r="V563" i="2"/>
  <c r="W563" i="2"/>
  <c r="X563" i="2"/>
  <c r="Y563" i="2"/>
  <c r="Z563" i="2"/>
  <c r="AA563" i="2"/>
  <c r="AB563" i="2"/>
  <c r="V564" i="2"/>
  <c r="W564" i="2"/>
  <c r="X564" i="2"/>
  <c r="Y564" i="2"/>
  <c r="Z564" i="2"/>
  <c r="AA564" i="2"/>
  <c r="AB564" i="2"/>
  <c r="V565" i="2"/>
  <c r="W565" i="2"/>
  <c r="X565" i="2"/>
  <c r="Y565" i="2"/>
  <c r="Z565" i="2"/>
  <c r="AA565" i="2"/>
  <c r="AB565" i="2"/>
  <c r="V566" i="2"/>
  <c r="W566" i="2"/>
  <c r="X566" i="2"/>
  <c r="Y566" i="2"/>
  <c r="Z566" i="2"/>
  <c r="AA566" i="2"/>
  <c r="AB566" i="2"/>
  <c r="V567" i="2"/>
  <c r="W567" i="2"/>
  <c r="X567" i="2"/>
  <c r="Y567" i="2"/>
  <c r="Z567" i="2"/>
  <c r="AA567" i="2"/>
  <c r="AB567" i="2"/>
  <c r="V568" i="2"/>
  <c r="W568" i="2"/>
  <c r="X568" i="2"/>
  <c r="Y568" i="2"/>
  <c r="Z568" i="2"/>
  <c r="AA568" i="2"/>
  <c r="AB568" i="2"/>
  <c r="V569" i="2"/>
  <c r="W569" i="2"/>
  <c r="X569" i="2"/>
  <c r="Y569" i="2"/>
  <c r="Z569" i="2"/>
  <c r="AA569" i="2"/>
  <c r="AB569" i="2"/>
  <c r="V570" i="2"/>
  <c r="W570" i="2"/>
  <c r="X570" i="2"/>
  <c r="Y570" i="2"/>
  <c r="Z570" i="2"/>
  <c r="AA570" i="2"/>
  <c r="AB570" i="2"/>
  <c r="V571" i="2"/>
  <c r="W571" i="2"/>
  <c r="X571" i="2"/>
  <c r="Y571" i="2"/>
  <c r="Z571" i="2"/>
  <c r="AA571" i="2"/>
  <c r="AB571" i="2"/>
  <c r="V572" i="2"/>
  <c r="W572" i="2"/>
  <c r="X572" i="2"/>
  <c r="Y572" i="2"/>
  <c r="Z572" i="2"/>
  <c r="AA572" i="2"/>
  <c r="AB572" i="2"/>
  <c r="V573" i="2"/>
  <c r="W573" i="2"/>
  <c r="X573" i="2"/>
  <c r="Y573" i="2"/>
  <c r="Z573" i="2"/>
  <c r="AA573" i="2"/>
  <c r="AB573" i="2"/>
  <c r="V574" i="2"/>
  <c r="W574" i="2"/>
  <c r="X574" i="2"/>
  <c r="Y574" i="2"/>
  <c r="Z574" i="2"/>
  <c r="AA574" i="2"/>
  <c r="AB574" i="2"/>
  <c r="V575" i="2"/>
  <c r="W575" i="2"/>
  <c r="X575" i="2"/>
  <c r="Y575" i="2"/>
  <c r="Z575" i="2"/>
  <c r="AA575" i="2"/>
  <c r="AB575" i="2"/>
  <c r="V576" i="2"/>
  <c r="W576" i="2"/>
  <c r="X576" i="2"/>
  <c r="Y576" i="2"/>
  <c r="Z576" i="2"/>
  <c r="AA576" i="2"/>
  <c r="AB576" i="2"/>
  <c r="V577" i="2"/>
  <c r="W577" i="2"/>
  <c r="X577" i="2"/>
  <c r="Y577" i="2"/>
  <c r="Z577" i="2"/>
  <c r="AA577" i="2"/>
  <c r="AB577" i="2"/>
  <c r="V578" i="2"/>
  <c r="W578" i="2"/>
  <c r="X578" i="2"/>
  <c r="Y578" i="2"/>
  <c r="Z578" i="2"/>
  <c r="AA578" i="2"/>
  <c r="AB578" i="2"/>
  <c r="V579" i="2"/>
  <c r="W579" i="2"/>
  <c r="X579" i="2"/>
  <c r="Y579" i="2"/>
  <c r="Z579" i="2"/>
  <c r="AA579" i="2"/>
  <c r="AB579" i="2"/>
  <c r="V580" i="2"/>
  <c r="W580" i="2"/>
  <c r="X580" i="2"/>
  <c r="Y580" i="2"/>
  <c r="Z580" i="2"/>
  <c r="AA580" i="2"/>
  <c r="AB580" i="2"/>
  <c r="V581" i="2"/>
  <c r="W581" i="2"/>
  <c r="X581" i="2"/>
  <c r="Y581" i="2"/>
  <c r="Z581" i="2"/>
  <c r="AA581" i="2"/>
  <c r="AB581" i="2"/>
  <c r="V582" i="2"/>
  <c r="W582" i="2"/>
  <c r="X582" i="2"/>
  <c r="Y582" i="2"/>
  <c r="Z582" i="2"/>
  <c r="AA582" i="2"/>
  <c r="AB582" i="2"/>
  <c r="V583" i="2"/>
  <c r="W583" i="2"/>
  <c r="X583" i="2"/>
  <c r="Y583" i="2"/>
  <c r="Z583" i="2"/>
  <c r="AA583" i="2"/>
  <c r="AB583" i="2"/>
  <c r="V584" i="2"/>
  <c r="W584" i="2"/>
  <c r="X584" i="2"/>
  <c r="Y584" i="2"/>
  <c r="Z584" i="2"/>
  <c r="AA584" i="2"/>
  <c r="AB584" i="2"/>
  <c r="V585" i="2"/>
  <c r="W585" i="2"/>
  <c r="X585" i="2"/>
  <c r="Y585" i="2"/>
  <c r="Z585" i="2"/>
  <c r="AA585" i="2"/>
  <c r="AB585" i="2"/>
  <c r="V586" i="2"/>
  <c r="W586" i="2"/>
  <c r="X586" i="2"/>
  <c r="Y586" i="2"/>
  <c r="Z586" i="2"/>
  <c r="AA586" i="2"/>
  <c r="AB586" i="2"/>
  <c r="V587" i="2"/>
  <c r="W587" i="2"/>
  <c r="X587" i="2"/>
  <c r="Y587" i="2"/>
  <c r="Z587" i="2"/>
  <c r="AA587" i="2"/>
  <c r="AB587" i="2"/>
  <c r="V588" i="2"/>
  <c r="W588" i="2"/>
  <c r="X588" i="2"/>
  <c r="Y588" i="2"/>
  <c r="Z588" i="2"/>
  <c r="AA588" i="2"/>
  <c r="AB588" i="2"/>
  <c r="V589" i="2"/>
  <c r="W589" i="2"/>
  <c r="X589" i="2"/>
  <c r="Y589" i="2"/>
  <c r="Z589" i="2"/>
  <c r="AA589" i="2"/>
  <c r="AB589" i="2"/>
  <c r="V590" i="2"/>
  <c r="W590" i="2"/>
  <c r="X590" i="2"/>
  <c r="Y590" i="2"/>
  <c r="Z590" i="2"/>
  <c r="AA590" i="2"/>
  <c r="AB590" i="2"/>
  <c r="V591" i="2"/>
  <c r="W591" i="2"/>
  <c r="X591" i="2"/>
  <c r="Y591" i="2"/>
  <c r="Z591" i="2"/>
  <c r="AA591" i="2"/>
  <c r="AB591" i="2"/>
  <c r="V592" i="2"/>
  <c r="W592" i="2"/>
  <c r="X592" i="2"/>
  <c r="Y592" i="2"/>
  <c r="Z592" i="2"/>
  <c r="AA592" i="2"/>
  <c r="AB592" i="2"/>
  <c r="V593" i="2"/>
  <c r="W593" i="2"/>
  <c r="X593" i="2"/>
  <c r="Y593" i="2"/>
  <c r="Z593" i="2"/>
  <c r="AA593" i="2"/>
  <c r="AB593" i="2"/>
  <c r="V594" i="2"/>
  <c r="W594" i="2"/>
  <c r="X594" i="2"/>
  <c r="Y594" i="2"/>
  <c r="Z594" i="2"/>
  <c r="AA594" i="2"/>
  <c r="AB594" i="2"/>
  <c r="V595" i="2"/>
  <c r="W595" i="2"/>
  <c r="X595" i="2"/>
  <c r="Y595" i="2"/>
  <c r="Z595" i="2"/>
  <c r="AA595" i="2"/>
  <c r="AB595" i="2"/>
  <c r="V596" i="2"/>
  <c r="W596" i="2"/>
  <c r="X596" i="2"/>
  <c r="Y596" i="2"/>
  <c r="Z596" i="2"/>
  <c r="AA596" i="2"/>
  <c r="AB596" i="2"/>
  <c r="V597" i="2"/>
  <c r="W597" i="2"/>
  <c r="X597" i="2"/>
  <c r="Y597" i="2"/>
  <c r="Z597" i="2"/>
  <c r="AA597" i="2"/>
  <c r="AB597" i="2"/>
  <c r="V598" i="2"/>
  <c r="W598" i="2"/>
  <c r="X598" i="2"/>
  <c r="Y598" i="2"/>
  <c r="Z598" i="2"/>
  <c r="AA598" i="2"/>
  <c r="AB598" i="2"/>
  <c r="V599" i="2"/>
  <c r="W599" i="2"/>
  <c r="X599" i="2"/>
  <c r="Y599" i="2"/>
  <c r="Z599" i="2"/>
  <c r="AA599" i="2"/>
  <c r="AB599" i="2"/>
  <c r="V600" i="2"/>
  <c r="W600" i="2"/>
  <c r="X600" i="2"/>
  <c r="Y600" i="2"/>
  <c r="Z600" i="2"/>
  <c r="AA600" i="2"/>
  <c r="AB600" i="2"/>
  <c r="V601" i="2"/>
  <c r="W601" i="2"/>
  <c r="X601" i="2"/>
  <c r="Y601" i="2"/>
  <c r="Z601" i="2"/>
  <c r="AA601" i="2"/>
  <c r="AB601" i="2"/>
  <c r="V602" i="2"/>
  <c r="W602" i="2"/>
  <c r="X602" i="2"/>
  <c r="Y602" i="2"/>
  <c r="Z602" i="2"/>
  <c r="AA602" i="2"/>
  <c r="AB602" i="2"/>
  <c r="V603" i="2"/>
  <c r="W603" i="2"/>
  <c r="X603" i="2"/>
  <c r="Y603" i="2"/>
  <c r="Z603" i="2"/>
  <c r="AA603" i="2"/>
  <c r="AB603" i="2"/>
  <c r="V604" i="2"/>
  <c r="W604" i="2"/>
  <c r="X604" i="2"/>
  <c r="Y604" i="2"/>
  <c r="Z604" i="2"/>
  <c r="AA604" i="2"/>
  <c r="AB604" i="2"/>
  <c r="V605" i="2"/>
  <c r="W605" i="2"/>
  <c r="X605" i="2"/>
  <c r="Y605" i="2"/>
  <c r="Z605" i="2"/>
  <c r="AA605" i="2"/>
  <c r="AB605" i="2"/>
  <c r="V606" i="2"/>
  <c r="W606" i="2"/>
  <c r="X606" i="2"/>
  <c r="Y606" i="2"/>
  <c r="Z606" i="2"/>
  <c r="AA606" i="2"/>
  <c r="AB606" i="2"/>
  <c r="V607" i="2"/>
  <c r="W607" i="2"/>
  <c r="X607" i="2"/>
  <c r="Y607" i="2"/>
  <c r="Z607" i="2"/>
  <c r="AA607" i="2"/>
  <c r="AB607" i="2"/>
  <c r="V608" i="2"/>
  <c r="W608" i="2"/>
  <c r="X608" i="2"/>
  <c r="Y608" i="2"/>
  <c r="Z608" i="2"/>
  <c r="AA608" i="2"/>
  <c r="AB608" i="2"/>
  <c r="V609" i="2"/>
  <c r="W609" i="2"/>
  <c r="X609" i="2"/>
  <c r="Y609" i="2"/>
  <c r="Z609" i="2"/>
  <c r="AA609" i="2"/>
  <c r="AB609" i="2"/>
  <c r="V610" i="2"/>
  <c r="W610" i="2"/>
  <c r="X610" i="2"/>
  <c r="Y610" i="2"/>
  <c r="Z610" i="2"/>
  <c r="AA610" i="2"/>
  <c r="AB610" i="2"/>
  <c r="V611" i="2"/>
  <c r="W611" i="2"/>
  <c r="X611" i="2"/>
  <c r="Y611" i="2"/>
  <c r="Z611" i="2"/>
  <c r="AA611" i="2"/>
  <c r="AB611" i="2"/>
  <c r="V612" i="2"/>
  <c r="W612" i="2"/>
  <c r="X612" i="2"/>
  <c r="Y612" i="2"/>
  <c r="Z612" i="2"/>
  <c r="AA612" i="2"/>
  <c r="AB612" i="2"/>
  <c r="V613" i="2"/>
  <c r="W613" i="2"/>
  <c r="X613" i="2"/>
  <c r="Y613" i="2"/>
  <c r="Z613" i="2"/>
  <c r="AA613" i="2"/>
  <c r="AB613" i="2"/>
  <c r="V614" i="2"/>
  <c r="W614" i="2"/>
  <c r="X614" i="2"/>
  <c r="Y614" i="2"/>
  <c r="Z614" i="2"/>
  <c r="AA614" i="2"/>
  <c r="AB614" i="2"/>
  <c r="V615" i="2"/>
  <c r="W615" i="2"/>
  <c r="X615" i="2"/>
  <c r="Y615" i="2"/>
  <c r="Z615" i="2"/>
  <c r="AA615" i="2"/>
  <c r="AB615" i="2"/>
  <c r="V616" i="2"/>
  <c r="W616" i="2"/>
  <c r="X616" i="2"/>
  <c r="Y616" i="2"/>
  <c r="Z616" i="2"/>
  <c r="AA616" i="2"/>
  <c r="AB616" i="2"/>
  <c r="V617" i="2"/>
  <c r="W617" i="2"/>
  <c r="X617" i="2"/>
  <c r="Y617" i="2"/>
  <c r="Z617" i="2"/>
  <c r="AA617" i="2"/>
  <c r="AB617" i="2"/>
  <c r="V618" i="2"/>
  <c r="W618" i="2"/>
  <c r="X618" i="2"/>
  <c r="Y618" i="2"/>
  <c r="Z618" i="2"/>
  <c r="AA618" i="2"/>
  <c r="AB618" i="2"/>
  <c r="V619" i="2"/>
  <c r="W619" i="2"/>
  <c r="X619" i="2"/>
  <c r="Y619" i="2"/>
  <c r="Z619" i="2"/>
  <c r="AA619" i="2"/>
  <c r="AB619" i="2"/>
  <c r="V620" i="2"/>
  <c r="W620" i="2"/>
  <c r="X620" i="2"/>
  <c r="Y620" i="2"/>
  <c r="Z620" i="2"/>
  <c r="AA620" i="2"/>
  <c r="AB620" i="2"/>
  <c r="V621" i="2"/>
  <c r="W621" i="2"/>
  <c r="X621" i="2"/>
  <c r="Y621" i="2"/>
  <c r="Z621" i="2"/>
  <c r="AA621" i="2"/>
  <c r="AB621" i="2"/>
  <c r="V622" i="2"/>
  <c r="W622" i="2"/>
  <c r="X622" i="2"/>
  <c r="Y622" i="2"/>
  <c r="Z622" i="2"/>
  <c r="AA622" i="2"/>
  <c r="AB622" i="2"/>
  <c r="V623" i="2"/>
  <c r="W623" i="2"/>
  <c r="X623" i="2"/>
  <c r="Y623" i="2"/>
  <c r="Z623" i="2"/>
  <c r="AA623" i="2"/>
  <c r="AB623" i="2"/>
  <c r="V624" i="2"/>
  <c r="W624" i="2"/>
  <c r="X624" i="2"/>
  <c r="Y624" i="2"/>
  <c r="Z624" i="2"/>
  <c r="AA624" i="2"/>
  <c r="AB624" i="2"/>
  <c r="V625" i="2"/>
  <c r="W625" i="2"/>
  <c r="X625" i="2"/>
  <c r="Y625" i="2"/>
  <c r="Z625" i="2"/>
  <c r="AA625" i="2"/>
  <c r="AB625" i="2"/>
  <c r="V626" i="2"/>
  <c r="W626" i="2"/>
  <c r="X626" i="2"/>
  <c r="Y626" i="2"/>
  <c r="Z626" i="2"/>
  <c r="AA626" i="2"/>
  <c r="AB626" i="2"/>
  <c r="V627" i="2"/>
  <c r="W627" i="2"/>
  <c r="X627" i="2"/>
  <c r="Y627" i="2"/>
  <c r="Z627" i="2"/>
  <c r="AA627" i="2"/>
  <c r="AB627" i="2"/>
  <c r="V628" i="2"/>
  <c r="W628" i="2"/>
  <c r="X628" i="2"/>
  <c r="Y628" i="2"/>
  <c r="Z628" i="2"/>
  <c r="AA628" i="2"/>
  <c r="AB628" i="2"/>
  <c r="V629" i="2"/>
  <c r="W629" i="2"/>
  <c r="X629" i="2"/>
  <c r="Y629" i="2"/>
  <c r="Z629" i="2"/>
  <c r="AA629" i="2"/>
  <c r="AB629" i="2"/>
  <c r="V630" i="2"/>
  <c r="W630" i="2"/>
  <c r="X630" i="2"/>
  <c r="Y630" i="2"/>
  <c r="Z630" i="2"/>
  <c r="AA630" i="2"/>
  <c r="AB630" i="2"/>
  <c r="V631" i="2"/>
  <c r="W631" i="2"/>
  <c r="X631" i="2"/>
  <c r="Y631" i="2"/>
  <c r="Z631" i="2"/>
  <c r="AA631" i="2"/>
  <c r="AB631" i="2"/>
  <c r="V632" i="2"/>
  <c r="W632" i="2"/>
  <c r="X632" i="2"/>
  <c r="Y632" i="2"/>
  <c r="Z632" i="2"/>
  <c r="AA632" i="2"/>
  <c r="AB632" i="2"/>
  <c r="V633" i="2"/>
  <c r="W633" i="2"/>
  <c r="X633" i="2"/>
  <c r="Y633" i="2"/>
  <c r="Z633" i="2"/>
  <c r="AA633" i="2"/>
  <c r="AB633" i="2"/>
  <c r="V634" i="2"/>
  <c r="W634" i="2"/>
  <c r="X634" i="2"/>
  <c r="Y634" i="2"/>
  <c r="Z634" i="2"/>
  <c r="AA634" i="2"/>
  <c r="AB634" i="2"/>
  <c r="V635" i="2"/>
  <c r="W635" i="2"/>
  <c r="X635" i="2"/>
  <c r="Y635" i="2"/>
  <c r="Z635" i="2"/>
  <c r="AA635" i="2"/>
  <c r="AB635" i="2"/>
  <c r="V636" i="2"/>
  <c r="W636" i="2"/>
  <c r="X636" i="2"/>
  <c r="Y636" i="2"/>
  <c r="Z636" i="2"/>
  <c r="AA636" i="2"/>
  <c r="AB636" i="2"/>
  <c r="V637" i="2"/>
  <c r="W637" i="2"/>
  <c r="X637" i="2"/>
  <c r="Y637" i="2"/>
  <c r="Z637" i="2"/>
  <c r="AA637" i="2"/>
  <c r="AB637" i="2"/>
  <c r="V638" i="2"/>
  <c r="W638" i="2"/>
  <c r="X638" i="2"/>
  <c r="Y638" i="2"/>
  <c r="Z638" i="2"/>
  <c r="AA638" i="2"/>
  <c r="AB638" i="2"/>
  <c r="V639" i="2"/>
  <c r="W639" i="2"/>
  <c r="X639" i="2"/>
  <c r="Y639" i="2"/>
  <c r="Z639" i="2"/>
  <c r="AA639" i="2"/>
  <c r="AB639" i="2"/>
  <c r="V640" i="2"/>
  <c r="W640" i="2"/>
  <c r="X640" i="2"/>
  <c r="Y640" i="2"/>
  <c r="Z640" i="2"/>
  <c r="AA640" i="2"/>
  <c r="AB640" i="2"/>
  <c r="V641" i="2"/>
  <c r="W641" i="2"/>
  <c r="X641" i="2"/>
  <c r="Y641" i="2"/>
  <c r="Z641" i="2"/>
  <c r="AA641" i="2"/>
  <c r="AB641" i="2"/>
  <c r="V642" i="2"/>
  <c r="W642" i="2"/>
  <c r="X642" i="2"/>
  <c r="Y642" i="2"/>
  <c r="Z642" i="2"/>
  <c r="AA642" i="2"/>
  <c r="AB642" i="2"/>
  <c r="V643" i="2"/>
  <c r="W643" i="2"/>
  <c r="X643" i="2"/>
  <c r="Y643" i="2"/>
  <c r="Z643" i="2"/>
  <c r="AA643" i="2"/>
  <c r="AB643" i="2"/>
  <c r="V644" i="2"/>
  <c r="W644" i="2"/>
  <c r="X644" i="2"/>
  <c r="Y644" i="2"/>
  <c r="Z644" i="2"/>
  <c r="AA644" i="2"/>
  <c r="AB644" i="2"/>
  <c r="V645" i="2"/>
  <c r="W645" i="2"/>
  <c r="X645" i="2"/>
  <c r="Y645" i="2"/>
  <c r="Z645" i="2"/>
  <c r="AA645" i="2"/>
  <c r="AB645" i="2"/>
  <c r="V646" i="2"/>
  <c r="W646" i="2"/>
  <c r="X646" i="2"/>
  <c r="Y646" i="2"/>
  <c r="Z646" i="2"/>
  <c r="AA646" i="2"/>
  <c r="AB646" i="2"/>
  <c r="V647" i="2"/>
  <c r="W647" i="2"/>
  <c r="X647" i="2"/>
  <c r="Y647" i="2"/>
  <c r="Z647" i="2"/>
  <c r="AA647" i="2"/>
  <c r="AB647" i="2"/>
  <c r="V648" i="2"/>
  <c r="W648" i="2"/>
  <c r="X648" i="2"/>
  <c r="Y648" i="2"/>
  <c r="Z648" i="2"/>
  <c r="AA648" i="2"/>
  <c r="AB648" i="2"/>
  <c r="V649" i="2"/>
  <c r="W649" i="2"/>
  <c r="X649" i="2"/>
  <c r="Y649" i="2"/>
  <c r="Z649" i="2"/>
  <c r="AA649" i="2"/>
  <c r="AB649" i="2"/>
  <c r="V650" i="2"/>
  <c r="W650" i="2"/>
  <c r="X650" i="2"/>
  <c r="Y650" i="2"/>
  <c r="Z650" i="2"/>
  <c r="AA650" i="2"/>
  <c r="AB650" i="2"/>
  <c r="V651" i="2"/>
  <c r="W651" i="2"/>
  <c r="X651" i="2"/>
  <c r="Y651" i="2"/>
  <c r="Z651" i="2"/>
  <c r="AA651" i="2"/>
  <c r="AB651" i="2"/>
  <c r="V652" i="2"/>
  <c r="W652" i="2"/>
  <c r="X652" i="2"/>
  <c r="Y652" i="2"/>
  <c r="Z652" i="2"/>
  <c r="AA652" i="2"/>
  <c r="AB652" i="2"/>
  <c r="V653" i="2"/>
  <c r="W653" i="2"/>
  <c r="X653" i="2"/>
  <c r="Y653" i="2"/>
  <c r="Z653" i="2"/>
  <c r="AA653" i="2"/>
  <c r="AB653" i="2"/>
  <c r="V654" i="2"/>
  <c r="W654" i="2"/>
  <c r="X654" i="2"/>
  <c r="Y654" i="2"/>
  <c r="Z654" i="2"/>
  <c r="AA654" i="2"/>
  <c r="AB654" i="2"/>
  <c r="V655" i="2"/>
  <c r="W655" i="2"/>
  <c r="X655" i="2"/>
  <c r="Y655" i="2"/>
  <c r="Z655" i="2"/>
  <c r="AA655" i="2"/>
  <c r="AB655" i="2"/>
  <c r="V656" i="2"/>
  <c r="W656" i="2"/>
  <c r="X656" i="2"/>
  <c r="Y656" i="2"/>
  <c r="Z656" i="2"/>
  <c r="AA656" i="2"/>
  <c r="AB656" i="2"/>
  <c r="V657" i="2"/>
  <c r="W657" i="2"/>
  <c r="X657" i="2"/>
  <c r="Y657" i="2"/>
  <c r="Z657" i="2"/>
  <c r="AA657" i="2"/>
  <c r="AB657" i="2"/>
  <c r="V658" i="2"/>
  <c r="W658" i="2"/>
  <c r="X658" i="2"/>
  <c r="Y658" i="2"/>
  <c r="Z658" i="2"/>
  <c r="AA658" i="2"/>
  <c r="AB658" i="2"/>
  <c r="V659" i="2"/>
  <c r="W659" i="2"/>
  <c r="X659" i="2"/>
  <c r="Y659" i="2"/>
  <c r="Z659" i="2"/>
  <c r="AA659" i="2"/>
  <c r="AB659" i="2"/>
  <c r="V660" i="2"/>
  <c r="W660" i="2"/>
  <c r="X660" i="2"/>
  <c r="Y660" i="2"/>
  <c r="Z660" i="2"/>
  <c r="AA660" i="2"/>
  <c r="AB660" i="2"/>
  <c r="V661" i="2"/>
  <c r="W661" i="2"/>
  <c r="X661" i="2"/>
  <c r="Y661" i="2"/>
  <c r="Z661" i="2"/>
  <c r="AA661" i="2"/>
  <c r="AB661" i="2"/>
  <c r="V662" i="2"/>
  <c r="W662" i="2"/>
  <c r="X662" i="2"/>
  <c r="Y662" i="2"/>
  <c r="Z662" i="2"/>
  <c r="AA662" i="2"/>
  <c r="AB662" i="2"/>
  <c r="V663" i="2"/>
  <c r="W663" i="2"/>
  <c r="X663" i="2"/>
  <c r="Y663" i="2"/>
  <c r="Z663" i="2"/>
  <c r="AA663" i="2"/>
  <c r="AB663" i="2"/>
  <c r="V664" i="2"/>
  <c r="W664" i="2"/>
  <c r="X664" i="2"/>
  <c r="Y664" i="2"/>
  <c r="Z664" i="2"/>
  <c r="AA664" i="2"/>
  <c r="AB664" i="2"/>
  <c r="V665" i="2"/>
  <c r="W665" i="2"/>
  <c r="X665" i="2"/>
  <c r="Y665" i="2"/>
  <c r="Z665" i="2"/>
  <c r="AA665" i="2"/>
  <c r="AB665" i="2"/>
  <c r="V666" i="2"/>
  <c r="W666" i="2"/>
  <c r="X666" i="2"/>
  <c r="Y666" i="2"/>
  <c r="Z666" i="2"/>
  <c r="AA666" i="2"/>
  <c r="AB666" i="2"/>
  <c r="V667" i="2"/>
  <c r="W667" i="2"/>
  <c r="X667" i="2"/>
  <c r="Y667" i="2"/>
  <c r="Z667" i="2"/>
  <c r="AA667" i="2"/>
  <c r="AB667" i="2"/>
  <c r="V668" i="2"/>
  <c r="W668" i="2"/>
  <c r="X668" i="2"/>
  <c r="Y668" i="2"/>
  <c r="Z668" i="2"/>
  <c r="AA668" i="2"/>
  <c r="AB668" i="2"/>
  <c r="V669" i="2"/>
  <c r="W669" i="2"/>
  <c r="X669" i="2"/>
  <c r="Y669" i="2"/>
  <c r="Z669" i="2"/>
  <c r="AA669" i="2"/>
  <c r="AB669" i="2"/>
  <c r="V670" i="2"/>
  <c r="W670" i="2"/>
  <c r="X670" i="2"/>
  <c r="Y670" i="2"/>
  <c r="Z670" i="2"/>
  <c r="AA670" i="2"/>
  <c r="AB670" i="2"/>
  <c r="V671" i="2"/>
  <c r="W671" i="2"/>
  <c r="X671" i="2"/>
  <c r="Y671" i="2"/>
  <c r="Z671" i="2"/>
  <c r="AA671" i="2"/>
  <c r="AB671" i="2"/>
  <c r="V672" i="2"/>
  <c r="W672" i="2"/>
  <c r="X672" i="2"/>
  <c r="Y672" i="2"/>
  <c r="Z672" i="2"/>
  <c r="AA672" i="2"/>
  <c r="AB672" i="2"/>
  <c r="V673" i="2"/>
  <c r="W673" i="2"/>
  <c r="X673" i="2"/>
  <c r="Y673" i="2"/>
  <c r="Z673" i="2"/>
  <c r="AA673" i="2"/>
  <c r="AB673" i="2"/>
  <c r="V674" i="2"/>
  <c r="W674" i="2"/>
  <c r="X674" i="2"/>
  <c r="Y674" i="2"/>
  <c r="Z674" i="2"/>
  <c r="AA674" i="2"/>
  <c r="AB674" i="2"/>
  <c r="V675" i="2"/>
  <c r="W675" i="2"/>
  <c r="X675" i="2"/>
  <c r="Y675" i="2"/>
  <c r="Z675" i="2"/>
  <c r="AA675" i="2"/>
  <c r="AB675" i="2"/>
  <c r="V676" i="2"/>
  <c r="W676" i="2"/>
  <c r="X676" i="2"/>
  <c r="Y676" i="2"/>
  <c r="Z676" i="2"/>
  <c r="AA676" i="2"/>
  <c r="AB676" i="2"/>
  <c r="V677" i="2"/>
  <c r="W677" i="2"/>
  <c r="X677" i="2"/>
  <c r="Y677" i="2"/>
  <c r="Z677" i="2"/>
  <c r="AA677" i="2"/>
  <c r="AB677" i="2"/>
  <c r="V678" i="2"/>
  <c r="W678" i="2"/>
  <c r="X678" i="2"/>
  <c r="Y678" i="2"/>
  <c r="Z678" i="2"/>
  <c r="AA678" i="2"/>
  <c r="AB678" i="2"/>
  <c r="V679" i="2"/>
  <c r="W679" i="2"/>
  <c r="X679" i="2"/>
  <c r="Y679" i="2"/>
  <c r="Z679" i="2"/>
  <c r="AA679" i="2"/>
  <c r="AB679" i="2"/>
  <c r="V680" i="2"/>
  <c r="W680" i="2"/>
  <c r="X680" i="2"/>
  <c r="Y680" i="2"/>
  <c r="Z680" i="2"/>
  <c r="AA680" i="2"/>
  <c r="AB680" i="2"/>
  <c r="V681" i="2"/>
  <c r="W681" i="2"/>
  <c r="X681" i="2"/>
  <c r="Y681" i="2"/>
  <c r="Z681" i="2"/>
  <c r="AA681" i="2"/>
  <c r="AB681" i="2"/>
  <c r="V682" i="2"/>
  <c r="W682" i="2"/>
  <c r="X682" i="2"/>
  <c r="Y682" i="2"/>
  <c r="Z682" i="2"/>
  <c r="AA682" i="2"/>
  <c r="AB682" i="2"/>
  <c r="V683" i="2"/>
  <c r="W683" i="2"/>
  <c r="X683" i="2"/>
  <c r="Y683" i="2"/>
  <c r="Z683" i="2"/>
  <c r="AA683" i="2"/>
  <c r="AB683" i="2"/>
  <c r="V684" i="2"/>
  <c r="W684" i="2"/>
  <c r="X684" i="2"/>
  <c r="Y684" i="2"/>
  <c r="Z684" i="2"/>
  <c r="AA684" i="2"/>
  <c r="AB684" i="2"/>
  <c r="V685" i="2"/>
  <c r="W685" i="2"/>
  <c r="X685" i="2"/>
  <c r="Y685" i="2"/>
  <c r="Z685" i="2"/>
  <c r="AA685" i="2"/>
  <c r="AB685" i="2"/>
  <c r="V686" i="2"/>
  <c r="W686" i="2"/>
  <c r="X686" i="2"/>
  <c r="Y686" i="2"/>
  <c r="Z686" i="2"/>
  <c r="AA686" i="2"/>
  <c r="AB686" i="2"/>
  <c r="V687" i="2"/>
  <c r="W687" i="2"/>
  <c r="X687" i="2"/>
  <c r="Y687" i="2"/>
  <c r="Z687" i="2"/>
  <c r="AA687" i="2"/>
  <c r="AB687" i="2"/>
  <c r="V688" i="2"/>
  <c r="W688" i="2"/>
  <c r="X688" i="2"/>
  <c r="Y688" i="2"/>
  <c r="Z688" i="2"/>
  <c r="AA688" i="2"/>
  <c r="AB688" i="2"/>
  <c r="V689" i="2"/>
  <c r="W689" i="2"/>
  <c r="X689" i="2"/>
  <c r="Y689" i="2"/>
  <c r="Z689" i="2"/>
  <c r="AA689" i="2"/>
  <c r="AB689" i="2"/>
  <c r="V690" i="2"/>
  <c r="W690" i="2"/>
  <c r="X690" i="2"/>
  <c r="Y690" i="2"/>
  <c r="Z690" i="2"/>
  <c r="AA690" i="2"/>
  <c r="AB690" i="2"/>
  <c r="V691" i="2"/>
  <c r="W691" i="2"/>
  <c r="X691" i="2"/>
  <c r="Y691" i="2"/>
  <c r="Z691" i="2"/>
  <c r="AA691" i="2"/>
  <c r="AB691" i="2"/>
  <c r="V692" i="2"/>
  <c r="W692" i="2"/>
  <c r="X692" i="2"/>
  <c r="Y692" i="2"/>
  <c r="Z692" i="2"/>
  <c r="AA692" i="2"/>
  <c r="AB692" i="2"/>
  <c r="V693" i="2"/>
  <c r="W693" i="2"/>
  <c r="X693" i="2"/>
  <c r="Y693" i="2"/>
  <c r="Z693" i="2"/>
  <c r="AA693" i="2"/>
  <c r="AB693" i="2"/>
  <c r="V694" i="2"/>
  <c r="W694" i="2"/>
  <c r="X694" i="2"/>
  <c r="Y694" i="2"/>
  <c r="Z694" i="2"/>
  <c r="AA694" i="2"/>
  <c r="AB694" i="2"/>
  <c r="V695" i="2"/>
  <c r="W695" i="2"/>
  <c r="X695" i="2"/>
  <c r="Y695" i="2"/>
  <c r="Z695" i="2"/>
  <c r="AA695" i="2"/>
  <c r="AB695" i="2"/>
  <c r="V696" i="2"/>
  <c r="W696" i="2"/>
  <c r="X696" i="2"/>
  <c r="Y696" i="2"/>
  <c r="Z696" i="2"/>
  <c r="AA696" i="2"/>
  <c r="AB696" i="2"/>
  <c r="V697" i="2"/>
  <c r="W697" i="2"/>
  <c r="X697" i="2"/>
  <c r="Y697" i="2"/>
  <c r="Z697" i="2"/>
  <c r="AA697" i="2"/>
  <c r="AB697" i="2"/>
  <c r="V698" i="2"/>
  <c r="W698" i="2"/>
  <c r="X698" i="2"/>
  <c r="Y698" i="2"/>
  <c r="Z698" i="2"/>
  <c r="AA698" i="2"/>
  <c r="AB698" i="2"/>
  <c r="V699" i="2"/>
  <c r="W699" i="2"/>
  <c r="X699" i="2"/>
  <c r="Y699" i="2"/>
  <c r="Z699" i="2"/>
  <c r="AA699" i="2"/>
  <c r="AB699" i="2"/>
  <c r="V700" i="2"/>
  <c r="W700" i="2"/>
  <c r="X700" i="2"/>
  <c r="Y700" i="2"/>
  <c r="Z700" i="2"/>
  <c r="AA700" i="2"/>
  <c r="AB700" i="2"/>
  <c r="V701" i="2"/>
  <c r="W701" i="2"/>
  <c r="X701" i="2"/>
  <c r="Y701" i="2"/>
  <c r="Z701" i="2"/>
  <c r="AA701" i="2"/>
  <c r="AB701" i="2"/>
  <c r="V702" i="2"/>
  <c r="W702" i="2"/>
  <c r="X702" i="2"/>
  <c r="Y702" i="2"/>
  <c r="Z702" i="2"/>
  <c r="AA702" i="2"/>
  <c r="AB702" i="2"/>
  <c r="V703" i="2"/>
  <c r="W703" i="2"/>
  <c r="X703" i="2"/>
  <c r="Y703" i="2"/>
  <c r="Z703" i="2"/>
  <c r="AA703" i="2"/>
  <c r="AB703" i="2"/>
  <c r="V704" i="2"/>
  <c r="W704" i="2"/>
  <c r="X704" i="2"/>
  <c r="Y704" i="2"/>
  <c r="Z704" i="2"/>
  <c r="AA704" i="2"/>
  <c r="AB704" i="2"/>
  <c r="V705" i="2"/>
  <c r="W705" i="2"/>
  <c r="X705" i="2"/>
  <c r="Y705" i="2"/>
  <c r="Z705" i="2"/>
  <c r="AA705" i="2"/>
  <c r="AB705" i="2"/>
  <c r="V706" i="2"/>
  <c r="W706" i="2"/>
  <c r="X706" i="2"/>
  <c r="Y706" i="2"/>
  <c r="Z706" i="2"/>
  <c r="AA706" i="2"/>
  <c r="AB706" i="2"/>
  <c r="V707" i="2"/>
  <c r="W707" i="2"/>
  <c r="X707" i="2"/>
  <c r="Y707" i="2"/>
  <c r="Z707" i="2"/>
  <c r="AA707" i="2"/>
  <c r="AB707" i="2"/>
  <c r="V708" i="2"/>
  <c r="W708" i="2"/>
  <c r="X708" i="2"/>
  <c r="Y708" i="2"/>
  <c r="Z708" i="2"/>
  <c r="AA708" i="2"/>
  <c r="AB708" i="2"/>
  <c r="V709" i="2"/>
  <c r="W709" i="2"/>
  <c r="X709" i="2"/>
  <c r="Y709" i="2"/>
  <c r="Z709" i="2"/>
  <c r="AA709" i="2"/>
  <c r="AB709" i="2"/>
  <c r="V710" i="2"/>
  <c r="W710" i="2"/>
  <c r="X710" i="2"/>
  <c r="Y710" i="2"/>
  <c r="Z710" i="2"/>
  <c r="AA710" i="2"/>
  <c r="AB710" i="2"/>
  <c r="V711" i="2"/>
  <c r="W711" i="2"/>
  <c r="X711" i="2"/>
  <c r="Y711" i="2"/>
  <c r="Z711" i="2"/>
  <c r="AA711" i="2"/>
  <c r="AB711" i="2"/>
  <c r="V712" i="2"/>
  <c r="W712" i="2"/>
  <c r="X712" i="2"/>
  <c r="Y712" i="2"/>
  <c r="Z712" i="2"/>
  <c r="AA712" i="2"/>
  <c r="AB712" i="2"/>
  <c r="V713" i="2"/>
  <c r="W713" i="2"/>
  <c r="X713" i="2"/>
  <c r="Y713" i="2"/>
  <c r="Z713" i="2"/>
  <c r="AA713" i="2"/>
  <c r="AB713" i="2"/>
  <c r="V714" i="2"/>
  <c r="W714" i="2"/>
  <c r="X714" i="2"/>
  <c r="Y714" i="2"/>
  <c r="Z714" i="2"/>
  <c r="AA714" i="2"/>
  <c r="AB714" i="2"/>
  <c r="V715" i="2"/>
  <c r="W715" i="2"/>
  <c r="X715" i="2"/>
  <c r="Y715" i="2"/>
  <c r="Z715" i="2"/>
  <c r="AA715" i="2"/>
  <c r="AB715" i="2"/>
  <c r="V716" i="2"/>
  <c r="W716" i="2"/>
  <c r="X716" i="2"/>
  <c r="Y716" i="2"/>
  <c r="Z716" i="2"/>
  <c r="AA716" i="2"/>
  <c r="AB716" i="2"/>
  <c r="V717" i="2"/>
  <c r="W717" i="2"/>
  <c r="X717" i="2"/>
  <c r="Y717" i="2"/>
  <c r="Z717" i="2"/>
  <c r="AA717" i="2"/>
  <c r="AB717" i="2"/>
  <c r="V718" i="2"/>
  <c r="W718" i="2"/>
  <c r="X718" i="2"/>
  <c r="Y718" i="2"/>
  <c r="Z718" i="2"/>
  <c r="AA718" i="2"/>
  <c r="AB718" i="2"/>
  <c r="V719" i="2"/>
  <c r="W719" i="2"/>
  <c r="X719" i="2"/>
  <c r="Y719" i="2"/>
  <c r="Z719" i="2"/>
  <c r="AA719" i="2"/>
  <c r="AB719" i="2"/>
  <c r="V720" i="2"/>
  <c r="W720" i="2"/>
  <c r="X720" i="2"/>
  <c r="Y720" i="2"/>
  <c r="Z720" i="2"/>
  <c r="AA720" i="2"/>
  <c r="AB720" i="2"/>
  <c r="V721" i="2"/>
  <c r="W721" i="2"/>
  <c r="X721" i="2"/>
  <c r="Y721" i="2"/>
  <c r="Z721" i="2"/>
  <c r="AA721" i="2"/>
  <c r="AB721" i="2"/>
  <c r="V722" i="2"/>
  <c r="W722" i="2"/>
  <c r="X722" i="2"/>
  <c r="Y722" i="2"/>
  <c r="Z722" i="2"/>
  <c r="AA722" i="2"/>
  <c r="AB722" i="2"/>
  <c r="V723" i="2"/>
  <c r="W723" i="2"/>
  <c r="X723" i="2"/>
  <c r="Y723" i="2"/>
  <c r="Z723" i="2"/>
  <c r="AA723" i="2"/>
  <c r="AB723" i="2"/>
  <c r="V724" i="2"/>
  <c r="W724" i="2"/>
  <c r="X724" i="2"/>
  <c r="Y724" i="2"/>
  <c r="Z724" i="2"/>
  <c r="AA724" i="2"/>
  <c r="AB724" i="2"/>
  <c r="V725" i="2"/>
  <c r="W725" i="2"/>
  <c r="X725" i="2"/>
  <c r="Y725" i="2"/>
  <c r="Z725" i="2"/>
  <c r="AA725" i="2"/>
  <c r="AB725" i="2"/>
  <c r="V726" i="2"/>
  <c r="W726" i="2"/>
  <c r="X726" i="2"/>
  <c r="Y726" i="2"/>
  <c r="Z726" i="2"/>
  <c r="AA726" i="2"/>
  <c r="AB726" i="2"/>
  <c r="V727" i="2"/>
  <c r="W727" i="2"/>
  <c r="X727" i="2"/>
  <c r="Y727" i="2"/>
  <c r="Z727" i="2"/>
  <c r="AA727" i="2"/>
  <c r="AB727" i="2"/>
  <c r="V728" i="2"/>
  <c r="W728" i="2"/>
  <c r="X728" i="2"/>
  <c r="Y728" i="2"/>
  <c r="Z728" i="2"/>
  <c r="AA728" i="2"/>
  <c r="AB728" i="2"/>
  <c r="V729" i="2"/>
  <c r="W729" i="2"/>
  <c r="X729" i="2"/>
  <c r="Y729" i="2"/>
  <c r="Z729" i="2"/>
  <c r="AA729" i="2"/>
  <c r="AB729" i="2"/>
  <c r="V730" i="2"/>
  <c r="W730" i="2"/>
  <c r="X730" i="2"/>
  <c r="Y730" i="2"/>
  <c r="Z730" i="2"/>
  <c r="AA730" i="2"/>
  <c r="AB730" i="2"/>
  <c r="V731" i="2"/>
  <c r="W731" i="2"/>
  <c r="X731" i="2"/>
  <c r="Y731" i="2"/>
  <c r="Z731" i="2"/>
  <c r="AA731" i="2"/>
  <c r="AB731" i="2"/>
  <c r="V732" i="2"/>
  <c r="W732" i="2"/>
  <c r="X732" i="2"/>
  <c r="Y732" i="2"/>
  <c r="Z732" i="2"/>
  <c r="AA732" i="2"/>
  <c r="AB732" i="2"/>
  <c r="V733" i="2"/>
  <c r="W733" i="2"/>
  <c r="X733" i="2"/>
  <c r="Y733" i="2"/>
  <c r="Z733" i="2"/>
  <c r="AA733" i="2"/>
  <c r="AB733" i="2"/>
  <c r="V734" i="2"/>
  <c r="W734" i="2"/>
  <c r="X734" i="2"/>
  <c r="Y734" i="2"/>
  <c r="Z734" i="2"/>
  <c r="AA734" i="2"/>
  <c r="AB734" i="2"/>
  <c r="V735" i="2"/>
  <c r="W735" i="2"/>
  <c r="X735" i="2"/>
  <c r="Y735" i="2"/>
  <c r="Z735" i="2"/>
  <c r="AA735" i="2"/>
  <c r="AB735" i="2"/>
  <c r="V736" i="2"/>
  <c r="W736" i="2"/>
  <c r="X736" i="2"/>
  <c r="Y736" i="2"/>
  <c r="Z736" i="2"/>
  <c r="AA736" i="2"/>
  <c r="AB736" i="2"/>
  <c r="V737" i="2"/>
  <c r="W737" i="2"/>
  <c r="X737" i="2"/>
  <c r="Y737" i="2"/>
  <c r="Z737" i="2"/>
  <c r="AA737" i="2"/>
  <c r="AB737" i="2"/>
  <c r="V738" i="2"/>
  <c r="W738" i="2"/>
  <c r="X738" i="2"/>
  <c r="Y738" i="2"/>
  <c r="Z738" i="2"/>
  <c r="AA738" i="2"/>
  <c r="AB738" i="2"/>
  <c r="V739" i="2"/>
  <c r="W739" i="2"/>
  <c r="X739" i="2"/>
  <c r="Y739" i="2"/>
  <c r="Z739" i="2"/>
  <c r="AA739" i="2"/>
  <c r="AB739" i="2"/>
  <c r="V740" i="2"/>
  <c r="W740" i="2"/>
  <c r="X740" i="2"/>
  <c r="Y740" i="2"/>
  <c r="Z740" i="2"/>
  <c r="AA740" i="2"/>
  <c r="AB740" i="2"/>
  <c r="V741" i="2"/>
  <c r="W741" i="2"/>
  <c r="X741" i="2"/>
  <c r="Y741" i="2"/>
  <c r="Z741" i="2"/>
  <c r="AA741" i="2"/>
  <c r="AB741" i="2"/>
  <c r="V742" i="2"/>
  <c r="W742" i="2"/>
  <c r="X742" i="2"/>
  <c r="Y742" i="2"/>
  <c r="Z742" i="2"/>
  <c r="AA742" i="2"/>
  <c r="AB742" i="2"/>
  <c r="V743" i="2"/>
  <c r="W743" i="2"/>
  <c r="X743" i="2"/>
  <c r="Y743" i="2"/>
  <c r="Z743" i="2"/>
  <c r="AA743" i="2"/>
  <c r="AB743" i="2"/>
  <c r="V744" i="2"/>
  <c r="W744" i="2"/>
  <c r="X744" i="2"/>
  <c r="Y744" i="2"/>
  <c r="Z744" i="2"/>
  <c r="AA744" i="2"/>
  <c r="AB744" i="2"/>
  <c r="V745" i="2"/>
  <c r="W745" i="2"/>
  <c r="X745" i="2"/>
  <c r="Y745" i="2"/>
  <c r="Z745" i="2"/>
  <c r="AA745" i="2"/>
  <c r="AB745" i="2"/>
  <c r="V746" i="2"/>
  <c r="W746" i="2"/>
  <c r="X746" i="2"/>
  <c r="Y746" i="2"/>
  <c r="Z746" i="2"/>
  <c r="AA746" i="2"/>
  <c r="AB746" i="2"/>
  <c r="V747" i="2"/>
  <c r="W747" i="2"/>
  <c r="X747" i="2"/>
  <c r="Y747" i="2"/>
  <c r="Z747" i="2"/>
  <c r="AA747" i="2"/>
  <c r="AB747" i="2"/>
  <c r="V748" i="2"/>
  <c r="W748" i="2"/>
  <c r="X748" i="2"/>
  <c r="Y748" i="2"/>
  <c r="Z748" i="2"/>
  <c r="AA748" i="2"/>
  <c r="AB748" i="2"/>
  <c r="V749" i="2"/>
  <c r="W749" i="2"/>
  <c r="X749" i="2"/>
  <c r="Y749" i="2"/>
  <c r="Z749" i="2"/>
  <c r="AA749" i="2"/>
  <c r="AB749" i="2"/>
  <c r="V750" i="2"/>
  <c r="W750" i="2"/>
  <c r="X750" i="2"/>
  <c r="Y750" i="2"/>
  <c r="Z750" i="2"/>
  <c r="AA750" i="2"/>
  <c r="AB750" i="2"/>
  <c r="V751" i="2"/>
  <c r="W751" i="2"/>
  <c r="X751" i="2"/>
  <c r="Y751" i="2"/>
  <c r="Z751" i="2"/>
  <c r="AA751" i="2"/>
  <c r="AB751" i="2"/>
  <c r="V752" i="2"/>
  <c r="W752" i="2"/>
  <c r="X752" i="2"/>
  <c r="Y752" i="2"/>
  <c r="Z752" i="2"/>
  <c r="AA752" i="2"/>
  <c r="AB752" i="2"/>
  <c r="V753" i="2"/>
  <c r="W753" i="2"/>
  <c r="X753" i="2"/>
  <c r="Y753" i="2"/>
  <c r="Z753" i="2"/>
  <c r="AA753" i="2"/>
  <c r="AB753" i="2"/>
  <c r="V754" i="2"/>
  <c r="W754" i="2"/>
  <c r="X754" i="2"/>
  <c r="Y754" i="2"/>
  <c r="Z754" i="2"/>
  <c r="AA754" i="2"/>
  <c r="AB754" i="2"/>
  <c r="V755" i="2"/>
  <c r="W755" i="2"/>
  <c r="X755" i="2"/>
  <c r="Y755" i="2"/>
  <c r="Z755" i="2"/>
  <c r="AA755" i="2"/>
  <c r="AB755" i="2"/>
  <c r="V756" i="2"/>
  <c r="W756" i="2"/>
  <c r="X756" i="2"/>
  <c r="Y756" i="2"/>
  <c r="Z756" i="2"/>
  <c r="AA756" i="2"/>
  <c r="AB756" i="2"/>
  <c r="V757" i="2"/>
  <c r="W757" i="2"/>
  <c r="X757" i="2"/>
  <c r="Y757" i="2"/>
  <c r="Z757" i="2"/>
  <c r="AA757" i="2"/>
  <c r="AB757" i="2"/>
  <c r="V758" i="2"/>
  <c r="W758" i="2"/>
  <c r="X758" i="2"/>
  <c r="Y758" i="2"/>
  <c r="Z758" i="2"/>
  <c r="AA758" i="2"/>
  <c r="AB758" i="2"/>
  <c r="V759" i="2"/>
  <c r="W759" i="2"/>
  <c r="X759" i="2"/>
  <c r="Y759" i="2"/>
  <c r="Z759" i="2"/>
  <c r="AA759" i="2"/>
  <c r="AB759" i="2"/>
  <c r="V760" i="2"/>
  <c r="W760" i="2"/>
  <c r="X760" i="2"/>
  <c r="Y760" i="2"/>
  <c r="Z760" i="2"/>
  <c r="AA760" i="2"/>
  <c r="AB760" i="2"/>
  <c r="V761" i="2"/>
  <c r="W761" i="2"/>
  <c r="X761" i="2"/>
  <c r="Y761" i="2"/>
  <c r="Z761" i="2"/>
  <c r="AA761" i="2"/>
  <c r="AB761" i="2"/>
  <c r="V762" i="2"/>
  <c r="W762" i="2"/>
  <c r="X762" i="2"/>
  <c r="Y762" i="2"/>
  <c r="Z762" i="2"/>
  <c r="AA762" i="2"/>
  <c r="AB762" i="2"/>
  <c r="V763" i="2"/>
  <c r="W763" i="2"/>
  <c r="X763" i="2"/>
  <c r="Y763" i="2"/>
  <c r="Z763" i="2"/>
  <c r="AA763" i="2"/>
  <c r="AB763" i="2"/>
  <c r="V764" i="2"/>
  <c r="W764" i="2"/>
  <c r="X764" i="2"/>
  <c r="Y764" i="2"/>
  <c r="Z764" i="2"/>
  <c r="AA764" i="2"/>
  <c r="AB764" i="2"/>
  <c r="V765" i="2"/>
  <c r="W765" i="2"/>
  <c r="X765" i="2"/>
  <c r="Y765" i="2"/>
  <c r="Z765" i="2"/>
  <c r="AA765" i="2"/>
  <c r="AB765" i="2"/>
  <c r="V766" i="2"/>
  <c r="W766" i="2"/>
  <c r="X766" i="2"/>
  <c r="Y766" i="2"/>
  <c r="Z766" i="2"/>
  <c r="AA766" i="2"/>
  <c r="AB766" i="2"/>
  <c r="V767" i="2"/>
  <c r="W767" i="2"/>
  <c r="X767" i="2"/>
  <c r="Y767" i="2"/>
  <c r="Z767" i="2"/>
  <c r="AA767" i="2"/>
  <c r="AB767" i="2"/>
  <c r="V768" i="2"/>
  <c r="W768" i="2"/>
  <c r="X768" i="2"/>
  <c r="Y768" i="2"/>
  <c r="Z768" i="2"/>
  <c r="AA768" i="2"/>
  <c r="AB768" i="2"/>
  <c r="V769" i="2"/>
  <c r="W769" i="2"/>
  <c r="X769" i="2"/>
  <c r="Y769" i="2"/>
  <c r="Z769" i="2"/>
  <c r="AA769" i="2"/>
  <c r="AB769" i="2"/>
  <c r="V770" i="2"/>
  <c r="W770" i="2"/>
  <c r="X770" i="2"/>
  <c r="Y770" i="2"/>
  <c r="Z770" i="2"/>
  <c r="AA770" i="2"/>
  <c r="AB770" i="2"/>
  <c r="V771" i="2"/>
  <c r="W771" i="2"/>
  <c r="X771" i="2"/>
  <c r="Y771" i="2"/>
  <c r="Z771" i="2"/>
  <c r="AA771" i="2"/>
  <c r="AB771" i="2"/>
  <c r="V772" i="2"/>
  <c r="W772" i="2"/>
  <c r="X772" i="2"/>
  <c r="Y772" i="2"/>
  <c r="Z772" i="2"/>
  <c r="AA772" i="2"/>
  <c r="AB772" i="2"/>
  <c r="V773" i="2"/>
  <c r="W773" i="2"/>
  <c r="X773" i="2"/>
  <c r="Y773" i="2"/>
  <c r="Z773" i="2"/>
  <c r="AA773" i="2"/>
  <c r="AB773" i="2"/>
  <c r="V774" i="2"/>
  <c r="W774" i="2"/>
  <c r="X774" i="2"/>
  <c r="Y774" i="2"/>
  <c r="Z774" i="2"/>
  <c r="AA774" i="2"/>
  <c r="AB774" i="2"/>
  <c r="V775" i="2"/>
  <c r="W775" i="2"/>
  <c r="X775" i="2"/>
  <c r="Y775" i="2"/>
  <c r="Z775" i="2"/>
  <c r="AA775" i="2"/>
  <c r="AB775" i="2"/>
  <c r="V776" i="2"/>
  <c r="W776" i="2"/>
  <c r="X776" i="2"/>
  <c r="Y776" i="2"/>
  <c r="Z776" i="2"/>
  <c r="AA776" i="2"/>
  <c r="AB776" i="2"/>
  <c r="V777" i="2"/>
  <c r="W777" i="2"/>
  <c r="X777" i="2"/>
  <c r="Y777" i="2"/>
  <c r="Z777" i="2"/>
  <c r="AA777" i="2"/>
  <c r="AB777" i="2"/>
  <c r="V778" i="2"/>
  <c r="W778" i="2"/>
  <c r="X778" i="2"/>
  <c r="Y778" i="2"/>
  <c r="Z778" i="2"/>
  <c r="AA778" i="2"/>
  <c r="AB778" i="2"/>
  <c r="V779" i="2"/>
  <c r="W779" i="2"/>
  <c r="X779" i="2"/>
  <c r="Y779" i="2"/>
  <c r="Z779" i="2"/>
  <c r="AA779" i="2"/>
  <c r="AB779" i="2"/>
  <c r="V780" i="2"/>
  <c r="W780" i="2"/>
  <c r="X780" i="2"/>
  <c r="Y780" i="2"/>
  <c r="Z780" i="2"/>
  <c r="AA780" i="2"/>
  <c r="AB780" i="2"/>
  <c r="V781" i="2"/>
  <c r="W781" i="2"/>
  <c r="X781" i="2"/>
  <c r="Y781" i="2"/>
  <c r="Z781" i="2"/>
  <c r="AA781" i="2"/>
  <c r="AB781" i="2"/>
  <c r="V782" i="2"/>
  <c r="W782" i="2"/>
  <c r="X782" i="2"/>
  <c r="Y782" i="2"/>
  <c r="Z782" i="2"/>
  <c r="AA782" i="2"/>
  <c r="AB782" i="2"/>
  <c r="V783" i="2"/>
  <c r="W783" i="2"/>
  <c r="X783" i="2"/>
  <c r="Y783" i="2"/>
  <c r="Z783" i="2"/>
  <c r="AA783" i="2"/>
  <c r="AB783" i="2"/>
  <c r="V784" i="2"/>
  <c r="W784" i="2"/>
  <c r="X784" i="2"/>
  <c r="Y784" i="2"/>
  <c r="Z784" i="2"/>
  <c r="AA784" i="2"/>
  <c r="AB784" i="2"/>
  <c r="V785" i="2"/>
  <c r="W785" i="2"/>
  <c r="X785" i="2"/>
  <c r="Y785" i="2"/>
  <c r="Z785" i="2"/>
  <c r="AA785" i="2"/>
  <c r="AB785" i="2"/>
  <c r="V786" i="2"/>
  <c r="W786" i="2"/>
  <c r="X786" i="2"/>
  <c r="Y786" i="2"/>
  <c r="Z786" i="2"/>
  <c r="AA786" i="2"/>
  <c r="AB786" i="2"/>
  <c r="V787" i="2"/>
  <c r="W787" i="2"/>
  <c r="X787" i="2"/>
  <c r="Y787" i="2"/>
  <c r="Z787" i="2"/>
  <c r="AA787" i="2"/>
  <c r="AB787" i="2"/>
  <c r="V788" i="2"/>
  <c r="W788" i="2"/>
  <c r="X788" i="2"/>
  <c r="Y788" i="2"/>
  <c r="Z788" i="2"/>
  <c r="AA788" i="2"/>
  <c r="AB788" i="2"/>
  <c r="V789" i="2"/>
  <c r="W789" i="2"/>
  <c r="X789" i="2"/>
  <c r="Y789" i="2"/>
  <c r="Z789" i="2"/>
  <c r="AA789" i="2"/>
  <c r="AB789" i="2"/>
  <c r="V790" i="2"/>
  <c r="W790" i="2"/>
  <c r="X790" i="2"/>
  <c r="Y790" i="2"/>
  <c r="Z790" i="2"/>
  <c r="AA790" i="2"/>
  <c r="AB790" i="2"/>
  <c r="V791" i="2"/>
  <c r="W791" i="2"/>
  <c r="X791" i="2"/>
  <c r="Y791" i="2"/>
  <c r="Z791" i="2"/>
  <c r="AA791" i="2"/>
  <c r="AB791" i="2"/>
  <c r="V792" i="2"/>
  <c r="W792" i="2"/>
  <c r="X792" i="2"/>
  <c r="Y792" i="2"/>
  <c r="Z792" i="2"/>
  <c r="AA792" i="2"/>
  <c r="AB792" i="2"/>
  <c r="V793" i="2"/>
  <c r="W793" i="2"/>
  <c r="X793" i="2"/>
  <c r="Y793" i="2"/>
  <c r="Z793" i="2"/>
  <c r="AA793" i="2"/>
  <c r="AB793" i="2"/>
  <c r="V794" i="2"/>
  <c r="W794" i="2"/>
  <c r="X794" i="2"/>
  <c r="Y794" i="2"/>
  <c r="Z794" i="2"/>
  <c r="AA794" i="2"/>
  <c r="AB794" i="2"/>
  <c r="V795" i="2"/>
  <c r="W795" i="2"/>
  <c r="X795" i="2"/>
  <c r="Y795" i="2"/>
  <c r="Z795" i="2"/>
  <c r="AA795" i="2"/>
  <c r="AB795" i="2"/>
  <c r="V796" i="2"/>
  <c r="W796" i="2"/>
  <c r="X796" i="2"/>
  <c r="Y796" i="2"/>
  <c r="Z796" i="2"/>
  <c r="AA796" i="2"/>
  <c r="AB796" i="2"/>
  <c r="V797" i="2"/>
  <c r="W797" i="2"/>
  <c r="X797" i="2"/>
  <c r="Y797" i="2"/>
  <c r="Z797" i="2"/>
  <c r="AA797" i="2"/>
  <c r="AB797" i="2"/>
  <c r="V798" i="2"/>
  <c r="W798" i="2"/>
  <c r="X798" i="2"/>
  <c r="Y798" i="2"/>
  <c r="Z798" i="2"/>
  <c r="AA798" i="2"/>
  <c r="AB798" i="2"/>
  <c r="V799" i="2"/>
  <c r="W799" i="2"/>
  <c r="X799" i="2"/>
  <c r="Y799" i="2"/>
  <c r="Z799" i="2"/>
  <c r="AA799" i="2"/>
  <c r="AB799" i="2"/>
  <c r="V800" i="2"/>
  <c r="W800" i="2"/>
  <c r="X800" i="2"/>
  <c r="Y800" i="2"/>
  <c r="Z800" i="2"/>
  <c r="AA800" i="2"/>
  <c r="AB800" i="2"/>
  <c r="V801" i="2"/>
  <c r="W801" i="2"/>
  <c r="X801" i="2"/>
  <c r="Y801" i="2"/>
  <c r="Z801" i="2"/>
  <c r="AA801" i="2"/>
  <c r="AB801" i="2"/>
  <c r="V802" i="2"/>
  <c r="W802" i="2"/>
  <c r="X802" i="2"/>
  <c r="Y802" i="2"/>
  <c r="Z802" i="2"/>
  <c r="AA802" i="2"/>
  <c r="AB802" i="2"/>
  <c r="V803" i="2"/>
  <c r="W803" i="2"/>
  <c r="X803" i="2"/>
  <c r="Y803" i="2"/>
  <c r="Z803" i="2"/>
  <c r="AA803" i="2"/>
  <c r="AB803" i="2"/>
  <c r="V804" i="2"/>
  <c r="W804" i="2"/>
  <c r="X804" i="2"/>
  <c r="Y804" i="2"/>
  <c r="Z804" i="2"/>
  <c r="AA804" i="2"/>
  <c r="AB804" i="2"/>
  <c r="V805" i="2"/>
  <c r="W805" i="2"/>
  <c r="X805" i="2"/>
  <c r="Y805" i="2"/>
  <c r="Z805" i="2"/>
  <c r="AA805" i="2"/>
  <c r="AB805" i="2"/>
  <c r="V806" i="2"/>
  <c r="W806" i="2"/>
  <c r="X806" i="2"/>
  <c r="Y806" i="2"/>
  <c r="Z806" i="2"/>
  <c r="AA806" i="2"/>
  <c r="AB806" i="2"/>
  <c r="V807" i="2"/>
  <c r="W807" i="2"/>
  <c r="X807" i="2"/>
  <c r="Y807" i="2"/>
  <c r="Z807" i="2"/>
  <c r="AA807" i="2"/>
  <c r="AB807" i="2"/>
  <c r="V808" i="2"/>
  <c r="W808" i="2"/>
  <c r="X808" i="2"/>
  <c r="Y808" i="2"/>
  <c r="Z808" i="2"/>
  <c r="AA808" i="2"/>
  <c r="AB808" i="2"/>
  <c r="V809" i="2"/>
  <c r="W809" i="2"/>
  <c r="X809" i="2"/>
  <c r="Y809" i="2"/>
  <c r="Z809" i="2"/>
  <c r="AA809" i="2"/>
  <c r="AB809" i="2"/>
  <c r="V810" i="2"/>
  <c r="W810" i="2"/>
  <c r="X810" i="2"/>
  <c r="Y810" i="2"/>
  <c r="Z810" i="2"/>
  <c r="AA810" i="2"/>
  <c r="AB810" i="2"/>
  <c r="V811" i="2"/>
  <c r="W811" i="2"/>
  <c r="X811" i="2"/>
  <c r="Y811" i="2"/>
  <c r="Z811" i="2"/>
  <c r="AA811" i="2"/>
  <c r="AB811" i="2"/>
  <c r="V812" i="2"/>
  <c r="W812" i="2"/>
  <c r="X812" i="2"/>
  <c r="Y812" i="2"/>
  <c r="Z812" i="2"/>
  <c r="AA812" i="2"/>
  <c r="AB812" i="2"/>
  <c r="V813" i="2"/>
  <c r="W813" i="2"/>
  <c r="X813" i="2"/>
  <c r="Y813" i="2"/>
  <c r="Z813" i="2"/>
  <c r="AA813" i="2"/>
  <c r="AB813" i="2"/>
  <c r="V814" i="2"/>
  <c r="W814" i="2"/>
  <c r="X814" i="2"/>
  <c r="Y814" i="2"/>
  <c r="Z814" i="2"/>
  <c r="AA814" i="2"/>
  <c r="AB814" i="2"/>
  <c r="V815" i="2"/>
  <c r="W815" i="2"/>
  <c r="X815" i="2"/>
  <c r="Y815" i="2"/>
  <c r="Z815" i="2"/>
  <c r="AA815" i="2"/>
  <c r="AB815" i="2"/>
  <c r="V816" i="2"/>
  <c r="W816" i="2"/>
  <c r="X816" i="2"/>
  <c r="Y816" i="2"/>
  <c r="Z816" i="2"/>
  <c r="AA816" i="2"/>
  <c r="AB816" i="2"/>
  <c r="V817" i="2"/>
  <c r="W817" i="2"/>
  <c r="X817" i="2"/>
  <c r="Y817" i="2"/>
  <c r="Z817" i="2"/>
  <c r="AA817" i="2"/>
  <c r="AB817" i="2"/>
  <c r="V818" i="2"/>
  <c r="W818" i="2"/>
  <c r="X818" i="2"/>
  <c r="Y818" i="2"/>
  <c r="Z818" i="2"/>
  <c r="AA818" i="2"/>
  <c r="AB818" i="2"/>
  <c r="V819" i="2"/>
  <c r="W819" i="2"/>
  <c r="X819" i="2"/>
  <c r="Y819" i="2"/>
  <c r="Z819" i="2"/>
  <c r="AA819" i="2"/>
  <c r="AB819" i="2"/>
  <c r="V820" i="2"/>
  <c r="W820" i="2"/>
  <c r="X820" i="2"/>
  <c r="Y820" i="2"/>
  <c r="Z820" i="2"/>
  <c r="AA820" i="2"/>
  <c r="AB820" i="2"/>
  <c r="V821" i="2"/>
  <c r="W821" i="2"/>
  <c r="X821" i="2"/>
  <c r="Y821" i="2"/>
  <c r="Z821" i="2"/>
  <c r="AA821" i="2"/>
  <c r="AB821" i="2"/>
  <c r="V822" i="2"/>
  <c r="W822" i="2"/>
  <c r="X822" i="2"/>
  <c r="Y822" i="2"/>
  <c r="Z822" i="2"/>
  <c r="AA822" i="2"/>
  <c r="AB822" i="2"/>
  <c r="V823" i="2"/>
  <c r="W823" i="2"/>
  <c r="X823" i="2"/>
  <c r="Y823" i="2"/>
  <c r="Z823" i="2"/>
  <c r="AA823" i="2"/>
  <c r="AB823" i="2"/>
  <c r="V824" i="2"/>
  <c r="W824" i="2"/>
  <c r="X824" i="2"/>
  <c r="Y824" i="2"/>
  <c r="Z824" i="2"/>
  <c r="AA824" i="2"/>
  <c r="AB824" i="2"/>
  <c r="V825" i="2"/>
  <c r="W825" i="2"/>
  <c r="X825" i="2"/>
  <c r="Y825" i="2"/>
  <c r="Z825" i="2"/>
  <c r="AA825" i="2"/>
  <c r="AB825" i="2"/>
  <c r="V826" i="2"/>
  <c r="W826" i="2"/>
  <c r="X826" i="2"/>
  <c r="Y826" i="2"/>
  <c r="Z826" i="2"/>
  <c r="AA826" i="2"/>
  <c r="AB826" i="2"/>
  <c r="V827" i="2"/>
  <c r="W827" i="2"/>
  <c r="X827" i="2"/>
  <c r="Y827" i="2"/>
  <c r="Z827" i="2"/>
  <c r="AA827" i="2"/>
  <c r="AB827" i="2"/>
  <c r="V828" i="2"/>
  <c r="W828" i="2"/>
  <c r="X828" i="2"/>
  <c r="Y828" i="2"/>
  <c r="Z828" i="2"/>
  <c r="AA828" i="2"/>
  <c r="AB828" i="2"/>
  <c r="V829" i="2"/>
  <c r="W829" i="2"/>
  <c r="X829" i="2"/>
  <c r="Y829" i="2"/>
  <c r="Z829" i="2"/>
  <c r="AA829" i="2"/>
  <c r="AB829" i="2"/>
  <c r="V830" i="2"/>
  <c r="W830" i="2"/>
  <c r="X830" i="2"/>
  <c r="Y830" i="2"/>
  <c r="Z830" i="2"/>
  <c r="AA830" i="2"/>
  <c r="AB830" i="2"/>
  <c r="V831" i="2"/>
  <c r="W831" i="2"/>
  <c r="X831" i="2"/>
  <c r="Y831" i="2"/>
  <c r="Z831" i="2"/>
  <c r="AA831" i="2"/>
  <c r="AB831" i="2"/>
  <c r="V832" i="2"/>
  <c r="W832" i="2"/>
  <c r="X832" i="2"/>
  <c r="Y832" i="2"/>
  <c r="Z832" i="2"/>
  <c r="AA832" i="2"/>
  <c r="AB832" i="2"/>
  <c r="V833" i="2"/>
  <c r="W833" i="2"/>
  <c r="X833" i="2"/>
  <c r="Y833" i="2"/>
  <c r="Z833" i="2"/>
  <c r="AA833" i="2"/>
  <c r="AB833" i="2"/>
  <c r="V834" i="2"/>
  <c r="W834" i="2"/>
  <c r="X834" i="2"/>
  <c r="Y834" i="2"/>
  <c r="Z834" i="2"/>
  <c r="AA834" i="2"/>
  <c r="AB834" i="2"/>
  <c r="V835" i="2"/>
  <c r="W835" i="2"/>
  <c r="X835" i="2"/>
  <c r="Y835" i="2"/>
  <c r="Z835" i="2"/>
  <c r="AA835" i="2"/>
  <c r="AB835" i="2"/>
  <c r="V836" i="2"/>
  <c r="W836" i="2"/>
  <c r="X836" i="2"/>
  <c r="Y836" i="2"/>
  <c r="Z836" i="2"/>
  <c r="AA836" i="2"/>
  <c r="AB836" i="2"/>
  <c r="V837" i="2"/>
  <c r="W837" i="2"/>
  <c r="X837" i="2"/>
  <c r="Y837" i="2"/>
  <c r="Z837" i="2"/>
  <c r="AA837" i="2"/>
  <c r="AB837" i="2"/>
  <c r="V838" i="2"/>
  <c r="W838" i="2"/>
  <c r="X838" i="2"/>
  <c r="Y838" i="2"/>
  <c r="Z838" i="2"/>
  <c r="AA838" i="2"/>
  <c r="AB838" i="2"/>
  <c r="V839" i="2"/>
  <c r="W839" i="2"/>
  <c r="X839" i="2"/>
  <c r="Y839" i="2"/>
  <c r="Z839" i="2"/>
  <c r="AA839" i="2"/>
  <c r="AB839" i="2"/>
  <c r="V840" i="2"/>
  <c r="W840" i="2"/>
  <c r="X840" i="2"/>
  <c r="Y840" i="2"/>
  <c r="Z840" i="2"/>
  <c r="AA840" i="2"/>
  <c r="AB840" i="2"/>
  <c r="V841" i="2"/>
  <c r="W841" i="2"/>
  <c r="X841" i="2"/>
  <c r="Y841" i="2"/>
  <c r="Z841" i="2"/>
  <c r="AA841" i="2"/>
  <c r="AB841" i="2"/>
  <c r="V842" i="2"/>
  <c r="W842" i="2"/>
  <c r="X842" i="2"/>
  <c r="Y842" i="2"/>
  <c r="Z842" i="2"/>
  <c r="AA842" i="2"/>
  <c r="AB842" i="2"/>
  <c r="V843" i="2"/>
  <c r="W843" i="2"/>
  <c r="X843" i="2"/>
  <c r="Y843" i="2"/>
  <c r="Z843" i="2"/>
  <c r="AA843" i="2"/>
  <c r="AB843" i="2"/>
  <c r="V844" i="2"/>
  <c r="W844" i="2"/>
  <c r="X844" i="2"/>
  <c r="Y844" i="2"/>
  <c r="Z844" i="2"/>
  <c r="AA844" i="2"/>
  <c r="AB844" i="2"/>
  <c r="V845" i="2"/>
  <c r="W845" i="2"/>
  <c r="X845" i="2"/>
  <c r="Y845" i="2"/>
  <c r="Z845" i="2"/>
  <c r="AA845" i="2"/>
  <c r="AB845" i="2"/>
  <c r="V846" i="2"/>
  <c r="W846" i="2"/>
  <c r="X846" i="2"/>
  <c r="Y846" i="2"/>
  <c r="Z846" i="2"/>
  <c r="AA846" i="2"/>
  <c r="AB846" i="2"/>
  <c r="V847" i="2"/>
  <c r="W847" i="2"/>
  <c r="X847" i="2"/>
  <c r="Y847" i="2"/>
  <c r="Z847" i="2"/>
  <c r="AA847" i="2"/>
  <c r="AB847" i="2"/>
  <c r="V848" i="2"/>
  <c r="W848" i="2"/>
  <c r="X848" i="2"/>
  <c r="Y848" i="2"/>
  <c r="Z848" i="2"/>
  <c r="AA848" i="2"/>
  <c r="AB848" i="2"/>
  <c r="V849" i="2"/>
  <c r="W849" i="2"/>
  <c r="X849" i="2"/>
  <c r="Y849" i="2"/>
  <c r="Z849" i="2"/>
  <c r="AA849" i="2"/>
  <c r="AB849" i="2"/>
  <c r="V850" i="2"/>
  <c r="W850" i="2"/>
  <c r="X850" i="2"/>
  <c r="Y850" i="2"/>
  <c r="Z850" i="2"/>
  <c r="AA850" i="2"/>
  <c r="AB850" i="2"/>
  <c r="V851" i="2"/>
  <c r="W851" i="2"/>
  <c r="X851" i="2"/>
  <c r="Y851" i="2"/>
  <c r="Z851" i="2"/>
  <c r="AA851" i="2"/>
  <c r="AB851" i="2"/>
  <c r="V852" i="2"/>
  <c r="W852" i="2"/>
  <c r="X852" i="2"/>
  <c r="Y852" i="2"/>
  <c r="Z852" i="2"/>
  <c r="AA852" i="2"/>
  <c r="AB852" i="2"/>
  <c r="V853" i="2"/>
  <c r="W853" i="2"/>
  <c r="X853" i="2"/>
  <c r="Y853" i="2"/>
  <c r="Z853" i="2"/>
  <c r="AA853" i="2"/>
  <c r="AB853" i="2"/>
  <c r="V854" i="2"/>
  <c r="W854" i="2"/>
  <c r="X854" i="2"/>
  <c r="Y854" i="2"/>
  <c r="Z854" i="2"/>
  <c r="AA854" i="2"/>
  <c r="AB854" i="2"/>
  <c r="V855" i="2"/>
  <c r="W855" i="2"/>
  <c r="X855" i="2"/>
  <c r="Y855" i="2"/>
  <c r="Z855" i="2"/>
  <c r="AA855" i="2"/>
  <c r="AB855" i="2"/>
  <c r="V856" i="2"/>
  <c r="W856" i="2"/>
  <c r="X856" i="2"/>
  <c r="Y856" i="2"/>
  <c r="Z856" i="2"/>
  <c r="AA856" i="2"/>
  <c r="AB856" i="2"/>
  <c r="V857" i="2"/>
  <c r="W857" i="2"/>
  <c r="X857" i="2"/>
  <c r="Y857" i="2"/>
  <c r="Z857" i="2"/>
  <c r="AA857" i="2"/>
  <c r="AB857" i="2"/>
  <c r="V858" i="2"/>
  <c r="W858" i="2"/>
  <c r="X858" i="2"/>
  <c r="Y858" i="2"/>
  <c r="Z858" i="2"/>
  <c r="AA858" i="2"/>
  <c r="AB858" i="2"/>
  <c r="V859" i="2"/>
  <c r="W859" i="2"/>
  <c r="X859" i="2"/>
  <c r="Y859" i="2"/>
  <c r="Z859" i="2"/>
  <c r="AA859" i="2"/>
  <c r="AB859" i="2"/>
  <c r="V860" i="2"/>
  <c r="W860" i="2"/>
  <c r="X860" i="2"/>
  <c r="Y860" i="2"/>
  <c r="Z860" i="2"/>
  <c r="AA860" i="2"/>
  <c r="AB860" i="2"/>
  <c r="V861" i="2"/>
  <c r="W861" i="2"/>
  <c r="X861" i="2"/>
  <c r="Y861" i="2"/>
  <c r="Z861" i="2"/>
  <c r="AA861" i="2"/>
  <c r="AB861" i="2"/>
  <c r="V862" i="2"/>
  <c r="W862" i="2"/>
  <c r="X862" i="2"/>
  <c r="Y862" i="2"/>
  <c r="Z862" i="2"/>
  <c r="AA862" i="2"/>
  <c r="AB862" i="2"/>
  <c r="V863" i="2"/>
  <c r="W863" i="2"/>
  <c r="X863" i="2"/>
  <c r="Y863" i="2"/>
  <c r="Z863" i="2"/>
  <c r="AA863" i="2"/>
  <c r="AB863" i="2"/>
  <c r="V864" i="2"/>
  <c r="W864" i="2"/>
  <c r="X864" i="2"/>
  <c r="Y864" i="2"/>
  <c r="Z864" i="2"/>
  <c r="AA864" i="2"/>
  <c r="AB864" i="2"/>
  <c r="V865" i="2"/>
  <c r="W865" i="2"/>
  <c r="X865" i="2"/>
  <c r="Y865" i="2"/>
  <c r="Z865" i="2"/>
  <c r="AA865" i="2"/>
  <c r="AB865" i="2"/>
  <c r="V866" i="2"/>
  <c r="W866" i="2"/>
  <c r="X866" i="2"/>
  <c r="Y866" i="2"/>
  <c r="Z866" i="2"/>
  <c r="AA866" i="2"/>
  <c r="AB866" i="2"/>
  <c r="V867" i="2"/>
  <c r="W867" i="2"/>
  <c r="X867" i="2"/>
  <c r="Y867" i="2"/>
  <c r="Z867" i="2"/>
  <c r="AA867" i="2"/>
  <c r="AB867" i="2"/>
  <c r="V868" i="2"/>
  <c r="W868" i="2"/>
  <c r="X868" i="2"/>
  <c r="Y868" i="2"/>
  <c r="Z868" i="2"/>
  <c r="AA868" i="2"/>
  <c r="AB868" i="2"/>
  <c r="V869" i="2"/>
  <c r="W869" i="2"/>
  <c r="X869" i="2"/>
  <c r="Y869" i="2"/>
  <c r="Z869" i="2"/>
  <c r="AA869" i="2"/>
  <c r="AB869" i="2"/>
  <c r="V870" i="2"/>
  <c r="W870" i="2"/>
  <c r="X870" i="2"/>
  <c r="Y870" i="2"/>
  <c r="Z870" i="2"/>
  <c r="AA870" i="2"/>
  <c r="AB870" i="2"/>
  <c r="V871" i="2"/>
  <c r="W871" i="2"/>
  <c r="X871" i="2"/>
  <c r="Y871" i="2"/>
  <c r="Z871" i="2"/>
  <c r="AA871" i="2"/>
  <c r="AB871" i="2"/>
  <c r="V872" i="2"/>
  <c r="W872" i="2"/>
  <c r="X872" i="2"/>
  <c r="Y872" i="2"/>
  <c r="Z872" i="2"/>
  <c r="AA872" i="2"/>
  <c r="AB872" i="2"/>
  <c r="V873" i="2"/>
  <c r="W873" i="2"/>
  <c r="X873" i="2"/>
  <c r="Y873" i="2"/>
  <c r="Z873" i="2"/>
  <c r="AA873" i="2"/>
  <c r="AB873" i="2"/>
  <c r="V874" i="2"/>
  <c r="W874" i="2"/>
  <c r="X874" i="2"/>
  <c r="Y874" i="2"/>
  <c r="Z874" i="2"/>
  <c r="AA874" i="2"/>
  <c r="AB874" i="2"/>
  <c r="V875" i="2"/>
  <c r="W875" i="2"/>
  <c r="X875" i="2"/>
  <c r="Y875" i="2"/>
  <c r="Z875" i="2"/>
  <c r="AA875" i="2"/>
  <c r="AB875" i="2"/>
  <c r="V876" i="2"/>
  <c r="W876" i="2"/>
  <c r="X876" i="2"/>
  <c r="Y876" i="2"/>
  <c r="Z876" i="2"/>
  <c r="AA876" i="2"/>
  <c r="AB876" i="2"/>
  <c r="V877" i="2"/>
  <c r="W877" i="2"/>
  <c r="X877" i="2"/>
  <c r="Y877" i="2"/>
  <c r="Z877" i="2"/>
  <c r="AA877" i="2"/>
  <c r="AB877" i="2"/>
  <c r="V878" i="2"/>
  <c r="W878" i="2"/>
  <c r="X878" i="2"/>
  <c r="Y878" i="2"/>
  <c r="Z878" i="2"/>
  <c r="AA878" i="2"/>
  <c r="AB878" i="2"/>
  <c r="V879" i="2"/>
  <c r="W879" i="2"/>
  <c r="X879" i="2"/>
  <c r="Y879" i="2"/>
  <c r="Z879" i="2"/>
  <c r="AA879" i="2"/>
  <c r="AB879" i="2"/>
  <c r="V880" i="2"/>
  <c r="W880" i="2"/>
  <c r="X880" i="2"/>
  <c r="Y880" i="2"/>
  <c r="Z880" i="2"/>
  <c r="AA880" i="2"/>
  <c r="AB880" i="2"/>
  <c r="V881" i="2"/>
  <c r="W881" i="2"/>
  <c r="X881" i="2"/>
  <c r="Y881" i="2"/>
  <c r="Z881" i="2"/>
  <c r="AA881" i="2"/>
  <c r="AB881" i="2"/>
  <c r="V882" i="2"/>
  <c r="W882" i="2"/>
  <c r="X882" i="2"/>
  <c r="Y882" i="2"/>
  <c r="Z882" i="2"/>
  <c r="AA882" i="2"/>
  <c r="AB882" i="2"/>
  <c r="V883" i="2"/>
  <c r="W883" i="2"/>
  <c r="X883" i="2"/>
  <c r="Y883" i="2"/>
  <c r="Z883" i="2"/>
  <c r="AA883" i="2"/>
  <c r="AB883" i="2"/>
  <c r="V884" i="2"/>
  <c r="W884" i="2"/>
  <c r="X884" i="2"/>
  <c r="Y884" i="2"/>
  <c r="Z884" i="2"/>
  <c r="AA884" i="2"/>
  <c r="AB884" i="2"/>
  <c r="V885" i="2"/>
  <c r="W885" i="2"/>
  <c r="X885" i="2"/>
  <c r="Y885" i="2"/>
  <c r="Z885" i="2"/>
  <c r="AA885" i="2"/>
  <c r="AB885" i="2"/>
  <c r="V886" i="2"/>
  <c r="W886" i="2"/>
  <c r="X886" i="2"/>
  <c r="Y886" i="2"/>
  <c r="Z886" i="2"/>
  <c r="AA886" i="2"/>
  <c r="AB886" i="2"/>
  <c r="V887" i="2"/>
  <c r="W887" i="2"/>
  <c r="X887" i="2"/>
  <c r="Y887" i="2"/>
  <c r="Z887" i="2"/>
  <c r="AA887" i="2"/>
  <c r="AB887" i="2"/>
  <c r="V888" i="2"/>
  <c r="W888" i="2"/>
  <c r="X888" i="2"/>
  <c r="Y888" i="2"/>
  <c r="Z888" i="2"/>
  <c r="AA888" i="2"/>
  <c r="AB888" i="2"/>
  <c r="V889" i="2"/>
  <c r="W889" i="2"/>
  <c r="X889" i="2"/>
  <c r="Y889" i="2"/>
  <c r="Z889" i="2"/>
  <c r="AA889" i="2"/>
  <c r="AB889" i="2"/>
  <c r="V890" i="2"/>
  <c r="W890" i="2"/>
  <c r="X890" i="2"/>
  <c r="Y890" i="2"/>
  <c r="Z890" i="2"/>
  <c r="AA890" i="2"/>
  <c r="AB890" i="2"/>
  <c r="V891" i="2"/>
  <c r="W891" i="2"/>
  <c r="X891" i="2"/>
  <c r="Y891" i="2"/>
  <c r="Z891" i="2"/>
  <c r="AA891" i="2"/>
  <c r="AB891" i="2"/>
  <c r="V892" i="2"/>
  <c r="W892" i="2"/>
  <c r="X892" i="2"/>
  <c r="Y892" i="2"/>
  <c r="Z892" i="2"/>
  <c r="AA892" i="2"/>
  <c r="AB892" i="2"/>
  <c r="V893" i="2"/>
  <c r="W893" i="2"/>
  <c r="X893" i="2"/>
  <c r="Y893" i="2"/>
  <c r="Z893" i="2"/>
  <c r="AA893" i="2"/>
  <c r="AB893" i="2"/>
  <c r="V894" i="2"/>
  <c r="W894" i="2"/>
  <c r="X894" i="2"/>
  <c r="Y894" i="2"/>
  <c r="Z894" i="2"/>
  <c r="AA894" i="2"/>
  <c r="AB894" i="2"/>
  <c r="V895" i="2"/>
  <c r="W895" i="2"/>
  <c r="X895" i="2"/>
  <c r="Y895" i="2"/>
  <c r="Z895" i="2"/>
  <c r="AA895" i="2"/>
  <c r="AB895" i="2"/>
  <c r="V896" i="2"/>
  <c r="W896" i="2"/>
  <c r="X896" i="2"/>
  <c r="Y896" i="2"/>
  <c r="Z896" i="2"/>
  <c r="AA896" i="2"/>
  <c r="AB896" i="2"/>
  <c r="V897" i="2"/>
  <c r="W897" i="2"/>
  <c r="X897" i="2"/>
  <c r="Y897" i="2"/>
  <c r="Z897" i="2"/>
  <c r="AA897" i="2"/>
  <c r="AB897" i="2"/>
  <c r="V898" i="2"/>
  <c r="W898" i="2"/>
  <c r="X898" i="2"/>
  <c r="Y898" i="2"/>
  <c r="Z898" i="2"/>
  <c r="AA898" i="2"/>
  <c r="AB898" i="2"/>
  <c r="V899" i="2"/>
  <c r="W899" i="2"/>
  <c r="X899" i="2"/>
  <c r="Y899" i="2"/>
  <c r="Z899" i="2"/>
  <c r="AA899" i="2"/>
  <c r="AB899" i="2"/>
  <c r="V900" i="2"/>
  <c r="W900" i="2"/>
  <c r="X900" i="2"/>
  <c r="Y900" i="2"/>
  <c r="Z900" i="2"/>
  <c r="AA900" i="2"/>
  <c r="AB900" i="2"/>
  <c r="V901" i="2"/>
  <c r="W901" i="2"/>
  <c r="X901" i="2"/>
  <c r="Y901" i="2"/>
  <c r="Z901" i="2"/>
  <c r="AA901" i="2"/>
  <c r="AB901" i="2"/>
  <c r="V902" i="2"/>
  <c r="W902" i="2"/>
  <c r="X902" i="2"/>
  <c r="Y902" i="2"/>
  <c r="Z902" i="2"/>
  <c r="AA902" i="2"/>
  <c r="AB902" i="2"/>
  <c r="V903" i="2"/>
  <c r="W903" i="2"/>
  <c r="X903" i="2"/>
  <c r="Y903" i="2"/>
  <c r="Z903" i="2"/>
  <c r="AA903" i="2"/>
  <c r="AB903" i="2"/>
  <c r="V904" i="2"/>
  <c r="W904" i="2"/>
  <c r="X904" i="2"/>
  <c r="Y904" i="2"/>
  <c r="Z904" i="2"/>
  <c r="AA904" i="2"/>
  <c r="AB904" i="2"/>
  <c r="V905" i="2"/>
  <c r="W905" i="2"/>
  <c r="X905" i="2"/>
  <c r="Y905" i="2"/>
  <c r="Z905" i="2"/>
  <c r="AA905" i="2"/>
  <c r="AB905" i="2"/>
  <c r="V906" i="2"/>
  <c r="W906" i="2"/>
  <c r="X906" i="2"/>
  <c r="Y906" i="2"/>
  <c r="Z906" i="2"/>
  <c r="AA906" i="2"/>
  <c r="AB906" i="2"/>
  <c r="V907" i="2"/>
  <c r="W907" i="2"/>
  <c r="X907" i="2"/>
  <c r="Y907" i="2"/>
  <c r="Z907" i="2"/>
  <c r="AA907" i="2"/>
  <c r="AB907" i="2"/>
  <c r="V908" i="2"/>
  <c r="W908" i="2"/>
  <c r="X908" i="2"/>
  <c r="Y908" i="2"/>
  <c r="Z908" i="2"/>
  <c r="AA908" i="2"/>
  <c r="AB908" i="2"/>
  <c r="V909" i="2"/>
  <c r="W909" i="2"/>
  <c r="X909" i="2"/>
  <c r="Y909" i="2"/>
  <c r="Z909" i="2"/>
  <c r="AA909" i="2"/>
  <c r="AB909" i="2"/>
  <c r="V910" i="2"/>
  <c r="W910" i="2"/>
  <c r="X910" i="2"/>
  <c r="Y910" i="2"/>
  <c r="Z910" i="2"/>
  <c r="AA910" i="2"/>
  <c r="AB910" i="2"/>
  <c r="V911" i="2"/>
  <c r="W911" i="2"/>
  <c r="X911" i="2"/>
  <c r="Y911" i="2"/>
  <c r="Z911" i="2"/>
  <c r="AA911" i="2"/>
  <c r="AB911" i="2"/>
  <c r="V912" i="2"/>
  <c r="W912" i="2"/>
  <c r="X912" i="2"/>
  <c r="Y912" i="2"/>
  <c r="Z912" i="2"/>
  <c r="AA912" i="2"/>
  <c r="AB912" i="2"/>
  <c r="V913" i="2"/>
  <c r="W913" i="2"/>
  <c r="X913" i="2"/>
  <c r="Y913" i="2"/>
  <c r="Z913" i="2"/>
  <c r="AA913" i="2"/>
  <c r="AB913" i="2"/>
  <c r="V914" i="2"/>
  <c r="W914" i="2"/>
  <c r="X914" i="2"/>
  <c r="Y914" i="2"/>
  <c r="Z914" i="2"/>
  <c r="AA914" i="2"/>
  <c r="AB914" i="2"/>
  <c r="V915" i="2"/>
  <c r="W915" i="2"/>
  <c r="X915" i="2"/>
  <c r="Y915" i="2"/>
  <c r="Z915" i="2"/>
  <c r="AA915" i="2"/>
  <c r="AB915" i="2"/>
  <c r="V916" i="2"/>
  <c r="W916" i="2"/>
  <c r="X916" i="2"/>
  <c r="Y916" i="2"/>
  <c r="Z916" i="2"/>
  <c r="AA916" i="2"/>
  <c r="AB916" i="2"/>
  <c r="V917" i="2"/>
  <c r="W917" i="2"/>
  <c r="X917" i="2"/>
  <c r="Y917" i="2"/>
  <c r="Z917" i="2"/>
  <c r="AA917" i="2"/>
  <c r="AB917" i="2"/>
  <c r="V918" i="2"/>
  <c r="W918" i="2"/>
  <c r="X918" i="2"/>
  <c r="Y918" i="2"/>
  <c r="Z918" i="2"/>
  <c r="AA918" i="2"/>
  <c r="AB918" i="2"/>
  <c r="V919" i="2"/>
  <c r="W919" i="2"/>
  <c r="X919" i="2"/>
  <c r="Y919" i="2"/>
  <c r="Z919" i="2"/>
  <c r="AA919" i="2"/>
  <c r="AB919" i="2"/>
  <c r="V920" i="2"/>
  <c r="W920" i="2"/>
  <c r="X920" i="2"/>
  <c r="Y920" i="2"/>
  <c r="Z920" i="2"/>
  <c r="AA920" i="2"/>
  <c r="AB920" i="2"/>
  <c r="V921" i="2"/>
  <c r="W921" i="2"/>
  <c r="X921" i="2"/>
  <c r="Y921" i="2"/>
  <c r="Z921" i="2"/>
  <c r="AA921" i="2"/>
  <c r="AB921" i="2"/>
  <c r="V922" i="2"/>
  <c r="W922" i="2"/>
  <c r="X922" i="2"/>
  <c r="Y922" i="2"/>
  <c r="Z922" i="2"/>
  <c r="AA922" i="2"/>
  <c r="AB922" i="2"/>
  <c r="V923" i="2"/>
  <c r="W923" i="2"/>
  <c r="X923" i="2"/>
  <c r="Y923" i="2"/>
  <c r="Z923" i="2"/>
  <c r="AA923" i="2"/>
  <c r="AB923" i="2"/>
  <c r="V924" i="2"/>
  <c r="W924" i="2"/>
  <c r="X924" i="2"/>
  <c r="Y924" i="2"/>
  <c r="Z924" i="2"/>
  <c r="AA924" i="2"/>
  <c r="AB924" i="2"/>
  <c r="V925" i="2"/>
  <c r="W925" i="2"/>
  <c r="X925" i="2"/>
  <c r="Y925" i="2"/>
  <c r="Z925" i="2"/>
  <c r="AA925" i="2"/>
  <c r="AB925" i="2"/>
  <c r="V926" i="2"/>
  <c r="W926" i="2"/>
  <c r="X926" i="2"/>
  <c r="Y926" i="2"/>
  <c r="Z926" i="2"/>
  <c r="AA926" i="2"/>
  <c r="AB926" i="2"/>
  <c r="V927" i="2"/>
  <c r="W927" i="2"/>
  <c r="X927" i="2"/>
  <c r="Y927" i="2"/>
  <c r="Z927" i="2"/>
  <c r="AA927" i="2"/>
  <c r="AB927" i="2"/>
  <c r="V928" i="2"/>
  <c r="W928" i="2"/>
  <c r="X928" i="2"/>
  <c r="Y928" i="2"/>
  <c r="Z928" i="2"/>
  <c r="AA928" i="2"/>
  <c r="AB928" i="2"/>
  <c r="V929" i="2"/>
  <c r="W929" i="2"/>
  <c r="X929" i="2"/>
  <c r="Y929" i="2"/>
  <c r="Z929" i="2"/>
  <c r="AA929" i="2"/>
  <c r="AB929" i="2"/>
  <c r="V930" i="2"/>
  <c r="W930" i="2"/>
  <c r="X930" i="2"/>
  <c r="Y930" i="2"/>
  <c r="Z930" i="2"/>
  <c r="AA930" i="2"/>
  <c r="AB930" i="2"/>
  <c r="V931" i="2"/>
  <c r="W931" i="2"/>
  <c r="X931" i="2"/>
  <c r="Y931" i="2"/>
  <c r="Z931" i="2"/>
  <c r="AA931" i="2"/>
  <c r="AB931" i="2"/>
  <c r="V932" i="2"/>
  <c r="W932" i="2"/>
  <c r="X932" i="2"/>
  <c r="Y932" i="2"/>
  <c r="Z932" i="2"/>
  <c r="AA932" i="2"/>
  <c r="AB932" i="2"/>
  <c r="V933" i="2"/>
  <c r="W933" i="2"/>
  <c r="X933" i="2"/>
  <c r="Y933" i="2"/>
  <c r="Z933" i="2"/>
  <c r="AA933" i="2"/>
  <c r="AB933" i="2"/>
  <c r="V934" i="2"/>
  <c r="W934" i="2"/>
  <c r="X934" i="2"/>
  <c r="Y934" i="2"/>
  <c r="Z934" i="2"/>
  <c r="AA934" i="2"/>
  <c r="AB934" i="2"/>
  <c r="V935" i="2"/>
  <c r="W935" i="2"/>
  <c r="X935" i="2"/>
  <c r="Y935" i="2"/>
  <c r="Z935" i="2"/>
  <c r="AA935" i="2"/>
  <c r="AB935" i="2"/>
  <c r="V936" i="2"/>
  <c r="W936" i="2"/>
  <c r="X936" i="2"/>
  <c r="Y936" i="2"/>
  <c r="Z936" i="2"/>
  <c r="AA936" i="2"/>
  <c r="AB936" i="2"/>
  <c r="V937" i="2"/>
  <c r="W937" i="2"/>
  <c r="X937" i="2"/>
  <c r="Y937" i="2"/>
  <c r="Z937" i="2"/>
  <c r="AA937" i="2"/>
  <c r="AB937" i="2"/>
  <c r="V938" i="2"/>
  <c r="W938" i="2"/>
  <c r="X938" i="2"/>
  <c r="Y938" i="2"/>
  <c r="Z938" i="2"/>
  <c r="AA938" i="2"/>
  <c r="AB938" i="2"/>
  <c r="V939" i="2"/>
  <c r="W939" i="2"/>
  <c r="X939" i="2"/>
  <c r="Y939" i="2"/>
  <c r="Z939" i="2"/>
  <c r="AA939" i="2"/>
  <c r="AB939" i="2"/>
  <c r="V940" i="2"/>
  <c r="W940" i="2"/>
  <c r="X940" i="2"/>
  <c r="Y940" i="2"/>
  <c r="Z940" i="2"/>
  <c r="AA940" i="2"/>
  <c r="AB940" i="2"/>
  <c r="V941" i="2"/>
  <c r="W941" i="2"/>
  <c r="X941" i="2"/>
  <c r="Y941" i="2"/>
  <c r="Z941" i="2"/>
  <c r="AA941" i="2"/>
  <c r="AB941" i="2"/>
  <c r="V942" i="2"/>
  <c r="W942" i="2"/>
  <c r="X942" i="2"/>
  <c r="Y942" i="2"/>
  <c r="Z942" i="2"/>
  <c r="AA942" i="2"/>
  <c r="AB942" i="2"/>
  <c r="V943" i="2"/>
  <c r="W943" i="2"/>
  <c r="X943" i="2"/>
  <c r="Y943" i="2"/>
  <c r="Z943" i="2"/>
  <c r="AA943" i="2"/>
  <c r="AB943" i="2"/>
  <c r="V944" i="2"/>
  <c r="W944" i="2"/>
  <c r="X944" i="2"/>
  <c r="Y944" i="2"/>
  <c r="Z944" i="2"/>
  <c r="AA944" i="2"/>
  <c r="AB944" i="2"/>
  <c r="V945" i="2"/>
  <c r="W945" i="2"/>
  <c r="X945" i="2"/>
  <c r="Y945" i="2"/>
  <c r="Z945" i="2"/>
  <c r="AA945" i="2"/>
  <c r="AB945" i="2"/>
  <c r="V946" i="2"/>
  <c r="W946" i="2"/>
  <c r="X946" i="2"/>
  <c r="Y946" i="2"/>
  <c r="Z946" i="2"/>
  <c r="AA946" i="2"/>
  <c r="AB946" i="2"/>
  <c r="V947" i="2"/>
  <c r="W947" i="2"/>
  <c r="X947" i="2"/>
  <c r="Y947" i="2"/>
  <c r="Z947" i="2"/>
  <c r="AA947" i="2"/>
  <c r="AB947" i="2"/>
  <c r="V948" i="2"/>
  <c r="W948" i="2"/>
  <c r="X948" i="2"/>
  <c r="Y948" i="2"/>
  <c r="Z948" i="2"/>
  <c r="AA948" i="2"/>
  <c r="AB948" i="2"/>
  <c r="V949" i="2"/>
  <c r="W949" i="2"/>
  <c r="X949" i="2"/>
  <c r="Y949" i="2"/>
  <c r="Z949" i="2"/>
  <c r="AA949" i="2"/>
  <c r="AB949" i="2"/>
  <c r="V950" i="2"/>
  <c r="W950" i="2"/>
  <c r="X950" i="2"/>
  <c r="Y950" i="2"/>
  <c r="Z950" i="2"/>
  <c r="AA950" i="2"/>
  <c r="AB950" i="2"/>
  <c r="V951" i="2"/>
  <c r="W951" i="2"/>
  <c r="X951" i="2"/>
  <c r="Y951" i="2"/>
  <c r="Z951" i="2"/>
  <c r="AA951" i="2"/>
  <c r="AB951" i="2"/>
  <c r="V952" i="2"/>
  <c r="W952" i="2"/>
  <c r="X952" i="2"/>
  <c r="Y952" i="2"/>
  <c r="Z952" i="2"/>
  <c r="AA952" i="2"/>
  <c r="AB952" i="2"/>
  <c r="V953" i="2"/>
  <c r="W953" i="2"/>
  <c r="X953" i="2"/>
  <c r="Y953" i="2"/>
  <c r="Z953" i="2"/>
  <c r="AA953" i="2"/>
  <c r="AB953" i="2"/>
  <c r="V954" i="2"/>
  <c r="W954" i="2"/>
  <c r="X954" i="2"/>
  <c r="Y954" i="2"/>
  <c r="Z954" i="2"/>
  <c r="AA954" i="2"/>
  <c r="AB954" i="2"/>
  <c r="V955" i="2"/>
  <c r="W955" i="2"/>
  <c r="X955" i="2"/>
  <c r="Y955" i="2"/>
  <c r="Z955" i="2"/>
  <c r="AA955" i="2"/>
  <c r="AB955" i="2"/>
  <c r="V956" i="2"/>
  <c r="W956" i="2"/>
  <c r="X956" i="2"/>
  <c r="Y956" i="2"/>
  <c r="Z956" i="2"/>
  <c r="AA956" i="2"/>
  <c r="AB956" i="2"/>
  <c r="V957" i="2"/>
  <c r="W957" i="2"/>
  <c r="X957" i="2"/>
  <c r="Y957" i="2"/>
  <c r="Z957" i="2"/>
  <c r="AA957" i="2"/>
  <c r="AB957" i="2"/>
  <c r="V958" i="2"/>
  <c r="W958" i="2"/>
  <c r="X958" i="2"/>
  <c r="Y958" i="2"/>
  <c r="Z958" i="2"/>
  <c r="AA958" i="2"/>
  <c r="AB958" i="2"/>
  <c r="V959" i="2"/>
  <c r="W959" i="2"/>
  <c r="X959" i="2"/>
  <c r="Y959" i="2"/>
  <c r="Z959" i="2"/>
  <c r="AA959" i="2"/>
  <c r="AB959" i="2"/>
  <c r="V960" i="2"/>
  <c r="W960" i="2"/>
  <c r="X960" i="2"/>
  <c r="Y960" i="2"/>
  <c r="Z960" i="2"/>
  <c r="AA960" i="2"/>
  <c r="AB960" i="2"/>
  <c r="V961" i="2"/>
  <c r="W961" i="2"/>
  <c r="X961" i="2"/>
  <c r="Y961" i="2"/>
  <c r="Z961" i="2"/>
  <c r="AA961" i="2"/>
  <c r="AB961" i="2"/>
  <c r="V962" i="2"/>
  <c r="W962" i="2"/>
  <c r="X962" i="2"/>
  <c r="Y962" i="2"/>
  <c r="Z962" i="2"/>
  <c r="AA962" i="2"/>
  <c r="AB962" i="2"/>
  <c r="V963" i="2"/>
  <c r="W963" i="2"/>
  <c r="X963" i="2"/>
  <c r="Y963" i="2"/>
  <c r="Z963" i="2"/>
  <c r="AA963" i="2"/>
  <c r="AB963" i="2"/>
  <c r="V964" i="2"/>
  <c r="W964" i="2"/>
  <c r="X964" i="2"/>
  <c r="Y964" i="2"/>
  <c r="Z964" i="2"/>
  <c r="AA964" i="2"/>
  <c r="AB964" i="2"/>
  <c r="V965" i="2"/>
  <c r="W965" i="2"/>
  <c r="X965" i="2"/>
  <c r="Y965" i="2"/>
  <c r="Z965" i="2"/>
  <c r="AA965" i="2"/>
  <c r="AB965" i="2"/>
  <c r="V966" i="2"/>
  <c r="W966" i="2"/>
  <c r="X966" i="2"/>
  <c r="Y966" i="2"/>
  <c r="Z966" i="2"/>
  <c r="AA966" i="2"/>
  <c r="AB966" i="2"/>
  <c r="V967" i="2"/>
  <c r="W967" i="2"/>
  <c r="X967" i="2"/>
  <c r="Y967" i="2"/>
  <c r="Z967" i="2"/>
  <c r="AA967" i="2"/>
  <c r="AB967" i="2"/>
  <c r="V968" i="2"/>
  <c r="W968" i="2"/>
  <c r="X968" i="2"/>
  <c r="Y968" i="2"/>
  <c r="Z968" i="2"/>
  <c r="AA968" i="2"/>
  <c r="AB968" i="2"/>
  <c r="V969" i="2"/>
  <c r="W969" i="2"/>
  <c r="X969" i="2"/>
  <c r="Y969" i="2"/>
  <c r="Z969" i="2"/>
  <c r="AA969" i="2"/>
  <c r="AB969" i="2"/>
  <c r="V970" i="2"/>
  <c r="W970" i="2"/>
  <c r="X970" i="2"/>
  <c r="Y970" i="2"/>
  <c r="Z970" i="2"/>
  <c r="AA970" i="2"/>
  <c r="AB970" i="2"/>
  <c r="V971" i="2"/>
  <c r="W971" i="2"/>
  <c r="X971" i="2"/>
  <c r="Y971" i="2"/>
  <c r="Z971" i="2"/>
  <c r="AA971" i="2"/>
  <c r="AB971" i="2"/>
  <c r="V972" i="2"/>
  <c r="W972" i="2"/>
  <c r="X972" i="2"/>
  <c r="Y972" i="2"/>
  <c r="Z972" i="2"/>
  <c r="AA972" i="2"/>
  <c r="AB972" i="2"/>
  <c r="V973" i="2"/>
  <c r="W973" i="2"/>
  <c r="X973" i="2"/>
  <c r="Y973" i="2"/>
  <c r="Z973" i="2"/>
  <c r="AA973" i="2"/>
  <c r="AB973" i="2"/>
  <c r="V974" i="2"/>
  <c r="W974" i="2"/>
  <c r="X974" i="2"/>
  <c r="Y974" i="2"/>
  <c r="Z974" i="2"/>
  <c r="AA974" i="2"/>
  <c r="AB974" i="2"/>
  <c r="V975" i="2"/>
  <c r="W975" i="2"/>
  <c r="X975" i="2"/>
  <c r="Y975" i="2"/>
  <c r="Z975" i="2"/>
  <c r="AA975" i="2"/>
  <c r="AB975" i="2"/>
  <c r="V976" i="2"/>
  <c r="W976" i="2"/>
  <c r="X976" i="2"/>
  <c r="Y976" i="2"/>
  <c r="Z976" i="2"/>
  <c r="AA976" i="2"/>
  <c r="AB976" i="2"/>
  <c r="V977" i="2"/>
  <c r="W977" i="2"/>
  <c r="X977" i="2"/>
  <c r="Y977" i="2"/>
  <c r="Z977" i="2"/>
  <c r="AA977" i="2"/>
  <c r="AB977" i="2"/>
  <c r="V978" i="2"/>
  <c r="W978" i="2"/>
  <c r="X978" i="2"/>
  <c r="Y978" i="2"/>
  <c r="Z978" i="2"/>
  <c r="AA978" i="2"/>
  <c r="AB978" i="2"/>
  <c r="V979" i="2"/>
  <c r="W979" i="2"/>
  <c r="X979" i="2"/>
  <c r="Y979" i="2"/>
  <c r="Z979" i="2"/>
  <c r="AA979" i="2"/>
  <c r="AB979" i="2"/>
  <c r="V980" i="2"/>
  <c r="W980" i="2"/>
  <c r="X980" i="2"/>
  <c r="Y980" i="2"/>
  <c r="Z980" i="2"/>
  <c r="AA980" i="2"/>
  <c r="AB980" i="2"/>
  <c r="V981" i="2"/>
  <c r="W981" i="2"/>
  <c r="X981" i="2"/>
  <c r="Y981" i="2"/>
  <c r="Z981" i="2"/>
  <c r="AA981" i="2"/>
  <c r="AB981" i="2"/>
  <c r="V982" i="2"/>
  <c r="W982" i="2"/>
  <c r="X982" i="2"/>
  <c r="Y982" i="2"/>
  <c r="Z982" i="2"/>
  <c r="AA982" i="2"/>
  <c r="AB982" i="2"/>
  <c r="V983" i="2"/>
  <c r="W983" i="2"/>
  <c r="X983" i="2"/>
  <c r="Y983" i="2"/>
  <c r="Z983" i="2"/>
  <c r="AA983" i="2"/>
  <c r="AB983" i="2"/>
  <c r="V984" i="2"/>
  <c r="W984" i="2"/>
  <c r="X984" i="2"/>
  <c r="Y984" i="2"/>
  <c r="Z984" i="2"/>
  <c r="AA984" i="2"/>
  <c r="AB984" i="2"/>
  <c r="V985" i="2"/>
  <c r="W985" i="2"/>
  <c r="X985" i="2"/>
  <c r="Y985" i="2"/>
  <c r="Z985" i="2"/>
  <c r="AA985" i="2"/>
  <c r="AB985" i="2"/>
  <c r="V986" i="2"/>
  <c r="W986" i="2"/>
  <c r="X986" i="2"/>
  <c r="Y986" i="2"/>
  <c r="Z986" i="2"/>
  <c r="AA986" i="2"/>
  <c r="AB986" i="2"/>
  <c r="V987" i="2"/>
  <c r="W987" i="2"/>
  <c r="X987" i="2"/>
  <c r="Y987" i="2"/>
  <c r="Z987" i="2"/>
  <c r="AA987" i="2"/>
  <c r="AB987" i="2"/>
  <c r="V988" i="2"/>
  <c r="W988" i="2"/>
  <c r="X988" i="2"/>
  <c r="Y988" i="2"/>
  <c r="Z988" i="2"/>
  <c r="AA988" i="2"/>
  <c r="AB988" i="2"/>
  <c r="V989" i="2"/>
  <c r="W989" i="2"/>
  <c r="X989" i="2"/>
  <c r="Y989" i="2"/>
  <c r="Z989" i="2"/>
  <c r="AA989" i="2"/>
  <c r="AB989" i="2"/>
  <c r="V990" i="2"/>
  <c r="W990" i="2"/>
  <c r="X990" i="2"/>
  <c r="Y990" i="2"/>
  <c r="Z990" i="2"/>
  <c r="AA990" i="2"/>
  <c r="AB990" i="2"/>
  <c r="V991" i="2"/>
  <c r="W991" i="2"/>
  <c r="X991" i="2"/>
  <c r="Y991" i="2"/>
  <c r="Z991" i="2"/>
  <c r="AA991" i="2"/>
  <c r="AB991" i="2"/>
  <c r="V992" i="2"/>
  <c r="W992" i="2"/>
  <c r="X992" i="2"/>
  <c r="Y992" i="2"/>
  <c r="Z992" i="2"/>
  <c r="AA992" i="2"/>
  <c r="AB992" i="2"/>
  <c r="V993" i="2"/>
  <c r="W993" i="2"/>
  <c r="X993" i="2"/>
  <c r="Y993" i="2"/>
  <c r="Z993" i="2"/>
  <c r="AA993" i="2"/>
  <c r="AB993" i="2"/>
  <c r="V994" i="2"/>
  <c r="W994" i="2"/>
  <c r="X994" i="2"/>
  <c r="Y994" i="2"/>
  <c r="Z994" i="2"/>
  <c r="AA994" i="2"/>
  <c r="AB994" i="2"/>
  <c r="V995" i="2"/>
  <c r="W995" i="2"/>
  <c r="X995" i="2"/>
  <c r="Y995" i="2"/>
  <c r="Z995" i="2"/>
  <c r="AA995" i="2"/>
  <c r="AB995" i="2"/>
  <c r="V996" i="2"/>
  <c r="W996" i="2"/>
  <c r="X996" i="2"/>
  <c r="Y996" i="2"/>
  <c r="Z996" i="2"/>
  <c r="AA996" i="2"/>
  <c r="AB996" i="2"/>
  <c r="V997" i="2"/>
  <c r="W997" i="2"/>
  <c r="X997" i="2"/>
  <c r="Y997" i="2"/>
  <c r="Z997" i="2"/>
  <c r="AA997" i="2"/>
  <c r="AB997" i="2"/>
  <c r="V998" i="2"/>
  <c r="W998" i="2"/>
  <c r="X998" i="2"/>
  <c r="Y998" i="2"/>
  <c r="Z998" i="2"/>
  <c r="AA998" i="2"/>
  <c r="AB998" i="2"/>
  <c r="V999" i="2"/>
  <c r="W999" i="2"/>
  <c r="X999" i="2"/>
  <c r="Y999" i="2"/>
  <c r="Z999" i="2"/>
  <c r="AA999" i="2"/>
  <c r="AB999" i="2"/>
  <c r="V1000" i="2"/>
  <c r="W1000" i="2"/>
  <c r="X1000" i="2"/>
  <c r="Y1000" i="2"/>
  <c r="Z1000" i="2"/>
  <c r="AA1000" i="2"/>
  <c r="AB1000" i="2"/>
  <c r="V1001" i="2"/>
  <c r="W1001" i="2"/>
  <c r="X1001" i="2"/>
  <c r="Y1001" i="2"/>
  <c r="Z1001" i="2"/>
  <c r="AA1001" i="2"/>
  <c r="AB1001" i="2"/>
  <c r="V1002" i="2"/>
  <c r="W1002" i="2"/>
  <c r="X1002" i="2"/>
  <c r="Y1002" i="2"/>
  <c r="Z1002" i="2"/>
  <c r="AA1002" i="2"/>
  <c r="AB1002" i="2"/>
  <c r="V1003" i="2"/>
  <c r="W1003" i="2"/>
  <c r="X1003" i="2"/>
  <c r="Y1003" i="2"/>
  <c r="Z1003" i="2"/>
  <c r="AA1003" i="2"/>
  <c r="AB1003" i="2"/>
  <c r="V1004" i="2"/>
  <c r="W1004" i="2"/>
  <c r="X1004" i="2"/>
  <c r="Y1004" i="2"/>
  <c r="Z1004" i="2"/>
  <c r="AA1004" i="2"/>
  <c r="AB1004" i="2"/>
  <c r="V1005" i="2"/>
  <c r="W1005" i="2"/>
  <c r="X1005" i="2"/>
  <c r="Y1005" i="2"/>
  <c r="Z1005" i="2"/>
  <c r="AA1005" i="2"/>
  <c r="AB1005" i="2"/>
  <c r="V1006" i="2"/>
  <c r="W1006" i="2"/>
  <c r="X1006" i="2"/>
  <c r="Y1006" i="2"/>
  <c r="Z1006" i="2"/>
  <c r="AA1006" i="2"/>
  <c r="AB1006" i="2"/>
  <c r="V1007" i="2"/>
  <c r="W1007" i="2"/>
  <c r="X1007" i="2"/>
  <c r="Y1007" i="2"/>
  <c r="Z1007" i="2"/>
  <c r="AA1007" i="2"/>
  <c r="AB1007" i="2"/>
  <c r="V1008" i="2"/>
  <c r="W1008" i="2"/>
  <c r="X1008" i="2"/>
  <c r="Y1008" i="2"/>
  <c r="Z1008" i="2"/>
  <c r="AA1008" i="2"/>
  <c r="AB1008" i="2"/>
  <c r="V1009" i="2"/>
  <c r="W1009" i="2"/>
  <c r="X1009" i="2"/>
  <c r="Y1009" i="2"/>
  <c r="Z1009" i="2"/>
  <c r="AA1009" i="2"/>
  <c r="AB1009" i="2"/>
  <c r="V1010" i="2"/>
  <c r="W1010" i="2"/>
  <c r="X1010" i="2"/>
  <c r="Y1010" i="2"/>
  <c r="Z1010" i="2"/>
  <c r="AA1010" i="2"/>
  <c r="AB1010" i="2"/>
  <c r="V1011" i="2"/>
  <c r="W1011" i="2"/>
  <c r="X1011" i="2"/>
  <c r="Y1011" i="2"/>
  <c r="Z1011" i="2"/>
  <c r="AA1011" i="2"/>
  <c r="AB1011" i="2"/>
  <c r="V1012" i="2"/>
  <c r="W1012" i="2"/>
  <c r="X1012" i="2"/>
  <c r="Y1012" i="2"/>
  <c r="Z1012" i="2"/>
  <c r="AA1012" i="2"/>
  <c r="AB1012" i="2"/>
  <c r="V1013" i="2"/>
  <c r="W1013" i="2"/>
  <c r="X1013" i="2"/>
  <c r="Y1013" i="2"/>
  <c r="Z1013" i="2"/>
  <c r="AA1013" i="2"/>
  <c r="AB1013" i="2"/>
  <c r="V1014" i="2"/>
  <c r="W1014" i="2"/>
  <c r="X1014" i="2"/>
  <c r="Y1014" i="2"/>
  <c r="Z1014" i="2"/>
  <c r="AA1014" i="2"/>
  <c r="AB1014" i="2"/>
  <c r="V1015" i="2"/>
  <c r="W1015" i="2"/>
  <c r="X1015" i="2"/>
  <c r="Y1015" i="2"/>
  <c r="Z1015" i="2"/>
  <c r="AA1015" i="2"/>
  <c r="AB1015" i="2"/>
  <c r="V1016" i="2"/>
  <c r="W1016" i="2"/>
  <c r="X1016" i="2"/>
  <c r="Y1016" i="2"/>
  <c r="Z1016" i="2"/>
  <c r="AA1016" i="2"/>
  <c r="AB1016" i="2"/>
  <c r="V1017" i="2"/>
  <c r="W1017" i="2"/>
  <c r="X1017" i="2"/>
  <c r="Y1017" i="2"/>
  <c r="Z1017" i="2"/>
  <c r="AA1017" i="2"/>
  <c r="AB1017" i="2"/>
  <c r="V1018" i="2"/>
  <c r="W1018" i="2"/>
  <c r="X1018" i="2"/>
  <c r="Y1018" i="2"/>
  <c r="Z1018" i="2"/>
  <c r="AA1018" i="2"/>
  <c r="AB1018" i="2"/>
  <c r="V1019" i="2"/>
  <c r="W1019" i="2"/>
  <c r="X1019" i="2"/>
  <c r="Y1019" i="2"/>
  <c r="Z1019" i="2"/>
  <c r="AA1019" i="2"/>
  <c r="AB1019" i="2"/>
  <c r="V1020" i="2"/>
  <c r="W1020" i="2"/>
  <c r="X1020" i="2"/>
  <c r="Y1020" i="2"/>
  <c r="Z1020" i="2"/>
  <c r="AA1020" i="2"/>
  <c r="AB1020" i="2"/>
  <c r="V1021" i="2"/>
  <c r="W1021" i="2"/>
  <c r="X1021" i="2"/>
  <c r="Y1021" i="2"/>
  <c r="Z1021" i="2"/>
  <c r="AA1021" i="2"/>
  <c r="AB1021" i="2"/>
  <c r="V1022" i="2"/>
  <c r="W1022" i="2"/>
  <c r="X1022" i="2"/>
  <c r="Y1022" i="2"/>
  <c r="Z1022" i="2"/>
  <c r="AA1022" i="2"/>
  <c r="AB1022" i="2"/>
  <c r="V1023" i="2"/>
  <c r="W1023" i="2"/>
  <c r="X1023" i="2"/>
  <c r="Y1023" i="2"/>
  <c r="Z1023" i="2"/>
  <c r="AA1023" i="2"/>
  <c r="AB1023" i="2"/>
  <c r="V1024" i="2"/>
  <c r="W1024" i="2"/>
  <c r="X1024" i="2"/>
  <c r="Y1024" i="2"/>
  <c r="Z1024" i="2"/>
  <c r="AA1024" i="2"/>
  <c r="AB1024" i="2"/>
  <c r="V1025" i="2"/>
  <c r="W1025" i="2"/>
  <c r="X1025" i="2"/>
  <c r="Y1025" i="2"/>
  <c r="Z1025" i="2"/>
  <c r="AA1025" i="2"/>
  <c r="AB1025" i="2"/>
  <c r="V1026" i="2"/>
  <c r="W1026" i="2"/>
  <c r="X1026" i="2"/>
  <c r="Y1026" i="2"/>
  <c r="Z1026" i="2"/>
  <c r="AA1026" i="2"/>
  <c r="AB1026" i="2"/>
  <c r="V1027" i="2"/>
  <c r="W1027" i="2"/>
  <c r="X1027" i="2"/>
  <c r="Y1027" i="2"/>
  <c r="Z1027" i="2"/>
  <c r="AA1027" i="2"/>
  <c r="AB1027" i="2"/>
  <c r="V1028" i="2"/>
  <c r="W1028" i="2"/>
  <c r="X1028" i="2"/>
  <c r="Y1028" i="2"/>
  <c r="Z1028" i="2"/>
  <c r="AA1028" i="2"/>
  <c r="AB1028" i="2"/>
  <c r="V1029" i="2"/>
  <c r="W1029" i="2"/>
  <c r="X1029" i="2"/>
  <c r="Y1029" i="2"/>
  <c r="Z1029" i="2"/>
  <c r="AA1029" i="2"/>
  <c r="AB1029" i="2"/>
  <c r="V1030" i="2"/>
  <c r="W1030" i="2"/>
  <c r="X1030" i="2"/>
  <c r="Y1030" i="2"/>
  <c r="Z1030" i="2"/>
  <c r="AA1030" i="2"/>
  <c r="AB1030" i="2"/>
  <c r="V1031" i="2"/>
  <c r="W1031" i="2"/>
  <c r="X1031" i="2"/>
  <c r="Y1031" i="2"/>
  <c r="Z1031" i="2"/>
  <c r="AA1031" i="2"/>
  <c r="AB1031" i="2"/>
  <c r="V1032" i="2"/>
  <c r="W1032" i="2"/>
  <c r="X1032" i="2"/>
  <c r="Y1032" i="2"/>
  <c r="Z1032" i="2"/>
  <c r="AA1032" i="2"/>
  <c r="AB1032" i="2"/>
  <c r="V1033" i="2"/>
  <c r="W1033" i="2"/>
  <c r="X1033" i="2"/>
  <c r="Y1033" i="2"/>
  <c r="Z1033" i="2"/>
  <c r="AA1033" i="2"/>
  <c r="AB1033" i="2"/>
  <c r="V1034" i="2"/>
  <c r="W1034" i="2"/>
  <c r="X1034" i="2"/>
  <c r="Y1034" i="2"/>
  <c r="Z1034" i="2"/>
  <c r="AA1034" i="2"/>
  <c r="AB1034" i="2"/>
  <c r="V1035" i="2"/>
  <c r="W1035" i="2"/>
  <c r="X1035" i="2"/>
  <c r="Y1035" i="2"/>
  <c r="Z1035" i="2"/>
  <c r="AA1035" i="2"/>
  <c r="AB1035" i="2"/>
  <c r="V1036" i="2"/>
  <c r="W1036" i="2"/>
  <c r="X1036" i="2"/>
  <c r="Y1036" i="2"/>
  <c r="Z1036" i="2"/>
  <c r="AA1036" i="2"/>
  <c r="AB1036" i="2"/>
  <c r="V1037" i="2"/>
  <c r="W1037" i="2"/>
  <c r="X1037" i="2"/>
  <c r="Y1037" i="2"/>
  <c r="Z1037" i="2"/>
  <c r="AA1037" i="2"/>
  <c r="AB1037" i="2"/>
  <c r="V1038" i="2"/>
  <c r="W1038" i="2"/>
  <c r="X1038" i="2"/>
  <c r="Y1038" i="2"/>
  <c r="Z1038" i="2"/>
  <c r="AA1038" i="2"/>
  <c r="AB1038" i="2"/>
  <c r="V1039" i="2"/>
  <c r="W1039" i="2"/>
  <c r="X1039" i="2"/>
  <c r="Y1039" i="2"/>
  <c r="Z1039" i="2"/>
  <c r="AA1039" i="2"/>
  <c r="AB1039" i="2"/>
  <c r="V1040" i="2"/>
  <c r="W1040" i="2"/>
  <c r="X1040" i="2"/>
  <c r="Y1040" i="2"/>
  <c r="Z1040" i="2"/>
  <c r="AA1040" i="2"/>
  <c r="AB1040" i="2"/>
  <c r="V1041" i="2"/>
  <c r="W1041" i="2"/>
  <c r="X1041" i="2"/>
  <c r="Y1041" i="2"/>
  <c r="Z1041" i="2"/>
  <c r="AA1041" i="2"/>
  <c r="AB1041" i="2"/>
  <c r="V1042" i="2"/>
  <c r="W1042" i="2"/>
  <c r="X1042" i="2"/>
  <c r="Y1042" i="2"/>
  <c r="Z1042" i="2"/>
  <c r="AA1042" i="2"/>
  <c r="AB1042" i="2"/>
  <c r="V1043" i="2"/>
  <c r="W1043" i="2"/>
  <c r="X1043" i="2"/>
  <c r="Y1043" i="2"/>
  <c r="Z1043" i="2"/>
  <c r="AA1043" i="2"/>
  <c r="AB1043" i="2"/>
  <c r="V1044" i="2"/>
  <c r="W1044" i="2"/>
  <c r="X1044" i="2"/>
  <c r="Y1044" i="2"/>
  <c r="Z1044" i="2"/>
  <c r="AA1044" i="2"/>
  <c r="AB1044" i="2"/>
  <c r="V1045" i="2"/>
  <c r="W1045" i="2"/>
  <c r="X1045" i="2"/>
  <c r="Y1045" i="2"/>
  <c r="Z1045" i="2"/>
  <c r="AA1045" i="2"/>
  <c r="AB1045" i="2"/>
  <c r="V1046" i="2"/>
  <c r="W1046" i="2"/>
  <c r="X1046" i="2"/>
  <c r="Y1046" i="2"/>
  <c r="Z1046" i="2"/>
  <c r="AA1046" i="2"/>
  <c r="AB1046" i="2"/>
  <c r="V1047" i="2"/>
  <c r="W1047" i="2"/>
  <c r="X1047" i="2"/>
  <c r="Y1047" i="2"/>
  <c r="Z1047" i="2"/>
  <c r="AA1047" i="2"/>
  <c r="AB1047" i="2"/>
  <c r="V1048" i="2"/>
  <c r="W1048" i="2"/>
  <c r="X1048" i="2"/>
  <c r="Y1048" i="2"/>
  <c r="Z1048" i="2"/>
  <c r="AA1048" i="2"/>
  <c r="AB1048" i="2"/>
  <c r="V1049" i="2"/>
  <c r="W1049" i="2"/>
  <c r="X1049" i="2"/>
  <c r="Y1049" i="2"/>
  <c r="Z1049" i="2"/>
  <c r="AA1049" i="2"/>
  <c r="AB1049" i="2"/>
  <c r="V1050" i="2"/>
  <c r="W1050" i="2"/>
  <c r="X1050" i="2"/>
  <c r="Y1050" i="2"/>
  <c r="Z1050" i="2"/>
  <c r="AA1050" i="2"/>
  <c r="AB1050" i="2"/>
  <c r="V1051" i="2"/>
  <c r="W1051" i="2"/>
  <c r="X1051" i="2"/>
  <c r="Y1051" i="2"/>
  <c r="Z1051" i="2"/>
  <c r="AA1051" i="2"/>
  <c r="AB1051" i="2"/>
  <c r="V1052" i="2"/>
  <c r="W1052" i="2"/>
  <c r="X1052" i="2"/>
  <c r="Y1052" i="2"/>
  <c r="Z1052" i="2"/>
  <c r="AA1052" i="2"/>
  <c r="AB1052" i="2"/>
  <c r="V1053" i="2"/>
  <c r="W1053" i="2"/>
  <c r="X1053" i="2"/>
  <c r="Y1053" i="2"/>
  <c r="Z1053" i="2"/>
  <c r="AA1053" i="2"/>
  <c r="AB1053" i="2"/>
  <c r="V1054" i="2"/>
  <c r="W1054" i="2"/>
  <c r="X1054" i="2"/>
  <c r="Y1054" i="2"/>
  <c r="Z1054" i="2"/>
  <c r="AA1054" i="2"/>
  <c r="AB1054" i="2"/>
  <c r="V1055" i="2"/>
  <c r="W1055" i="2"/>
  <c r="X1055" i="2"/>
  <c r="Y1055" i="2"/>
  <c r="Z1055" i="2"/>
  <c r="AA1055" i="2"/>
  <c r="AB1055" i="2"/>
  <c r="V1056" i="2"/>
  <c r="W1056" i="2"/>
  <c r="X1056" i="2"/>
  <c r="Y1056" i="2"/>
  <c r="Z1056" i="2"/>
  <c r="AA1056" i="2"/>
  <c r="AB1056" i="2"/>
  <c r="V1057" i="2"/>
  <c r="W1057" i="2"/>
  <c r="X1057" i="2"/>
  <c r="Y1057" i="2"/>
  <c r="Z1057" i="2"/>
  <c r="AA1057" i="2"/>
  <c r="AB1057" i="2"/>
  <c r="V1058" i="2"/>
  <c r="W1058" i="2"/>
  <c r="X1058" i="2"/>
  <c r="Y1058" i="2"/>
  <c r="Z1058" i="2"/>
  <c r="AA1058" i="2"/>
  <c r="AB1058" i="2"/>
  <c r="V1059" i="2"/>
  <c r="W1059" i="2"/>
  <c r="X1059" i="2"/>
  <c r="Y1059" i="2"/>
  <c r="Z1059" i="2"/>
  <c r="AA1059" i="2"/>
  <c r="AB1059" i="2"/>
  <c r="V1060" i="2"/>
  <c r="W1060" i="2"/>
  <c r="X1060" i="2"/>
  <c r="Y1060" i="2"/>
  <c r="Z1060" i="2"/>
  <c r="AA1060" i="2"/>
  <c r="AB1060" i="2"/>
  <c r="V1061" i="2"/>
  <c r="W1061" i="2"/>
  <c r="X1061" i="2"/>
  <c r="Y1061" i="2"/>
  <c r="Z1061" i="2"/>
  <c r="AA1061" i="2"/>
  <c r="AB1061" i="2"/>
  <c r="V1062" i="2"/>
  <c r="W1062" i="2"/>
  <c r="X1062" i="2"/>
  <c r="Y1062" i="2"/>
  <c r="Z1062" i="2"/>
  <c r="AA1062" i="2"/>
  <c r="AB1062" i="2"/>
  <c r="V1063" i="2"/>
  <c r="W1063" i="2"/>
  <c r="X1063" i="2"/>
  <c r="Y1063" i="2"/>
  <c r="Z1063" i="2"/>
  <c r="AA1063" i="2"/>
  <c r="AB1063" i="2"/>
  <c r="V1064" i="2"/>
  <c r="W1064" i="2"/>
  <c r="X1064" i="2"/>
  <c r="Y1064" i="2"/>
  <c r="Z1064" i="2"/>
  <c r="AA1064" i="2"/>
  <c r="AB1064" i="2"/>
  <c r="V1065" i="2"/>
  <c r="W1065" i="2"/>
  <c r="X1065" i="2"/>
  <c r="Y1065" i="2"/>
  <c r="Z1065" i="2"/>
  <c r="AA1065" i="2"/>
  <c r="AB1065" i="2"/>
  <c r="V1066" i="2"/>
  <c r="W1066" i="2"/>
  <c r="X1066" i="2"/>
  <c r="Y1066" i="2"/>
  <c r="Z1066" i="2"/>
  <c r="AA1066" i="2"/>
  <c r="AB1066" i="2"/>
  <c r="V1067" i="2"/>
  <c r="W1067" i="2"/>
  <c r="X1067" i="2"/>
  <c r="Y1067" i="2"/>
  <c r="Z1067" i="2"/>
  <c r="AA1067" i="2"/>
  <c r="AB1067" i="2"/>
  <c r="V1068" i="2"/>
  <c r="W1068" i="2"/>
  <c r="X1068" i="2"/>
  <c r="Y1068" i="2"/>
  <c r="Z1068" i="2"/>
  <c r="AA1068" i="2"/>
  <c r="AB1068" i="2"/>
  <c r="V1069" i="2"/>
  <c r="W1069" i="2"/>
  <c r="X1069" i="2"/>
  <c r="Y1069" i="2"/>
  <c r="Z1069" i="2"/>
  <c r="AA1069" i="2"/>
  <c r="AB1069" i="2"/>
  <c r="V1070" i="2"/>
  <c r="W1070" i="2"/>
  <c r="X1070" i="2"/>
  <c r="Y1070" i="2"/>
  <c r="Z1070" i="2"/>
  <c r="AA1070" i="2"/>
  <c r="AB1070" i="2"/>
  <c r="V1071" i="2"/>
  <c r="W1071" i="2"/>
  <c r="X1071" i="2"/>
  <c r="Y1071" i="2"/>
  <c r="Z1071" i="2"/>
  <c r="AA1071" i="2"/>
  <c r="AB1071" i="2"/>
  <c r="V1072" i="2"/>
  <c r="W1072" i="2"/>
  <c r="X1072" i="2"/>
  <c r="Y1072" i="2"/>
  <c r="Z1072" i="2"/>
  <c r="AA1072" i="2"/>
  <c r="AB1072" i="2"/>
  <c r="V1073" i="2"/>
  <c r="W1073" i="2"/>
  <c r="X1073" i="2"/>
  <c r="Y1073" i="2"/>
  <c r="Z1073" i="2"/>
  <c r="AA1073" i="2"/>
  <c r="AB1073" i="2"/>
  <c r="V1074" i="2"/>
  <c r="W1074" i="2"/>
  <c r="X1074" i="2"/>
  <c r="Y1074" i="2"/>
  <c r="Z1074" i="2"/>
  <c r="AA1074" i="2"/>
  <c r="AB1074" i="2"/>
  <c r="V1075" i="2"/>
  <c r="W1075" i="2"/>
  <c r="X1075" i="2"/>
  <c r="Y1075" i="2"/>
  <c r="Z1075" i="2"/>
  <c r="AA1075" i="2"/>
  <c r="AB1075" i="2"/>
  <c r="V1076" i="2"/>
  <c r="W1076" i="2"/>
  <c r="X1076" i="2"/>
  <c r="Y1076" i="2"/>
  <c r="Z1076" i="2"/>
  <c r="AA1076" i="2"/>
  <c r="AB1076" i="2"/>
  <c r="V1077" i="2"/>
  <c r="W1077" i="2"/>
  <c r="X1077" i="2"/>
  <c r="Y1077" i="2"/>
  <c r="Z1077" i="2"/>
  <c r="AA1077" i="2"/>
  <c r="AB1077" i="2"/>
  <c r="V1078" i="2"/>
  <c r="W1078" i="2"/>
  <c r="X1078" i="2"/>
  <c r="Y1078" i="2"/>
  <c r="Z1078" i="2"/>
  <c r="AA1078" i="2"/>
  <c r="AB1078" i="2"/>
  <c r="V1079" i="2"/>
  <c r="W1079" i="2"/>
  <c r="X1079" i="2"/>
  <c r="Y1079" i="2"/>
  <c r="Z1079" i="2"/>
  <c r="AA1079" i="2"/>
  <c r="AB1079" i="2"/>
  <c r="V1080" i="2"/>
  <c r="W1080" i="2"/>
  <c r="X1080" i="2"/>
  <c r="Y1080" i="2"/>
  <c r="Z1080" i="2"/>
  <c r="AA1080" i="2"/>
  <c r="AB1080" i="2"/>
  <c r="V1081" i="2"/>
  <c r="W1081" i="2"/>
  <c r="X1081" i="2"/>
  <c r="Y1081" i="2"/>
  <c r="Z1081" i="2"/>
  <c r="AA1081" i="2"/>
  <c r="AB1081" i="2"/>
  <c r="V1082" i="2"/>
  <c r="W1082" i="2"/>
  <c r="X1082" i="2"/>
  <c r="Y1082" i="2"/>
  <c r="Z1082" i="2"/>
  <c r="AA1082" i="2"/>
  <c r="AB1082" i="2"/>
  <c r="V1083" i="2"/>
  <c r="W1083" i="2"/>
  <c r="X1083" i="2"/>
  <c r="Y1083" i="2"/>
  <c r="Z1083" i="2"/>
  <c r="AA1083" i="2"/>
  <c r="AB1083" i="2"/>
  <c r="V1084" i="2"/>
  <c r="W1084" i="2"/>
  <c r="X1084" i="2"/>
  <c r="Y1084" i="2"/>
  <c r="Z1084" i="2"/>
  <c r="AA1084" i="2"/>
  <c r="AB1084" i="2"/>
  <c r="V1085" i="2"/>
  <c r="W1085" i="2"/>
  <c r="X1085" i="2"/>
  <c r="Y1085" i="2"/>
  <c r="Z1085" i="2"/>
  <c r="AA1085" i="2"/>
  <c r="AB1085" i="2"/>
  <c r="V1086" i="2"/>
  <c r="W1086" i="2"/>
  <c r="X1086" i="2"/>
  <c r="Y1086" i="2"/>
  <c r="Z1086" i="2"/>
  <c r="AA1086" i="2"/>
  <c r="AB1086" i="2"/>
  <c r="V1087" i="2"/>
  <c r="W1087" i="2"/>
  <c r="X1087" i="2"/>
  <c r="Y1087" i="2"/>
  <c r="Z1087" i="2"/>
  <c r="AA1087" i="2"/>
  <c r="AB1087" i="2"/>
  <c r="V1088" i="2"/>
  <c r="W1088" i="2"/>
  <c r="X1088" i="2"/>
  <c r="Y1088" i="2"/>
  <c r="Z1088" i="2"/>
  <c r="AA1088" i="2"/>
  <c r="AB1088" i="2"/>
  <c r="V1089" i="2"/>
  <c r="W1089" i="2"/>
  <c r="X1089" i="2"/>
  <c r="Y1089" i="2"/>
  <c r="Z1089" i="2"/>
  <c r="AA1089" i="2"/>
  <c r="AB1089" i="2"/>
  <c r="V1090" i="2"/>
  <c r="W1090" i="2"/>
  <c r="X1090" i="2"/>
  <c r="Y1090" i="2"/>
  <c r="Z1090" i="2"/>
  <c r="AA1090" i="2"/>
  <c r="AB1090" i="2"/>
  <c r="V1091" i="2"/>
  <c r="W1091" i="2"/>
  <c r="X1091" i="2"/>
  <c r="Y1091" i="2"/>
  <c r="Z1091" i="2"/>
  <c r="AA1091" i="2"/>
  <c r="AB1091" i="2"/>
  <c r="V1092" i="2"/>
  <c r="W1092" i="2"/>
  <c r="X1092" i="2"/>
  <c r="Y1092" i="2"/>
  <c r="Z1092" i="2"/>
  <c r="AA1092" i="2"/>
  <c r="AB1092" i="2"/>
  <c r="V1093" i="2"/>
  <c r="W1093" i="2"/>
  <c r="X1093" i="2"/>
  <c r="Y1093" i="2"/>
  <c r="Z1093" i="2"/>
  <c r="AA1093" i="2"/>
  <c r="AB1093" i="2"/>
  <c r="V1094" i="2"/>
  <c r="W1094" i="2"/>
  <c r="X1094" i="2"/>
  <c r="Y1094" i="2"/>
  <c r="Z1094" i="2"/>
  <c r="AA1094" i="2"/>
  <c r="AB1094" i="2"/>
  <c r="V1095" i="2"/>
  <c r="W1095" i="2"/>
  <c r="X1095" i="2"/>
  <c r="Y1095" i="2"/>
  <c r="Z1095" i="2"/>
  <c r="AA1095" i="2"/>
  <c r="AB1095" i="2"/>
  <c r="V1096" i="2"/>
  <c r="W1096" i="2"/>
  <c r="X1096" i="2"/>
  <c r="Y1096" i="2"/>
  <c r="Z1096" i="2"/>
  <c r="AA1096" i="2"/>
  <c r="AB1096" i="2"/>
  <c r="V1097" i="2"/>
  <c r="W1097" i="2"/>
  <c r="X1097" i="2"/>
  <c r="Y1097" i="2"/>
  <c r="Z1097" i="2"/>
  <c r="AA1097" i="2"/>
  <c r="AB1097" i="2"/>
  <c r="V1098" i="2"/>
  <c r="W1098" i="2"/>
  <c r="X1098" i="2"/>
  <c r="Y1098" i="2"/>
  <c r="Z1098" i="2"/>
  <c r="AA1098" i="2"/>
  <c r="AB1098" i="2"/>
  <c r="V1099" i="2"/>
  <c r="W1099" i="2"/>
  <c r="X1099" i="2"/>
  <c r="Y1099" i="2"/>
  <c r="Z1099" i="2"/>
  <c r="AA1099" i="2"/>
  <c r="AB1099" i="2"/>
  <c r="V1100" i="2"/>
  <c r="W1100" i="2"/>
  <c r="X1100" i="2"/>
  <c r="Y1100" i="2"/>
  <c r="Z1100" i="2"/>
  <c r="AA1100" i="2"/>
  <c r="AB1100" i="2"/>
  <c r="V1101" i="2"/>
  <c r="W1101" i="2"/>
  <c r="X1101" i="2"/>
  <c r="Y1101" i="2"/>
  <c r="Z1101" i="2"/>
  <c r="AA1101" i="2"/>
  <c r="AB1101" i="2"/>
  <c r="V1102" i="2"/>
  <c r="W1102" i="2"/>
  <c r="X1102" i="2"/>
  <c r="Y1102" i="2"/>
  <c r="Z1102" i="2"/>
  <c r="AA1102" i="2"/>
  <c r="AB1102" i="2"/>
  <c r="V1103" i="2"/>
  <c r="W1103" i="2"/>
  <c r="X1103" i="2"/>
  <c r="Y1103" i="2"/>
  <c r="Z1103" i="2"/>
  <c r="AA1103" i="2"/>
  <c r="AB1103" i="2"/>
  <c r="V1104" i="2"/>
  <c r="W1104" i="2"/>
  <c r="X1104" i="2"/>
  <c r="Y1104" i="2"/>
  <c r="Z1104" i="2"/>
  <c r="AA1104" i="2"/>
  <c r="AB1104" i="2"/>
  <c r="V1105" i="2"/>
  <c r="W1105" i="2"/>
  <c r="X1105" i="2"/>
  <c r="Y1105" i="2"/>
  <c r="Z1105" i="2"/>
  <c r="AA1105" i="2"/>
  <c r="AB1105" i="2"/>
  <c r="V1106" i="2"/>
  <c r="W1106" i="2"/>
  <c r="X1106" i="2"/>
  <c r="Y1106" i="2"/>
  <c r="Z1106" i="2"/>
  <c r="AA1106" i="2"/>
  <c r="AB1106" i="2"/>
  <c r="V1107" i="2"/>
  <c r="W1107" i="2"/>
  <c r="X1107" i="2"/>
  <c r="Y1107" i="2"/>
  <c r="Z1107" i="2"/>
  <c r="AA1107" i="2"/>
  <c r="AB1107" i="2"/>
  <c r="V1108" i="2"/>
  <c r="W1108" i="2"/>
  <c r="X1108" i="2"/>
  <c r="Y1108" i="2"/>
  <c r="Z1108" i="2"/>
  <c r="AA1108" i="2"/>
  <c r="AB1108" i="2"/>
  <c r="V1109" i="2"/>
  <c r="W1109" i="2"/>
  <c r="X1109" i="2"/>
  <c r="Y1109" i="2"/>
  <c r="Z1109" i="2"/>
  <c r="AA1109" i="2"/>
  <c r="AB1109" i="2"/>
  <c r="V1110" i="2"/>
  <c r="W1110" i="2"/>
  <c r="X1110" i="2"/>
  <c r="Y1110" i="2"/>
  <c r="Z1110" i="2"/>
  <c r="AA1110" i="2"/>
  <c r="AB1110" i="2"/>
  <c r="V1111" i="2"/>
  <c r="W1111" i="2"/>
  <c r="X1111" i="2"/>
  <c r="Y1111" i="2"/>
  <c r="Z1111" i="2"/>
  <c r="AA1111" i="2"/>
  <c r="AB1111" i="2"/>
  <c r="V1112" i="2"/>
  <c r="W1112" i="2"/>
  <c r="X1112" i="2"/>
  <c r="Y1112" i="2"/>
  <c r="Z1112" i="2"/>
  <c r="AA1112" i="2"/>
  <c r="AB1112" i="2"/>
  <c r="V1113" i="2"/>
  <c r="W1113" i="2"/>
  <c r="X1113" i="2"/>
  <c r="Y1113" i="2"/>
  <c r="Z1113" i="2"/>
  <c r="AA1113" i="2"/>
  <c r="AB1113" i="2"/>
  <c r="V1114" i="2"/>
  <c r="W1114" i="2"/>
  <c r="X1114" i="2"/>
  <c r="Y1114" i="2"/>
  <c r="Z1114" i="2"/>
  <c r="AA1114" i="2"/>
  <c r="AB1114" i="2"/>
  <c r="V1115" i="2"/>
  <c r="W1115" i="2"/>
  <c r="X1115" i="2"/>
  <c r="Y1115" i="2"/>
  <c r="Z1115" i="2"/>
  <c r="AA1115" i="2"/>
  <c r="AB1115" i="2"/>
  <c r="V1116" i="2"/>
  <c r="W1116" i="2"/>
  <c r="X1116" i="2"/>
  <c r="Y1116" i="2"/>
  <c r="Z1116" i="2"/>
  <c r="AA1116" i="2"/>
  <c r="AB1116" i="2"/>
  <c r="V1117" i="2"/>
  <c r="W1117" i="2"/>
  <c r="X1117" i="2"/>
  <c r="Y1117" i="2"/>
  <c r="Z1117" i="2"/>
  <c r="AA1117" i="2"/>
  <c r="AB1117" i="2"/>
  <c r="V1118" i="2"/>
  <c r="W1118" i="2"/>
  <c r="X1118" i="2"/>
  <c r="Y1118" i="2"/>
  <c r="Z1118" i="2"/>
  <c r="AA1118" i="2"/>
  <c r="AB1118" i="2"/>
  <c r="V1119" i="2"/>
  <c r="W1119" i="2"/>
  <c r="X1119" i="2"/>
  <c r="Y1119" i="2"/>
  <c r="Z1119" i="2"/>
  <c r="AA1119" i="2"/>
  <c r="AB1119" i="2"/>
  <c r="V1120" i="2"/>
  <c r="W1120" i="2"/>
  <c r="X1120" i="2"/>
  <c r="Y1120" i="2"/>
  <c r="Z1120" i="2"/>
  <c r="AA1120" i="2"/>
  <c r="AB1120" i="2"/>
  <c r="P7" i="1"/>
  <c r="U7" i="1"/>
  <c r="P8" i="1"/>
  <c r="U8" i="1"/>
  <c r="P9" i="1"/>
  <c r="U9" i="1"/>
  <c r="P10" i="1"/>
  <c r="Q10" i="1"/>
  <c r="R10" i="1"/>
  <c r="S10" i="1"/>
  <c r="T10" i="1"/>
  <c r="U10" i="1"/>
  <c r="P11" i="1"/>
  <c r="U11" i="1"/>
  <c r="P12" i="1"/>
  <c r="Q12" i="1"/>
  <c r="R12" i="1"/>
  <c r="S12" i="1"/>
  <c r="T12" i="1"/>
  <c r="U12" i="1"/>
  <c r="P13" i="1"/>
  <c r="Q13" i="1"/>
  <c r="R13" i="1"/>
  <c r="S13" i="1"/>
  <c r="T13" i="1"/>
  <c r="U13" i="1"/>
  <c r="P14" i="1"/>
  <c r="Q14" i="1"/>
  <c r="R14" i="1"/>
  <c r="U14" i="1"/>
  <c r="P15" i="1"/>
  <c r="Q15" i="1"/>
  <c r="R15" i="1"/>
  <c r="S15" i="1"/>
  <c r="T15" i="1"/>
  <c r="U15" i="1"/>
  <c r="P16" i="1"/>
  <c r="U16" i="1"/>
  <c r="P17" i="1"/>
  <c r="Q17" i="1"/>
  <c r="R17" i="1"/>
  <c r="S17" i="1"/>
  <c r="T17" i="1"/>
  <c r="U17" i="1"/>
  <c r="P18" i="1"/>
  <c r="Q18" i="1"/>
  <c r="U18" i="1"/>
  <c r="P19" i="1"/>
  <c r="Q19" i="1"/>
  <c r="R19" i="1"/>
  <c r="S19" i="1"/>
  <c r="T19" i="1"/>
  <c r="U19" i="1"/>
  <c r="P20" i="1"/>
  <c r="U20" i="1"/>
  <c r="P21" i="1"/>
  <c r="Q21" i="1"/>
  <c r="R21" i="1"/>
  <c r="S21" i="1"/>
  <c r="T21" i="1"/>
  <c r="U21" i="1"/>
  <c r="P22" i="1"/>
  <c r="Q22" i="1"/>
  <c r="R22" i="1"/>
  <c r="U22" i="1"/>
  <c r="P23" i="1"/>
  <c r="Q23" i="1"/>
  <c r="R23" i="1"/>
  <c r="S23" i="1"/>
  <c r="T23" i="1"/>
  <c r="U23" i="1"/>
  <c r="P24" i="1"/>
  <c r="Q24" i="1"/>
  <c r="R24" i="1"/>
  <c r="S24" i="1"/>
  <c r="T24" i="1"/>
  <c r="U24" i="1"/>
  <c r="P25" i="1"/>
  <c r="Q25" i="1"/>
  <c r="R25" i="1"/>
  <c r="U25" i="1"/>
  <c r="P26" i="1"/>
  <c r="U26" i="1"/>
  <c r="P27" i="1"/>
  <c r="Q27" i="1"/>
  <c r="U27" i="1"/>
  <c r="P28" i="1"/>
  <c r="U28" i="1"/>
  <c r="P29" i="1"/>
  <c r="U29" i="1"/>
  <c r="P30" i="1"/>
  <c r="Q30" i="1"/>
  <c r="R30" i="1"/>
  <c r="S30" i="1"/>
  <c r="T30" i="1"/>
  <c r="U30" i="1"/>
  <c r="P31" i="1"/>
  <c r="U31" i="1"/>
  <c r="P32" i="1"/>
  <c r="Q32" i="1"/>
  <c r="R32" i="1"/>
  <c r="S32" i="1"/>
  <c r="T32" i="1"/>
  <c r="U32" i="1"/>
  <c r="P33" i="1"/>
  <c r="Q33" i="1"/>
  <c r="R33" i="1"/>
  <c r="S33" i="1"/>
  <c r="T33" i="1"/>
  <c r="U33" i="1"/>
  <c r="P34" i="1"/>
  <c r="U34" i="1"/>
  <c r="P35" i="1"/>
  <c r="Q35" i="1"/>
  <c r="R35" i="1"/>
  <c r="S35" i="1"/>
  <c r="T35" i="1"/>
  <c r="U35" i="1"/>
  <c r="P36" i="1"/>
  <c r="U36" i="1"/>
  <c r="P37" i="1"/>
  <c r="Q37" i="1"/>
  <c r="R37" i="1"/>
  <c r="S37" i="1"/>
  <c r="U37" i="1"/>
  <c r="P38" i="1"/>
  <c r="U38" i="1"/>
  <c r="P39" i="1"/>
  <c r="U39" i="1"/>
  <c r="P40" i="1"/>
  <c r="Q40" i="1"/>
  <c r="R40" i="1"/>
  <c r="S40" i="1"/>
  <c r="T40" i="1"/>
  <c r="U40" i="1"/>
  <c r="P41" i="1"/>
  <c r="Q41" i="1"/>
  <c r="R41" i="1"/>
  <c r="S41" i="1"/>
  <c r="T41" i="1"/>
  <c r="U41" i="1"/>
  <c r="P42" i="1"/>
  <c r="Q42" i="1"/>
  <c r="R42" i="1"/>
  <c r="S42" i="1"/>
  <c r="T42" i="1"/>
  <c r="U42" i="1"/>
  <c r="P43" i="1"/>
  <c r="Q43" i="1"/>
  <c r="R43" i="1"/>
  <c r="S43" i="1"/>
  <c r="T43" i="1"/>
  <c r="U43" i="1"/>
  <c r="P44" i="1"/>
  <c r="Q44" i="1"/>
  <c r="R44" i="1"/>
  <c r="S44" i="1"/>
  <c r="T44" i="1"/>
  <c r="U44" i="1"/>
  <c r="P45" i="1"/>
  <c r="U45" i="1"/>
  <c r="P46" i="1"/>
  <c r="U46" i="1"/>
  <c r="P47" i="1"/>
  <c r="Q47" i="1"/>
  <c r="R47" i="1"/>
  <c r="S47" i="1"/>
  <c r="T47" i="1"/>
  <c r="U47" i="1"/>
  <c r="P48" i="1"/>
  <c r="Q48" i="1"/>
  <c r="R48" i="1"/>
  <c r="S48" i="1"/>
  <c r="T48" i="1"/>
  <c r="U48" i="1"/>
  <c r="P49" i="1"/>
  <c r="U49" i="1"/>
  <c r="P50" i="1"/>
  <c r="U50" i="1"/>
  <c r="P51" i="1"/>
  <c r="U51" i="1"/>
  <c r="P52" i="1"/>
  <c r="Q52" i="1"/>
  <c r="R52" i="1"/>
  <c r="S52" i="1"/>
  <c r="T52" i="1"/>
  <c r="U52" i="1"/>
  <c r="P53" i="1"/>
  <c r="Q53" i="1"/>
  <c r="R53" i="1"/>
  <c r="S53" i="1"/>
  <c r="T53" i="1"/>
  <c r="U53" i="1"/>
  <c r="P54" i="1"/>
  <c r="Q54" i="1"/>
  <c r="R54" i="1"/>
  <c r="S54" i="1"/>
  <c r="T54" i="1"/>
  <c r="U54" i="1"/>
  <c r="P55" i="1"/>
  <c r="Q55" i="1"/>
  <c r="R55" i="1"/>
  <c r="S55" i="1"/>
  <c r="T55" i="1"/>
  <c r="U55" i="1"/>
  <c r="P56" i="1"/>
  <c r="Q56" i="1"/>
  <c r="R56" i="1"/>
  <c r="U56" i="1"/>
  <c r="P57" i="1"/>
  <c r="U57" i="1"/>
  <c r="P58" i="1"/>
  <c r="U58" i="1"/>
  <c r="P59" i="1"/>
  <c r="U59" i="1"/>
  <c r="P60" i="1"/>
  <c r="U60" i="1"/>
  <c r="P61" i="1"/>
  <c r="U61" i="1"/>
  <c r="P62" i="1"/>
  <c r="U62" i="1"/>
  <c r="P63" i="1"/>
  <c r="Q63" i="1"/>
  <c r="R63" i="1"/>
  <c r="U63" i="1"/>
  <c r="P64" i="1"/>
  <c r="Q64" i="1"/>
  <c r="R64" i="1"/>
  <c r="S64" i="1"/>
  <c r="T64" i="1"/>
  <c r="U64" i="1"/>
  <c r="P65" i="1"/>
  <c r="U65" i="1"/>
  <c r="P66" i="1"/>
  <c r="Q66" i="1"/>
  <c r="R66" i="1"/>
  <c r="U66" i="1"/>
  <c r="P67" i="1"/>
  <c r="U67" i="1"/>
  <c r="P68" i="1"/>
  <c r="Q68" i="1"/>
  <c r="R68" i="1"/>
  <c r="S68" i="1"/>
  <c r="T68" i="1"/>
  <c r="U68" i="1"/>
  <c r="P69" i="1"/>
  <c r="U69" i="1"/>
  <c r="P70" i="1"/>
  <c r="U70" i="1"/>
  <c r="P71" i="1"/>
  <c r="U71" i="1"/>
  <c r="P72" i="1"/>
  <c r="Q72" i="1"/>
  <c r="R72" i="1"/>
  <c r="S72" i="1"/>
  <c r="T72" i="1"/>
  <c r="U72" i="1"/>
  <c r="P73" i="1"/>
  <c r="U73" i="1"/>
  <c r="P74" i="1"/>
  <c r="Q74" i="1"/>
  <c r="R74" i="1"/>
  <c r="S74" i="1"/>
  <c r="T74" i="1"/>
  <c r="U74" i="1"/>
  <c r="P75" i="1"/>
  <c r="U75" i="1"/>
  <c r="P76" i="1"/>
  <c r="Q76" i="1"/>
  <c r="R76" i="1"/>
  <c r="S76" i="1"/>
  <c r="T76" i="1"/>
  <c r="U76" i="1"/>
  <c r="P77" i="1"/>
  <c r="U77" i="1"/>
  <c r="P78" i="1"/>
  <c r="Q78" i="1"/>
  <c r="R78" i="1"/>
  <c r="S78" i="1"/>
  <c r="T78" i="1"/>
  <c r="U78" i="1"/>
  <c r="P79" i="1"/>
  <c r="Q79" i="1"/>
  <c r="R79" i="1"/>
  <c r="S79" i="1"/>
  <c r="T79" i="1"/>
  <c r="U79" i="1"/>
  <c r="P80" i="1"/>
  <c r="Q80" i="1"/>
  <c r="R80" i="1"/>
  <c r="S80" i="1"/>
  <c r="T80" i="1"/>
  <c r="U80" i="1"/>
  <c r="P81" i="1"/>
  <c r="U81" i="1"/>
  <c r="P82" i="1"/>
  <c r="U82" i="1"/>
  <c r="P83" i="1"/>
  <c r="U83" i="1"/>
  <c r="P84" i="1"/>
  <c r="U84" i="1"/>
  <c r="P85" i="1"/>
  <c r="U85" i="1"/>
  <c r="P86" i="1"/>
  <c r="Q86" i="1"/>
  <c r="R86" i="1"/>
  <c r="S86" i="1"/>
  <c r="T86" i="1"/>
  <c r="U86" i="1"/>
  <c r="P87" i="1"/>
  <c r="Q87" i="1"/>
  <c r="R87" i="1"/>
  <c r="S87" i="1"/>
  <c r="T87" i="1"/>
  <c r="U87" i="1"/>
  <c r="P88" i="1"/>
  <c r="Q88" i="1"/>
  <c r="R88" i="1"/>
  <c r="S88" i="1"/>
  <c r="T88" i="1"/>
  <c r="U88" i="1"/>
  <c r="P89" i="1"/>
  <c r="Q89" i="1"/>
  <c r="R89" i="1"/>
  <c r="S89" i="1"/>
  <c r="T89" i="1"/>
  <c r="U89" i="1"/>
  <c r="P90" i="1"/>
  <c r="Q90" i="1"/>
  <c r="R90" i="1"/>
  <c r="U90" i="1"/>
  <c r="P91" i="1"/>
  <c r="Q91" i="1"/>
  <c r="R91" i="1"/>
  <c r="S91" i="1"/>
  <c r="T91" i="1"/>
  <c r="U91" i="1"/>
  <c r="P92" i="1"/>
  <c r="Q92" i="1"/>
  <c r="R92" i="1"/>
  <c r="S92" i="1"/>
  <c r="T92" i="1"/>
  <c r="U92" i="1"/>
  <c r="P93" i="1"/>
  <c r="Q93" i="1"/>
  <c r="R93" i="1"/>
  <c r="S93" i="1"/>
  <c r="T93" i="1"/>
  <c r="U93" i="1"/>
  <c r="P94" i="1"/>
  <c r="U94" i="1"/>
  <c r="P95" i="1"/>
  <c r="U95" i="1"/>
  <c r="P96" i="1"/>
  <c r="U96" i="1"/>
  <c r="P97" i="1"/>
  <c r="Q97" i="1"/>
  <c r="R97" i="1"/>
  <c r="U97" i="1"/>
  <c r="P98" i="1"/>
  <c r="Q98" i="1"/>
  <c r="R98" i="1"/>
  <c r="U98" i="1"/>
  <c r="P99" i="1"/>
  <c r="U99" i="1"/>
  <c r="P100" i="1"/>
  <c r="U100" i="1"/>
  <c r="P101" i="1"/>
  <c r="Q101" i="1"/>
  <c r="R101" i="1"/>
  <c r="S101" i="1"/>
  <c r="T101" i="1"/>
  <c r="U101" i="1"/>
  <c r="P102" i="1"/>
  <c r="Q102" i="1"/>
  <c r="U102" i="1"/>
  <c r="P103" i="1"/>
  <c r="U103" i="1"/>
  <c r="P104" i="1"/>
  <c r="U104" i="1"/>
  <c r="P105" i="1"/>
  <c r="U105" i="1"/>
  <c r="P106" i="1"/>
  <c r="Q106" i="1"/>
  <c r="R106" i="1"/>
  <c r="U106" i="1"/>
  <c r="P107" i="1"/>
  <c r="U107" i="1"/>
  <c r="P108" i="1"/>
  <c r="U108" i="1"/>
  <c r="P109" i="1"/>
  <c r="U109" i="1"/>
  <c r="P110" i="1"/>
  <c r="Q110" i="1"/>
  <c r="R110" i="1"/>
  <c r="S110" i="1"/>
  <c r="T110" i="1"/>
  <c r="U110" i="1"/>
  <c r="P111" i="1"/>
  <c r="U111" i="1"/>
  <c r="P112" i="1"/>
  <c r="Q112" i="1"/>
  <c r="R112" i="1"/>
  <c r="S112" i="1"/>
  <c r="T112" i="1"/>
  <c r="U112" i="1"/>
  <c r="P113" i="1"/>
  <c r="Q113" i="1"/>
  <c r="R113" i="1"/>
  <c r="S113" i="1"/>
  <c r="T113" i="1"/>
  <c r="U113" i="1"/>
  <c r="P114" i="1"/>
  <c r="Q114" i="1"/>
  <c r="R114" i="1"/>
  <c r="S114" i="1"/>
  <c r="T114" i="1"/>
  <c r="U114" i="1"/>
  <c r="P115" i="1"/>
  <c r="U115" i="1"/>
  <c r="P116" i="1"/>
  <c r="U116" i="1"/>
  <c r="P117" i="1"/>
  <c r="U117" i="1"/>
  <c r="P118" i="1"/>
  <c r="U118" i="1"/>
  <c r="P119" i="1"/>
  <c r="U119" i="1"/>
  <c r="P120" i="1"/>
  <c r="Q120" i="1"/>
  <c r="R120" i="1"/>
  <c r="S120" i="1"/>
  <c r="T120" i="1"/>
  <c r="U120" i="1"/>
  <c r="P121" i="1"/>
  <c r="U121" i="1"/>
  <c r="P122" i="1"/>
  <c r="U122" i="1"/>
  <c r="P123" i="1"/>
  <c r="U123" i="1"/>
  <c r="P124" i="1"/>
  <c r="Q124" i="1"/>
  <c r="R124" i="1"/>
  <c r="S124" i="1"/>
  <c r="T124" i="1"/>
  <c r="U124" i="1"/>
  <c r="P125" i="1"/>
  <c r="U125" i="1"/>
  <c r="P126" i="1"/>
  <c r="Q126" i="1"/>
  <c r="R126" i="1"/>
  <c r="S126" i="1"/>
  <c r="T126" i="1"/>
  <c r="U126" i="1"/>
  <c r="P127" i="1"/>
  <c r="U127" i="1"/>
  <c r="P128" i="1"/>
  <c r="U128" i="1"/>
  <c r="P129" i="1"/>
  <c r="U129" i="1"/>
  <c r="P130" i="1"/>
  <c r="U130" i="1"/>
  <c r="P131" i="1"/>
  <c r="Q131" i="1"/>
  <c r="U131" i="1"/>
  <c r="P132" i="1"/>
  <c r="U132" i="1"/>
  <c r="P133" i="1"/>
  <c r="U133" i="1"/>
  <c r="P134" i="1"/>
  <c r="Q134" i="1"/>
  <c r="R134" i="1"/>
  <c r="S134" i="1"/>
  <c r="T134" i="1"/>
  <c r="U134" i="1"/>
  <c r="P135" i="1"/>
  <c r="U135" i="1"/>
  <c r="P136" i="1"/>
  <c r="Q136" i="1"/>
  <c r="R136" i="1"/>
  <c r="S136" i="1"/>
  <c r="T136" i="1"/>
  <c r="U136" i="1"/>
  <c r="P137" i="1"/>
  <c r="U137" i="1"/>
  <c r="P138" i="1"/>
  <c r="U138" i="1"/>
  <c r="P139" i="1"/>
  <c r="U139" i="1"/>
  <c r="P140" i="1"/>
  <c r="Q140" i="1"/>
  <c r="U140" i="1"/>
  <c r="P141" i="1"/>
  <c r="U141" i="1"/>
  <c r="P142" i="1"/>
  <c r="U142" i="1"/>
  <c r="P143" i="1"/>
  <c r="U143" i="1"/>
  <c r="P144" i="1"/>
  <c r="U144" i="1"/>
  <c r="P145" i="1"/>
  <c r="U145" i="1"/>
  <c r="P146" i="1"/>
  <c r="U146" i="1"/>
  <c r="P147" i="1"/>
  <c r="Q147" i="1"/>
  <c r="R147" i="1"/>
  <c r="S147" i="1"/>
  <c r="T147" i="1"/>
  <c r="U147" i="1"/>
  <c r="P148" i="1"/>
  <c r="U148" i="1"/>
  <c r="P149" i="1"/>
  <c r="U149" i="1"/>
  <c r="P150" i="1"/>
  <c r="U150" i="1"/>
  <c r="P151" i="1"/>
  <c r="Q151" i="1"/>
  <c r="R151" i="1"/>
  <c r="S151" i="1"/>
  <c r="T151" i="1"/>
  <c r="U151" i="1"/>
  <c r="P152" i="1"/>
  <c r="Q152" i="1"/>
  <c r="R152" i="1"/>
  <c r="S152" i="1"/>
  <c r="T152" i="1"/>
  <c r="U152" i="1"/>
  <c r="P153" i="1"/>
  <c r="Q153" i="1"/>
  <c r="R153" i="1"/>
  <c r="S153" i="1"/>
  <c r="T153" i="1"/>
  <c r="U153" i="1"/>
  <c r="P154" i="1"/>
  <c r="Q154" i="1"/>
  <c r="R154" i="1"/>
  <c r="S154" i="1"/>
  <c r="T154" i="1"/>
  <c r="U154" i="1"/>
  <c r="P155" i="1"/>
  <c r="U155" i="1"/>
  <c r="P156" i="1"/>
  <c r="Q156" i="1"/>
  <c r="R156" i="1"/>
  <c r="S156" i="1"/>
  <c r="T156" i="1"/>
  <c r="U156" i="1"/>
  <c r="P157" i="1"/>
  <c r="Q157" i="1"/>
  <c r="R157" i="1"/>
  <c r="S157" i="1"/>
  <c r="T157" i="1"/>
  <c r="U157" i="1"/>
  <c r="P158" i="1"/>
  <c r="Q158" i="1"/>
  <c r="R158" i="1"/>
  <c r="S158" i="1"/>
  <c r="T158" i="1"/>
  <c r="U158" i="1"/>
  <c r="P159" i="1"/>
  <c r="U159" i="1"/>
  <c r="P160" i="1"/>
  <c r="Q160" i="1"/>
  <c r="R160" i="1"/>
  <c r="S160" i="1"/>
  <c r="T160" i="1"/>
  <c r="U160" i="1"/>
  <c r="P161" i="1"/>
  <c r="U161" i="1"/>
  <c r="P162" i="1"/>
  <c r="Q162" i="1"/>
  <c r="R162" i="1"/>
  <c r="S162" i="1"/>
  <c r="T162" i="1"/>
  <c r="U162" i="1"/>
  <c r="P163" i="1"/>
  <c r="U163" i="1"/>
  <c r="P164" i="1"/>
  <c r="U164" i="1"/>
  <c r="P165" i="1"/>
  <c r="U165" i="1"/>
  <c r="P166" i="1"/>
  <c r="U166" i="1"/>
  <c r="P167" i="1"/>
  <c r="U167" i="1"/>
  <c r="P168" i="1"/>
  <c r="Q168" i="1"/>
  <c r="R168" i="1"/>
  <c r="S168" i="1"/>
  <c r="T168" i="1"/>
  <c r="U168" i="1"/>
  <c r="P169" i="1"/>
  <c r="U169" i="1"/>
  <c r="P170" i="1"/>
  <c r="U170" i="1"/>
  <c r="P171" i="1"/>
  <c r="U171" i="1"/>
  <c r="P172" i="1"/>
  <c r="U172" i="1"/>
  <c r="P173" i="1"/>
  <c r="U173" i="1"/>
  <c r="P174" i="1"/>
  <c r="Q174" i="1"/>
  <c r="R174" i="1"/>
  <c r="S174" i="1"/>
  <c r="T174" i="1"/>
  <c r="U174" i="1"/>
  <c r="P175" i="1"/>
  <c r="Q175" i="1"/>
  <c r="R175" i="1"/>
  <c r="S175" i="1"/>
  <c r="T175" i="1"/>
  <c r="U175" i="1"/>
  <c r="P176" i="1"/>
  <c r="U176" i="1"/>
  <c r="P177" i="1"/>
  <c r="Q177" i="1"/>
  <c r="R177" i="1"/>
  <c r="S177" i="1"/>
  <c r="T177" i="1"/>
  <c r="U177" i="1"/>
  <c r="P178" i="1"/>
  <c r="Q178" i="1"/>
  <c r="R178" i="1"/>
  <c r="S178" i="1"/>
  <c r="T178" i="1"/>
  <c r="U178" i="1"/>
  <c r="P179" i="1"/>
  <c r="U179" i="1"/>
  <c r="P180" i="1"/>
  <c r="U180" i="1"/>
  <c r="P181" i="1"/>
  <c r="U181" i="1"/>
  <c r="P182" i="1"/>
  <c r="Q182" i="1"/>
  <c r="R182" i="1"/>
  <c r="U182" i="1"/>
  <c r="P183" i="1"/>
  <c r="U183" i="1"/>
  <c r="P184" i="1"/>
  <c r="Q184" i="1"/>
  <c r="R184" i="1"/>
  <c r="S184" i="1"/>
  <c r="T184" i="1"/>
  <c r="U184" i="1"/>
  <c r="P185" i="1"/>
  <c r="U185" i="1"/>
  <c r="P186" i="1"/>
  <c r="U186" i="1"/>
  <c r="P187" i="1"/>
  <c r="Q187" i="1"/>
  <c r="R187" i="1"/>
  <c r="S187" i="1"/>
  <c r="T187" i="1"/>
  <c r="U187" i="1"/>
  <c r="P188" i="1"/>
  <c r="Q188" i="1"/>
  <c r="R188" i="1"/>
  <c r="U188" i="1"/>
  <c r="P189" i="1"/>
  <c r="U189" i="1"/>
  <c r="P190" i="1"/>
  <c r="U190" i="1"/>
  <c r="P191" i="1"/>
  <c r="U191" i="1"/>
  <c r="P192" i="1"/>
  <c r="Q192" i="1"/>
  <c r="R192" i="1"/>
  <c r="S192" i="1"/>
  <c r="T192" i="1"/>
  <c r="U192" i="1"/>
  <c r="P193" i="1"/>
  <c r="Q193" i="1"/>
  <c r="R193" i="1"/>
  <c r="S193" i="1"/>
  <c r="T193" i="1"/>
  <c r="U193" i="1"/>
  <c r="P194" i="1"/>
  <c r="Q194" i="1"/>
  <c r="R194" i="1"/>
  <c r="S194" i="1"/>
  <c r="T194" i="1"/>
  <c r="U194" i="1"/>
  <c r="P195" i="1"/>
  <c r="Q195" i="1"/>
  <c r="R195" i="1"/>
  <c r="S195" i="1"/>
  <c r="T195" i="1"/>
  <c r="U195" i="1"/>
  <c r="P196" i="1"/>
  <c r="Q196" i="1"/>
  <c r="R196" i="1"/>
  <c r="S196" i="1"/>
  <c r="T196" i="1"/>
  <c r="U196" i="1"/>
  <c r="P197" i="1"/>
  <c r="U197" i="1"/>
  <c r="P198" i="1"/>
  <c r="U198" i="1"/>
  <c r="P199" i="1"/>
  <c r="U199" i="1"/>
  <c r="P200" i="1"/>
  <c r="U200" i="1"/>
  <c r="P201" i="1"/>
  <c r="U201" i="1"/>
  <c r="P202" i="1"/>
  <c r="U202" i="1"/>
  <c r="P203" i="1"/>
  <c r="U203" i="1"/>
  <c r="P204" i="1"/>
  <c r="U204" i="1"/>
  <c r="P205" i="1"/>
  <c r="Q205" i="1"/>
  <c r="R205" i="1"/>
  <c r="S205" i="1"/>
  <c r="T205" i="1"/>
  <c r="U205" i="1"/>
  <c r="P206" i="1"/>
  <c r="Q206" i="1"/>
  <c r="U206" i="1"/>
  <c r="P207" i="1"/>
  <c r="Q207" i="1"/>
  <c r="R207" i="1"/>
  <c r="S207" i="1"/>
  <c r="T207" i="1"/>
  <c r="U207" i="1"/>
  <c r="P208" i="1"/>
  <c r="U208" i="1"/>
  <c r="P209" i="1"/>
  <c r="U209" i="1"/>
  <c r="P210" i="1"/>
  <c r="U210" i="1"/>
  <c r="P211" i="1"/>
  <c r="U211" i="1"/>
  <c r="P212" i="1"/>
  <c r="U212" i="1"/>
  <c r="P213" i="1"/>
  <c r="U213" i="1"/>
  <c r="P214" i="1"/>
  <c r="U214" i="1"/>
  <c r="P215" i="1"/>
  <c r="Q215" i="1"/>
  <c r="R215" i="1"/>
  <c r="U215" i="1"/>
  <c r="P216" i="1"/>
  <c r="U216" i="1"/>
  <c r="P217" i="1"/>
  <c r="Q217" i="1"/>
  <c r="R217" i="1"/>
  <c r="S217" i="1"/>
  <c r="T217" i="1"/>
  <c r="U217" i="1"/>
  <c r="P218" i="1"/>
  <c r="Q218" i="1"/>
  <c r="R218" i="1"/>
  <c r="S218" i="1"/>
  <c r="T218" i="1"/>
  <c r="U218" i="1"/>
  <c r="P219" i="1"/>
  <c r="U219" i="1"/>
  <c r="P220" i="1"/>
  <c r="U220" i="1"/>
  <c r="P221" i="1"/>
  <c r="Q221" i="1"/>
  <c r="R221" i="1"/>
  <c r="S221" i="1"/>
  <c r="T221" i="1"/>
  <c r="U221" i="1"/>
  <c r="P222" i="1"/>
  <c r="U222" i="1"/>
  <c r="P223" i="1"/>
  <c r="Q223" i="1"/>
  <c r="R223" i="1"/>
  <c r="S223" i="1"/>
  <c r="T223" i="1"/>
  <c r="U223" i="1"/>
  <c r="P224" i="1"/>
  <c r="U224" i="1"/>
  <c r="P225" i="1"/>
  <c r="U225" i="1"/>
  <c r="P226" i="1"/>
  <c r="U226" i="1"/>
  <c r="P227" i="1"/>
  <c r="U227" i="1"/>
  <c r="P228" i="1"/>
  <c r="Q228" i="1"/>
  <c r="R228" i="1"/>
  <c r="S228" i="1"/>
  <c r="T228" i="1"/>
  <c r="U228" i="1"/>
  <c r="P229" i="1"/>
  <c r="U229" i="1"/>
  <c r="P230" i="1"/>
  <c r="U230" i="1"/>
  <c r="P231" i="1"/>
  <c r="Q231" i="1"/>
  <c r="R231" i="1"/>
  <c r="S231" i="1"/>
  <c r="T231" i="1"/>
  <c r="U231" i="1"/>
  <c r="P232" i="1"/>
  <c r="Q232" i="1"/>
  <c r="R232" i="1"/>
  <c r="S232" i="1"/>
  <c r="T232" i="1"/>
  <c r="U232" i="1"/>
  <c r="P233" i="1"/>
  <c r="Q233" i="1"/>
  <c r="R233" i="1"/>
  <c r="S233" i="1"/>
  <c r="T233" i="1"/>
  <c r="U233" i="1"/>
  <c r="P234" i="1"/>
  <c r="U234" i="1"/>
  <c r="P235" i="1"/>
  <c r="U235" i="1"/>
  <c r="P236" i="1"/>
  <c r="U236" i="1"/>
  <c r="P237" i="1"/>
  <c r="Q237" i="1"/>
  <c r="R237" i="1"/>
  <c r="S237" i="1"/>
  <c r="T237" i="1"/>
  <c r="U237" i="1"/>
  <c r="P238" i="1"/>
  <c r="Q238" i="1"/>
  <c r="R238" i="1"/>
  <c r="U238" i="1"/>
  <c r="P239" i="1"/>
  <c r="Q239" i="1"/>
  <c r="R239" i="1"/>
  <c r="S239" i="1"/>
  <c r="T239" i="1"/>
  <c r="U239" i="1"/>
  <c r="P240" i="1"/>
  <c r="Q240" i="1"/>
  <c r="R240" i="1"/>
  <c r="S240" i="1"/>
  <c r="T240" i="1"/>
  <c r="U240" i="1"/>
  <c r="P241" i="1"/>
  <c r="U241" i="1"/>
  <c r="P242" i="1"/>
  <c r="Q242" i="1"/>
  <c r="R242" i="1"/>
  <c r="S242" i="1"/>
  <c r="T242" i="1"/>
  <c r="U242" i="1"/>
  <c r="P243" i="1"/>
  <c r="U243" i="1"/>
  <c r="P244" i="1"/>
  <c r="Q244" i="1"/>
  <c r="R244" i="1"/>
  <c r="S244" i="1"/>
  <c r="T244" i="1"/>
  <c r="U244" i="1"/>
  <c r="P245" i="1"/>
  <c r="Q245" i="1"/>
  <c r="R245" i="1"/>
  <c r="S245" i="1"/>
  <c r="T245" i="1"/>
  <c r="U245" i="1"/>
  <c r="P246" i="1"/>
  <c r="U246" i="1"/>
  <c r="P247" i="1"/>
  <c r="U247" i="1"/>
  <c r="P248" i="1"/>
  <c r="Q248" i="1"/>
  <c r="R248" i="1"/>
  <c r="S248" i="1"/>
  <c r="T248" i="1"/>
  <c r="U248" i="1"/>
  <c r="P249" i="1"/>
  <c r="U249" i="1"/>
  <c r="P250" i="1"/>
  <c r="Q250" i="1"/>
  <c r="R250" i="1"/>
  <c r="S250" i="1"/>
  <c r="T250" i="1"/>
  <c r="U250" i="1"/>
  <c r="P251" i="1"/>
  <c r="U251" i="1"/>
  <c r="P252" i="1"/>
  <c r="Q252" i="1"/>
  <c r="R252" i="1"/>
  <c r="S252" i="1"/>
  <c r="T252" i="1"/>
  <c r="U252" i="1"/>
  <c r="P253" i="1"/>
  <c r="U253" i="1"/>
  <c r="P254" i="1"/>
  <c r="Q254" i="1"/>
  <c r="R254" i="1"/>
  <c r="S254" i="1"/>
  <c r="T254" i="1"/>
  <c r="U254" i="1"/>
  <c r="P255" i="1"/>
  <c r="U255" i="1"/>
  <c r="P256" i="1"/>
  <c r="U256" i="1"/>
  <c r="P257" i="1"/>
  <c r="Q257" i="1"/>
  <c r="R257" i="1"/>
  <c r="S257" i="1"/>
  <c r="T257" i="1"/>
  <c r="U257" i="1"/>
  <c r="P258" i="1"/>
  <c r="Q258" i="1"/>
  <c r="R258" i="1"/>
  <c r="S258" i="1"/>
  <c r="T258" i="1"/>
  <c r="U258" i="1"/>
  <c r="P259" i="1"/>
  <c r="Q259" i="1"/>
  <c r="R259" i="1"/>
  <c r="U259" i="1"/>
  <c r="P260" i="1"/>
  <c r="Q260" i="1"/>
  <c r="R260" i="1"/>
  <c r="S260" i="1"/>
  <c r="T260" i="1"/>
  <c r="U260" i="1"/>
  <c r="P261" i="1"/>
  <c r="U261" i="1"/>
  <c r="P262" i="1"/>
  <c r="Q262" i="1"/>
  <c r="R262" i="1"/>
  <c r="S262" i="1"/>
  <c r="T262" i="1"/>
  <c r="U262" i="1"/>
  <c r="P263" i="1"/>
  <c r="Q263" i="1"/>
  <c r="R263" i="1"/>
  <c r="S263" i="1"/>
  <c r="T263" i="1"/>
  <c r="U263" i="1"/>
  <c r="P264" i="1"/>
  <c r="Q264" i="1"/>
  <c r="R264" i="1"/>
  <c r="S264" i="1"/>
  <c r="T264" i="1"/>
  <c r="U264" i="1"/>
  <c r="P265" i="1"/>
  <c r="U265" i="1"/>
  <c r="P266" i="1"/>
  <c r="U266" i="1"/>
  <c r="P267" i="1"/>
  <c r="Q267" i="1"/>
  <c r="R267" i="1"/>
  <c r="S267" i="1"/>
  <c r="T267" i="1"/>
  <c r="U267" i="1"/>
  <c r="P268" i="1"/>
  <c r="Q268" i="1"/>
  <c r="R268" i="1"/>
  <c r="S268" i="1"/>
  <c r="T268" i="1"/>
  <c r="U268" i="1"/>
  <c r="P269" i="1"/>
  <c r="U269" i="1"/>
  <c r="P270" i="1"/>
  <c r="U270" i="1"/>
  <c r="P271" i="1"/>
  <c r="U271" i="1"/>
  <c r="P272" i="1"/>
  <c r="Q272" i="1"/>
  <c r="R272" i="1"/>
  <c r="S272" i="1"/>
  <c r="T272" i="1"/>
  <c r="U272" i="1"/>
  <c r="P273" i="1"/>
  <c r="Q273" i="1"/>
  <c r="R273" i="1"/>
  <c r="S273" i="1"/>
  <c r="T273" i="1"/>
  <c r="U273" i="1"/>
  <c r="P274" i="1"/>
  <c r="U274" i="1"/>
  <c r="P275" i="1"/>
  <c r="U275" i="1"/>
  <c r="P276" i="1"/>
  <c r="U276" i="1"/>
  <c r="P277" i="1"/>
  <c r="Q277" i="1"/>
  <c r="R277" i="1"/>
  <c r="S277" i="1"/>
  <c r="T277" i="1"/>
  <c r="U277" i="1"/>
  <c r="P278" i="1"/>
  <c r="U278" i="1"/>
  <c r="P279" i="1"/>
  <c r="Q279" i="1"/>
  <c r="R279" i="1"/>
  <c r="S279" i="1"/>
  <c r="T279" i="1"/>
  <c r="U279" i="1"/>
  <c r="P280" i="1"/>
  <c r="Q280" i="1"/>
  <c r="R280" i="1"/>
  <c r="S280" i="1"/>
  <c r="T280" i="1"/>
  <c r="U280" i="1"/>
  <c r="P281" i="1"/>
  <c r="U281" i="1"/>
  <c r="P282" i="1"/>
  <c r="Q282" i="1"/>
  <c r="R282" i="1"/>
  <c r="S282" i="1"/>
  <c r="T282" i="1"/>
  <c r="U282" i="1"/>
  <c r="P283" i="1"/>
  <c r="Q283" i="1"/>
  <c r="R283" i="1"/>
  <c r="S283" i="1"/>
  <c r="T283" i="1"/>
  <c r="U283" i="1"/>
  <c r="P284" i="1"/>
  <c r="U284" i="1"/>
  <c r="P285" i="1"/>
  <c r="U285" i="1"/>
  <c r="P286" i="1"/>
  <c r="U286" i="1"/>
  <c r="P287" i="1"/>
  <c r="U287" i="1"/>
  <c r="P288" i="1"/>
  <c r="Q288" i="1"/>
  <c r="U288" i="1"/>
  <c r="P289" i="1"/>
  <c r="U289" i="1"/>
  <c r="P290" i="1"/>
  <c r="U290" i="1"/>
  <c r="P291" i="1"/>
  <c r="U291" i="1"/>
  <c r="P292" i="1"/>
  <c r="Q292" i="1"/>
  <c r="R292" i="1"/>
  <c r="S292" i="1"/>
  <c r="T292" i="1"/>
  <c r="U292" i="1"/>
  <c r="P293" i="1"/>
  <c r="Q293" i="1"/>
  <c r="R293" i="1"/>
  <c r="S293" i="1"/>
  <c r="T293" i="1"/>
  <c r="U293" i="1"/>
  <c r="P294" i="1"/>
  <c r="U294" i="1"/>
  <c r="P295" i="1"/>
  <c r="Q295" i="1"/>
  <c r="R295" i="1"/>
  <c r="U295" i="1"/>
  <c r="P296" i="1"/>
  <c r="U296" i="1"/>
  <c r="P297" i="1"/>
  <c r="Q297" i="1"/>
  <c r="R297" i="1"/>
  <c r="S297" i="1"/>
  <c r="T297" i="1"/>
  <c r="U297" i="1"/>
  <c r="P298" i="1"/>
  <c r="Q298" i="1"/>
  <c r="R298" i="1"/>
  <c r="S298" i="1"/>
  <c r="T298" i="1"/>
  <c r="U298" i="1"/>
  <c r="P299" i="1"/>
  <c r="U299" i="1"/>
  <c r="P300" i="1"/>
  <c r="Q300" i="1"/>
  <c r="R300" i="1"/>
  <c r="S300" i="1"/>
  <c r="T300" i="1"/>
  <c r="U300" i="1"/>
  <c r="P301" i="1"/>
  <c r="U301" i="1"/>
  <c r="P302" i="1"/>
  <c r="U302" i="1"/>
  <c r="P303" i="1"/>
  <c r="Q303" i="1"/>
  <c r="R303" i="1"/>
  <c r="S303" i="1"/>
  <c r="T303" i="1"/>
  <c r="U303" i="1"/>
  <c r="P304" i="1"/>
  <c r="U304" i="1"/>
  <c r="P305" i="1"/>
  <c r="Q305" i="1"/>
  <c r="R305" i="1"/>
  <c r="S305" i="1"/>
  <c r="T305" i="1"/>
  <c r="U305" i="1"/>
  <c r="P306" i="1"/>
  <c r="U306" i="1"/>
  <c r="P307" i="1"/>
  <c r="U307" i="1"/>
  <c r="P308" i="1"/>
  <c r="Q308" i="1"/>
  <c r="R308" i="1"/>
  <c r="S308" i="1"/>
  <c r="T308" i="1"/>
  <c r="U308" i="1"/>
  <c r="P309" i="1"/>
  <c r="Q309" i="1"/>
  <c r="R309" i="1"/>
  <c r="S309" i="1"/>
  <c r="T309" i="1"/>
  <c r="U309" i="1"/>
  <c r="P310" i="1"/>
  <c r="Q310" i="1"/>
  <c r="R310" i="1"/>
  <c r="S310" i="1"/>
  <c r="T310" i="1"/>
  <c r="U310" i="1"/>
  <c r="P311" i="1"/>
  <c r="U311" i="1"/>
  <c r="P312" i="1"/>
  <c r="U312" i="1"/>
  <c r="P313" i="1"/>
  <c r="U313" i="1"/>
  <c r="P314" i="1"/>
  <c r="Q314" i="1"/>
  <c r="R314" i="1"/>
  <c r="S314" i="1"/>
  <c r="T314" i="1"/>
  <c r="U314" i="1"/>
  <c r="P315" i="1"/>
  <c r="U315" i="1"/>
  <c r="P316" i="1"/>
  <c r="U316" i="1"/>
  <c r="P317" i="1"/>
  <c r="U317" i="1"/>
  <c r="P318" i="1"/>
  <c r="Q318" i="1"/>
  <c r="R318" i="1"/>
  <c r="S318" i="1"/>
  <c r="T318" i="1"/>
  <c r="U318" i="1"/>
  <c r="P319" i="1"/>
  <c r="U319" i="1"/>
  <c r="P320" i="1"/>
  <c r="U320" i="1"/>
  <c r="P321" i="1"/>
  <c r="Q321" i="1"/>
  <c r="R321" i="1"/>
  <c r="S321" i="1"/>
  <c r="T321" i="1"/>
  <c r="U321" i="1"/>
  <c r="P322" i="1"/>
  <c r="U322" i="1"/>
  <c r="P323" i="1"/>
  <c r="U323" i="1"/>
  <c r="P324" i="1"/>
  <c r="U324" i="1"/>
  <c r="P325" i="1"/>
  <c r="Q325" i="1"/>
  <c r="R325" i="1"/>
  <c r="S325" i="1"/>
  <c r="T325" i="1"/>
  <c r="U325" i="1"/>
  <c r="P326" i="1"/>
  <c r="U326" i="1"/>
  <c r="P327" i="1"/>
  <c r="U327" i="1"/>
  <c r="P328" i="1"/>
  <c r="U328" i="1"/>
  <c r="P329" i="1"/>
  <c r="Q329" i="1"/>
  <c r="R329" i="1"/>
  <c r="S329" i="1"/>
  <c r="T329" i="1"/>
  <c r="U329" i="1"/>
  <c r="P330" i="1"/>
  <c r="U330" i="1"/>
  <c r="P331" i="1"/>
  <c r="U331" i="1"/>
  <c r="P332" i="1"/>
  <c r="U332" i="1"/>
  <c r="P333" i="1"/>
  <c r="Q333" i="1"/>
  <c r="R333" i="1"/>
  <c r="S333" i="1"/>
  <c r="T333" i="1"/>
  <c r="U333" i="1"/>
  <c r="P334" i="1"/>
  <c r="U334" i="1"/>
  <c r="P335" i="1"/>
  <c r="U335" i="1"/>
  <c r="P336" i="1"/>
  <c r="U336" i="1"/>
  <c r="P337" i="1"/>
  <c r="U337" i="1"/>
  <c r="P338" i="1"/>
  <c r="U338" i="1"/>
  <c r="P339" i="1"/>
  <c r="U339" i="1"/>
  <c r="P340" i="1"/>
  <c r="U340" i="1"/>
  <c r="P341" i="1"/>
  <c r="U341" i="1"/>
  <c r="P342" i="1"/>
  <c r="U342" i="1"/>
  <c r="P343" i="1"/>
  <c r="U343" i="1"/>
  <c r="P344" i="1"/>
  <c r="U344" i="1"/>
  <c r="P345" i="1"/>
  <c r="U345" i="1"/>
  <c r="P346" i="1"/>
  <c r="Q346" i="1"/>
  <c r="R346" i="1"/>
  <c r="S346" i="1"/>
  <c r="T346" i="1"/>
  <c r="U346" i="1"/>
  <c r="P347" i="1"/>
  <c r="U347" i="1"/>
  <c r="P348" i="1"/>
  <c r="Q348" i="1"/>
  <c r="R348" i="1"/>
  <c r="S348" i="1"/>
  <c r="T348" i="1"/>
  <c r="U348" i="1"/>
  <c r="P349" i="1"/>
  <c r="U349" i="1"/>
  <c r="P350" i="1"/>
  <c r="U350" i="1"/>
  <c r="P351" i="1"/>
  <c r="Q351" i="1"/>
  <c r="R351" i="1"/>
  <c r="S351" i="1"/>
  <c r="T351" i="1"/>
  <c r="U351" i="1"/>
  <c r="P352" i="1"/>
  <c r="U352" i="1"/>
  <c r="P353" i="1"/>
  <c r="U353" i="1"/>
  <c r="P354" i="1"/>
  <c r="Q354" i="1"/>
  <c r="R354" i="1"/>
  <c r="S354" i="1"/>
  <c r="T354" i="1"/>
  <c r="U354" i="1"/>
  <c r="P355" i="1"/>
  <c r="Q355" i="1"/>
  <c r="R355" i="1"/>
  <c r="S355" i="1"/>
  <c r="T355" i="1"/>
  <c r="U355" i="1"/>
  <c r="P356" i="1"/>
  <c r="U356" i="1"/>
  <c r="P357" i="1"/>
  <c r="U357" i="1"/>
  <c r="P358" i="1"/>
  <c r="U358" i="1"/>
  <c r="P359" i="1"/>
  <c r="Q359" i="1"/>
  <c r="R359" i="1"/>
  <c r="S359" i="1"/>
  <c r="T359" i="1"/>
  <c r="U359" i="1"/>
  <c r="P360" i="1"/>
  <c r="U360" i="1"/>
  <c r="P361" i="1"/>
  <c r="Q361" i="1"/>
  <c r="R361" i="1"/>
  <c r="S361" i="1"/>
  <c r="T361" i="1"/>
  <c r="U361" i="1"/>
  <c r="P362" i="1"/>
  <c r="U362" i="1"/>
  <c r="P363" i="1"/>
  <c r="Q363" i="1"/>
  <c r="R363" i="1"/>
  <c r="S363" i="1"/>
  <c r="T363" i="1"/>
  <c r="U363" i="1"/>
  <c r="P364" i="1"/>
  <c r="Q364" i="1"/>
  <c r="R364" i="1"/>
  <c r="S364" i="1"/>
  <c r="T364" i="1"/>
  <c r="U364" i="1"/>
  <c r="P365" i="1"/>
  <c r="U365" i="1"/>
  <c r="P366" i="1"/>
  <c r="Q366" i="1"/>
  <c r="R366" i="1"/>
  <c r="S366" i="1"/>
  <c r="T366" i="1"/>
  <c r="U366" i="1"/>
  <c r="P367" i="1"/>
  <c r="Q367" i="1"/>
  <c r="R367" i="1"/>
  <c r="U367" i="1"/>
  <c r="P368" i="1"/>
  <c r="Q368" i="1"/>
  <c r="R368" i="1"/>
  <c r="S368" i="1"/>
  <c r="T368" i="1"/>
  <c r="U368" i="1"/>
  <c r="P369" i="1"/>
  <c r="U369" i="1"/>
  <c r="P370" i="1"/>
  <c r="U370" i="1"/>
  <c r="P371" i="1"/>
  <c r="U371" i="1"/>
  <c r="P372" i="1"/>
  <c r="U372" i="1"/>
  <c r="P373" i="1"/>
  <c r="U373" i="1"/>
  <c r="P374" i="1"/>
  <c r="U374" i="1"/>
  <c r="P375" i="1"/>
  <c r="Q375" i="1"/>
  <c r="R375" i="1"/>
  <c r="S375" i="1"/>
  <c r="T375" i="1"/>
  <c r="U375" i="1"/>
  <c r="P376" i="1"/>
  <c r="Q376" i="1"/>
  <c r="R376" i="1"/>
  <c r="S376" i="1"/>
  <c r="T376" i="1"/>
  <c r="U376" i="1"/>
  <c r="P377" i="1"/>
  <c r="U377" i="1"/>
  <c r="P378" i="1"/>
  <c r="Q378" i="1"/>
  <c r="R378" i="1"/>
  <c r="U378" i="1"/>
  <c r="P379" i="1"/>
  <c r="U379" i="1"/>
  <c r="P380" i="1"/>
  <c r="U380" i="1"/>
  <c r="P381" i="1"/>
  <c r="Q381" i="1"/>
  <c r="R381" i="1"/>
  <c r="S381" i="1"/>
  <c r="T381" i="1"/>
  <c r="U381" i="1"/>
  <c r="P382" i="1"/>
  <c r="U382" i="1"/>
  <c r="P383" i="1"/>
  <c r="U383" i="1"/>
  <c r="P384" i="1"/>
  <c r="Q384" i="1"/>
  <c r="R384" i="1"/>
  <c r="S384" i="1"/>
  <c r="T384" i="1"/>
  <c r="U384" i="1"/>
  <c r="P385" i="1"/>
  <c r="Q385" i="1"/>
  <c r="R385" i="1"/>
  <c r="S385" i="1"/>
  <c r="T385" i="1"/>
  <c r="U385" i="1"/>
  <c r="P386" i="1"/>
  <c r="U386" i="1"/>
  <c r="P387" i="1"/>
  <c r="U387" i="1"/>
  <c r="P388" i="1"/>
  <c r="U388" i="1"/>
  <c r="P389" i="1"/>
  <c r="Q389" i="1"/>
  <c r="R389" i="1"/>
  <c r="S389" i="1"/>
  <c r="T389" i="1"/>
  <c r="U389" i="1"/>
  <c r="P390" i="1"/>
  <c r="Q390" i="1"/>
  <c r="R390" i="1"/>
  <c r="S390" i="1"/>
  <c r="T390" i="1"/>
  <c r="U390" i="1"/>
  <c r="P391" i="1"/>
  <c r="U391" i="1"/>
  <c r="P392" i="1"/>
  <c r="U392" i="1"/>
  <c r="P393" i="1"/>
  <c r="Q393" i="1"/>
  <c r="R393" i="1"/>
  <c r="S393" i="1"/>
  <c r="T393" i="1"/>
  <c r="U393" i="1"/>
  <c r="P394" i="1"/>
  <c r="U394" i="1"/>
  <c r="P395" i="1"/>
  <c r="U395" i="1"/>
  <c r="P396" i="1"/>
  <c r="U396" i="1"/>
  <c r="P397" i="1"/>
  <c r="U397" i="1"/>
  <c r="P398" i="1"/>
  <c r="Q398" i="1"/>
  <c r="R398" i="1"/>
  <c r="S398" i="1"/>
  <c r="T398" i="1"/>
  <c r="U398" i="1"/>
  <c r="P399" i="1"/>
  <c r="U399" i="1"/>
  <c r="P400" i="1"/>
  <c r="U400" i="1"/>
  <c r="P401" i="1"/>
  <c r="U401" i="1"/>
  <c r="P402" i="1"/>
  <c r="U402" i="1"/>
  <c r="P403" i="1"/>
  <c r="U403" i="1"/>
  <c r="P404" i="1"/>
  <c r="U404" i="1"/>
  <c r="P405" i="1"/>
  <c r="U405" i="1"/>
  <c r="P406" i="1"/>
  <c r="U406" i="1"/>
  <c r="P407" i="1"/>
  <c r="Q407" i="1"/>
  <c r="R407" i="1"/>
  <c r="S407" i="1"/>
  <c r="T407" i="1"/>
  <c r="U407" i="1"/>
  <c r="P408" i="1"/>
  <c r="Q408" i="1"/>
  <c r="R408" i="1"/>
  <c r="S408" i="1"/>
  <c r="T408" i="1"/>
  <c r="U408" i="1"/>
  <c r="P409" i="1"/>
  <c r="U409" i="1"/>
  <c r="P410" i="1"/>
  <c r="U410" i="1"/>
  <c r="P411" i="1"/>
  <c r="U411" i="1"/>
  <c r="P412" i="1"/>
  <c r="Q412" i="1"/>
  <c r="R412" i="1"/>
  <c r="S412" i="1"/>
  <c r="T412" i="1"/>
  <c r="U412" i="1"/>
  <c r="P413" i="1"/>
  <c r="U413" i="1"/>
  <c r="P414" i="1"/>
  <c r="U414" i="1"/>
  <c r="P415" i="1"/>
  <c r="U415" i="1"/>
  <c r="P416" i="1"/>
  <c r="Q416" i="1"/>
  <c r="R416" i="1"/>
  <c r="S416" i="1"/>
  <c r="T416" i="1"/>
  <c r="U416" i="1"/>
  <c r="P417" i="1"/>
  <c r="Q417" i="1"/>
  <c r="R417" i="1"/>
  <c r="S417" i="1"/>
  <c r="T417" i="1"/>
  <c r="U417" i="1"/>
  <c r="P418" i="1"/>
  <c r="U418" i="1"/>
  <c r="P419" i="1"/>
  <c r="U419" i="1"/>
  <c r="P420" i="1"/>
  <c r="U420" i="1"/>
  <c r="P421" i="1"/>
  <c r="Q421" i="1"/>
  <c r="R421" i="1"/>
  <c r="S421" i="1"/>
  <c r="T421" i="1"/>
  <c r="U421" i="1"/>
  <c r="P422" i="1"/>
  <c r="Q422" i="1"/>
  <c r="R422" i="1"/>
  <c r="S422" i="1"/>
  <c r="T422" i="1"/>
  <c r="U422" i="1"/>
  <c r="P423" i="1"/>
  <c r="U423" i="1"/>
  <c r="P424" i="1"/>
  <c r="Q424" i="1"/>
  <c r="R424" i="1"/>
  <c r="S424" i="1"/>
  <c r="T424" i="1"/>
  <c r="U424" i="1"/>
  <c r="P425" i="1"/>
  <c r="Q425" i="1"/>
  <c r="R425" i="1"/>
  <c r="S425" i="1"/>
  <c r="T425" i="1"/>
  <c r="U425" i="1"/>
  <c r="P426" i="1"/>
  <c r="Q426" i="1"/>
  <c r="R426" i="1"/>
  <c r="S426" i="1"/>
  <c r="T426" i="1"/>
  <c r="U426" i="1"/>
  <c r="P427" i="1"/>
  <c r="U427" i="1"/>
  <c r="P428" i="1"/>
  <c r="Q428" i="1"/>
  <c r="R428" i="1"/>
  <c r="S428" i="1"/>
  <c r="T428" i="1"/>
  <c r="U428" i="1"/>
  <c r="P429" i="1"/>
  <c r="Q429" i="1"/>
  <c r="R429" i="1"/>
  <c r="S429" i="1"/>
  <c r="T429" i="1"/>
  <c r="U429" i="1"/>
  <c r="P430" i="1"/>
  <c r="Q430" i="1"/>
  <c r="R430" i="1"/>
  <c r="S430" i="1"/>
  <c r="T430" i="1"/>
  <c r="U430" i="1"/>
  <c r="P431" i="1"/>
  <c r="U431" i="1"/>
  <c r="P432" i="1"/>
  <c r="Q432" i="1"/>
  <c r="R432" i="1"/>
  <c r="S432" i="1"/>
  <c r="T432" i="1"/>
  <c r="U432" i="1"/>
  <c r="P433" i="1"/>
  <c r="Q433" i="1"/>
  <c r="R433" i="1"/>
  <c r="S433" i="1"/>
  <c r="T433" i="1"/>
  <c r="U433" i="1"/>
  <c r="P434" i="1"/>
  <c r="U434" i="1"/>
  <c r="P435" i="1"/>
  <c r="Q435" i="1"/>
  <c r="R435" i="1"/>
  <c r="S435" i="1"/>
  <c r="T435" i="1"/>
  <c r="U435" i="1"/>
  <c r="P436" i="1"/>
  <c r="Q436" i="1"/>
  <c r="R436" i="1"/>
  <c r="S436" i="1"/>
  <c r="T436" i="1"/>
  <c r="U436" i="1"/>
  <c r="P437" i="1"/>
  <c r="Q437" i="1"/>
  <c r="R437" i="1"/>
  <c r="S437" i="1"/>
  <c r="T437" i="1"/>
  <c r="U437" i="1"/>
  <c r="P438" i="1"/>
  <c r="U438" i="1"/>
  <c r="P439" i="1"/>
  <c r="Q439" i="1"/>
  <c r="R439" i="1"/>
  <c r="S439" i="1"/>
  <c r="T439" i="1"/>
  <c r="U439" i="1"/>
  <c r="P440" i="1"/>
  <c r="Q440" i="1"/>
  <c r="R440" i="1"/>
  <c r="S440" i="1"/>
  <c r="T440" i="1"/>
  <c r="U440" i="1"/>
  <c r="P441" i="1"/>
  <c r="U441" i="1"/>
  <c r="P442" i="1"/>
  <c r="Q442" i="1"/>
  <c r="R442" i="1"/>
  <c r="S442" i="1"/>
  <c r="T442" i="1"/>
  <c r="U442" i="1"/>
  <c r="P443" i="1"/>
  <c r="Q443" i="1"/>
  <c r="R443" i="1"/>
  <c r="S443" i="1"/>
  <c r="T443" i="1"/>
  <c r="U443" i="1"/>
  <c r="P444" i="1"/>
  <c r="Q444" i="1"/>
  <c r="R444" i="1"/>
  <c r="S444" i="1"/>
  <c r="T444" i="1"/>
  <c r="U444" i="1"/>
  <c r="P445" i="1"/>
  <c r="U445" i="1"/>
  <c r="P446" i="1"/>
  <c r="U446" i="1"/>
  <c r="P447" i="1"/>
  <c r="Q447" i="1"/>
  <c r="R447" i="1"/>
  <c r="S447" i="1"/>
  <c r="T447" i="1"/>
  <c r="U447" i="1"/>
  <c r="P448" i="1"/>
  <c r="U448" i="1"/>
  <c r="P449" i="1"/>
  <c r="U449" i="1"/>
  <c r="P450" i="1"/>
  <c r="U450" i="1"/>
  <c r="P451" i="1"/>
  <c r="Q451" i="1"/>
  <c r="R451" i="1"/>
  <c r="S451" i="1"/>
  <c r="T451" i="1"/>
  <c r="U451" i="1"/>
  <c r="P452" i="1"/>
  <c r="U452" i="1"/>
  <c r="P453" i="1"/>
  <c r="U453" i="1"/>
  <c r="P454" i="1"/>
  <c r="U454" i="1"/>
  <c r="P455" i="1"/>
  <c r="U455" i="1"/>
  <c r="P456" i="1"/>
  <c r="Q456" i="1"/>
  <c r="R456" i="1"/>
  <c r="S456" i="1"/>
  <c r="T456" i="1"/>
  <c r="U456" i="1"/>
  <c r="P457" i="1"/>
  <c r="U457" i="1"/>
  <c r="P458" i="1"/>
  <c r="U458" i="1"/>
  <c r="P459" i="1"/>
  <c r="U459" i="1"/>
  <c r="P460" i="1"/>
  <c r="U460" i="1"/>
  <c r="P461" i="1"/>
  <c r="U461" i="1"/>
  <c r="P462" i="1"/>
  <c r="U462" i="1"/>
  <c r="P463" i="1"/>
  <c r="U463" i="1"/>
  <c r="P464" i="1"/>
  <c r="U464" i="1"/>
  <c r="P465" i="1"/>
  <c r="U465" i="1"/>
  <c r="P466" i="1"/>
  <c r="U466" i="1"/>
  <c r="P467" i="1"/>
  <c r="U467" i="1"/>
  <c r="P468" i="1"/>
  <c r="U468" i="1"/>
  <c r="P469" i="1"/>
  <c r="U469" i="1"/>
  <c r="P470" i="1"/>
  <c r="U470" i="1"/>
  <c r="P471" i="1"/>
  <c r="U471" i="1"/>
  <c r="P472" i="1"/>
  <c r="U472" i="1"/>
  <c r="P473" i="1"/>
  <c r="U473" i="1"/>
  <c r="P474" i="1"/>
  <c r="U474" i="1"/>
  <c r="P475" i="1"/>
  <c r="U475" i="1"/>
  <c r="P476" i="1"/>
  <c r="U476" i="1"/>
  <c r="P477" i="1"/>
  <c r="U477" i="1"/>
  <c r="P478" i="1"/>
  <c r="Q478" i="1"/>
  <c r="R478" i="1"/>
  <c r="S478" i="1"/>
  <c r="T478" i="1"/>
  <c r="U478" i="1"/>
  <c r="P479" i="1"/>
  <c r="Q479" i="1"/>
  <c r="R479" i="1"/>
  <c r="S479" i="1"/>
  <c r="T479" i="1"/>
  <c r="U479" i="1"/>
  <c r="P480" i="1"/>
  <c r="Q480" i="1"/>
  <c r="R480" i="1"/>
  <c r="S480" i="1"/>
  <c r="T480" i="1"/>
  <c r="U480" i="1"/>
  <c r="P481" i="1"/>
  <c r="Q481" i="1"/>
  <c r="R481" i="1"/>
  <c r="S481" i="1"/>
  <c r="T481" i="1"/>
  <c r="U481" i="1"/>
  <c r="P482" i="1"/>
  <c r="U482" i="1"/>
  <c r="P483" i="1"/>
  <c r="U483" i="1"/>
  <c r="P484" i="1"/>
  <c r="Q484" i="1"/>
  <c r="R484" i="1"/>
  <c r="S484" i="1"/>
  <c r="T484" i="1"/>
  <c r="U484" i="1"/>
  <c r="P485" i="1"/>
  <c r="Q485" i="1"/>
  <c r="R485" i="1"/>
  <c r="S485" i="1"/>
  <c r="T485" i="1"/>
  <c r="U485" i="1"/>
  <c r="P486" i="1"/>
  <c r="Q486" i="1"/>
  <c r="R486" i="1"/>
  <c r="S486" i="1"/>
  <c r="T486" i="1"/>
  <c r="U486" i="1"/>
  <c r="P487" i="1"/>
  <c r="Q487" i="1"/>
  <c r="R487" i="1"/>
  <c r="S487" i="1"/>
  <c r="T487" i="1"/>
  <c r="U487" i="1"/>
  <c r="P488" i="1"/>
  <c r="U488" i="1"/>
  <c r="P489" i="1"/>
  <c r="Q489" i="1"/>
  <c r="R489" i="1"/>
  <c r="S489" i="1"/>
  <c r="T489" i="1"/>
  <c r="U489" i="1"/>
  <c r="P490" i="1"/>
  <c r="Q490" i="1"/>
  <c r="R490" i="1"/>
  <c r="U490" i="1"/>
  <c r="P491" i="1"/>
  <c r="Q491" i="1"/>
  <c r="R491" i="1"/>
  <c r="U491" i="1"/>
  <c r="P492" i="1"/>
  <c r="Q492" i="1"/>
  <c r="R492" i="1"/>
  <c r="S492" i="1"/>
  <c r="T492" i="1"/>
  <c r="U492" i="1"/>
  <c r="P493" i="1"/>
  <c r="Q493" i="1"/>
  <c r="R493" i="1"/>
  <c r="S493" i="1"/>
  <c r="T493" i="1"/>
  <c r="U493" i="1"/>
  <c r="P494" i="1"/>
  <c r="U494" i="1"/>
  <c r="P495" i="1"/>
  <c r="Q495" i="1"/>
  <c r="R495" i="1"/>
  <c r="S495" i="1"/>
  <c r="T495" i="1"/>
  <c r="U495" i="1"/>
  <c r="P496" i="1"/>
  <c r="U496" i="1"/>
  <c r="P497" i="1"/>
  <c r="U497" i="1"/>
  <c r="P498" i="1"/>
  <c r="U498" i="1"/>
  <c r="P499" i="1"/>
  <c r="U499" i="1"/>
  <c r="P500" i="1"/>
  <c r="Q500" i="1"/>
  <c r="R500" i="1"/>
  <c r="S500" i="1"/>
  <c r="T500" i="1"/>
  <c r="U500" i="1"/>
  <c r="P501" i="1"/>
  <c r="U501" i="1"/>
  <c r="P502" i="1"/>
  <c r="U502" i="1"/>
  <c r="P503" i="1"/>
  <c r="Q503" i="1"/>
  <c r="R503" i="1"/>
  <c r="S503" i="1"/>
  <c r="T503" i="1"/>
  <c r="U503" i="1"/>
  <c r="P504" i="1"/>
  <c r="U504" i="1"/>
  <c r="P505" i="1"/>
  <c r="Q505" i="1"/>
  <c r="R505" i="1"/>
  <c r="S505" i="1"/>
  <c r="T505" i="1"/>
  <c r="U505" i="1"/>
  <c r="P506" i="1"/>
  <c r="Q506" i="1"/>
  <c r="U506" i="1"/>
  <c r="P507" i="1"/>
  <c r="U507" i="1"/>
  <c r="P508" i="1"/>
  <c r="Q508" i="1"/>
  <c r="R508" i="1"/>
  <c r="S508" i="1"/>
  <c r="T508" i="1"/>
  <c r="U508" i="1"/>
  <c r="P509" i="1"/>
  <c r="U509" i="1"/>
  <c r="P510" i="1"/>
  <c r="U510" i="1"/>
  <c r="P511" i="1"/>
  <c r="Q511" i="1"/>
  <c r="R511" i="1"/>
  <c r="S511" i="1"/>
  <c r="T511" i="1"/>
  <c r="U511" i="1"/>
  <c r="P512" i="1"/>
  <c r="Q512" i="1"/>
  <c r="R512" i="1"/>
  <c r="S512" i="1"/>
  <c r="T512" i="1"/>
  <c r="U512" i="1"/>
  <c r="P513" i="1"/>
  <c r="Q513" i="1"/>
  <c r="R513" i="1"/>
  <c r="U513" i="1"/>
  <c r="P514" i="1"/>
  <c r="Q514" i="1"/>
  <c r="R514" i="1"/>
  <c r="S514" i="1"/>
  <c r="T514" i="1"/>
  <c r="U514" i="1"/>
  <c r="P515" i="1"/>
  <c r="U515" i="1"/>
  <c r="P516" i="1"/>
  <c r="Q516" i="1"/>
  <c r="R516" i="1"/>
  <c r="S516" i="1"/>
  <c r="T516" i="1"/>
  <c r="U516" i="1"/>
  <c r="P517" i="1"/>
  <c r="Q517" i="1"/>
  <c r="R517" i="1"/>
  <c r="S517" i="1"/>
  <c r="T517" i="1"/>
  <c r="U517" i="1"/>
  <c r="P518" i="1"/>
  <c r="U518" i="1"/>
  <c r="P519" i="1"/>
  <c r="U519" i="1"/>
  <c r="P520" i="1"/>
  <c r="U520" i="1"/>
  <c r="P521" i="1"/>
  <c r="Q521" i="1"/>
  <c r="R521" i="1"/>
  <c r="S521" i="1"/>
  <c r="T521" i="1"/>
  <c r="U521" i="1"/>
  <c r="P522" i="1"/>
  <c r="U522" i="1"/>
  <c r="P523" i="1"/>
  <c r="Q523" i="1"/>
  <c r="R523" i="1"/>
  <c r="U523" i="1"/>
  <c r="P524" i="1"/>
  <c r="Q524" i="1"/>
  <c r="R524" i="1"/>
  <c r="S524" i="1"/>
  <c r="T524" i="1"/>
  <c r="U524" i="1"/>
  <c r="P525" i="1"/>
  <c r="Q525" i="1"/>
  <c r="R525" i="1"/>
  <c r="S525" i="1"/>
  <c r="T525" i="1"/>
  <c r="U525" i="1"/>
  <c r="P526" i="1"/>
  <c r="U526" i="1"/>
  <c r="P527" i="1"/>
  <c r="U527" i="1"/>
  <c r="P528" i="1"/>
  <c r="U528" i="1"/>
  <c r="P529" i="1"/>
  <c r="U529" i="1"/>
  <c r="P530" i="1"/>
  <c r="Q530" i="1"/>
  <c r="R530" i="1"/>
  <c r="S530" i="1"/>
  <c r="T530" i="1"/>
  <c r="U530" i="1"/>
  <c r="P531" i="1"/>
  <c r="U531" i="1"/>
  <c r="P532" i="1"/>
  <c r="U532" i="1"/>
  <c r="P533" i="1"/>
  <c r="Q533" i="1"/>
  <c r="R533" i="1"/>
  <c r="S533" i="1"/>
  <c r="T533" i="1"/>
  <c r="U533" i="1"/>
  <c r="P534" i="1"/>
  <c r="U534" i="1"/>
  <c r="P535" i="1"/>
  <c r="Q535" i="1"/>
  <c r="R535" i="1"/>
  <c r="S535" i="1"/>
  <c r="T535" i="1"/>
  <c r="U535" i="1"/>
  <c r="P536" i="1"/>
  <c r="Q536" i="1"/>
  <c r="R536" i="1"/>
  <c r="S536" i="1"/>
  <c r="T536" i="1"/>
  <c r="U536" i="1"/>
  <c r="P537" i="1"/>
  <c r="Q537" i="1"/>
  <c r="R537" i="1"/>
  <c r="S537" i="1"/>
  <c r="T537" i="1"/>
  <c r="U537" i="1"/>
  <c r="P538" i="1"/>
  <c r="U538" i="1"/>
  <c r="P539" i="1"/>
  <c r="U539" i="1"/>
  <c r="P540" i="1"/>
  <c r="U540" i="1"/>
  <c r="P541" i="1"/>
  <c r="Q541" i="1"/>
  <c r="R541" i="1"/>
  <c r="S541" i="1"/>
  <c r="T541" i="1"/>
  <c r="U541" i="1"/>
  <c r="P542" i="1"/>
  <c r="U542" i="1"/>
  <c r="P543" i="1"/>
  <c r="Q543" i="1"/>
  <c r="R543" i="1"/>
  <c r="S543" i="1"/>
  <c r="T543" i="1"/>
  <c r="U543" i="1"/>
  <c r="P544" i="1"/>
  <c r="U544" i="1"/>
  <c r="P545" i="1"/>
  <c r="U545" i="1"/>
  <c r="P546" i="1"/>
  <c r="U546" i="1"/>
  <c r="P547" i="1"/>
  <c r="U547" i="1"/>
  <c r="P548" i="1"/>
  <c r="U548" i="1"/>
  <c r="P549" i="1"/>
  <c r="Q549" i="1"/>
  <c r="R549" i="1"/>
  <c r="S549" i="1"/>
  <c r="T549" i="1"/>
  <c r="U549" i="1"/>
  <c r="P550" i="1"/>
  <c r="U550" i="1"/>
  <c r="P551" i="1"/>
  <c r="U551" i="1"/>
  <c r="P552" i="1"/>
  <c r="U552" i="1"/>
  <c r="P553" i="1"/>
  <c r="Q553" i="1"/>
  <c r="R553" i="1"/>
  <c r="S553" i="1"/>
  <c r="T553" i="1"/>
  <c r="U553" i="1"/>
  <c r="P554" i="1"/>
  <c r="Q554" i="1"/>
  <c r="R554" i="1"/>
  <c r="S554" i="1"/>
  <c r="T554" i="1"/>
  <c r="U554" i="1"/>
  <c r="P555" i="1"/>
  <c r="U555" i="1"/>
  <c r="P556" i="1"/>
  <c r="U556" i="1"/>
  <c r="P557" i="1"/>
  <c r="U557" i="1"/>
  <c r="P558" i="1"/>
  <c r="Q558" i="1"/>
  <c r="R558" i="1"/>
  <c r="S558" i="1"/>
  <c r="T558" i="1"/>
  <c r="U558" i="1"/>
  <c r="P559" i="1"/>
  <c r="U559" i="1"/>
  <c r="P560" i="1"/>
  <c r="U560" i="1"/>
  <c r="P561" i="1"/>
  <c r="Q561" i="1"/>
  <c r="R561" i="1"/>
  <c r="S561" i="1"/>
  <c r="T561" i="1"/>
  <c r="U561" i="1"/>
  <c r="P562" i="1"/>
  <c r="Q562" i="1"/>
  <c r="R562" i="1"/>
  <c r="S562" i="1"/>
  <c r="T562" i="1"/>
  <c r="U562" i="1"/>
  <c r="P563" i="1"/>
  <c r="U563" i="1"/>
  <c r="P564" i="1"/>
  <c r="Q564" i="1"/>
  <c r="R564" i="1"/>
  <c r="S564" i="1"/>
  <c r="T564" i="1"/>
  <c r="U564" i="1"/>
  <c r="P565" i="1"/>
  <c r="U565" i="1"/>
  <c r="P566" i="1"/>
  <c r="U566" i="1"/>
  <c r="P567" i="1"/>
  <c r="U567" i="1"/>
  <c r="P568" i="1"/>
  <c r="Q568" i="1"/>
  <c r="R568" i="1"/>
  <c r="S568" i="1"/>
  <c r="T568" i="1"/>
  <c r="U568" i="1"/>
  <c r="P569" i="1"/>
  <c r="Q569" i="1"/>
  <c r="R569" i="1"/>
  <c r="S569" i="1"/>
  <c r="T569" i="1"/>
  <c r="U569" i="1"/>
  <c r="P570" i="1"/>
  <c r="U570" i="1"/>
  <c r="P571" i="1"/>
  <c r="Q571" i="1"/>
  <c r="R571" i="1"/>
  <c r="S571" i="1"/>
  <c r="U571" i="1"/>
  <c r="P572" i="1"/>
  <c r="Q572" i="1"/>
  <c r="R572" i="1"/>
  <c r="S572" i="1"/>
  <c r="T572" i="1"/>
  <c r="U572" i="1"/>
  <c r="P573" i="1"/>
  <c r="U573" i="1"/>
  <c r="P574" i="1"/>
  <c r="Q574" i="1"/>
  <c r="R574" i="1"/>
  <c r="S574" i="1"/>
  <c r="T574" i="1"/>
  <c r="U574" i="1"/>
  <c r="P575" i="1"/>
  <c r="Q575" i="1"/>
  <c r="R575" i="1"/>
  <c r="S575" i="1"/>
  <c r="T575" i="1"/>
  <c r="U575" i="1"/>
  <c r="P576" i="1"/>
  <c r="U576" i="1"/>
  <c r="P577" i="1"/>
  <c r="Q577" i="1"/>
  <c r="R577" i="1"/>
  <c r="S577" i="1"/>
  <c r="T577" i="1"/>
  <c r="U577" i="1"/>
  <c r="P578" i="1"/>
  <c r="Q578" i="1"/>
  <c r="R578" i="1"/>
  <c r="S578" i="1"/>
  <c r="T578" i="1"/>
  <c r="U578" i="1"/>
  <c r="P579" i="1"/>
  <c r="Q579" i="1"/>
  <c r="R579" i="1"/>
  <c r="S579" i="1"/>
  <c r="T579" i="1"/>
  <c r="U579" i="1"/>
  <c r="P580" i="1"/>
  <c r="U580" i="1"/>
  <c r="P581" i="1"/>
  <c r="U581" i="1"/>
  <c r="P582" i="1"/>
  <c r="U582" i="1"/>
  <c r="P583" i="1"/>
  <c r="U583" i="1"/>
  <c r="P584" i="1"/>
  <c r="U584" i="1"/>
  <c r="P585" i="1"/>
  <c r="U585" i="1"/>
  <c r="P586" i="1"/>
  <c r="U586" i="1"/>
  <c r="P587" i="1"/>
  <c r="Q587" i="1"/>
  <c r="R587" i="1"/>
  <c r="S587" i="1"/>
  <c r="T587" i="1"/>
  <c r="U587" i="1"/>
  <c r="P588" i="1"/>
  <c r="U588" i="1"/>
  <c r="P589" i="1"/>
  <c r="Q589" i="1"/>
  <c r="R589" i="1"/>
  <c r="S589" i="1"/>
  <c r="T589" i="1"/>
  <c r="U589" i="1"/>
  <c r="P590" i="1"/>
  <c r="Q590" i="1"/>
  <c r="R590" i="1"/>
  <c r="S590" i="1"/>
  <c r="T590" i="1"/>
  <c r="U590" i="1"/>
  <c r="P591" i="1"/>
  <c r="Q591" i="1"/>
  <c r="R591" i="1"/>
  <c r="S591" i="1"/>
  <c r="T591" i="1"/>
  <c r="U591" i="1"/>
  <c r="P592" i="1"/>
  <c r="Q592" i="1"/>
  <c r="R592" i="1"/>
  <c r="S592" i="1"/>
  <c r="T592" i="1"/>
  <c r="U592" i="1"/>
  <c r="P593" i="1"/>
  <c r="Q593" i="1"/>
  <c r="R593" i="1"/>
  <c r="S593" i="1"/>
  <c r="T593" i="1"/>
  <c r="U593" i="1"/>
  <c r="P594" i="1"/>
  <c r="Q594" i="1"/>
  <c r="R594" i="1"/>
  <c r="S594" i="1"/>
  <c r="T594" i="1"/>
  <c r="U594" i="1"/>
  <c r="P595" i="1"/>
  <c r="Q595" i="1"/>
  <c r="R595" i="1"/>
  <c r="S595" i="1"/>
  <c r="T595" i="1"/>
  <c r="U595" i="1"/>
  <c r="P596" i="1"/>
  <c r="Q596" i="1"/>
  <c r="R596" i="1"/>
  <c r="S596" i="1"/>
  <c r="T596" i="1"/>
  <c r="U596" i="1"/>
  <c r="P597" i="1"/>
  <c r="Q597" i="1"/>
  <c r="R597" i="1"/>
  <c r="S597" i="1"/>
  <c r="T597" i="1"/>
  <c r="U597" i="1"/>
  <c r="P598" i="1"/>
  <c r="U598" i="1"/>
  <c r="P599" i="1"/>
  <c r="Q599" i="1"/>
  <c r="R599" i="1"/>
  <c r="S599" i="1"/>
  <c r="T599" i="1"/>
  <c r="U599" i="1"/>
  <c r="P600" i="1"/>
  <c r="Q600" i="1"/>
  <c r="R600" i="1"/>
  <c r="S600" i="1"/>
  <c r="T600" i="1"/>
  <c r="U600" i="1"/>
  <c r="P601" i="1"/>
  <c r="U601" i="1"/>
  <c r="P602" i="1"/>
  <c r="U602" i="1"/>
  <c r="P603" i="1"/>
  <c r="Q603" i="1"/>
  <c r="R603" i="1"/>
  <c r="S603" i="1"/>
  <c r="T603" i="1"/>
  <c r="U603" i="1"/>
  <c r="P604" i="1"/>
  <c r="U604" i="1"/>
  <c r="P605" i="1"/>
  <c r="U605" i="1"/>
  <c r="P606" i="1"/>
  <c r="Q606" i="1"/>
  <c r="R606" i="1"/>
  <c r="S606" i="1"/>
  <c r="T606" i="1"/>
  <c r="U606" i="1"/>
  <c r="P607" i="1"/>
  <c r="U607" i="1"/>
  <c r="P608" i="1"/>
  <c r="U608" i="1"/>
  <c r="P609" i="1"/>
  <c r="U609" i="1"/>
  <c r="P610" i="1"/>
  <c r="Q610" i="1"/>
  <c r="R610" i="1"/>
  <c r="S610" i="1"/>
  <c r="T610" i="1"/>
  <c r="U610" i="1"/>
  <c r="P611" i="1"/>
  <c r="U611" i="1"/>
  <c r="P612" i="1"/>
  <c r="Q612" i="1"/>
  <c r="R612" i="1"/>
  <c r="S612" i="1"/>
  <c r="T612" i="1"/>
  <c r="U612" i="1"/>
  <c r="P613" i="1"/>
  <c r="U613" i="1"/>
  <c r="P614" i="1"/>
  <c r="Q614" i="1"/>
  <c r="R614" i="1"/>
  <c r="S614" i="1"/>
  <c r="T614" i="1"/>
  <c r="U614" i="1"/>
  <c r="P615" i="1"/>
  <c r="U615" i="1"/>
  <c r="P616" i="1"/>
  <c r="U616" i="1"/>
  <c r="P617" i="1"/>
  <c r="U617" i="1"/>
  <c r="P618" i="1"/>
  <c r="Q618" i="1"/>
  <c r="R618" i="1"/>
  <c r="S618" i="1"/>
  <c r="T618" i="1"/>
  <c r="U618" i="1"/>
  <c r="P619" i="1"/>
  <c r="U619" i="1"/>
  <c r="P620" i="1"/>
  <c r="U620" i="1"/>
  <c r="P621" i="1"/>
  <c r="U621" i="1"/>
  <c r="P622" i="1"/>
  <c r="Q622" i="1"/>
  <c r="R622" i="1"/>
  <c r="S622" i="1"/>
  <c r="T622" i="1"/>
  <c r="U622" i="1"/>
  <c r="P623" i="1"/>
  <c r="U623" i="1"/>
  <c r="P624" i="1"/>
  <c r="Q624" i="1"/>
  <c r="R624" i="1"/>
  <c r="S624" i="1"/>
  <c r="T624" i="1"/>
  <c r="U624" i="1"/>
  <c r="P625" i="1"/>
  <c r="Q625" i="1"/>
  <c r="R625" i="1"/>
  <c r="S625" i="1"/>
  <c r="T625" i="1"/>
  <c r="U625" i="1"/>
  <c r="P626" i="1"/>
  <c r="U626" i="1"/>
  <c r="P627" i="1"/>
  <c r="U627" i="1"/>
  <c r="P628" i="1"/>
  <c r="Q628" i="1"/>
  <c r="R628" i="1"/>
  <c r="S628" i="1"/>
  <c r="T628" i="1"/>
  <c r="U628" i="1"/>
  <c r="P629" i="1"/>
  <c r="Q629" i="1"/>
  <c r="R629" i="1"/>
  <c r="S629" i="1"/>
  <c r="T629" i="1"/>
  <c r="U629" i="1"/>
  <c r="P630" i="1"/>
  <c r="U630" i="1"/>
  <c r="P631" i="1"/>
  <c r="Q631" i="1"/>
  <c r="R631" i="1"/>
  <c r="S631" i="1"/>
  <c r="T631" i="1"/>
  <c r="U631" i="1"/>
  <c r="P632" i="1"/>
  <c r="Q632" i="1"/>
  <c r="R632" i="1"/>
  <c r="S632" i="1"/>
  <c r="T632" i="1"/>
  <c r="U632" i="1"/>
  <c r="P633" i="1"/>
  <c r="U633" i="1"/>
  <c r="P634" i="1"/>
  <c r="U634" i="1"/>
  <c r="P635" i="1"/>
  <c r="Q635" i="1"/>
  <c r="R635" i="1"/>
  <c r="S635" i="1"/>
  <c r="T635" i="1"/>
  <c r="U635" i="1"/>
  <c r="P636" i="1"/>
  <c r="U636" i="1"/>
  <c r="P637" i="1"/>
  <c r="Q637" i="1"/>
  <c r="R637" i="1"/>
  <c r="S637" i="1"/>
  <c r="T637" i="1"/>
  <c r="U637" i="1"/>
  <c r="P638" i="1"/>
  <c r="Q638" i="1"/>
  <c r="R638" i="1"/>
  <c r="S638" i="1"/>
  <c r="T638" i="1"/>
  <c r="U638" i="1"/>
  <c r="P639" i="1"/>
  <c r="U639" i="1"/>
  <c r="P640" i="1"/>
  <c r="U640" i="1"/>
  <c r="P641" i="1"/>
  <c r="U641" i="1"/>
  <c r="P642" i="1"/>
  <c r="Q642" i="1"/>
  <c r="R642" i="1"/>
  <c r="S642" i="1"/>
  <c r="T642" i="1"/>
  <c r="U642" i="1"/>
  <c r="P643" i="1"/>
  <c r="U643" i="1"/>
  <c r="P644" i="1"/>
  <c r="U644" i="1"/>
  <c r="P645" i="1"/>
  <c r="Q645" i="1"/>
  <c r="R645" i="1"/>
  <c r="S645" i="1"/>
  <c r="T645" i="1"/>
  <c r="U645" i="1"/>
  <c r="P646" i="1"/>
  <c r="Q646" i="1"/>
  <c r="R646" i="1"/>
  <c r="S646" i="1"/>
  <c r="T646" i="1"/>
  <c r="U646" i="1"/>
  <c r="P647" i="1"/>
  <c r="U647" i="1"/>
  <c r="P648" i="1"/>
  <c r="U648" i="1"/>
  <c r="P649" i="1"/>
  <c r="U649" i="1"/>
  <c r="P650" i="1"/>
  <c r="U650" i="1"/>
  <c r="P651" i="1"/>
  <c r="U651" i="1"/>
  <c r="P652" i="1"/>
  <c r="Q652" i="1"/>
  <c r="R652" i="1"/>
  <c r="S652" i="1"/>
  <c r="T652" i="1"/>
  <c r="U652" i="1"/>
  <c r="P653" i="1"/>
  <c r="U653" i="1"/>
  <c r="P654" i="1"/>
  <c r="U654" i="1"/>
  <c r="P655" i="1"/>
  <c r="U655" i="1"/>
  <c r="P656" i="1"/>
  <c r="U656" i="1"/>
  <c r="P657" i="1"/>
  <c r="U657" i="1"/>
  <c r="P658" i="1"/>
  <c r="U658" i="1"/>
  <c r="P659" i="1"/>
  <c r="U659" i="1"/>
  <c r="P660" i="1"/>
  <c r="U660" i="1"/>
  <c r="P661" i="1"/>
  <c r="U661" i="1"/>
  <c r="P662" i="1"/>
  <c r="U662" i="1"/>
  <c r="P663" i="1"/>
  <c r="U663" i="1"/>
  <c r="P664" i="1"/>
  <c r="U664" i="1"/>
  <c r="P665" i="1"/>
  <c r="U665" i="1"/>
  <c r="P666" i="1"/>
  <c r="Q666" i="1"/>
  <c r="R666" i="1"/>
  <c r="S666" i="1"/>
  <c r="T666" i="1"/>
  <c r="U666" i="1"/>
  <c r="P667" i="1"/>
  <c r="Q667" i="1"/>
  <c r="R667" i="1"/>
  <c r="S667" i="1"/>
  <c r="T667" i="1"/>
  <c r="U667" i="1"/>
  <c r="P668" i="1"/>
  <c r="Q668" i="1"/>
  <c r="R668" i="1"/>
  <c r="S668" i="1"/>
  <c r="T668" i="1"/>
  <c r="U668" i="1"/>
  <c r="P669" i="1"/>
  <c r="Q669" i="1"/>
  <c r="R669" i="1"/>
  <c r="S669" i="1"/>
  <c r="T669" i="1"/>
  <c r="U669" i="1"/>
  <c r="P670" i="1"/>
  <c r="Q670" i="1"/>
  <c r="R670" i="1"/>
  <c r="S670" i="1"/>
  <c r="T670" i="1"/>
  <c r="U670" i="1"/>
  <c r="P671" i="1"/>
  <c r="U671" i="1"/>
  <c r="P672" i="1"/>
  <c r="Q672" i="1"/>
  <c r="R672" i="1"/>
  <c r="S672" i="1"/>
  <c r="T672" i="1"/>
  <c r="U672" i="1"/>
  <c r="P673" i="1"/>
  <c r="Q673" i="1"/>
  <c r="R673" i="1"/>
  <c r="S673" i="1"/>
  <c r="T673" i="1"/>
  <c r="U673" i="1"/>
  <c r="P674" i="1"/>
  <c r="Q674" i="1"/>
  <c r="R674" i="1"/>
  <c r="S674" i="1"/>
  <c r="T674" i="1"/>
  <c r="U674" i="1"/>
  <c r="P675" i="1"/>
  <c r="U675" i="1"/>
  <c r="P676" i="1"/>
  <c r="Q676" i="1"/>
  <c r="R676" i="1"/>
  <c r="S676" i="1"/>
  <c r="T676" i="1"/>
  <c r="U676" i="1"/>
  <c r="P677" i="1"/>
  <c r="Q677" i="1"/>
  <c r="R677" i="1"/>
  <c r="S677" i="1"/>
  <c r="T677" i="1"/>
  <c r="U677" i="1"/>
  <c r="P678" i="1"/>
  <c r="Q678" i="1"/>
  <c r="R678" i="1"/>
  <c r="S678" i="1"/>
  <c r="T678" i="1"/>
  <c r="U678" i="1"/>
  <c r="P679" i="1"/>
  <c r="Q679" i="1"/>
  <c r="R679" i="1"/>
  <c r="S679" i="1"/>
  <c r="T679" i="1"/>
  <c r="U679" i="1"/>
  <c r="P680" i="1"/>
  <c r="Q680" i="1"/>
  <c r="R680" i="1"/>
  <c r="S680" i="1"/>
  <c r="T680" i="1"/>
  <c r="U680" i="1"/>
  <c r="P681" i="1"/>
  <c r="Q681" i="1"/>
  <c r="R681" i="1"/>
  <c r="S681" i="1"/>
  <c r="T681" i="1"/>
  <c r="U681" i="1"/>
  <c r="P682" i="1"/>
  <c r="Q682" i="1"/>
  <c r="R682" i="1"/>
  <c r="S682" i="1"/>
  <c r="T682" i="1"/>
  <c r="U682" i="1"/>
  <c r="P683" i="1"/>
  <c r="Q683" i="1"/>
  <c r="R683" i="1"/>
  <c r="U683" i="1"/>
  <c r="P684" i="1"/>
  <c r="Q684" i="1"/>
  <c r="R684" i="1"/>
  <c r="S684" i="1"/>
  <c r="T684" i="1"/>
  <c r="U684" i="1"/>
  <c r="P685" i="1"/>
  <c r="Q685" i="1"/>
  <c r="R685" i="1"/>
  <c r="U685" i="1"/>
  <c r="P686" i="1"/>
  <c r="Q686" i="1"/>
  <c r="R686" i="1"/>
  <c r="S686" i="1"/>
  <c r="T686" i="1"/>
  <c r="U686" i="1"/>
  <c r="P687" i="1"/>
  <c r="Q687" i="1"/>
  <c r="R687" i="1"/>
  <c r="S687" i="1"/>
  <c r="T687" i="1"/>
  <c r="U687" i="1"/>
  <c r="P688" i="1"/>
  <c r="Q688" i="1"/>
  <c r="R688" i="1"/>
  <c r="S688" i="1"/>
  <c r="T688" i="1"/>
  <c r="U688" i="1"/>
  <c r="P689" i="1"/>
  <c r="Q689" i="1"/>
  <c r="R689" i="1"/>
  <c r="S689" i="1"/>
  <c r="T689" i="1"/>
  <c r="U689" i="1"/>
  <c r="P690" i="1"/>
  <c r="U690" i="1"/>
  <c r="P691" i="1"/>
  <c r="Q691" i="1"/>
  <c r="R691" i="1"/>
  <c r="U691" i="1"/>
  <c r="P692" i="1"/>
  <c r="U692" i="1"/>
  <c r="P693" i="1"/>
  <c r="U693" i="1"/>
  <c r="P694" i="1"/>
  <c r="U694" i="1"/>
  <c r="P695" i="1"/>
  <c r="Q695" i="1"/>
  <c r="R695" i="1"/>
  <c r="S695" i="1"/>
  <c r="T695" i="1"/>
  <c r="U695" i="1"/>
  <c r="P696" i="1"/>
  <c r="U696" i="1"/>
  <c r="P697" i="1"/>
  <c r="Q697" i="1"/>
  <c r="R697" i="1"/>
  <c r="S697" i="1"/>
  <c r="T697" i="1"/>
  <c r="U697" i="1"/>
  <c r="P698" i="1"/>
  <c r="Q698" i="1"/>
  <c r="R698" i="1"/>
  <c r="S698" i="1"/>
  <c r="T698" i="1"/>
  <c r="U698" i="1"/>
  <c r="P699" i="1"/>
  <c r="Q699" i="1"/>
  <c r="R699" i="1"/>
  <c r="U699" i="1"/>
  <c r="P700" i="1"/>
  <c r="U700" i="1"/>
  <c r="P701" i="1"/>
  <c r="Q701" i="1"/>
  <c r="R701" i="1"/>
  <c r="S701" i="1"/>
  <c r="T701" i="1"/>
  <c r="U701" i="1"/>
  <c r="P702" i="1"/>
  <c r="U702" i="1"/>
  <c r="P703" i="1"/>
  <c r="Q703" i="1"/>
  <c r="R703" i="1"/>
  <c r="S703" i="1"/>
  <c r="T703" i="1"/>
  <c r="U703" i="1"/>
  <c r="P704" i="1"/>
  <c r="Q704" i="1"/>
  <c r="R704" i="1"/>
  <c r="S704" i="1"/>
  <c r="T704" i="1"/>
  <c r="U704" i="1"/>
  <c r="P705" i="1"/>
  <c r="Q705" i="1"/>
  <c r="R705" i="1"/>
  <c r="S705" i="1"/>
  <c r="T705" i="1"/>
  <c r="U705" i="1"/>
  <c r="P706" i="1"/>
  <c r="U706" i="1"/>
  <c r="P707" i="1"/>
  <c r="Q707" i="1"/>
  <c r="R707" i="1"/>
  <c r="S707" i="1"/>
  <c r="T707" i="1"/>
  <c r="U707" i="1"/>
  <c r="P708" i="1"/>
  <c r="U708" i="1"/>
  <c r="P709" i="1"/>
  <c r="U709" i="1"/>
  <c r="P710" i="1"/>
  <c r="Q710" i="1"/>
  <c r="R710" i="1"/>
  <c r="S710" i="1"/>
  <c r="T710" i="1"/>
  <c r="U710" i="1"/>
  <c r="P711" i="1"/>
  <c r="U711" i="1"/>
  <c r="P712" i="1"/>
  <c r="U712" i="1"/>
  <c r="P713" i="1"/>
  <c r="U713" i="1"/>
  <c r="P714" i="1"/>
  <c r="U714" i="1"/>
  <c r="P715" i="1"/>
  <c r="U715" i="1"/>
  <c r="P716" i="1"/>
  <c r="U716" i="1"/>
  <c r="P717" i="1"/>
  <c r="U717" i="1"/>
  <c r="P718" i="1"/>
  <c r="U718" i="1"/>
  <c r="P719" i="1"/>
  <c r="U719" i="1"/>
  <c r="P720" i="1"/>
  <c r="U720" i="1"/>
  <c r="P721" i="1"/>
  <c r="U721" i="1"/>
  <c r="P722" i="1"/>
  <c r="Q722" i="1"/>
  <c r="R722" i="1"/>
  <c r="S722" i="1"/>
  <c r="T722" i="1"/>
  <c r="U722" i="1"/>
  <c r="P723" i="1"/>
  <c r="U723" i="1"/>
  <c r="P724" i="1"/>
  <c r="U724" i="1"/>
  <c r="P725" i="1"/>
  <c r="U725" i="1"/>
  <c r="P726" i="1"/>
  <c r="U726" i="1"/>
  <c r="P727" i="1"/>
  <c r="U727" i="1"/>
  <c r="P728" i="1"/>
  <c r="Q728" i="1"/>
  <c r="R728" i="1"/>
  <c r="S728" i="1"/>
  <c r="T728" i="1"/>
  <c r="U728" i="1"/>
  <c r="P729" i="1"/>
  <c r="U729" i="1"/>
  <c r="P730" i="1"/>
  <c r="U730" i="1"/>
  <c r="P731" i="1"/>
  <c r="U731" i="1"/>
  <c r="P732" i="1"/>
  <c r="U732" i="1"/>
  <c r="P733" i="1"/>
  <c r="U733" i="1"/>
  <c r="P734" i="1"/>
  <c r="U734" i="1"/>
  <c r="P735" i="1"/>
  <c r="U735" i="1"/>
  <c r="P736" i="1"/>
  <c r="U736" i="1"/>
  <c r="P737" i="1"/>
  <c r="Q737" i="1"/>
  <c r="R737" i="1"/>
  <c r="S737" i="1"/>
  <c r="T737" i="1"/>
  <c r="U737" i="1"/>
  <c r="P738" i="1"/>
  <c r="Q738" i="1"/>
  <c r="R738" i="1"/>
  <c r="S738" i="1"/>
  <c r="T738" i="1"/>
  <c r="U738" i="1"/>
  <c r="P739" i="1"/>
  <c r="Q739" i="1"/>
  <c r="R739" i="1"/>
  <c r="S739" i="1"/>
  <c r="T739" i="1"/>
  <c r="U739" i="1"/>
  <c r="P740" i="1"/>
  <c r="Q740" i="1"/>
  <c r="R740" i="1"/>
  <c r="S740" i="1"/>
  <c r="T740" i="1"/>
  <c r="U740" i="1"/>
  <c r="P741" i="1"/>
  <c r="Q741" i="1"/>
  <c r="R741" i="1"/>
  <c r="U741" i="1"/>
  <c r="P742" i="1"/>
  <c r="U742" i="1"/>
  <c r="P743" i="1"/>
  <c r="U743" i="1"/>
  <c r="P744" i="1"/>
  <c r="Q744" i="1"/>
  <c r="R744" i="1"/>
  <c r="S744" i="1"/>
  <c r="T744" i="1"/>
  <c r="U744" i="1"/>
  <c r="P745" i="1"/>
  <c r="Q745" i="1"/>
  <c r="R745" i="1"/>
  <c r="S745" i="1"/>
  <c r="T745" i="1"/>
  <c r="U745" i="1"/>
  <c r="P746" i="1"/>
  <c r="Q746" i="1"/>
  <c r="R746" i="1"/>
  <c r="S746" i="1"/>
  <c r="T746" i="1"/>
  <c r="U746" i="1"/>
  <c r="P747" i="1"/>
  <c r="U747" i="1"/>
  <c r="P748" i="1"/>
  <c r="U748" i="1"/>
  <c r="P749" i="1"/>
  <c r="Q749" i="1"/>
  <c r="R749" i="1"/>
  <c r="S749" i="1"/>
  <c r="T749" i="1"/>
  <c r="U749" i="1"/>
  <c r="P750" i="1"/>
  <c r="U750" i="1"/>
  <c r="P751" i="1"/>
  <c r="Q751" i="1"/>
  <c r="R751" i="1"/>
  <c r="S751" i="1"/>
  <c r="T751" i="1"/>
  <c r="U751" i="1"/>
  <c r="P752" i="1"/>
  <c r="Q752" i="1"/>
  <c r="R752" i="1"/>
  <c r="S752" i="1"/>
  <c r="T752" i="1"/>
  <c r="U752" i="1"/>
  <c r="P753" i="1"/>
  <c r="Q753" i="1"/>
  <c r="R753" i="1"/>
  <c r="S753" i="1"/>
  <c r="T753" i="1"/>
  <c r="U753" i="1"/>
  <c r="P754" i="1"/>
  <c r="U754" i="1"/>
  <c r="P755" i="1"/>
  <c r="Q755" i="1"/>
  <c r="R755" i="1"/>
  <c r="S755" i="1"/>
  <c r="T755" i="1"/>
  <c r="U755" i="1"/>
  <c r="P756" i="1"/>
  <c r="U756" i="1"/>
  <c r="P757" i="1"/>
  <c r="U757" i="1"/>
  <c r="P758" i="1"/>
  <c r="U758" i="1"/>
  <c r="P759" i="1"/>
  <c r="U759" i="1"/>
  <c r="P760" i="1"/>
  <c r="Q760" i="1"/>
  <c r="R760" i="1"/>
  <c r="S760" i="1"/>
  <c r="T760" i="1"/>
  <c r="U760" i="1"/>
  <c r="P761" i="1"/>
  <c r="Q761" i="1"/>
  <c r="U761" i="1"/>
  <c r="P762" i="1"/>
  <c r="U762" i="1"/>
  <c r="P763" i="1"/>
  <c r="Q763" i="1"/>
  <c r="R763" i="1"/>
  <c r="S763" i="1"/>
  <c r="T763" i="1"/>
  <c r="U763" i="1"/>
  <c r="P764" i="1"/>
  <c r="U764" i="1"/>
  <c r="P765" i="1"/>
  <c r="U765" i="1"/>
  <c r="P766" i="1"/>
  <c r="U766" i="1"/>
  <c r="P767" i="1"/>
  <c r="U767" i="1"/>
  <c r="P768" i="1"/>
  <c r="Q768" i="1"/>
  <c r="U768" i="1"/>
  <c r="P769" i="1"/>
  <c r="Q769" i="1"/>
  <c r="R769" i="1"/>
  <c r="S769" i="1"/>
  <c r="T769" i="1"/>
  <c r="U769" i="1"/>
  <c r="P770" i="1"/>
  <c r="Q770" i="1"/>
  <c r="R770" i="1"/>
  <c r="S770" i="1"/>
  <c r="T770" i="1"/>
  <c r="U770" i="1"/>
  <c r="P771" i="1"/>
  <c r="Q771" i="1"/>
  <c r="R771" i="1"/>
  <c r="S771" i="1"/>
  <c r="T771" i="1"/>
  <c r="U771" i="1"/>
  <c r="P772" i="1"/>
  <c r="Q772" i="1"/>
  <c r="R772" i="1"/>
  <c r="S772" i="1"/>
  <c r="T772" i="1"/>
  <c r="U772" i="1"/>
  <c r="P773" i="1"/>
  <c r="U773" i="1"/>
  <c r="P774" i="1"/>
  <c r="U774" i="1"/>
  <c r="P775" i="1"/>
  <c r="U775" i="1"/>
  <c r="P776" i="1"/>
  <c r="U776" i="1"/>
  <c r="P777" i="1"/>
  <c r="Q777" i="1"/>
  <c r="R777" i="1"/>
  <c r="S777" i="1"/>
  <c r="T777" i="1"/>
  <c r="U777" i="1"/>
  <c r="P778" i="1"/>
  <c r="U778" i="1"/>
  <c r="P779" i="1"/>
  <c r="U779" i="1"/>
  <c r="P780" i="1"/>
  <c r="U780" i="1"/>
  <c r="P781" i="1"/>
  <c r="U781" i="1"/>
  <c r="P782" i="1"/>
  <c r="U782" i="1"/>
  <c r="P783" i="1"/>
  <c r="Q783" i="1"/>
  <c r="R783" i="1"/>
  <c r="S783" i="1"/>
  <c r="T783" i="1"/>
  <c r="U783" i="1"/>
  <c r="P784" i="1"/>
  <c r="U784" i="1"/>
  <c r="P785" i="1"/>
  <c r="Q785" i="1"/>
  <c r="U785" i="1"/>
  <c r="P786" i="1"/>
  <c r="Q786" i="1"/>
  <c r="R786" i="1"/>
  <c r="S786" i="1"/>
  <c r="T786" i="1"/>
  <c r="U786" i="1"/>
  <c r="P787" i="1"/>
  <c r="U787" i="1"/>
  <c r="P788" i="1"/>
  <c r="U788" i="1"/>
  <c r="P789" i="1"/>
  <c r="U789" i="1"/>
  <c r="P790" i="1"/>
  <c r="U790" i="1"/>
  <c r="P791" i="1"/>
  <c r="Q791" i="1"/>
  <c r="R791" i="1"/>
  <c r="U791" i="1"/>
  <c r="P792" i="1"/>
  <c r="Q792" i="1"/>
  <c r="R792" i="1"/>
  <c r="S792" i="1"/>
  <c r="T792" i="1"/>
  <c r="U792" i="1"/>
  <c r="P793" i="1"/>
  <c r="Q793" i="1"/>
  <c r="R793" i="1"/>
  <c r="S793" i="1"/>
  <c r="T793" i="1"/>
  <c r="U793" i="1"/>
  <c r="P794" i="1"/>
  <c r="U794" i="1"/>
  <c r="P795" i="1"/>
  <c r="U795" i="1"/>
  <c r="P796" i="1"/>
  <c r="Q796" i="1"/>
  <c r="R796" i="1"/>
  <c r="S796" i="1"/>
  <c r="T796" i="1"/>
  <c r="U796" i="1"/>
  <c r="P797" i="1"/>
  <c r="U797" i="1"/>
  <c r="P798" i="1"/>
  <c r="Q798" i="1"/>
  <c r="R798" i="1"/>
  <c r="U798" i="1"/>
  <c r="P799" i="1"/>
  <c r="Q799" i="1"/>
  <c r="R799" i="1"/>
  <c r="S799" i="1"/>
  <c r="T799" i="1"/>
  <c r="U799" i="1"/>
  <c r="P800" i="1"/>
  <c r="Q800" i="1"/>
  <c r="R800" i="1"/>
  <c r="S800" i="1"/>
  <c r="T800" i="1"/>
  <c r="U800" i="1"/>
  <c r="P801" i="1"/>
  <c r="Q801" i="1"/>
  <c r="R801" i="1"/>
  <c r="S801" i="1"/>
  <c r="T801" i="1"/>
  <c r="U801" i="1"/>
  <c r="P802" i="1"/>
  <c r="Q802" i="1"/>
  <c r="R802" i="1"/>
  <c r="U802" i="1"/>
  <c r="P803" i="1"/>
  <c r="U803" i="1"/>
  <c r="P804" i="1"/>
  <c r="U804" i="1"/>
  <c r="P805" i="1"/>
  <c r="Q805" i="1"/>
  <c r="R805" i="1"/>
  <c r="S805" i="1"/>
  <c r="T805" i="1"/>
  <c r="U805" i="1"/>
  <c r="P806" i="1"/>
  <c r="U806" i="1"/>
  <c r="P807" i="1"/>
  <c r="Q807" i="1"/>
  <c r="R807" i="1"/>
  <c r="S807" i="1"/>
  <c r="T807" i="1"/>
  <c r="U807" i="1"/>
  <c r="P808" i="1"/>
  <c r="Q808" i="1"/>
  <c r="R808" i="1"/>
  <c r="S808" i="1"/>
  <c r="T808" i="1"/>
  <c r="U808" i="1"/>
  <c r="P809" i="1"/>
  <c r="Q809" i="1"/>
  <c r="R809" i="1"/>
  <c r="S809" i="1"/>
  <c r="T809" i="1"/>
  <c r="U809" i="1"/>
  <c r="P810" i="1"/>
  <c r="Q810" i="1"/>
  <c r="R810" i="1"/>
  <c r="U810" i="1"/>
  <c r="P811" i="1"/>
  <c r="U811" i="1"/>
  <c r="P812" i="1"/>
  <c r="Q812" i="1"/>
  <c r="R812" i="1"/>
  <c r="S812" i="1"/>
  <c r="T812" i="1"/>
  <c r="U812" i="1"/>
  <c r="P813" i="1"/>
  <c r="U813" i="1"/>
  <c r="P814" i="1"/>
  <c r="Q814" i="1"/>
  <c r="R814" i="1"/>
  <c r="S814" i="1"/>
  <c r="T814" i="1"/>
  <c r="U814" i="1"/>
  <c r="P815" i="1"/>
  <c r="U815" i="1"/>
  <c r="P816" i="1"/>
  <c r="Q816" i="1"/>
  <c r="R816" i="1"/>
  <c r="S816" i="1"/>
  <c r="T816" i="1"/>
  <c r="U816" i="1"/>
  <c r="P817" i="1"/>
  <c r="Q817" i="1"/>
  <c r="R817" i="1"/>
  <c r="U817" i="1"/>
  <c r="P818" i="1"/>
  <c r="Q818" i="1"/>
  <c r="R818" i="1"/>
  <c r="S818" i="1"/>
  <c r="T818" i="1"/>
  <c r="U818" i="1"/>
  <c r="P819" i="1"/>
  <c r="U819" i="1"/>
  <c r="P820" i="1"/>
  <c r="U820" i="1"/>
  <c r="P821" i="1"/>
  <c r="Q821" i="1"/>
  <c r="R821" i="1"/>
  <c r="S821" i="1"/>
  <c r="T821" i="1"/>
  <c r="U821" i="1"/>
  <c r="P822" i="1"/>
  <c r="Q822" i="1"/>
  <c r="R822" i="1"/>
  <c r="U822" i="1"/>
  <c r="P823" i="1"/>
  <c r="Q823" i="1"/>
  <c r="R823" i="1"/>
  <c r="S823" i="1"/>
  <c r="T823" i="1"/>
  <c r="U823" i="1"/>
  <c r="P824" i="1"/>
  <c r="U824" i="1"/>
  <c r="P825" i="1"/>
  <c r="U825" i="1"/>
  <c r="P826" i="1"/>
  <c r="U826" i="1"/>
  <c r="P827" i="1"/>
  <c r="U827" i="1"/>
  <c r="P828" i="1"/>
  <c r="U828" i="1"/>
  <c r="P829" i="1"/>
  <c r="Q829" i="1"/>
  <c r="R829" i="1"/>
  <c r="S829" i="1"/>
  <c r="T829" i="1"/>
  <c r="U829" i="1"/>
  <c r="P830" i="1"/>
  <c r="Q830" i="1"/>
  <c r="R830" i="1"/>
  <c r="S830" i="1"/>
  <c r="T830" i="1"/>
  <c r="U830" i="1"/>
  <c r="P831" i="1"/>
  <c r="U831" i="1"/>
  <c r="P832" i="1"/>
  <c r="Q832" i="1"/>
  <c r="R832" i="1"/>
  <c r="S832" i="1"/>
  <c r="T832" i="1"/>
  <c r="U832" i="1"/>
  <c r="P833" i="1"/>
  <c r="U833" i="1"/>
  <c r="P834" i="1"/>
  <c r="Q834" i="1"/>
  <c r="R834" i="1"/>
  <c r="S834" i="1"/>
  <c r="T834" i="1"/>
  <c r="U834" i="1"/>
  <c r="P835" i="1"/>
  <c r="Q835" i="1"/>
  <c r="R835" i="1"/>
  <c r="U835" i="1"/>
  <c r="P836" i="1"/>
  <c r="U836" i="1"/>
  <c r="P837" i="1"/>
  <c r="U837" i="1"/>
  <c r="P838" i="1"/>
  <c r="U838" i="1"/>
  <c r="P839" i="1"/>
  <c r="U839" i="1"/>
  <c r="P840" i="1"/>
  <c r="U840" i="1"/>
  <c r="P841" i="1"/>
  <c r="U841" i="1"/>
  <c r="P842" i="1"/>
  <c r="U842" i="1"/>
  <c r="P843" i="1"/>
  <c r="U843" i="1"/>
  <c r="P844" i="1"/>
  <c r="U844" i="1"/>
  <c r="P845" i="1"/>
  <c r="U845" i="1"/>
  <c r="P846" i="1"/>
  <c r="U846" i="1"/>
  <c r="P847" i="1"/>
  <c r="U847" i="1"/>
  <c r="P848" i="1"/>
  <c r="U848" i="1"/>
  <c r="P849" i="1"/>
  <c r="U849" i="1"/>
  <c r="P850" i="1"/>
  <c r="U850" i="1"/>
  <c r="P851" i="1"/>
  <c r="U851" i="1"/>
  <c r="P852" i="1"/>
  <c r="U852" i="1"/>
  <c r="P853" i="1"/>
  <c r="U853" i="1"/>
  <c r="P854" i="1"/>
  <c r="U854" i="1"/>
  <c r="P855" i="1"/>
  <c r="U855" i="1"/>
  <c r="P856" i="1"/>
  <c r="U856" i="1"/>
  <c r="P857" i="1"/>
  <c r="U857" i="1"/>
  <c r="P858" i="1"/>
  <c r="U858" i="1"/>
  <c r="P859" i="1"/>
  <c r="Q859" i="1"/>
  <c r="R859" i="1"/>
  <c r="S859" i="1"/>
  <c r="T859" i="1"/>
  <c r="U859" i="1"/>
  <c r="P860" i="1"/>
  <c r="U860" i="1"/>
  <c r="P861" i="1"/>
  <c r="U861" i="1"/>
  <c r="P862" i="1"/>
  <c r="U862" i="1"/>
  <c r="P863" i="1"/>
  <c r="Q863" i="1"/>
  <c r="R863" i="1"/>
  <c r="S863" i="1"/>
  <c r="T863" i="1"/>
  <c r="U863" i="1"/>
  <c r="P864" i="1"/>
  <c r="U864" i="1"/>
  <c r="P865" i="1"/>
  <c r="U865" i="1"/>
  <c r="P866" i="1"/>
  <c r="U866" i="1"/>
  <c r="P867" i="1"/>
  <c r="Q867" i="1"/>
  <c r="R867" i="1"/>
  <c r="S867" i="1"/>
  <c r="T867" i="1"/>
  <c r="U867" i="1"/>
  <c r="P868" i="1"/>
  <c r="Q868" i="1"/>
  <c r="R868" i="1"/>
  <c r="S868" i="1"/>
  <c r="T868" i="1"/>
  <c r="U868" i="1"/>
  <c r="P869" i="1"/>
  <c r="U869" i="1"/>
  <c r="P870" i="1"/>
  <c r="U870" i="1"/>
  <c r="P871" i="1"/>
  <c r="Q871" i="1"/>
  <c r="R871" i="1"/>
  <c r="S871" i="1"/>
  <c r="T871" i="1"/>
  <c r="U871" i="1"/>
  <c r="P872" i="1"/>
  <c r="Q872" i="1"/>
  <c r="R872" i="1"/>
  <c r="S872" i="1"/>
  <c r="T872" i="1"/>
  <c r="U872" i="1"/>
  <c r="P873" i="1"/>
  <c r="U873" i="1"/>
  <c r="P874" i="1"/>
  <c r="U874" i="1"/>
  <c r="P875" i="1"/>
  <c r="Q875" i="1"/>
  <c r="R875" i="1"/>
  <c r="S875" i="1"/>
  <c r="T875" i="1"/>
  <c r="U875" i="1"/>
  <c r="P876" i="1"/>
  <c r="U876" i="1"/>
  <c r="P877" i="1"/>
  <c r="Q877" i="1"/>
  <c r="R877" i="1"/>
  <c r="S877" i="1"/>
  <c r="T877" i="1"/>
  <c r="U877" i="1"/>
  <c r="P878" i="1"/>
  <c r="Q878" i="1"/>
  <c r="R878" i="1"/>
  <c r="S878" i="1"/>
  <c r="T878" i="1"/>
  <c r="U878" i="1"/>
  <c r="P879" i="1"/>
  <c r="U879" i="1"/>
  <c r="P880" i="1"/>
  <c r="U880" i="1"/>
  <c r="P881" i="1"/>
  <c r="U881" i="1"/>
  <c r="P882" i="1"/>
  <c r="U882" i="1"/>
  <c r="P883" i="1"/>
  <c r="U883" i="1"/>
  <c r="P884" i="1"/>
  <c r="U884" i="1"/>
  <c r="P885" i="1"/>
  <c r="Q885" i="1"/>
  <c r="R885" i="1"/>
  <c r="S885" i="1"/>
  <c r="T885" i="1"/>
  <c r="U885" i="1"/>
  <c r="P886" i="1"/>
  <c r="U886" i="1"/>
  <c r="P887" i="1"/>
  <c r="Q887" i="1"/>
  <c r="R887" i="1"/>
  <c r="S887" i="1"/>
  <c r="T887" i="1"/>
  <c r="U887" i="1"/>
  <c r="P888" i="1"/>
  <c r="U888" i="1"/>
  <c r="P889" i="1"/>
  <c r="Q889" i="1"/>
  <c r="R889" i="1"/>
  <c r="S889" i="1"/>
  <c r="T889" i="1"/>
  <c r="U889" i="1"/>
  <c r="P890" i="1"/>
  <c r="U890" i="1"/>
  <c r="P891" i="1"/>
  <c r="U891" i="1"/>
  <c r="P892" i="1"/>
  <c r="Q892" i="1"/>
  <c r="R892" i="1"/>
  <c r="S892" i="1"/>
  <c r="T892" i="1"/>
  <c r="U892" i="1"/>
  <c r="P893" i="1"/>
  <c r="U893" i="1"/>
  <c r="P894" i="1"/>
  <c r="U894" i="1"/>
  <c r="P895" i="1"/>
  <c r="U895" i="1"/>
  <c r="P896" i="1"/>
  <c r="U896" i="1"/>
  <c r="P897" i="1"/>
  <c r="U897" i="1"/>
  <c r="P898" i="1"/>
  <c r="U898" i="1"/>
  <c r="P899" i="1"/>
  <c r="U899" i="1"/>
  <c r="P900" i="1"/>
  <c r="U900" i="1"/>
  <c r="P901" i="1"/>
  <c r="U901" i="1"/>
  <c r="P902" i="1"/>
  <c r="U902" i="1"/>
  <c r="P903" i="1"/>
  <c r="U903" i="1"/>
  <c r="P904" i="1"/>
  <c r="U904" i="1"/>
  <c r="P905" i="1"/>
  <c r="Q905" i="1"/>
  <c r="R905" i="1"/>
  <c r="S905" i="1"/>
  <c r="T905" i="1"/>
  <c r="U905" i="1"/>
  <c r="P906" i="1"/>
  <c r="U906" i="1"/>
  <c r="P907" i="1"/>
  <c r="Q907" i="1"/>
  <c r="R907" i="1"/>
  <c r="S907" i="1"/>
  <c r="T907" i="1"/>
  <c r="U907" i="1"/>
  <c r="P908" i="1"/>
  <c r="Q908" i="1"/>
  <c r="R908" i="1"/>
  <c r="S908" i="1"/>
  <c r="T908" i="1"/>
  <c r="U908" i="1"/>
  <c r="P909" i="1"/>
  <c r="U909" i="1"/>
  <c r="P910" i="1"/>
  <c r="U910" i="1"/>
  <c r="P911" i="1"/>
  <c r="Q911" i="1"/>
  <c r="R911" i="1"/>
  <c r="U911" i="1"/>
  <c r="P912" i="1"/>
  <c r="U912" i="1"/>
  <c r="P913" i="1"/>
  <c r="Q913" i="1"/>
  <c r="R913" i="1"/>
  <c r="S913" i="1"/>
  <c r="T913" i="1"/>
  <c r="U913" i="1"/>
  <c r="P914" i="1"/>
  <c r="Q914" i="1"/>
  <c r="R914" i="1"/>
  <c r="S914" i="1"/>
  <c r="T914" i="1"/>
  <c r="U914" i="1"/>
  <c r="P915" i="1"/>
  <c r="Q915" i="1"/>
  <c r="R915" i="1"/>
  <c r="S915" i="1"/>
  <c r="T915" i="1"/>
  <c r="U915" i="1"/>
  <c r="P916" i="1"/>
  <c r="Q916" i="1"/>
  <c r="R916" i="1"/>
  <c r="S916" i="1"/>
  <c r="T916" i="1"/>
  <c r="U916" i="1"/>
  <c r="P917" i="1"/>
  <c r="Q917" i="1"/>
  <c r="R917" i="1"/>
  <c r="S917" i="1"/>
  <c r="T917" i="1"/>
  <c r="U917" i="1"/>
  <c r="P918" i="1"/>
  <c r="Q918" i="1"/>
  <c r="R918" i="1"/>
  <c r="S918" i="1"/>
  <c r="T918" i="1"/>
  <c r="U918" i="1"/>
  <c r="P919" i="1"/>
  <c r="U919" i="1"/>
  <c r="P920" i="1"/>
  <c r="U920" i="1"/>
  <c r="P921" i="1"/>
  <c r="Q921" i="1"/>
  <c r="R921" i="1"/>
  <c r="S921" i="1"/>
  <c r="T921" i="1"/>
  <c r="U921" i="1"/>
  <c r="P922" i="1"/>
  <c r="U922" i="1"/>
  <c r="P923" i="1"/>
  <c r="U923" i="1"/>
  <c r="P924" i="1"/>
  <c r="U924" i="1"/>
  <c r="P925" i="1"/>
  <c r="Q925" i="1"/>
  <c r="R925" i="1"/>
  <c r="S925" i="1"/>
  <c r="T925" i="1"/>
  <c r="U925" i="1"/>
  <c r="P926" i="1"/>
  <c r="Q926" i="1"/>
  <c r="R926" i="1"/>
  <c r="S926" i="1"/>
  <c r="T926" i="1"/>
  <c r="U926" i="1"/>
  <c r="P927" i="1"/>
  <c r="U927" i="1"/>
  <c r="P928" i="1"/>
  <c r="Q928" i="1"/>
  <c r="R928" i="1"/>
  <c r="S928" i="1"/>
  <c r="T928" i="1"/>
  <c r="U928" i="1"/>
  <c r="P929" i="1"/>
  <c r="U929" i="1"/>
  <c r="P930" i="1"/>
  <c r="U930" i="1"/>
  <c r="P931" i="1"/>
  <c r="U931" i="1"/>
  <c r="P932" i="1"/>
  <c r="U932" i="1"/>
  <c r="P933" i="1"/>
  <c r="Q933" i="1"/>
  <c r="R933" i="1"/>
  <c r="S933" i="1"/>
  <c r="T933" i="1"/>
  <c r="U933" i="1"/>
  <c r="P934" i="1"/>
  <c r="U934" i="1"/>
  <c r="P935" i="1"/>
  <c r="Q935" i="1"/>
  <c r="R935" i="1"/>
  <c r="S935" i="1"/>
  <c r="T935" i="1"/>
  <c r="U935" i="1"/>
  <c r="P936" i="1"/>
  <c r="U936" i="1"/>
  <c r="P937" i="1"/>
  <c r="U937" i="1"/>
  <c r="P938" i="1"/>
  <c r="U938" i="1"/>
  <c r="P939" i="1"/>
  <c r="U939" i="1"/>
  <c r="P940" i="1"/>
  <c r="U940" i="1"/>
  <c r="P941" i="1"/>
  <c r="Q941" i="1"/>
  <c r="R941" i="1"/>
  <c r="U941" i="1"/>
  <c r="P942" i="1"/>
  <c r="U942" i="1"/>
  <c r="P943" i="1"/>
  <c r="U943" i="1"/>
  <c r="P944" i="1"/>
  <c r="Q944" i="1"/>
  <c r="R944" i="1"/>
  <c r="S944" i="1"/>
  <c r="T944" i="1"/>
  <c r="U944" i="1"/>
  <c r="P945" i="1"/>
  <c r="U945" i="1"/>
  <c r="P946" i="1"/>
  <c r="Q946" i="1"/>
  <c r="R946" i="1"/>
  <c r="S946" i="1"/>
  <c r="T946" i="1"/>
  <c r="U946" i="1"/>
  <c r="P947" i="1"/>
  <c r="U947" i="1"/>
  <c r="P948" i="1"/>
  <c r="Q948" i="1"/>
  <c r="R948" i="1"/>
  <c r="S948" i="1"/>
  <c r="T948" i="1"/>
  <c r="U948" i="1"/>
  <c r="P949" i="1"/>
  <c r="Q949" i="1"/>
  <c r="R949" i="1"/>
  <c r="S949" i="1"/>
  <c r="T949" i="1"/>
  <c r="U949" i="1"/>
  <c r="P950" i="1"/>
  <c r="U950" i="1"/>
  <c r="P951" i="1"/>
  <c r="U951" i="1"/>
  <c r="P952" i="1"/>
  <c r="U952" i="1"/>
  <c r="P953" i="1"/>
  <c r="U953" i="1"/>
  <c r="P954" i="1"/>
  <c r="U954" i="1"/>
  <c r="P955" i="1"/>
  <c r="U955" i="1"/>
  <c r="P956" i="1"/>
  <c r="Q956" i="1"/>
  <c r="R956" i="1"/>
  <c r="S956" i="1"/>
  <c r="T956" i="1"/>
  <c r="U956" i="1"/>
  <c r="P957" i="1"/>
  <c r="U957" i="1"/>
  <c r="P958" i="1"/>
  <c r="Q958" i="1"/>
  <c r="R958" i="1"/>
  <c r="S958" i="1"/>
  <c r="T958" i="1"/>
  <c r="U958" i="1"/>
  <c r="P959" i="1"/>
  <c r="U959" i="1"/>
  <c r="P960" i="1"/>
  <c r="U960" i="1"/>
  <c r="P961" i="1"/>
  <c r="U961" i="1"/>
  <c r="P962" i="1"/>
  <c r="U962" i="1"/>
  <c r="P963" i="1"/>
  <c r="U963" i="1"/>
  <c r="P964" i="1"/>
  <c r="U964" i="1"/>
  <c r="P965" i="1"/>
  <c r="U965" i="1"/>
  <c r="P966" i="1"/>
  <c r="U966" i="1"/>
  <c r="P967" i="1"/>
  <c r="Q967" i="1"/>
  <c r="R967" i="1"/>
  <c r="S967" i="1"/>
  <c r="T967" i="1"/>
  <c r="U967" i="1"/>
  <c r="P968" i="1"/>
  <c r="U968" i="1"/>
  <c r="P969" i="1"/>
  <c r="U969" i="1"/>
  <c r="P970" i="1"/>
  <c r="U970" i="1"/>
  <c r="P971" i="1"/>
  <c r="Q971" i="1"/>
  <c r="R971" i="1"/>
  <c r="U971" i="1"/>
  <c r="P972" i="1"/>
  <c r="U972" i="1"/>
  <c r="P973" i="1"/>
  <c r="U973" i="1"/>
  <c r="P974" i="1"/>
  <c r="Q974" i="1"/>
  <c r="R974" i="1"/>
  <c r="S974" i="1"/>
  <c r="T974" i="1"/>
  <c r="U974" i="1"/>
  <c r="P975" i="1"/>
  <c r="U975" i="1"/>
  <c r="P976" i="1"/>
  <c r="Q976" i="1"/>
  <c r="R976" i="1"/>
  <c r="S976" i="1"/>
  <c r="T976" i="1"/>
  <c r="U976" i="1"/>
  <c r="P977" i="1"/>
  <c r="U977" i="1"/>
  <c r="P978" i="1"/>
  <c r="U978" i="1"/>
  <c r="P979" i="1"/>
  <c r="U979" i="1"/>
  <c r="P980" i="1"/>
  <c r="Q980" i="1"/>
  <c r="R980" i="1"/>
  <c r="S980" i="1"/>
  <c r="T980" i="1"/>
  <c r="U980" i="1"/>
  <c r="P981" i="1"/>
  <c r="Q981" i="1"/>
  <c r="R981" i="1"/>
  <c r="S981" i="1"/>
  <c r="T981" i="1"/>
  <c r="U981" i="1"/>
  <c r="P982" i="1"/>
  <c r="U982" i="1"/>
  <c r="P983" i="1"/>
  <c r="U983" i="1"/>
  <c r="P984" i="1"/>
  <c r="Q984" i="1"/>
  <c r="R984" i="1"/>
  <c r="S984" i="1"/>
  <c r="T984" i="1"/>
  <c r="U984" i="1"/>
  <c r="P985" i="1"/>
  <c r="U985" i="1"/>
  <c r="P986" i="1"/>
  <c r="U986" i="1"/>
  <c r="P987" i="1"/>
  <c r="U987" i="1"/>
  <c r="P988" i="1"/>
  <c r="U988" i="1"/>
  <c r="P989" i="1"/>
  <c r="Q989" i="1"/>
  <c r="R989" i="1"/>
  <c r="S989" i="1"/>
  <c r="T989" i="1"/>
  <c r="U989" i="1"/>
  <c r="P990" i="1"/>
  <c r="U990" i="1"/>
  <c r="P991" i="1"/>
  <c r="Q991" i="1"/>
  <c r="R991" i="1"/>
  <c r="S991" i="1"/>
  <c r="T991" i="1"/>
  <c r="U991" i="1"/>
  <c r="P992" i="1"/>
  <c r="Q992" i="1"/>
  <c r="R992" i="1"/>
  <c r="S992" i="1"/>
  <c r="T992" i="1"/>
  <c r="U992" i="1"/>
  <c r="P993" i="1"/>
  <c r="U993" i="1"/>
  <c r="P994" i="1"/>
  <c r="Q994" i="1"/>
  <c r="U994" i="1"/>
  <c r="P995" i="1"/>
  <c r="U995" i="1"/>
  <c r="P996" i="1"/>
  <c r="Q996" i="1"/>
  <c r="R996" i="1"/>
  <c r="S996" i="1"/>
  <c r="T996" i="1"/>
  <c r="U996" i="1"/>
  <c r="P997" i="1"/>
  <c r="Q997" i="1"/>
  <c r="R997" i="1"/>
  <c r="S997" i="1"/>
  <c r="T997" i="1"/>
  <c r="U997" i="1"/>
  <c r="P998" i="1"/>
  <c r="U998" i="1"/>
  <c r="P999" i="1"/>
  <c r="Q999" i="1"/>
  <c r="R999" i="1"/>
  <c r="S999" i="1"/>
  <c r="T999" i="1"/>
  <c r="U999" i="1"/>
  <c r="P1000" i="1"/>
  <c r="Q1000" i="1"/>
  <c r="R1000" i="1"/>
  <c r="S1000" i="1"/>
  <c r="T1000" i="1"/>
  <c r="U1000" i="1"/>
  <c r="P1001" i="1"/>
  <c r="Q1001" i="1"/>
  <c r="R1001" i="1"/>
  <c r="S1001" i="1"/>
  <c r="T1001" i="1"/>
  <c r="U1001" i="1"/>
  <c r="P1002" i="1"/>
  <c r="Q1002" i="1"/>
  <c r="U1002" i="1"/>
  <c r="P1003" i="1"/>
  <c r="Q1003" i="1"/>
  <c r="R1003" i="1"/>
  <c r="U1003" i="1"/>
  <c r="P1004" i="1"/>
  <c r="Q1004" i="1"/>
  <c r="R1004" i="1"/>
  <c r="S1004" i="1"/>
  <c r="T1004" i="1"/>
  <c r="U1004" i="1"/>
  <c r="P1005" i="1"/>
  <c r="U1005" i="1"/>
  <c r="P1006" i="1"/>
  <c r="U1006" i="1"/>
  <c r="P1007" i="1"/>
  <c r="Q1007" i="1"/>
  <c r="R1007" i="1"/>
  <c r="S1007" i="1"/>
  <c r="T1007" i="1"/>
  <c r="U1007" i="1"/>
  <c r="P1008" i="1"/>
  <c r="U1008" i="1"/>
  <c r="P1009" i="1"/>
  <c r="Q1009" i="1"/>
  <c r="R1009" i="1"/>
  <c r="S1009" i="1"/>
  <c r="T1009" i="1"/>
  <c r="U1009" i="1"/>
  <c r="P1010" i="1"/>
  <c r="U1010" i="1"/>
  <c r="P1011" i="1"/>
  <c r="U1011" i="1"/>
  <c r="P1012" i="1"/>
  <c r="U1012" i="1"/>
  <c r="P1013" i="1"/>
  <c r="Q1013" i="1"/>
  <c r="R1013" i="1"/>
  <c r="S1013" i="1"/>
  <c r="T1013" i="1"/>
  <c r="U1013" i="1"/>
  <c r="P1014" i="1"/>
  <c r="U1014" i="1"/>
  <c r="P1015" i="1"/>
  <c r="U1015" i="1"/>
  <c r="P1016" i="1"/>
  <c r="U1016" i="1"/>
  <c r="P1017" i="1"/>
  <c r="U1017" i="1"/>
  <c r="P1018" i="1"/>
  <c r="U1018" i="1"/>
  <c r="P1019" i="1"/>
  <c r="U1019" i="1"/>
  <c r="P1020" i="1"/>
  <c r="Q1020" i="1"/>
  <c r="R1020" i="1"/>
  <c r="S1020" i="1"/>
  <c r="T1020" i="1"/>
  <c r="U1020" i="1"/>
  <c r="P1021" i="1"/>
  <c r="Q1021" i="1"/>
  <c r="R1021" i="1"/>
  <c r="S1021" i="1"/>
  <c r="T1021" i="1"/>
  <c r="U1021" i="1"/>
  <c r="P1022" i="1"/>
  <c r="Q1022" i="1"/>
  <c r="R1022" i="1"/>
  <c r="S1022" i="1"/>
  <c r="T1022" i="1"/>
  <c r="U1022" i="1"/>
  <c r="P1023" i="1"/>
  <c r="U1023" i="1"/>
  <c r="P1024" i="1"/>
  <c r="U1024" i="1"/>
  <c r="P1025" i="1"/>
  <c r="U1025" i="1"/>
  <c r="P1026" i="1"/>
  <c r="U1026" i="1"/>
  <c r="P1027" i="1"/>
  <c r="U1027" i="1"/>
  <c r="P1028" i="1"/>
  <c r="Q1028" i="1"/>
  <c r="R1028" i="1"/>
  <c r="S1028" i="1"/>
  <c r="T1028" i="1"/>
  <c r="U1028" i="1"/>
  <c r="P1029" i="1"/>
  <c r="U1029" i="1"/>
  <c r="P1030" i="1"/>
  <c r="Q1030" i="1"/>
  <c r="R1030" i="1"/>
  <c r="S1030" i="1"/>
  <c r="T1030" i="1"/>
  <c r="U1030" i="1"/>
  <c r="P1031" i="1"/>
  <c r="U1031" i="1"/>
  <c r="P1032" i="1"/>
  <c r="U1032" i="1"/>
  <c r="P1033" i="1"/>
  <c r="U1033" i="1"/>
  <c r="P1034" i="1"/>
  <c r="Q1034" i="1"/>
  <c r="R1034" i="1"/>
  <c r="S1034" i="1"/>
  <c r="T1034" i="1"/>
  <c r="U1034" i="1"/>
  <c r="P1035" i="1"/>
  <c r="U1035" i="1"/>
  <c r="P1036" i="1"/>
  <c r="Q1036" i="1"/>
  <c r="R1036" i="1"/>
  <c r="S1036" i="1"/>
  <c r="T1036" i="1"/>
  <c r="U1036" i="1"/>
  <c r="P1037" i="1"/>
  <c r="U1037" i="1"/>
  <c r="P1038" i="1"/>
  <c r="U1038" i="1"/>
  <c r="P1039" i="1"/>
  <c r="Q1039" i="1"/>
  <c r="R1039" i="1"/>
  <c r="S1039" i="1"/>
  <c r="T1039" i="1"/>
  <c r="U1039" i="1"/>
  <c r="P1040" i="1"/>
  <c r="U1040" i="1"/>
  <c r="P1041" i="1"/>
  <c r="Q1041" i="1"/>
  <c r="R1041" i="1"/>
  <c r="S1041" i="1"/>
  <c r="T1041" i="1"/>
  <c r="U1041" i="1"/>
  <c r="P1042" i="1"/>
  <c r="Q1042" i="1"/>
  <c r="R1042" i="1"/>
  <c r="S1042" i="1"/>
  <c r="T1042" i="1"/>
  <c r="U1042" i="1"/>
  <c r="P1043" i="1"/>
  <c r="U1043" i="1"/>
  <c r="P1044" i="1"/>
  <c r="U1044" i="1"/>
  <c r="P1045" i="1"/>
  <c r="U1045" i="1"/>
  <c r="P1046" i="1"/>
  <c r="U1046" i="1"/>
  <c r="P1047" i="1"/>
  <c r="U1047" i="1"/>
  <c r="P1048" i="1"/>
  <c r="Q1048" i="1"/>
  <c r="R1048" i="1"/>
  <c r="S1048" i="1"/>
  <c r="T1048" i="1"/>
  <c r="U1048" i="1"/>
  <c r="P1049" i="1"/>
  <c r="U1049" i="1"/>
  <c r="P1050" i="1"/>
  <c r="Q1050" i="1"/>
  <c r="R1050" i="1"/>
  <c r="S1050" i="1"/>
  <c r="T1050" i="1"/>
  <c r="U1050" i="1"/>
  <c r="P1051" i="1"/>
  <c r="U1051" i="1"/>
  <c r="P1052" i="1"/>
  <c r="U1052" i="1"/>
  <c r="P1053" i="1"/>
  <c r="Q1053" i="1"/>
  <c r="R1053" i="1"/>
  <c r="S1053" i="1"/>
  <c r="T1053" i="1"/>
  <c r="U1053" i="1"/>
  <c r="P1054" i="1"/>
  <c r="Q1054" i="1"/>
  <c r="R1054" i="1"/>
  <c r="S1054" i="1"/>
  <c r="T1054" i="1"/>
  <c r="U1054" i="1"/>
  <c r="P1055" i="1"/>
  <c r="Q1055" i="1"/>
  <c r="R1055" i="1"/>
  <c r="S1055" i="1"/>
  <c r="T1055" i="1"/>
  <c r="U1055" i="1"/>
  <c r="P1056" i="1"/>
  <c r="U1056" i="1"/>
  <c r="P1057" i="1"/>
  <c r="U1057" i="1"/>
  <c r="P1058" i="1"/>
  <c r="Q1058" i="1"/>
  <c r="R1058" i="1"/>
  <c r="S1058" i="1"/>
  <c r="T1058" i="1"/>
  <c r="U1058" i="1"/>
  <c r="P1059" i="1"/>
  <c r="U1059" i="1"/>
  <c r="P1060" i="1"/>
  <c r="U1060" i="1"/>
  <c r="P1061" i="1"/>
  <c r="Q1061" i="1"/>
  <c r="R1061" i="1"/>
  <c r="S1061" i="1"/>
  <c r="T1061" i="1"/>
  <c r="U1061" i="1"/>
  <c r="P1062" i="1"/>
  <c r="Q1062" i="1"/>
  <c r="R1062" i="1"/>
  <c r="S1062" i="1"/>
  <c r="T1062" i="1"/>
  <c r="U1062" i="1"/>
  <c r="P1063" i="1"/>
  <c r="U1063" i="1"/>
  <c r="P1064" i="1"/>
  <c r="U1064" i="1"/>
  <c r="P1065" i="1"/>
  <c r="U1065" i="1"/>
  <c r="P1066" i="1"/>
  <c r="U1066" i="1"/>
  <c r="P1067" i="1"/>
  <c r="U1067" i="1"/>
  <c r="P1068" i="1"/>
  <c r="U1068" i="1"/>
  <c r="P1069" i="1"/>
  <c r="Q1069" i="1"/>
  <c r="R1069" i="1"/>
  <c r="S1069" i="1"/>
  <c r="T1069" i="1"/>
  <c r="U1069" i="1"/>
  <c r="P1070" i="1"/>
  <c r="Q1070" i="1"/>
  <c r="R1070" i="1"/>
  <c r="S1070" i="1"/>
  <c r="T1070" i="1"/>
  <c r="U1070" i="1"/>
  <c r="P1071" i="1"/>
  <c r="U1071" i="1"/>
  <c r="P1072" i="1"/>
  <c r="Q1072" i="1"/>
  <c r="R1072" i="1"/>
  <c r="S1072" i="1"/>
  <c r="T1072" i="1"/>
  <c r="U1072" i="1"/>
  <c r="P1073" i="1"/>
  <c r="Q1073" i="1"/>
  <c r="R1073" i="1"/>
  <c r="S1073" i="1"/>
  <c r="T1073" i="1"/>
  <c r="U1073" i="1"/>
  <c r="P1074" i="1"/>
  <c r="Q1074" i="1"/>
  <c r="R1074" i="1"/>
  <c r="S1074" i="1"/>
  <c r="T1074" i="1"/>
  <c r="U1074" i="1"/>
  <c r="P1075" i="1"/>
  <c r="Q1075" i="1"/>
  <c r="R1075" i="1"/>
  <c r="S1075" i="1"/>
  <c r="T1075" i="1"/>
  <c r="U1075" i="1"/>
  <c r="P1076" i="1"/>
  <c r="U1076" i="1"/>
  <c r="P1077" i="1"/>
  <c r="Q1077" i="1"/>
  <c r="R1077" i="1"/>
  <c r="S1077" i="1"/>
  <c r="T1077" i="1"/>
  <c r="U1077" i="1"/>
  <c r="P1078" i="1"/>
  <c r="Q1078" i="1"/>
  <c r="R1078" i="1"/>
  <c r="U1078" i="1"/>
  <c r="P1079" i="1"/>
  <c r="U1079" i="1"/>
  <c r="P1080" i="1"/>
  <c r="Q1080" i="1"/>
  <c r="R1080" i="1"/>
  <c r="S1080" i="1"/>
  <c r="T1080" i="1"/>
  <c r="U1080" i="1"/>
  <c r="P1081" i="1"/>
  <c r="U1081" i="1"/>
  <c r="P1082" i="1"/>
  <c r="Q1082" i="1"/>
  <c r="R1082" i="1"/>
  <c r="S1082" i="1"/>
  <c r="T1082" i="1"/>
  <c r="U1082" i="1"/>
  <c r="P1083" i="1"/>
  <c r="Q1083" i="1"/>
  <c r="R1083" i="1"/>
  <c r="S1083" i="1"/>
  <c r="T1083" i="1"/>
  <c r="U1083" i="1"/>
  <c r="P1084" i="1"/>
  <c r="Q1084" i="1"/>
  <c r="R1084" i="1"/>
  <c r="S1084" i="1"/>
  <c r="T1084" i="1"/>
  <c r="U1084" i="1"/>
  <c r="P1085" i="1"/>
  <c r="U1085" i="1"/>
  <c r="P1086" i="1"/>
  <c r="Q1086" i="1"/>
  <c r="R1086" i="1"/>
  <c r="S1086" i="1"/>
  <c r="T1086" i="1"/>
  <c r="U1086" i="1"/>
  <c r="P1087" i="1"/>
  <c r="Q1087" i="1"/>
  <c r="R1087" i="1"/>
  <c r="S1087" i="1"/>
  <c r="T1087" i="1"/>
  <c r="U1087" i="1"/>
  <c r="P1088" i="1"/>
  <c r="Q1088" i="1"/>
  <c r="R1088" i="1"/>
  <c r="S1088" i="1"/>
  <c r="T1088" i="1"/>
  <c r="U1088" i="1"/>
  <c r="P1089" i="1"/>
  <c r="U1089" i="1"/>
  <c r="P1090" i="1"/>
  <c r="U1090" i="1"/>
  <c r="P1091" i="1"/>
  <c r="U1091" i="1"/>
  <c r="P1092" i="1"/>
  <c r="U1092" i="1"/>
  <c r="P1093" i="1"/>
  <c r="U1093" i="1"/>
  <c r="P1094" i="1"/>
  <c r="U1094" i="1"/>
  <c r="P1095" i="1"/>
  <c r="U1095" i="1"/>
  <c r="P1096" i="1"/>
  <c r="U1096" i="1"/>
  <c r="P1097" i="1"/>
  <c r="U1097" i="1"/>
  <c r="P1098" i="1"/>
  <c r="U1098" i="1"/>
  <c r="P1099" i="1"/>
  <c r="Q1099" i="1"/>
  <c r="R1099" i="1"/>
  <c r="S1099" i="1"/>
  <c r="T1099" i="1"/>
  <c r="U1099" i="1"/>
  <c r="P1100" i="1"/>
  <c r="U1100" i="1"/>
  <c r="P1101" i="1"/>
  <c r="U1101" i="1"/>
  <c r="P1102" i="1"/>
  <c r="U1102" i="1"/>
  <c r="P1103" i="1"/>
  <c r="U1103" i="1"/>
  <c r="P1104" i="1"/>
  <c r="U1104" i="1"/>
  <c r="P1105" i="1"/>
  <c r="U1105" i="1"/>
  <c r="P1106" i="1"/>
  <c r="U1106" i="1"/>
  <c r="P1107" i="1"/>
  <c r="Q1107" i="1"/>
  <c r="R1107" i="1"/>
  <c r="S1107" i="1"/>
  <c r="T1107" i="1"/>
  <c r="U1107" i="1"/>
  <c r="P1108" i="1"/>
  <c r="U1108" i="1"/>
  <c r="P1109" i="1"/>
  <c r="Q1109" i="1"/>
  <c r="R1109" i="1"/>
  <c r="S1109" i="1"/>
  <c r="T1109" i="1"/>
  <c r="U1109" i="1"/>
  <c r="P1110" i="1"/>
  <c r="U1110" i="1"/>
  <c r="P1111" i="1"/>
  <c r="Q1111" i="1"/>
  <c r="R1111" i="1"/>
  <c r="S1111" i="1"/>
  <c r="T1111" i="1"/>
  <c r="U1111" i="1"/>
  <c r="P1112" i="1"/>
  <c r="U1112" i="1"/>
  <c r="P1113" i="1"/>
  <c r="U1113" i="1"/>
  <c r="P1114" i="1"/>
  <c r="Q1114" i="1"/>
  <c r="R1114" i="1"/>
  <c r="S1114" i="1"/>
  <c r="T1114" i="1"/>
  <c r="U1114" i="1"/>
  <c r="P1115" i="1"/>
  <c r="U1115" i="1"/>
  <c r="P1116" i="1"/>
  <c r="U1116" i="1"/>
  <c r="P1117" i="1"/>
  <c r="U1117" i="1"/>
  <c r="P1118" i="1"/>
  <c r="U1118" i="1"/>
  <c r="P1119" i="1"/>
  <c r="U1119" i="1"/>
  <c r="P1120" i="1"/>
  <c r="U1120" i="1"/>
  <c r="P1121" i="1"/>
  <c r="U1121" i="1"/>
  <c r="P1122" i="1"/>
  <c r="U1122" i="1"/>
  <c r="P1123" i="1"/>
  <c r="Q1123" i="1"/>
  <c r="R1123" i="1"/>
  <c r="S1123" i="1"/>
  <c r="T1123" i="1"/>
  <c r="U1123" i="1"/>
  <c r="P1124" i="1"/>
  <c r="Q1124" i="1"/>
  <c r="R1124" i="1"/>
  <c r="S1124" i="1"/>
  <c r="T1124" i="1"/>
  <c r="U1124" i="1"/>
  <c r="P1125" i="1"/>
  <c r="Q1125" i="1"/>
  <c r="R1125" i="1"/>
  <c r="S1125" i="1"/>
  <c r="T1125" i="1"/>
  <c r="U1125" i="1"/>
  <c r="P1126" i="1"/>
  <c r="U1126" i="1"/>
  <c r="P1127" i="1"/>
  <c r="Q1127" i="1"/>
  <c r="R1127" i="1"/>
  <c r="U1127" i="1"/>
  <c r="P1128" i="1"/>
  <c r="Q1128" i="1"/>
  <c r="R1128" i="1"/>
  <c r="S1128" i="1"/>
  <c r="T1128" i="1"/>
  <c r="U1128" i="1"/>
  <c r="P1129" i="1"/>
  <c r="U1129" i="1"/>
  <c r="P1130" i="1"/>
  <c r="Q1130" i="1"/>
  <c r="R1130" i="1"/>
  <c r="U1130" i="1"/>
  <c r="P1131" i="1"/>
  <c r="U1131" i="1"/>
  <c r="P1132" i="1"/>
  <c r="U1132" i="1"/>
  <c r="P1133" i="1"/>
  <c r="Q1133" i="1"/>
  <c r="R1133" i="1"/>
  <c r="S1133" i="1"/>
  <c r="T1133" i="1"/>
  <c r="U1133" i="1"/>
  <c r="P1134" i="1"/>
  <c r="U1134" i="1"/>
  <c r="P1135" i="1"/>
  <c r="Q1135" i="1"/>
  <c r="R1135" i="1"/>
  <c r="S1135" i="1"/>
  <c r="T1135" i="1"/>
  <c r="U1135" i="1"/>
  <c r="P1136" i="1"/>
  <c r="Q1136" i="1"/>
  <c r="R1136" i="1"/>
  <c r="S1136" i="1"/>
  <c r="T1136" i="1"/>
  <c r="U1136" i="1"/>
  <c r="P1137" i="1"/>
  <c r="Q1137" i="1"/>
  <c r="R1137" i="1"/>
  <c r="S1137" i="1"/>
  <c r="T1137" i="1"/>
  <c r="U1137" i="1"/>
  <c r="P1138" i="1"/>
  <c r="U1138" i="1"/>
  <c r="P1139" i="1"/>
  <c r="U1139" i="1"/>
  <c r="P1140" i="1"/>
  <c r="Q1140" i="1"/>
  <c r="R1140" i="1"/>
  <c r="S1140" i="1"/>
  <c r="T1140" i="1"/>
  <c r="U1140" i="1"/>
  <c r="P1141" i="1"/>
  <c r="Q1141" i="1"/>
  <c r="R1141" i="1"/>
  <c r="S1141" i="1"/>
  <c r="T1141" i="1"/>
  <c r="U1141" i="1"/>
  <c r="P1142" i="1"/>
  <c r="U1142" i="1"/>
  <c r="P1143" i="1"/>
  <c r="Q1143" i="1"/>
  <c r="R1143" i="1"/>
  <c r="S1143" i="1"/>
  <c r="T1143" i="1"/>
  <c r="U1143" i="1"/>
  <c r="P1144" i="1"/>
  <c r="U1144" i="1"/>
  <c r="P1145" i="1"/>
  <c r="Q1145" i="1"/>
  <c r="R1145" i="1"/>
  <c r="S1145" i="1"/>
  <c r="T1145" i="1"/>
  <c r="U1145" i="1"/>
  <c r="P1146" i="1"/>
  <c r="Q1146" i="1"/>
  <c r="R1146" i="1"/>
  <c r="S1146" i="1"/>
  <c r="T1146" i="1"/>
  <c r="U1146" i="1"/>
  <c r="P1147" i="1"/>
  <c r="U1147" i="1"/>
  <c r="P1148" i="1"/>
  <c r="Q1148" i="1"/>
  <c r="R1148" i="1"/>
  <c r="S1148" i="1"/>
  <c r="T1148" i="1"/>
  <c r="U1148" i="1"/>
  <c r="P1149" i="1"/>
  <c r="U1149" i="1"/>
  <c r="P1150" i="1"/>
  <c r="Q1150" i="1"/>
  <c r="R1150" i="1"/>
  <c r="S1150" i="1"/>
  <c r="T1150" i="1"/>
  <c r="U1150" i="1"/>
  <c r="P1151" i="1"/>
  <c r="Q1151" i="1"/>
  <c r="R1151" i="1"/>
  <c r="S1151" i="1"/>
  <c r="T1151" i="1"/>
  <c r="U1151" i="1"/>
  <c r="P1152" i="1"/>
  <c r="Q1152" i="1"/>
  <c r="R1152" i="1"/>
  <c r="S1152" i="1"/>
  <c r="T1152" i="1"/>
  <c r="U1152" i="1"/>
  <c r="P1153" i="1"/>
  <c r="Q1153" i="1"/>
  <c r="R1153" i="1"/>
  <c r="S1153" i="1"/>
  <c r="T1153" i="1"/>
  <c r="U1153" i="1"/>
  <c r="P1154" i="1"/>
  <c r="U1154" i="1"/>
  <c r="P1155" i="1"/>
  <c r="U1155" i="1"/>
  <c r="P1156" i="1"/>
  <c r="Q1156" i="1"/>
  <c r="R1156" i="1"/>
  <c r="S1156" i="1"/>
  <c r="T1156" i="1"/>
  <c r="U1156" i="1"/>
  <c r="P1157" i="1"/>
  <c r="U1157" i="1"/>
  <c r="P1158" i="1"/>
  <c r="Q1158" i="1"/>
  <c r="R1158" i="1"/>
  <c r="S1158" i="1"/>
  <c r="T1158" i="1"/>
  <c r="U1158" i="1"/>
  <c r="P1159" i="1"/>
  <c r="U1159" i="1"/>
  <c r="P1160" i="1"/>
  <c r="Q1160" i="1"/>
  <c r="R1160" i="1"/>
  <c r="S1160" i="1"/>
  <c r="T1160" i="1"/>
  <c r="U1160" i="1"/>
  <c r="P1161" i="1"/>
  <c r="Q1161" i="1"/>
  <c r="R1161" i="1"/>
  <c r="S1161" i="1"/>
  <c r="T1161" i="1"/>
  <c r="U1161" i="1"/>
  <c r="P1162" i="1"/>
  <c r="Q1162" i="1"/>
  <c r="R1162" i="1"/>
  <c r="S1162" i="1"/>
  <c r="T1162" i="1"/>
  <c r="U1162" i="1"/>
  <c r="P1163" i="1"/>
  <c r="Q1163" i="1"/>
  <c r="R1163" i="1"/>
  <c r="S1163" i="1"/>
  <c r="T1163" i="1"/>
  <c r="U1163" i="1"/>
  <c r="P1164" i="1"/>
  <c r="Q1164" i="1"/>
  <c r="R1164" i="1"/>
  <c r="S1164" i="1"/>
  <c r="T1164" i="1"/>
  <c r="U1164" i="1"/>
  <c r="P1165" i="1"/>
  <c r="U1165" i="1"/>
  <c r="P1166" i="1"/>
  <c r="Q1166" i="1"/>
  <c r="R1166" i="1"/>
  <c r="S1166" i="1"/>
  <c r="T1166" i="1"/>
  <c r="U1166" i="1"/>
  <c r="P1167" i="1"/>
  <c r="U1167" i="1"/>
  <c r="P1168" i="1"/>
  <c r="U1168" i="1"/>
  <c r="P1169" i="1"/>
  <c r="U1169" i="1"/>
  <c r="P1170" i="1"/>
  <c r="Q1170" i="1"/>
  <c r="R1170" i="1"/>
  <c r="S1170" i="1"/>
  <c r="T1170" i="1"/>
  <c r="U1170" i="1"/>
  <c r="P1171" i="1"/>
  <c r="U1171" i="1"/>
  <c r="P1172" i="1"/>
  <c r="U1172" i="1"/>
  <c r="P1173" i="1"/>
  <c r="U1173" i="1"/>
  <c r="P1174" i="1"/>
  <c r="U1174" i="1"/>
  <c r="P1175" i="1"/>
  <c r="U1175" i="1"/>
  <c r="P1176" i="1"/>
  <c r="Q1176" i="1"/>
  <c r="R1176" i="1"/>
  <c r="U1176" i="1"/>
  <c r="P1177" i="1"/>
  <c r="U1177" i="1"/>
  <c r="P1178" i="1"/>
  <c r="U1178" i="1"/>
  <c r="P1179" i="1"/>
  <c r="U1179" i="1"/>
  <c r="P1180" i="1"/>
  <c r="Q1180" i="1"/>
  <c r="R1180" i="1"/>
  <c r="S1180" i="1"/>
  <c r="T1180" i="1"/>
  <c r="U1180" i="1"/>
  <c r="P1181" i="1"/>
  <c r="Q1181" i="1"/>
  <c r="R1181" i="1"/>
  <c r="S1181" i="1"/>
  <c r="T1181" i="1"/>
  <c r="U1181" i="1"/>
  <c r="P1182" i="1"/>
  <c r="Q1182" i="1"/>
  <c r="U1182" i="1"/>
  <c r="P1183" i="1"/>
  <c r="Q1183" i="1"/>
  <c r="R1183" i="1"/>
  <c r="S1183" i="1"/>
  <c r="T1183" i="1"/>
  <c r="U1183" i="1"/>
  <c r="P1184" i="1"/>
  <c r="Q1184" i="1"/>
  <c r="R1184" i="1"/>
  <c r="S1184" i="1"/>
  <c r="T1184" i="1"/>
  <c r="U1184" i="1"/>
  <c r="P1185" i="1"/>
  <c r="Q1185" i="1"/>
  <c r="R1185" i="1"/>
  <c r="S1185" i="1"/>
  <c r="T1185" i="1"/>
  <c r="U1185" i="1"/>
  <c r="P1186" i="1"/>
  <c r="U1186" i="1"/>
  <c r="P1187" i="1"/>
  <c r="U1187" i="1"/>
  <c r="P1188" i="1"/>
  <c r="U1188" i="1"/>
  <c r="P1189" i="1"/>
  <c r="U1189" i="1"/>
  <c r="P1190" i="1"/>
  <c r="U1190" i="1"/>
  <c r="P1191" i="1"/>
  <c r="U1191" i="1"/>
  <c r="P1192" i="1"/>
  <c r="Q1192" i="1"/>
  <c r="R1192" i="1"/>
  <c r="S1192" i="1"/>
  <c r="T1192" i="1"/>
  <c r="U1192" i="1"/>
  <c r="P1193" i="1"/>
  <c r="Q1193" i="1"/>
  <c r="R1193" i="1"/>
  <c r="S1193" i="1"/>
  <c r="T1193" i="1"/>
  <c r="U1193" i="1"/>
  <c r="P1194" i="1"/>
  <c r="U1194" i="1"/>
  <c r="P1195" i="1"/>
  <c r="U1195" i="1"/>
  <c r="P1196" i="1"/>
  <c r="U1196" i="1"/>
  <c r="P1197" i="1"/>
  <c r="Q1197" i="1"/>
  <c r="R1197" i="1"/>
  <c r="S1197" i="1"/>
  <c r="T1197" i="1"/>
  <c r="U1197" i="1"/>
  <c r="P1198" i="1"/>
  <c r="U1198" i="1"/>
  <c r="P1199" i="1"/>
  <c r="Q1199" i="1"/>
  <c r="R1199" i="1"/>
  <c r="S1199" i="1"/>
  <c r="T1199" i="1"/>
  <c r="U1199" i="1"/>
  <c r="P1200" i="1"/>
  <c r="Q1200" i="1"/>
  <c r="R1200" i="1"/>
  <c r="S1200" i="1"/>
  <c r="T1200" i="1"/>
  <c r="U1200" i="1"/>
  <c r="P1201" i="1"/>
  <c r="Q1201" i="1"/>
  <c r="R1201" i="1"/>
  <c r="S1201" i="1"/>
  <c r="T1201" i="1"/>
  <c r="U1201" i="1"/>
  <c r="P1202" i="1"/>
  <c r="U1202" i="1"/>
  <c r="P1203" i="1"/>
  <c r="Q1203" i="1"/>
  <c r="R1203" i="1"/>
  <c r="S1203" i="1"/>
  <c r="T1203" i="1"/>
  <c r="U1203" i="1"/>
  <c r="P1204" i="1"/>
  <c r="U1204" i="1"/>
  <c r="P1205" i="1"/>
  <c r="Q1205" i="1"/>
  <c r="R1205" i="1"/>
  <c r="S1205" i="1"/>
  <c r="T1205" i="1"/>
  <c r="U1205" i="1"/>
  <c r="P1206" i="1"/>
  <c r="U1206" i="1"/>
  <c r="P1207" i="1"/>
  <c r="Q1207" i="1"/>
  <c r="R1207" i="1"/>
  <c r="S1207" i="1"/>
  <c r="T1207" i="1"/>
  <c r="U1207" i="1"/>
  <c r="P1208" i="1"/>
  <c r="U1208" i="1"/>
  <c r="P1209" i="1"/>
  <c r="U1209" i="1"/>
  <c r="P1210" i="1"/>
  <c r="U1210" i="1"/>
  <c r="P1211" i="1"/>
  <c r="Q1211" i="1"/>
  <c r="R1211" i="1"/>
  <c r="S1211" i="1"/>
  <c r="T1211" i="1"/>
  <c r="U1211" i="1"/>
  <c r="P1212" i="1"/>
  <c r="U1212" i="1"/>
  <c r="P1213" i="1"/>
  <c r="Q1213" i="1"/>
  <c r="R1213" i="1"/>
  <c r="S1213" i="1"/>
  <c r="T1213" i="1"/>
  <c r="U1213" i="1"/>
  <c r="P1214" i="1"/>
  <c r="U1214" i="1"/>
  <c r="P1215" i="1"/>
  <c r="Q1215" i="1"/>
  <c r="R1215" i="1"/>
  <c r="S1215" i="1"/>
  <c r="T1215" i="1"/>
  <c r="U1215" i="1"/>
  <c r="P1216" i="1"/>
  <c r="Q1216" i="1"/>
  <c r="R1216" i="1"/>
  <c r="U1216" i="1"/>
  <c r="P1217" i="1"/>
  <c r="Q1217" i="1"/>
  <c r="R1217" i="1"/>
  <c r="S1217" i="1"/>
  <c r="T1217" i="1"/>
  <c r="U1217" i="1"/>
  <c r="P1218" i="1"/>
  <c r="Q1218" i="1"/>
  <c r="R1218" i="1"/>
  <c r="S1218" i="1"/>
  <c r="T1218" i="1"/>
  <c r="U1218" i="1"/>
  <c r="P1219" i="1"/>
  <c r="U1219" i="1"/>
  <c r="P1220" i="1"/>
  <c r="U1220" i="1"/>
  <c r="P1221" i="1"/>
  <c r="Q1221" i="1"/>
  <c r="R1221" i="1"/>
  <c r="S1221" i="1"/>
  <c r="T1221" i="1"/>
  <c r="U1221" i="1"/>
  <c r="P1222" i="1"/>
  <c r="U1222" i="1"/>
  <c r="P1223" i="1"/>
  <c r="U1223" i="1"/>
  <c r="P1224" i="1"/>
  <c r="Q1224" i="1"/>
  <c r="R1224" i="1"/>
  <c r="S1224" i="1"/>
  <c r="T1224" i="1"/>
  <c r="U1224" i="1"/>
  <c r="P1225" i="1"/>
  <c r="U1225" i="1"/>
  <c r="P1226" i="1"/>
  <c r="U1226" i="1"/>
  <c r="P1227" i="1"/>
  <c r="U1227" i="1"/>
  <c r="P1228" i="1"/>
  <c r="U1228" i="1"/>
  <c r="P1229" i="1"/>
  <c r="Q1229" i="1"/>
  <c r="R1229" i="1"/>
  <c r="S1229" i="1"/>
  <c r="T1229" i="1"/>
  <c r="U1229" i="1"/>
  <c r="P1230" i="1"/>
  <c r="U1230" i="1"/>
  <c r="P1231" i="1"/>
  <c r="U1231" i="1"/>
  <c r="P1232" i="1"/>
  <c r="U1232" i="1"/>
  <c r="P1233" i="1"/>
  <c r="U1233" i="1"/>
  <c r="P1234" i="1"/>
  <c r="U1234" i="1"/>
  <c r="P1235" i="1"/>
  <c r="U1235" i="1"/>
  <c r="P1236" i="1"/>
  <c r="U1236" i="1"/>
  <c r="P1237" i="1"/>
  <c r="U1237" i="1"/>
  <c r="P1238" i="1"/>
  <c r="U1238" i="1"/>
  <c r="P1239" i="1"/>
  <c r="U1239" i="1"/>
  <c r="P1240" i="1"/>
  <c r="U1240" i="1"/>
  <c r="P1241" i="1"/>
  <c r="U1241" i="1"/>
  <c r="P1242" i="1"/>
  <c r="Q1242" i="1"/>
  <c r="R1242" i="1"/>
  <c r="S1242" i="1"/>
  <c r="T1242" i="1"/>
  <c r="U1242" i="1"/>
  <c r="P1243" i="1"/>
  <c r="U1243" i="1"/>
  <c r="P1244" i="1"/>
  <c r="Q1244" i="1"/>
  <c r="R1244" i="1"/>
  <c r="S1244" i="1"/>
  <c r="T1244" i="1"/>
  <c r="U1244" i="1"/>
  <c r="P1245" i="1"/>
  <c r="U1245" i="1"/>
  <c r="P1246" i="1"/>
  <c r="Q1246" i="1"/>
  <c r="R1246" i="1"/>
  <c r="S1246" i="1"/>
  <c r="T1246" i="1"/>
  <c r="U1246" i="1"/>
  <c r="P1247" i="1"/>
  <c r="Q1247" i="1"/>
  <c r="R1247" i="1"/>
  <c r="S1247" i="1"/>
  <c r="T1247" i="1"/>
  <c r="U1247" i="1"/>
  <c r="P1248" i="1"/>
  <c r="Q1248" i="1"/>
  <c r="R1248" i="1"/>
  <c r="U1248" i="1"/>
  <c r="P1249" i="1"/>
  <c r="Q1249" i="1"/>
  <c r="R1249" i="1"/>
  <c r="S1249" i="1"/>
  <c r="T1249" i="1"/>
  <c r="U1249" i="1"/>
  <c r="P1250" i="1"/>
  <c r="Q1250" i="1"/>
  <c r="R1250" i="1"/>
  <c r="S1250" i="1"/>
  <c r="T1250" i="1"/>
  <c r="U1250" i="1"/>
  <c r="P1251" i="1"/>
  <c r="U1251" i="1"/>
  <c r="P1252" i="1"/>
  <c r="Q1252" i="1"/>
  <c r="R1252" i="1"/>
  <c r="S1252" i="1"/>
  <c r="T1252" i="1"/>
  <c r="U1252" i="1"/>
  <c r="P1253" i="1"/>
  <c r="Q1253" i="1"/>
  <c r="R1253" i="1"/>
  <c r="S1253" i="1"/>
  <c r="T1253" i="1"/>
  <c r="U1253" i="1"/>
  <c r="P1254" i="1"/>
  <c r="U1254" i="1"/>
  <c r="P1255" i="1"/>
  <c r="Q1255" i="1"/>
  <c r="R1255" i="1"/>
  <c r="U1255" i="1"/>
  <c r="P1256" i="1"/>
  <c r="U1256" i="1"/>
  <c r="P1257" i="1"/>
  <c r="Q1257" i="1"/>
  <c r="R1257" i="1"/>
  <c r="S1257" i="1"/>
  <c r="T1257" i="1"/>
  <c r="U1257" i="1"/>
  <c r="P1258" i="1"/>
  <c r="U1258" i="1"/>
  <c r="P1259" i="1"/>
  <c r="Q1259" i="1"/>
  <c r="R1259" i="1"/>
  <c r="U1259" i="1"/>
  <c r="P1260" i="1"/>
  <c r="Q1260" i="1"/>
  <c r="R1260" i="1"/>
  <c r="S1260" i="1"/>
  <c r="T1260" i="1"/>
  <c r="U1260" i="1"/>
  <c r="P1261" i="1"/>
  <c r="U1261" i="1"/>
  <c r="P1262" i="1"/>
  <c r="Q1262" i="1"/>
  <c r="R1262" i="1"/>
  <c r="U1262" i="1"/>
  <c r="P1263" i="1"/>
  <c r="U1263" i="1"/>
  <c r="P1264" i="1"/>
  <c r="U1264" i="1"/>
  <c r="P1265" i="1"/>
  <c r="Q1265" i="1"/>
  <c r="R1265" i="1"/>
  <c r="S1265" i="1"/>
  <c r="T1265" i="1"/>
  <c r="U1265" i="1"/>
  <c r="P1266" i="1"/>
  <c r="U1266" i="1"/>
  <c r="P1267" i="1"/>
  <c r="Q1267" i="1"/>
  <c r="R1267" i="1"/>
  <c r="U1267" i="1"/>
  <c r="P1268" i="1"/>
  <c r="U1268" i="1"/>
  <c r="P1269" i="1"/>
  <c r="U1269" i="1"/>
  <c r="P1270" i="1"/>
  <c r="U1270" i="1"/>
  <c r="P1271" i="1"/>
  <c r="Q1271" i="1"/>
  <c r="R1271" i="1"/>
  <c r="S1271" i="1"/>
  <c r="T1271" i="1"/>
  <c r="U1271" i="1"/>
  <c r="P1272" i="1"/>
  <c r="U1272" i="1"/>
  <c r="P1273" i="1"/>
  <c r="Q1273" i="1"/>
  <c r="R1273" i="1"/>
  <c r="S1273" i="1"/>
  <c r="T1273" i="1"/>
  <c r="U1273" i="1"/>
  <c r="P1274" i="1"/>
  <c r="Q1274" i="1"/>
  <c r="R1274" i="1"/>
  <c r="S1274" i="1"/>
  <c r="T1274" i="1"/>
  <c r="U1274" i="1"/>
  <c r="P1275" i="1"/>
  <c r="Q1275" i="1"/>
  <c r="R1275" i="1"/>
  <c r="S1275" i="1"/>
  <c r="T1275" i="1"/>
  <c r="U1275" i="1"/>
  <c r="P1276" i="1"/>
  <c r="U1276" i="1"/>
  <c r="P1277" i="1"/>
  <c r="U1277" i="1"/>
  <c r="P1278" i="1"/>
  <c r="U1278" i="1"/>
  <c r="P1279" i="1"/>
  <c r="U1279" i="1"/>
  <c r="P1280" i="1"/>
  <c r="U1280" i="1"/>
  <c r="P1281" i="1"/>
  <c r="U1281" i="1"/>
  <c r="P1282" i="1"/>
  <c r="U1282" i="1"/>
  <c r="P1283" i="1"/>
  <c r="U1283" i="1"/>
  <c r="P1284" i="1"/>
  <c r="Q1284" i="1"/>
  <c r="R1284" i="1"/>
  <c r="S1284" i="1"/>
  <c r="T1284" i="1"/>
  <c r="U1284" i="1"/>
  <c r="P1285" i="1"/>
  <c r="U1285" i="1"/>
  <c r="P1286" i="1"/>
  <c r="U1286" i="1"/>
  <c r="P1287" i="1"/>
  <c r="U1287" i="1"/>
  <c r="P1288" i="1"/>
  <c r="U1288" i="1"/>
  <c r="P1289" i="1"/>
  <c r="U1289" i="1"/>
  <c r="P1290" i="1"/>
  <c r="Q1290" i="1"/>
  <c r="R1290" i="1"/>
  <c r="S1290" i="1"/>
  <c r="T1290" i="1"/>
  <c r="U1290" i="1"/>
  <c r="P1291" i="1"/>
  <c r="Q1291" i="1"/>
  <c r="R1291" i="1"/>
  <c r="S1291" i="1"/>
  <c r="T1291" i="1"/>
  <c r="U1291" i="1"/>
  <c r="P1292" i="1"/>
  <c r="Q1292" i="1"/>
  <c r="R1292" i="1"/>
  <c r="S1292" i="1"/>
  <c r="T1292" i="1"/>
  <c r="U1292" i="1"/>
  <c r="P1293" i="1"/>
  <c r="U1293" i="1"/>
  <c r="P1294" i="1"/>
  <c r="U1294" i="1"/>
  <c r="P1295" i="1"/>
  <c r="U1295" i="1"/>
  <c r="P1296" i="1"/>
  <c r="U1296" i="1"/>
  <c r="P1297" i="1"/>
  <c r="U1297" i="1"/>
  <c r="P1298" i="1"/>
  <c r="U1298" i="1"/>
  <c r="P1299" i="1"/>
  <c r="U1299" i="1"/>
  <c r="P1300" i="1"/>
  <c r="U1300" i="1"/>
  <c r="P1301" i="1"/>
  <c r="U1301" i="1"/>
  <c r="P1302" i="1"/>
  <c r="U1302" i="1"/>
  <c r="P1303" i="1"/>
  <c r="U1303" i="1"/>
  <c r="P1304" i="1"/>
  <c r="U1304" i="1"/>
  <c r="P1305" i="1"/>
  <c r="U1305" i="1"/>
  <c r="P1306" i="1"/>
  <c r="U1306" i="1"/>
  <c r="P1307" i="1"/>
  <c r="U1307" i="1"/>
  <c r="P1308" i="1"/>
  <c r="Q1308" i="1"/>
  <c r="R1308" i="1"/>
  <c r="U1308" i="1"/>
  <c r="P1309" i="1"/>
  <c r="U1309" i="1"/>
  <c r="P1310" i="1"/>
  <c r="Q1310" i="1"/>
  <c r="R1310" i="1"/>
  <c r="S1310" i="1"/>
  <c r="T1310" i="1"/>
  <c r="U1310" i="1"/>
  <c r="P1311" i="1"/>
  <c r="Q1311" i="1"/>
  <c r="U1311" i="1"/>
  <c r="P1312" i="1"/>
  <c r="U1312" i="1"/>
  <c r="P1313" i="1"/>
  <c r="U1313" i="1"/>
  <c r="P1314" i="1"/>
  <c r="Q1314" i="1"/>
  <c r="R1314" i="1"/>
  <c r="S1314" i="1"/>
  <c r="T1314" i="1"/>
  <c r="U1314" i="1"/>
  <c r="P1315" i="1"/>
  <c r="Q1315" i="1"/>
  <c r="R1315" i="1"/>
  <c r="S1315" i="1"/>
  <c r="T1315" i="1"/>
  <c r="U1315" i="1"/>
  <c r="P1316" i="1"/>
  <c r="U1316" i="1"/>
  <c r="P1317" i="1"/>
  <c r="Q1317" i="1"/>
  <c r="R1317" i="1"/>
  <c r="S1317" i="1"/>
  <c r="T1317" i="1"/>
  <c r="U1317" i="1"/>
  <c r="P1318" i="1"/>
  <c r="U1318" i="1"/>
  <c r="P1319" i="1"/>
  <c r="U1319" i="1"/>
  <c r="P1320" i="1"/>
  <c r="U1320" i="1"/>
  <c r="P1321" i="1"/>
  <c r="Q1321" i="1"/>
  <c r="R1321" i="1"/>
  <c r="S1321" i="1"/>
  <c r="T1321" i="1"/>
  <c r="U1321" i="1"/>
  <c r="P1322" i="1"/>
  <c r="U1322" i="1"/>
  <c r="P1323" i="1"/>
  <c r="Q1323" i="1"/>
  <c r="R1323" i="1"/>
  <c r="S1323" i="1"/>
  <c r="T1323" i="1"/>
  <c r="U1323" i="1"/>
  <c r="P1324" i="1"/>
  <c r="U1324" i="1"/>
  <c r="P1325" i="1"/>
  <c r="Q1325" i="1"/>
  <c r="R1325" i="1"/>
  <c r="S1325" i="1"/>
  <c r="T1325" i="1"/>
  <c r="U1325" i="1"/>
  <c r="P1326" i="1"/>
  <c r="U1326" i="1"/>
  <c r="P1327" i="1"/>
  <c r="U1327" i="1"/>
  <c r="P1328" i="1"/>
  <c r="U1328" i="1"/>
  <c r="P1329" i="1"/>
  <c r="Q1329" i="1"/>
  <c r="R1329" i="1"/>
  <c r="S1329" i="1"/>
  <c r="T1329" i="1"/>
  <c r="U1329" i="1"/>
  <c r="P1330" i="1"/>
  <c r="U1330" i="1"/>
  <c r="P1331" i="1"/>
  <c r="Q1331" i="1"/>
  <c r="R1331" i="1"/>
  <c r="S1331" i="1"/>
  <c r="T1331" i="1"/>
  <c r="U1331" i="1"/>
  <c r="P1332" i="1"/>
  <c r="Q1332" i="1"/>
  <c r="R1332" i="1"/>
  <c r="S1332" i="1"/>
  <c r="T1332" i="1"/>
  <c r="U1332" i="1"/>
  <c r="P1333" i="1"/>
  <c r="U1333" i="1"/>
  <c r="P1334" i="1"/>
  <c r="U1334" i="1"/>
  <c r="P1335" i="1"/>
  <c r="Q1335" i="1"/>
  <c r="R1335" i="1"/>
  <c r="S1335" i="1"/>
  <c r="T1335" i="1"/>
  <c r="U1335" i="1"/>
  <c r="P1336" i="1"/>
  <c r="Q1336" i="1"/>
  <c r="R1336" i="1"/>
  <c r="S1336" i="1"/>
  <c r="T1336" i="1"/>
  <c r="U1336" i="1"/>
  <c r="P1337" i="1"/>
  <c r="Q1337" i="1"/>
  <c r="R1337" i="1"/>
  <c r="S1337" i="1"/>
  <c r="T1337" i="1"/>
  <c r="U1337" i="1"/>
  <c r="P1338" i="1"/>
  <c r="U1338" i="1"/>
  <c r="P1339" i="1"/>
  <c r="U1339" i="1"/>
  <c r="P1340" i="1"/>
  <c r="U1340" i="1"/>
  <c r="P1341" i="1"/>
  <c r="Q1341" i="1"/>
  <c r="R1341" i="1"/>
  <c r="S1341" i="1"/>
  <c r="T1341" i="1"/>
  <c r="U1341" i="1"/>
  <c r="P1342" i="1"/>
  <c r="U1342" i="1"/>
  <c r="P1343" i="1"/>
  <c r="Q1343" i="1"/>
  <c r="R1343" i="1"/>
  <c r="S1343" i="1"/>
  <c r="T1343" i="1"/>
  <c r="U1343" i="1"/>
  <c r="P1344" i="1"/>
  <c r="U1344" i="1"/>
  <c r="P1345" i="1"/>
  <c r="Q1345" i="1"/>
  <c r="R1345" i="1"/>
  <c r="S1345" i="1"/>
  <c r="T1345" i="1"/>
  <c r="U1345" i="1"/>
  <c r="P1346" i="1"/>
  <c r="Q1346" i="1"/>
  <c r="R1346" i="1"/>
  <c r="S1346" i="1"/>
  <c r="T1346" i="1"/>
  <c r="U1346" i="1"/>
  <c r="P1347" i="1"/>
  <c r="U1347" i="1"/>
  <c r="P1348" i="1"/>
  <c r="Q1348" i="1"/>
  <c r="R1348" i="1"/>
  <c r="S1348" i="1"/>
  <c r="T1348" i="1"/>
  <c r="U1348" i="1"/>
  <c r="P1349" i="1"/>
  <c r="U1349" i="1"/>
  <c r="P1350" i="1"/>
  <c r="U1350" i="1"/>
  <c r="P1351" i="1"/>
  <c r="U1351" i="1"/>
  <c r="P1352" i="1"/>
  <c r="U1352" i="1"/>
  <c r="P1353" i="1"/>
  <c r="U1353" i="1"/>
  <c r="P1354" i="1"/>
  <c r="U1354" i="1"/>
  <c r="P1355" i="1"/>
  <c r="U1355" i="1"/>
  <c r="P1356" i="1"/>
  <c r="Q1356" i="1"/>
  <c r="R1356" i="1"/>
  <c r="S1356" i="1"/>
  <c r="T1356" i="1"/>
  <c r="U1356" i="1"/>
  <c r="P1357" i="1"/>
  <c r="Q1357" i="1"/>
  <c r="R1357" i="1"/>
  <c r="S1357" i="1"/>
  <c r="T1357" i="1"/>
  <c r="U1357" i="1"/>
  <c r="P1358" i="1"/>
  <c r="U1358" i="1"/>
  <c r="P1359" i="1"/>
  <c r="U1359" i="1"/>
  <c r="P1360" i="1"/>
  <c r="U1360" i="1"/>
  <c r="P1361" i="1"/>
  <c r="U1361" i="1"/>
  <c r="P1362" i="1"/>
  <c r="U1362" i="1"/>
  <c r="P1363" i="1"/>
  <c r="Q1363" i="1"/>
  <c r="R1363" i="1"/>
  <c r="S1363" i="1"/>
  <c r="T1363" i="1"/>
  <c r="U1363" i="1"/>
  <c r="P1364" i="1"/>
  <c r="U1364" i="1"/>
  <c r="P1365" i="1"/>
  <c r="Q1365" i="1"/>
  <c r="R1365" i="1"/>
  <c r="S1365" i="1"/>
  <c r="T1365" i="1"/>
  <c r="U1365" i="1"/>
  <c r="P1366" i="1"/>
  <c r="U1366" i="1"/>
  <c r="P1367" i="1"/>
  <c r="Q1367" i="1"/>
  <c r="R1367" i="1"/>
  <c r="S1367" i="1"/>
  <c r="T1367" i="1"/>
  <c r="U1367" i="1"/>
  <c r="P1368" i="1"/>
  <c r="Q1368" i="1"/>
  <c r="R1368" i="1"/>
  <c r="S1368" i="1"/>
  <c r="T1368" i="1"/>
  <c r="U1368" i="1"/>
  <c r="P1369" i="1"/>
  <c r="U1369" i="1"/>
  <c r="P1370" i="1"/>
  <c r="Q1370" i="1"/>
  <c r="R1370" i="1"/>
  <c r="S1370" i="1"/>
  <c r="T1370" i="1"/>
  <c r="U1370" i="1"/>
  <c r="P1371" i="1"/>
  <c r="Q1371" i="1"/>
  <c r="R1371" i="1"/>
  <c r="S1371" i="1"/>
  <c r="T1371" i="1"/>
  <c r="U1371" i="1"/>
  <c r="P1372" i="1"/>
  <c r="Q1372" i="1"/>
  <c r="R1372" i="1"/>
  <c r="S1372" i="1"/>
  <c r="T1372" i="1"/>
  <c r="U1372" i="1"/>
  <c r="P1373" i="1"/>
  <c r="U1373" i="1"/>
  <c r="P1374" i="1"/>
  <c r="U1374" i="1"/>
  <c r="P1375" i="1"/>
  <c r="U1375" i="1"/>
  <c r="P1376" i="1"/>
  <c r="Q1376" i="1"/>
  <c r="R1376" i="1"/>
  <c r="S1376" i="1"/>
  <c r="T1376" i="1"/>
  <c r="U1376" i="1"/>
  <c r="P1377" i="1"/>
  <c r="Q1377" i="1"/>
  <c r="R1377" i="1"/>
  <c r="S1377" i="1"/>
  <c r="T1377" i="1"/>
  <c r="U1377" i="1"/>
  <c r="P1378" i="1"/>
  <c r="Q1378" i="1"/>
  <c r="R1378" i="1"/>
  <c r="S1378" i="1"/>
  <c r="T1378" i="1"/>
  <c r="U1378" i="1"/>
  <c r="P1379" i="1"/>
  <c r="Q1379" i="1"/>
  <c r="R1379" i="1"/>
  <c r="S1379" i="1"/>
  <c r="T1379" i="1"/>
  <c r="U1379" i="1"/>
  <c r="P1380" i="1"/>
  <c r="U1380" i="1"/>
  <c r="P1381" i="1"/>
  <c r="Q1381" i="1"/>
  <c r="R1381" i="1"/>
  <c r="S1381" i="1"/>
  <c r="T1381" i="1"/>
  <c r="U1381" i="1"/>
  <c r="P1382" i="1"/>
  <c r="Q1382" i="1"/>
  <c r="R1382" i="1"/>
  <c r="S1382" i="1"/>
  <c r="T1382" i="1"/>
  <c r="U1382" i="1"/>
  <c r="P1383" i="1"/>
  <c r="U1383" i="1"/>
  <c r="P1384" i="1"/>
  <c r="Q1384" i="1"/>
  <c r="R1384" i="1"/>
  <c r="S1384" i="1"/>
  <c r="T1384" i="1"/>
  <c r="U1384" i="1"/>
  <c r="P1385" i="1"/>
  <c r="U1385" i="1"/>
  <c r="P1386" i="1"/>
  <c r="Q1386" i="1"/>
  <c r="R1386" i="1"/>
  <c r="S1386" i="1"/>
  <c r="T1386" i="1"/>
  <c r="U1386" i="1"/>
  <c r="P1387" i="1"/>
  <c r="U1387" i="1"/>
  <c r="P1388" i="1"/>
  <c r="Q1388" i="1"/>
  <c r="R1388" i="1"/>
  <c r="S1388" i="1"/>
  <c r="T1388" i="1"/>
  <c r="U1388" i="1"/>
  <c r="P1389" i="1"/>
  <c r="U1389" i="1"/>
  <c r="P1390" i="1"/>
  <c r="U1390" i="1"/>
  <c r="P1391" i="1"/>
  <c r="U1391" i="1"/>
  <c r="P1392" i="1"/>
  <c r="U1392" i="1"/>
  <c r="P1393" i="1"/>
  <c r="U1393" i="1"/>
  <c r="P1394" i="1"/>
  <c r="Q1394" i="1"/>
  <c r="R1394" i="1"/>
  <c r="S1394" i="1"/>
  <c r="T1394" i="1"/>
  <c r="U1394" i="1"/>
  <c r="P1395" i="1"/>
  <c r="U1395" i="1"/>
  <c r="P1396" i="1"/>
  <c r="U1396" i="1"/>
  <c r="P1397" i="1"/>
  <c r="U1397" i="1"/>
  <c r="P1398" i="1"/>
  <c r="Q1398" i="1"/>
  <c r="R1398" i="1"/>
  <c r="S1398" i="1"/>
  <c r="T1398" i="1"/>
  <c r="U1398" i="1"/>
  <c r="P1399" i="1"/>
  <c r="Q1399" i="1"/>
  <c r="R1399" i="1"/>
  <c r="S1399" i="1"/>
  <c r="T1399" i="1"/>
  <c r="U1399" i="1"/>
  <c r="P1400" i="1"/>
  <c r="Q1400" i="1"/>
  <c r="R1400" i="1"/>
  <c r="S1400" i="1"/>
  <c r="T1400" i="1"/>
  <c r="U1400" i="1"/>
  <c r="P1401" i="1"/>
  <c r="U1401" i="1"/>
  <c r="P1402" i="1"/>
  <c r="U1402" i="1"/>
  <c r="P1403" i="1"/>
  <c r="Q1403" i="1"/>
  <c r="R1403" i="1"/>
  <c r="S1403" i="1"/>
  <c r="T1403" i="1"/>
  <c r="U1403" i="1"/>
  <c r="P1404" i="1"/>
  <c r="U1404" i="1"/>
  <c r="P1405" i="1"/>
  <c r="U1405" i="1"/>
  <c r="P1406" i="1"/>
  <c r="U1406" i="1"/>
  <c r="P1407" i="1"/>
  <c r="U1407" i="1"/>
  <c r="P1408" i="1"/>
  <c r="U1408" i="1"/>
  <c r="P1409" i="1"/>
  <c r="Q1409" i="1"/>
  <c r="R1409" i="1"/>
  <c r="S1409" i="1"/>
  <c r="T1409" i="1"/>
  <c r="U1409" i="1"/>
  <c r="P1410" i="1"/>
  <c r="U1410" i="1"/>
  <c r="P1411" i="1"/>
  <c r="U1411" i="1"/>
  <c r="P1412" i="1"/>
  <c r="Q1412" i="1"/>
  <c r="U1412" i="1"/>
  <c r="P1413" i="1"/>
  <c r="U1413" i="1"/>
  <c r="P1414" i="1"/>
  <c r="Q1414" i="1"/>
  <c r="R1414" i="1"/>
  <c r="U1414" i="1"/>
  <c r="P1415" i="1"/>
  <c r="Q1415" i="1"/>
  <c r="R1415" i="1"/>
  <c r="S1415" i="1"/>
  <c r="T1415" i="1"/>
  <c r="U1415" i="1"/>
  <c r="P1416" i="1"/>
  <c r="U1416" i="1"/>
  <c r="P1417" i="1"/>
  <c r="Q1417" i="1"/>
  <c r="R1417" i="1"/>
  <c r="U1417" i="1"/>
  <c r="P1418" i="1"/>
  <c r="U1418" i="1"/>
  <c r="P1419" i="1"/>
  <c r="U1419" i="1"/>
  <c r="P1420" i="1"/>
  <c r="U1420" i="1"/>
  <c r="P1421" i="1"/>
  <c r="U1421" i="1"/>
  <c r="P1422" i="1"/>
  <c r="U1422" i="1"/>
  <c r="P1423" i="1"/>
  <c r="U1423" i="1"/>
  <c r="P1424" i="1"/>
  <c r="U1424" i="1"/>
  <c r="P1425" i="1"/>
  <c r="U1425" i="1"/>
  <c r="P1426" i="1"/>
  <c r="U1426" i="1"/>
  <c r="P1427" i="1"/>
  <c r="U1427" i="1"/>
  <c r="P1428" i="1"/>
  <c r="U1428" i="1"/>
  <c r="P1429" i="1"/>
  <c r="Q1429" i="1"/>
  <c r="R1429" i="1"/>
  <c r="S1429" i="1"/>
  <c r="T1429" i="1"/>
  <c r="U1429" i="1"/>
  <c r="P1430" i="1"/>
  <c r="Q1430" i="1"/>
  <c r="R1430" i="1"/>
  <c r="S1430" i="1"/>
  <c r="T1430" i="1"/>
  <c r="U1430" i="1"/>
  <c r="P1431" i="1"/>
  <c r="Q1431" i="1"/>
  <c r="R1431" i="1"/>
  <c r="S1431" i="1"/>
  <c r="T1431" i="1"/>
  <c r="U1431" i="1"/>
  <c r="P1432" i="1"/>
  <c r="U1432" i="1"/>
  <c r="P1433" i="1"/>
  <c r="Q1433" i="1"/>
  <c r="R1433" i="1"/>
  <c r="S1433" i="1"/>
  <c r="T1433" i="1"/>
  <c r="U1433" i="1"/>
  <c r="P1434" i="1"/>
  <c r="U1434" i="1"/>
  <c r="P1435" i="1"/>
  <c r="U1435" i="1"/>
  <c r="P1436" i="1"/>
  <c r="U1436" i="1"/>
  <c r="P1437" i="1"/>
  <c r="U1437" i="1"/>
  <c r="P1438" i="1"/>
  <c r="U1438" i="1"/>
  <c r="P1439" i="1"/>
  <c r="U1439" i="1"/>
  <c r="P1440" i="1"/>
  <c r="U1440" i="1"/>
  <c r="P1441" i="1"/>
  <c r="U1441" i="1"/>
  <c r="P1442" i="1"/>
  <c r="U1442" i="1"/>
  <c r="P1443" i="1"/>
  <c r="U1443" i="1"/>
  <c r="P1444" i="1"/>
  <c r="Q1444" i="1"/>
  <c r="U1444" i="1"/>
  <c r="P1445" i="1"/>
  <c r="U1445" i="1"/>
  <c r="P1446" i="1"/>
  <c r="Q1446" i="1"/>
  <c r="R1446" i="1"/>
  <c r="S1446" i="1"/>
  <c r="T1446" i="1"/>
  <c r="U1446" i="1"/>
  <c r="P1447" i="1"/>
  <c r="U1447" i="1"/>
  <c r="P1448" i="1"/>
  <c r="Q1448" i="1"/>
  <c r="R1448" i="1"/>
  <c r="U1448" i="1"/>
  <c r="P1449" i="1"/>
  <c r="U1449" i="1"/>
  <c r="P1450" i="1"/>
  <c r="U1450" i="1"/>
  <c r="P1451" i="1"/>
  <c r="U1451" i="1"/>
  <c r="P1452" i="1"/>
  <c r="Q1452" i="1"/>
  <c r="R1452" i="1"/>
  <c r="S1452" i="1"/>
  <c r="T1452" i="1"/>
  <c r="U1452" i="1"/>
  <c r="P1453" i="1"/>
  <c r="U1453" i="1"/>
  <c r="P1454" i="1"/>
  <c r="U1454" i="1"/>
  <c r="P1455" i="1"/>
  <c r="Q1455" i="1"/>
  <c r="R1455" i="1"/>
  <c r="S1455" i="1"/>
  <c r="T1455" i="1"/>
  <c r="U1455" i="1"/>
  <c r="P1456" i="1"/>
  <c r="Q1456" i="1"/>
  <c r="R1456" i="1"/>
  <c r="S1456" i="1"/>
  <c r="T1456" i="1"/>
  <c r="U1456" i="1"/>
  <c r="P1457" i="1"/>
  <c r="Q1457" i="1"/>
  <c r="R1457" i="1"/>
  <c r="S1457" i="1"/>
  <c r="T1457" i="1"/>
  <c r="U1457" i="1"/>
  <c r="P1458" i="1"/>
  <c r="U1458" i="1"/>
  <c r="P1459" i="1"/>
  <c r="U1459" i="1"/>
  <c r="P1460" i="1"/>
  <c r="U1460" i="1"/>
  <c r="P1461" i="1"/>
  <c r="Q1461" i="1"/>
  <c r="R1461" i="1"/>
  <c r="S1461" i="1"/>
  <c r="T1461" i="1"/>
  <c r="U1461" i="1"/>
  <c r="P1462" i="1"/>
  <c r="Q1462" i="1"/>
  <c r="R1462" i="1"/>
  <c r="S1462" i="1"/>
  <c r="T1462" i="1"/>
  <c r="U1462" i="1"/>
  <c r="P1463" i="1"/>
  <c r="Q1463" i="1"/>
  <c r="R1463" i="1"/>
  <c r="S1463" i="1"/>
  <c r="T1463" i="1"/>
  <c r="U1463" i="1"/>
  <c r="P1464" i="1"/>
  <c r="U1464" i="1"/>
  <c r="P1465" i="1"/>
  <c r="U1465" i="1"/>
  <c r="P1466" i="1"/>
  <c r="U1466" i="1"/>
  <c r="P1467" i="1"/>
  <c r="U1467" i="1"/>
  <c r="P1468" i="1"/>
  <c r="Q1468" i="1"/>
  <c r="R1468" i="1"/>
  <c r="S1468" i="1"/>
  <c r="T1468" i="1"/>
  <c r="U1468" i="1"/>
  <c r="P1469" i="1"/>
  <c r="Q1469" i="1"/>
  <c r="R1469" i="1"/>
  <c r="S1469" i="1"/>
  <c r="T1469" i="1"/>
  <c r="U1469" i="1"/>
  <c r="P1470" i="1"/>
  <c r="Q1470" i="1"/>
  <c r="R1470" i="1"/>
  <c r="S1470" i="1"/>
  <c r="T1470" i="1"/>
  <c r="U1470" i="1"/>
  <c r="P1471" i="1"/>
  <c r="U1471" i="1"/>
  <c r="P1472" i="1"/>
  <c r="U1472" i="1"/>
  <c r="P1473" i="1"/>
  <c r="U1473" i="1"/>
  <c r="P1474" i="1"/>
  <c r="U1474" i="1"/>
  <c r="P1475" i="1"/>
  <c r="U1475" i="1"/>
  <c r="P1476" i="1"/>
  <c r="Q1476" i="1"/>
  <c r="R1476" i="1"/>
  <c r="S1476" i="1"/>
  <c r="T1476" i="1"/>
  <c r="U1476" i="1"/>
  <c r="P1477" i="1"/>
  <c r="U1477" i="1"/>
  <c r="P1478" i="1"/>
  <c r="U1478" i="1"/>
  <c r="P1479" i="1"/>
  <c r="U1479" i="1"/>
  <c r="P1480" i="1"/>
  <c r="Q1480" i="1"/>
  <c r="R1480" i="1"/>
  <c r="S1480" i="1"/>
  <c r="T1480" i="1"/>
  <c r="U1480" i="1"/>
  <c r="P1481" i="1"/>
  <c r="U1481" i="1"/>
  <c r="P1482" i="1"/>
  <c r="U1482" i="1"/>
  <c r="P1483" i="1"/>
  <c r="Q1483" i="1"/>
  <c r="R1483" i="1"/>
  <c r="S1483" i="1"/>
  <c r="T1483" i="1"/>
  <c r="U1483" i="1"/>
  <c r="P1484" i="1"/>
  <c r="Q1484" i="1"/>
  <c r="R1484" i="1"/>
  <c r="S1484" i="1"/>
  <c r="T1484" i="1"/>
  <c r="U1484" i="1"/>
  <c r="P1485" i="1"/>
  <c r="Q1485" i="1"/>
  <c r="R1485" i="1"/>
  <c r="S1485" i="1"/>
  <c r="T1485" i="1"/>
  <c r="U1485" i="1"/>
  <c r="P1486" i="1"/>
  <c r="Q1486" i="1"/>
  <c r="R1486" i="1"/>
  <c r="S1486" i="1"/>
  <c r="T1486" i="1"/>
  <c r="U1486" i="1"/>
  <c r="P1487" i="1"/>
  <c r="U1487" i="1"/>
  <c r="P1488" i="1"/>
  <c r="Q1488" i="1"/>
  <c r="R1488" i="1"/>
  <c r="S1488" i="1"/>
  <c r="T1488" i="1"/>
  <c r="U1488" i="1"/>
  <c r="P1489" i="1"/>
  <c r="Q1489" i="1"/>
  <c r="R1489" i="1"/>
  <c r="S1489" i="1"/>
  <c r="T1489" i="1"/>
  <c r="U1489" i="1"/>
  <c r="P1490" i="1"/>
  <c r="U1490" i="1"/>
  <c r="P1491" i="1"/>
  <c r="Q1491" i="1"/>
  <c r="R1491" i="1"/>
  <c r="U1491" i="1"/>
  <c r="P1492" i="1"/>
  <c r="U1492" i="1"/>
  <c r="P1493" i="1"/>
  <c r="U1493" i="1"/>
  <c r="P1494" i="1"/>
  <c r="U1494" i="1"/>
  <c r="P1495" i="1"/>
  <c r="U1495" i="1"/>
  <c r="P1496" i="1"/>
  <c r="U1496" i="1"/>
  <c r="P1497" i="1"/>
  <c r="U1497" i="1"/>
  <c r="P1498" i="1"/>
  <c r="Q1498" i="1"/>
  <c r="R1498" i="1"/>
  <c r="S1498" i="1"/>
  <c r="T1498" i="1"/>
  <c r="U1498" i="1"/>
  <c r="P1499" i="1"/>
  <c r="Q1499" i="1"/>
  <c r="R1499" i="1"/>
  <c r="S1499" i="1"/>
  <c r="T1499" i="1"/>
  <c r="U1499" i="1"/>
  <c r="P1500" i="1"/>
  <c r="U1500" i="1"/>
  <c r="P1501" i="1"/>
  <c r="Q1501" i="1"/>
  <c r="R1501" i="1"/>
  <c r="S1501" i="1"/>
  <c r="T1501" i="1"/>
  <c r="U1501" i="1"/>
  <c r="P1502" i="1"/>
  <c r="U1502" i="1"/>
  <c r="P1503" i="1"/>
  <c r="U1503" i="1"/>
  <c r="P1504" i="1"/>
  <c r="U1504" i="1"/>
  <c r="P1505" i="1"/>
  <c r="U1505" i="1"/>
  <c r="P1506" i="1"/>
  <c r="U1506" i="1"/>
  <c r="P1507" i="1"/>
  <c r="U1507" i="1"/>
  <c r="P1508" i="1"/>
  <c r="U1508" i="1"/>
  <c r="P1509" i="1"/>
  <c r="U1509" i="1"/>
  <c r="P1510" i="1"/>
  <c r="Q1510" i="1"/>
  <c r="R1510" i="1"/>
  <c r="S1510" i="1"/>
  <c r="T1510" i="1"/>
  <c r="U1510" i="1"/>
  <c r="P1511" i="1"/>
  <c r="U1511" i="1"/>
  <c r="P1512" i="1"/>
  <c r="Q1512" i="1"/>
  <c r="R1512" i="1"/>
  <c r="S1512" i="1"/>
  <c r="T1512" i="1"/>
  <c r="U1512" i="1"/>
  <c r="P1513" i="1"/>
  <c r="Q1513" i="1"/>
  <c r="R1513" i="1"/>
  <c r="S1513" i="1"/>
  <c r="T1513" i="1"/>
  <c r="U1513" i="1"/>
  <c r="P1514" i="1"/>
  <c r="U1514" i="1"/>
  <c r="P1515" i="1"/>
  <c r="U1515" i="1"/>
  <c r="P1516" i="1"/>
  <c r="Q1516" i="1"/>
  <c r="R1516" i="1"/>
  <c r="S1516" i="1"/>
  <c r="T1516" i="1"/>
  <c r="U1516" i="1"/>
  <c r="P1517" i="1"/>
  <c r="Q1517" i="1"/>
  <c r="R1517" i="1"/>
  <c r="S1517" i="1"/>
  <c r="T1517" i="1"/>
  <c r="U1517" i="1"/>
  <c r="P1518" i="1"/>
  <c r="U1518" i="1"/>
  <c r="P1519" i="1"/>
  <c r="U1519" i="1"/>
  <c r="P1520" i="1"/>
  <c r="U1520" i="1"/>
  <c r="P1521" i="1"/>
  <c r="U1521" i="1"/>
  <c r="P1522" i="1"/>
  <c r="U1522" i="1"/>
  <c r="P1523" i="1"/>
  <c r="U1523" i="1"/>
  <c r="P1524" i="1"/>
  <c r="Q1524" i="1"/>
  <c r="R1524" i="1"/>
  <c r="S1524" i="1"/>
  <c r="T1524" i="1"/>
  <c r="U1524" i="1"/>
  <c r="P1525" i="1"/>
  <c r="Q1525" i="1"/>
  <c r="R1525" i="1"/>
  <c r="S1525" i="1"/>
  <c r="U1525" i="1"/>
  <c r="P1526" i="1"/>
  <c r="U1526" i="1"/>
  <c r="P1527" i="1"/>
  <c r="U1527" i="1"/>
  <c r="P1528" i="1"/>
  <c r="U1528" i="1"/>
  <c r="P1529" i="1"/>
  <c r="U1529" i="1"/>
  <c r="P1530" i="1"/>
  <c r="Q1530" i="1"/>
  <c r="U1530" i="1"/>
  <c r="P1531" i="1"/>
  <c r="U1531" i="1"/>
  <c r="P1532" i="1"/>
  <c r="Q1532" i="1"/>
  <c r="R1532" i="1"/>
  <c r="S1532" i="1"/>
  <c r="T1532" i="1"/>
  <c r="U1532" i="1"/>
  <c r="P1533" i="1"/>
  <c r="Q1533" i="1"/>
  <c r="R1533" i="1"/>
  <c r="S1533" i="1"/>
  <c r="T1533" i="1"/>
  <c r="U1533" i="1"/>
  <c r="P1534" i="1"/>
  <c r="Q1534" i="1"/>
  <c r="R1534" i="1"/>
  <c r="S1534" i="1"/>
  <c r="T1534" i="1"/>
  <c r="U1534" i="1"/>
  <c r="P1535" i="1"/>
  <c r="Q1535" i="1"/>
  <c r="R1535" i="1"/>
  <c r="S1535" i="1"/>
  <c r="T1535" i="1"/>
  <c r="U1535" i="1"/>
  <c r="P1536" i="1"/>
  <c r="Q1536" i="1"/>
  <c r="R1536" i="1"/>
  <c r="S1536" i="1"/>
  <c r="T1536" i="1"/>
  <c r="U1536" i="1"/>
  <c r="P1537" i="1"/>
  <c r="Q1537" i="1"/>
  <c r="R1537" i="1"/>
  <c r="S1537" i="1"/>
  <c r="T1537" i="1"/>
  <c r="U1537" i="1"/>
  <c r="P1538" i="1"/>
  <c r="U1538" i="1"/>
  <c r="P1539" i="1"/>
  <c r="U1539" i="1"/>
  <c r="P1540" i="1"/>
  <c r="U1540" i="1"/>
  <c r="P1541" i="1"/>
  <c r="U1541" i="1"/>
  <c r="P1542" i="1"/>
  <c r="U1542" i="1"/>
  <c r="P1543" i="1"/>
  <c r="U1543" i="1"/>
  <c r="P1544" i="1"/>
  <c r="U1544" i="1"/>
  <c r="P1545" i="1"/>
  <c r="Q1545" i="1"/>
  <c r="R1545" i="1"/>
  <c r="S1545" i="1"/>
  <c r="T1545" i="1"/>
  <c r="U1545" i="1"/>
  <c r="P1546" i="1"/>
  <c r="Q1546" i="1"/>
  <c r="R1546" i="1"/>
  <c r="S1546" i="1"/>
  <c r="T1546" i="1"/>
  <c r="U1546" i="1"/>
  <c r="P1547" i="1"/>
  <c r="U1547" i="1"/>
  <c r="P1548" i="1"/>
  <c r="Q1548" i="1"/>
  <c r="R1548" i="1"/>
  <c r="S1548" i="1"/>
  <c r="T1548" i="1"/>
  <c r="U1548" i="1"/>
  <c r="P1549" i="1"/>
  <c r="Q1549" i="1"/>
  <c r="R1549" i="1"/>
  <c r="S1549" i="1"/>
  <c r="T1549" i="1"/>
  <c r="U1549" i="1"/>
  <c r="P1550" i="1"/>
  <c r="Q1550" i="1"/>
  <c r="R1550" i="1"/>
  <c r="S1550" i="1"/>
  <c r="T1550" i="1"/>
  <c r="U1550" i="1"/>
  <c r="P1551" i="1"/>
  <c r="U1551" i="1"/>
  <c r="P1552" i="1"/>
  <c r="Q1552" i="1"/>
  <c r="R1552" i="1"/>
  <c r="S1552" i="1"/>
  <c r="T1552" i="1"/>
  <c r="U1552" i="1"/>
  <c r="P1553" i="1"/>
  <c r="U1553" i="1"/>
  <c r="P1554" i="1"/>
  <c r="U1554" i="1"/>
  <c r="P1555" i="1"/>
  <c r="U1555" i="1"/>
  <c r="P1556" i="1"/>
  <c r="U1556" i="1"/>
  <c r="P1557" i="1"/>
  <c r="Q1557" i="1"/>
  <c r="R1557" i="1"/>
  <c r="S1557" i="1"/>
  <c r="T1557" i="1"/>
  <c r="U1557" i="1"/>
  <c r="P1558" i="1"/>
  <c r="Q1558" i="1"/>
  <c r="U1558" i="1"/>
  <c r="P1559" i="1"/>
  <c r="Q1559" i="1"/>
  <c r="R1559" i="1"/>
  <c r="S1559" i="1"/>
  <c r="T1559" i="1"/>
  <c r="U1559" i="1"/>
  <c r="P1560" i="1"/>
  <c r="Q1560" i="1"/>
  <c r="R1560" i="1"/>
  <c r="S1560" i="1"/>
  <c r="T1560" i="1"/>
  <c r="U1560" i="1"/>
  <c r="P1561" i="1"/>
  <c r="Q1561" i="1"/>
  <c r="R1561" i="1"/>
  <c r="S1561" i="1"/>
  <c r="T1561" i="1"/>
  <c r="U1561" i="1"/>
  <c r="P1562" i="1"/>
  <c r="U1562" i="1"/>
  <c r="P1563" i="1"/>
  <c r="U1563" i="1"/>
  <c r="P1564" i="1"/>
  <c r="U1564" i="1"/>
  <c r="P1565" i="1"/>
  <c r="U1565" i="1"/>
  <c r="P1566" i="1"/>
  <c r="U1566" i="1"/>
  <c r="P1567" i="1"/>
  <c r="U1567" i="1"/>
  <c r="P1568" i="1"/>
  <c r="U1568" i="1"/>
  <c r="P1569" i="1"/>
  <c r="U1569" i="1"/>
  <c r="P1570" i="1"/>
  <c r="Q1570" i="1"/>
  <c r="R1570" i="1"/>
  <c r="S1570" i="1"/>
  <c r="T1570" i="1"/>
  <c r="U1570" i="1"/>
  <c r="P1571" i="1"/>
  <c r="Q1571" i="1"/>
  <c r="R1571" i="1"/>
  <c r="S1571" i="1"/>
  <c r="T1571" i="1"/>
  <c r="U1571" i="1"/>
  <c r="P1572" i="1"/>
  <c r="U1572" i="1"/>
  <c r="P1573" i="1"/>
  <c r="U1573" i="1"/>
  <c r="P1574" i="1"/>
  <c r="Q1574" i="1"/>
  <c r="R1574" i="1"/>
  <c r="S1574" i="1"/>
  <c r="T1574" i="1"/>
  <c r="U1574" i="1"/>
  <c r="P1575" i="1"/>
  <c r="Q1575" i="1"/>
  <c r="R1575" i="1"/>
  <c r="S1575" i="1"/>
  <c r="T1575" i="1"/>
  <c r="U1575" i="1"/>
  <c r="P1576" i="1"/>
  <c r="Q1576" i="1"/>
  <c r="R1576" i="1"/>
  <c r="S1576" i="1"/>
  <c r="T1576" i="1"/>
  <c r="U1576" i="1"/>
  <c r="P1577" i="1"/>
  <c r="Q1577" i="1"/>
  <c r="R1577" i="1"/>
  <c r="S1577" i="1"/>
  <c r="T1577" i="1"/>
  <c r="U1577" i="1"/>
  <c r="P1578" i="1"/>
  <c r="U1578" i="1"/>
  <c r="P1579" i="1"/>
  <c r="U1579" i="1"/>
  <c r="P1580" i="1"/>
  <c r="Q1580" i="1"/>
  <c r="R1580" i="1"/>
  <c r="S1580" i="1"/>
  <c r="T1580" i="1"/>
  <c r="U1580" i="1"/>
  <c r="P1581" i="1"/>
  <c r="U1581" i="1"/>
  <c r="P1582" i="1"/>
  <c r="U1582" i="1"/>
  <c r="P1583" i="1"/>
  <c r="Q1583" i="1"/>
  <c r="R1583" i="1"/>
  <c r="S1583" i="1"/>
  <c r="T1583" i="1"/>
  <c r="U1583" i="1"/>
  <c r="P1584" i="1"/>
  <c r="Q1584" i="1"/>
  <c r="R1584" i="1"/>
  <c r="S1584" i="1"/>
  <c r="T1584" i="1"/>
  <c r="U1584" i="1"/>
  <c r="P1585" i="1"/>
  <c r="Q1585" i="1"/>
  <c r="R1585" i="1"/>
  <c r="S1585" i="1"/>
  <c r="T1585" i="1"/>
  <c r="U1585" i="1"/>
  <c r="P1586" i="1"/>
  <c r="Q1586" i="1"/>
  <c r="R1586" i="1"/>
  <c r="S1586" i="1"/>
  <c r="T1586" i="1"/>
  <c r="U1586" i="1"/>
  <c r="P1587" i="1"/>
  <c r="Q1587" i="1"/>
  <c r="R1587" i="1"/>
  <c r="S1587" i="1"/>
  <c r="T1587" i="1"/>
  <c r="U1587" i="1"/>
  <c r="P1588" i="1"/>
  <c r="Q1588" i="1"/>
  <c r="R1588" i="1"/>
  <c r="S1588" i="1"/>
  <c r="T1588" i="1"/>
  <c r="U1588" i="1"/>
  <c r="P1589" i="1"/>
  <c r="U1589" i="1"/>
  <c r="P1590" i="1"/>
  <c r="U1590" i="1"/>
  <c r="P1591" i="1"/>
  <c r="Q1591" i="1"/>
  <c r="R1591" i="1"/>
  <c r="S1591" i="1"/>
  <c r="T1591" i="1"/>
  <c r="U1591" i="1"/>
  <c r="P1592" i="1"/>
  <c r="U1592" i="1"/>
  <c r="P1593" i="1"/>
  <c r="Q1593" i="1"/>
  <c r="R1593" i="1"/>
  <c r="S1593" i="1"/>
  <c r="T1593" i="1"/>
  <c r="U1593" i="1"/>
  <c r="P1594" i="1"/>
  <c r="Q1594" i="1"/>
  <c r="R1594" i="1"/>
  <c r="S1594" i="1"/>
  <c r="T1594" i="1"/>
  <c r="U1594" i="1"/>
  <c r="P1595" i="1"/>
  <c r="Q1595" i="1"/>
  <c r="R1595" i="1"/>
  <c r="S1595" i="1"/>
  <c r="T1595" i="1"/>
  <c r="U1595" i="1"/>
  <c r="P1596" i="1"/>
  <c r="Q1596" i="1"/>
  <c r="R1596" i="1"/>
  <c r="S1596" i="1"/>
  <c r="T1596" i="1"/>
  <c r="U1596" i="1"/>
  <c r="P1597" i="1"/>
  <c r="U1597" i="1"/>
  <c r="P1598" i="1"/>
  <c r="Q1598" i="1"/>
  <c r="R1598" i="1"/>
  <c r="S1598" i="1"/>
  <c r="T1598" i="1"/>
  <c r="U1598" i="1"/>
  <c r="P1599" i="1"/>
  <c r="Q1599" i="1"/>
  <c r="R1599" i="1"/>
  <c r="S1599" i="1"/>
  <c r="T1599" i="1"/>
  <c r="U1599" i="1"/>
  <c r="P1600" i="1"/>
  <c r="U1600" i="1"/>
  <c r="P1601" i="1"/>
  <c r="U1601" i="1"/>
  <c r="P1602" i="1"/>
  <c r="U1602" i="1"/>
  <c r="P1603" i="1"/>
  <c r="U1603" i="1"/>
  <c r="P1604" i="1"/>
  <c r="Q1604" i="1"/>
  <c r="R1604" i="1"/>
  <c r="S1604" i="1"/>
  <c r="T1604" i="1"/>
  <c r="U1604" i="1"/>
  <c r="P1605" i="1"/>
  <c r="U1605" i="1"/>
  <c r="P1606" i="1"/>
  <c r="U1606" i="1"/>
  <c r="P1607" i="1"/>
  <c r="U1607" i="1"/>
  <c r="P1608" i="1"/>
  <c r="U1608" i="1"/>
  <c r="P1609" i="1"/>
  <c r="Q1609" i="1"/>
  <c r="R1609" i="1"/>
  <c r="S1609" i="1"/>
  <c r="T1609" i="1"/>
  <c r="U1609" i="1"/>
  <c r="P1610" i="1"/>
  <c r="Q1610" i="1"/>
  <c r="R1610" i="1"/>
  <c r="S1610" i="1"/>
  <c r="T1610" i="1"/>
  <c r="U1610" i="1"/>
  <c r="P1611" i="1"/>
  <c r="U1611" i="1"/>
  <c r="P1612" i="1"/>
  <c r="U1612" i="1"/>
  <c r="P1613" i="1"/>
  <c r="U1613" i="1"/>
  <c r="P1614" i="1"/>
  <c r="U1614" i="1"/>
  <c r="P1615" i="1"/>
  <c r="U1615" i="1"/>
  <c r="P1616" i="1"/>
  <c r="Q1616" i="1"/>
  <c r="R1616" i="1"/>
  <c r="S1616" i="1"/>
  <c r="T1616" i="1"/>
  <c r="U1616" i="1"/>
  <c r="P1617" i="1"/>
  <c r="U1617" i="1"/>
  <c r="P1618" i="1"/>
  <c r="U1618" i="1"/>
  <c r="P1619" i="1"/>
  <c r="U1619" i="1"/>
  <c r="P1620" i="1"/>
  <c r="U1620" i="1"/>
  <c r="P1621" i="1"/>
  <c r="U1621" i="1"/>
  <c r="P1622" i="1"/>
  <c r="U1622" i="1"/>
  <c r="P1623" i="1"/>
  <c r="U1623" i="1"/>
  <c r="P1624" i="1"/>
  <c r="U1624" i="1"/>
  <c r="P1625" i="1"/>
  <c r="Q1625" i="1"/>
  <c r="R1625" i="1"/>
  <c r="S1625" i="1"/>
  <c r="T1625" i="1"/>
  <c r="U1625" i="1"/>
  <c r="P1626" i="1"/>
  <c r="Q1626" i="1"/>
  <c r="R1626" i="1"/>
  <c r="S1626" i="1"/>
  <c r="T1626" i="1"/>
  <c r="U1626" i="1"/>
  <c r="P1627" i="1"/>
  <c r="U1627" i="1"/>
  <c r="P1628" i="1"/>
  <c r="U1628" i="1"/>
  <c r="P1629" i="1"/>
  <c r="U1629" i="1"/>
  <c r="P1630" i="1"/>
  <c r="Q1630" i="1"/>
  <c r="R1630" i="1"/>
  <c r="S1630" i="1"/>
  <c r="T1630" i="1"/>
  <c r="U1630" i="1"/>
  <c r="P1631" i="1"/>
  <c r="U1631" i="1"/>
  <c r="P1632" i="1"/>
  <c r="U1632" i="1"/>
  <c r="P1633" i="1"/>
  <c r="U1633" i="1"/>
  <c r="P1634" i="1"/>
  <c r="Q1634" i="1"/>
  <c r="R1634" i="1"/>
  <c r="S1634" i="1"/>
  <c r="T1634" i="1"/>
  <c r="U1634" i="1"/>
  <c r="P1635" i="1"/>
  <c r="U1635" i="1"/>
  <c r="P1636" i="1"/>
  <c r="U1636" i="1"/>
  <c r="P1637" i="1"/>
  <c r="Q1637" i="1"/>
  <c r="R1637" i="1"/>
  <c r="S1637" i="1"/>
  <c r="T1637" i="1"/>
  <c r="U1637" i="1"/>
  <c r="P1638" i="1"/>
  <c r="U1638" i="1"/>
  <c r="P1639" i="1"/>
  <c r="U1639" i="1"/>
  <c r="P1640" i="1"/>
  <c r="U1640" i="1"/>
  <c r="P1641" i="1"/>
  <c r="Q1641" i="1"/>
  <c r="R1641" i="1"/>
  <c r="S1641" i="1"/>
  <c r="T1641" i="1"/>
  <c r="U1641" i="1"/>
  <c r="P1642" i="1"/>
  <c r="Q1642" i="1"/>
  <c r="R1642" i="1"/>
  <c r="S1642" i="1"/>
  <c r="T1642" i="1"/>
  <c r="U1642" i="1"/>
  <c r="P1643" i="1"/>
  <c r="U1643" i="1"/>
  <c r="P1644" i="1"/>
  <c r="Q1644" i="1"/>
  <c r="R1644" i="1"/>
  <c r="S1644" i="1"/>
  <c r="T1644" i="1"/>
  <c r="U1644" i="1"/>
  <c r="P1645" i="1"/>
  <c r="Q1645" i="1"/>
  <c r="R1645" i="1"/>
  <c r="S1645" i="1"/>
  <c r="T1645" i="1"/>
  <c r="U1645" i="1"/>
  <c r="P1646" i="1"/>
  <c r="U1646" i="1"/>
  <c r="P1647" i="1"/>
  <c r="Q1647" i="1"/>
  <c r="R1647" i="1"/>
  <c r="S1647" i="1"/>
  <c r="T1647" i="1"/>
  <c r="U1647" i="1"/>
  <c r="P1648" i="1"/>
  <c r="U1648" i="1"/>
  <c r="P1649" i="1"/>
  <c r="U1649" i="1"/>
  <c r="P1650" i="1"/>
  <c r="Q1650" i="1"/>
  <c r="R1650" i="1"/>
  <c r="S1650" i="1"/>
  <c r="T1650" i="1"/>
  <c r="U1650" i="1"/>
  <c r="P1651" i="1"/>
  <c r="Q1651" i="1"/>
  <c r="U1651" i="1"/>
  <c r="P1652" i="1"/>
  <c r="Q1652" i="1"/>
  <c r="R1652" i="1"/>
  <c r="S1652" i="1"/>
  <c r="T1652" i="1"/>
  <c r="U1652" i="1"/>
  <c r="P1653" i="1"/>
  <c r="U1653" i="1"/>
  <c r="P1654" i="1"/>
  <c r="U1654" i="1"/>
  <c r="P1655" i="1"/>
  <c r="U1655" i="1"/>
  <c r="P1656" i="1"/>
  <c r="Q1656" i="1"/>
  <c r="R1656" i="1"/>
  <c r="S1656" i="1"/>
  <c r="T1656" i="1"/>
  <c r="U1656" i="1"/>
  <c r="P1657" i="1"/>
  <c r="Q1657" i="1"/>
  <c r="R1657" i="1"/>
  <c r="S1657" i="1"/>
  <c r="T1657" i="1"/>
  <c r="U1657" i="1"/>
  <c r="P1658" i="1"/>
  <c r="U1658" i="1"/>
  <c r="P1659" i="1"/>
  <c r="Q1659" i="1"/>
  <c r="R1659" i="1"/>
  <c r="S1659" i="1"/>
  <c r="T1659" i="1"/>
  <c r="U1659" i="1"/>
  <c r="P1660" i="1"/>
  <c r="U1660" i="1"/>
  <c r="P1661" i="1"/>
  <c r="Q1661" i="1"/>
  <c r="R1661" i="1"/>
  <c r="S1661" i="1"/>
  <c r="T1661" i="1"/>
  <c r="U1661" i="1"/>
  <c r="P1662" i="1"/>
  <c r="Q1662" i="1"/>
  <c r="R1662" i="1"/>
  <c r="S1662" i="1"/>
  <c r="T1662" i="1"/>
  <c r="U1662" i="1"/>
  <c r="P1663" i="1"/>
  <c r="Q1663" i="1"/>
  <c r="R1663" i="1"/>
  <c r="S1663" i="1"/>
  <c r="T1663" i="1"/>
  <c r="U1663" i="1"/>
  <c r="P1664" i="1"/>
  <c r="U1664" i="1"/>
  <c r="P1665" i="1"/>
  <c r="U1665" i="1"/>
  <c r="P1666" i="1"/>
  <c r="Q1666" i="1"/>
  <c r="R1666" i="1"/>
  <c r="S1666" i="1"/>
  <c r="T1666" i="1"/>
  <c r="U1666" i="1"/>
  <c r="P1667" i="1"/>
  <c r="Q1667" i="1"/>
  <c r="R1667" i="1"/>
  <c r="S1667" i="1"/>
  <c r="T1667" i="1"/>
  <c r="U1667" i="1"/>
  <c r="P1668" i="1"/>
  <c r="U1668" i="1"/>
  <c r="P1669" i="1"/>
  <c r="U1669" i="1"/>
  <c r="P1670" i="1"/>
  <c r="U1670" i="1"/>
  <c r="P1671" i="1"/>
  <c r="U1671" i="1"/>
  <c r="P1672" i="1"/>
  <c r="Q1672" i="1"/>
  <c r="U1672" i="1"/>
  <c r="P1673" i="1"/>
  <c r="U1673" i="1"/>
  <c r="P1674" i="1"/>
  <c r="Q1674" i="1"/>
  <c r="R1674" i="1"/>
  <c r="S1674" i="1"/>
  <c r="T1674" i="1"/>
  <c r="U1674" i="1"/>
  <c r="P1675" i="1"/>
  <c r="U1675" i="1"/>
  <c r="P1676" i="1"/>
  <c r="U1676" i="1"/>
  <c r="P1677" i="1"/>
  <c r="Q1677" i="1"/>
  <c r="R1677" i="1"/>
  <c r="U1677" i="1"/>
  <c r="P1678" i="1"/>
  <c r="Q1678" i="1"/>
  <c r="R1678" i="1"/>
  <c r="S1678" i="1"/>
  <c r="T1678" i="1"/>
  <c r="U1678" i="1"/>
  <c r="P1679" i="1"/>
  <c r="U1679" i="1"/>
  <c r="P1680" i="1"/>
  <c r="U1680" i="1"/>
  <c r="P1681" i="1"/>
  <c r="U1681" i="1"/>
  <c r="P1682" i="1"/>
  <c r="Q1682" i="1"/>
  <c r="U1682" i="1"/>
  <c r="P1683" i="1"/>
  <c r="Q1683" i="1"/>
  <c r="R1683" i="1"/>
  <c r="U1683" i="1"/>
  <c r="P1684" i="1"/>
  <c r="Q1684" i="1"/>
  <c r="R1684" i="1"/>
  <c r="S1684" i="1"/>
  <c r="T1684" i="1"/>
  <c r="U1684" i="1"/>
  <c r="P1685" i="1"/>
  <c r="U1685" i="1"/>
  <c r="P1686" i="1"/>
  <c r="Q1686" i="1"/>
  <c r="R1686" i="1"/>
  <c r="S1686" i="1"/>
  <c r="T1686" i="1"/>
  <c r="U1686" i="1"/>
  <c r="P1687" i="1"/>
  <c r="Q1687" i="1"/>
  <c r="R1687" i="1"/>
  <c r="S1687" i="1"/>
  <c r="T1687" i="1"/>
  <c r="U1687" i="1"/>
  <c r="P1688" i="1"/>
  <c r="U1688" i="1"/>
  <c r="P1689" i="1"/>
  <c r="U1689" i="1"/>
  <c r="P1690" i="1"/>
  <c r="Q1690" i="1"/>
  <c r="R1690" i="1"/>
  <c r="S1690" i="1"/>
  <c r="T1690" i="1"/>
  <c r="U1690" i="1"/>
  <c r="P1691" i="1"/>
  <c r="U1691" i="1"/>
  <c r="P1692" i="1"/>
  <c r="U1692" i="1"/>
  <c r="P1693" i="1"/>
  <c r="Q1693" i="1"/>
  <c r="R1693" i="1"/>
  <c r="S1693" i="1"/>
  <c r="T1693" i="1"/>
  <c r="U1693" i="1"/>
  <c r="P1694" i="1"/>
  <c r="U1694" i="1"/>
  <c r="P1695" i="1"/>
  <c r="Q1695" i="1"/>
  <c r="R1695" i="1"/>
  <c r="U1695" i="1"/>
  <c r="P1696" i="1"/>
  <c r="U1696" i="1"/>
  <c r="P1697" i="1"/>
  <c r="U1697" i="1"/>
  <c r="P1698" i="1"/>
  <c r="U1698" i="1"/>
  <c r="P1699" i="1"/>
  <c r="U1699" i="1"/>
  <c r="P1700" i="1"/>
  <c r="U1700" i="1"/>
  <c r="P1701" i="1"/>
  <c r="Q1701" i="1"/>
  <c r="R1701" i="1"/>
  <c r="S1701" i="1"/>
  <c r="T1701" i="1"/>
  <c r="U1701" i="1"/>
  <c r="P1702" i="1"/>
  <c r="U1702" i="1"/>
  <c r="P1703" i="1"/>
  <c r="U1703" i="1"/>
  <c r="P1704" i="1"/>
  <c r="Q1704" i="1"/>
  <c r="R1704" i="1"/>
  <c r="S1704" i="1"/>
  <c r="T1704" i="1"/>
  <c r="U1704" i="1"/>
  <c r="P1705" i="1"/>
  <c r="U1705" i="1"/>
  <c r="P1706" i="1"/>
  <c r="Q1706" i="1"/>
  <c r="R1706" i="1"/>
  <c r="S1706" i="1"/>
  <c r="T1706" i="1"/>
  <c r="U1706" i="1"/>
  <c r="P1707" i="1"/>
  <c r="Q1707" i="1"/>
  <c r="R1707" i="1"/>
  <c r="S1707" i="1"/>
  <c r="T1707" i="1"/>
  <c r="U1707" i="1"/>
  <c r="P1708" i="1"/>
  <c r="Q1708" i="1"/>
  <c r="R1708" i="1"/>
  <c r="S1708" i="1"/>
  <c r="T1708" i="1"/>
  <c r="U1708" i="1"/>
  <c r="P1709" i="1"/>
  <c r="Q1709" i="1"/>
  <c r="R1709" i="1"/>
  <c r="S1709" i="1"/>
  <c r="T1709" i="1"/>
  <c r="U1709" i="1"/>
  <c r="P1710" i="1"/>
  <c r="U1710" i="1"/>
  <c r="P1711" i="1"/>
  <c r="Q1711" i="1"/>
  <c r="R1711" i="1"/>
  <c r="S1711" i="1"/>
  <c r="T1711" i="1"/>
  <c r="U1711" i="1"/>
  <c r="P1712" i="1"/>
  <c r="U1712" i="1"/>
  <c r="P1713" i="1"/>
  <c r="Q1713" i="1"/>
  <c r="R1713" i="1"/>
  <c r="S1713" i="1"/>
  <c r="T1713" i="1"/>
  <c r="U1713" i="1"/>
  <c r="P1714" i="1"/>
  <c r="Q1714" i="1"/>
  <c r="R1714" i="1"/>
  <c r="U1714" i="1"/>
  <c r="P1715" i="1"/>
  <c r="Q1715" i="1"/>
  <c r="R1715" i="1"/>
  <c r="S1715" i="1"/>
  <c r="T1715" i="1"/>
  <c r="U1715" i="1"/>
  <c r="P1716" i="1"/>
  <c r="Q1716" i="1"/>
  <c r="R1716" i="1"/>
  <c r="S1716" i="1"/>
  <c r="T1716" i="1"/>
  <c r="U1716" i="1"/>
  <c r="P1717" i="1"/>
  <c r="U1717" i="1"/>
  <c r="P1718" i="1"/>
  <c r="Q1718" i="1"/>
  <c r="R1718" i="1"/>
  <c r="S1718" i="1"/>
  <c r="T1718" i="1"/>
  <c r="U1718" i="1"/>
  <c r="P1719" i="1"/>
  <c r="Q1719" i="1"/>
  <c r="R1719" i="1"/>
  <c r="S1719" i="1"/>
  <c r="T1719" i="1"/>
  <c r="U1719" i="1"/>
  <c r="P1720" i="1"/>
  <c r="Q1720" i="1"/>
  <c r="R1720" i="1"/>
  <c r="S1720" i="1"/>
  <c r="T1720" i="1"/>
  <c r="U1720" i="1"/>
  <c r="P1721" i="1"/>
  <c r="Q1721" i="1"/>
  <c r="R1721" i="1"/>
  <c r="S1721" i="1"/>
  <c r="T1721" i="1"/>
  <c r="U1721" i="1"/>
  <c r="P1722" i="1"/>
  <c r="U1722" i="1"/>
  <c r="P1723" i="1"/>
  <c r="U1723" i="1"/>
  <c r="P1724" i="1"/>
  <c r="Q1724" i="1"/>
  <c r="R1724" i="1"/>
  <c r="S1724" i="1"/>
  <c r="T1724" i="1"/>
  <c r="U1724" i="1"/>
  <c r="P1725" i="1"/>
  <c r="Q1725" i="1"/>
  <c r="R1725" i="1"/>
  <c r="S1725" i="1"/>
  <c r="T1725" i="1"/>
  <c r="U1725" i="1"/>
  <c r="P1726" i="1"/>
  <c r="Q1726" i="1"/>
  <c r="R1726" i="1"/>
  <c r="S1726" i="1"/>
  <c r="T1726" i="1"/>
  <c r="U1726" i="1"/>
  <c r="P1727" i="1"/>
  <c r="Q1727" i="1"/>
  <c r="R1727" i="1"/>
  <c r="S1727" i="1"/>
  <c r="T1727" i="1"/>
  <c r="U1727" i="1"/>
  <c r="P1728" i="1"/>
  <c r="Q1728" i="1"/>
  <c r="R1728" i="1"/>
  <c r="S1728" i="1"/>
  <c r="T1728" i="1"/>
  <c r="U1728" i="1"/>
  <c r="P1729" i="1"/>
  <c r="U1729" i="1"/>
  <c r="P1730" i="1"/>
  <c r="Q1730" i="1"/>
  <c r="R1730" i="1"/>
  <c r="S1730" i="1"/>
  <c r="T1730" i="1"/>
  <c r="U1730" i="1"/>
  <c r="P1731" i="1"/>
  <c r="U1731" i="1"/>
  <c r="P1732" i="1"/>
  <c r="U1732" i="1"/>
  <c r="P1733" i="1"/>
  <c r="Q1733" i="1"/>
  <c r="R1733" i="1"/>
  <c r="S1733" i="1"/>
  <c r="T1733" i="1"/>
  <c r="U1733" i="1"/>
  <c r="P1734" i="1"/>
  <c r="Q1734" i="1"/>
  <c r="R1734" i="1"/>
  <c r="S1734" i="1"/>
  <c r="T1734" i="1"/>
  <c r="U1734" i="1"/>
  <c r="P1735" i="1"/>
  <c r="Q1735" i="1"/>
  <c r="R1735" i="1"/>
  <c r="S1735" i="1"/>
  <c r="T1735" i="1"/>
  <c r="U1735" i="1"/>
  <c r="P1736" i="1"/>
  <c r="Q1736" i="1"/>
  <c r="R1736" i="1"/>
  <c r="S1736" i="1"/>
  <c r="T1736" i="1"/>
  <c r="U1736" i="1"/>
  <c r="P1737" i="1"/>
  <c r="U1737" i="1"/>
  <c r="P1738" i="1"/>
  <c r="U1738" i="1"/>
  <c r="P1739" i="1"/>
  <c r="U1739" i="1"/>
  <c r="P1740" i="1"/>
  <c r="Q1740" i="1"/>
  <c r="R1740" i="1"/>
  <c r="S1740" i="1"/>
  <c r="T1740" i="1"/>
  <c r="U1740" i="1"/>
  <c r="P1741" i="1"/>
  <c r="Q1741" i="1"/>
  <c r="R1741" i="1"/>
  <c r="S1741" i="1"/>
  <c r="T1741" i="1"/>
  <c r="U1741" i="1"/>
  <c r="P1742" i="1"/>
  <c r="Q1742" i="1"/>
  <c r="R1742" i="1"/>
  <c r="S1742" i="1"/>
  <c r="T1742" i="1"/>
  <c r="U1742" i="1"/>
  <c r="P1743" i="1"/>
  <c r="Q1743" i="1"/>
  <c r="U1743" i="1"/>
  <c r="P1744" i="1"/>
  <c r="Q1744" i="1"/>
  <c r="R1744" i="1"/>
  <c r="S1744" i="1"/>
  <c r="T1744" i="1"/>
  <c r="U1744" i="1"/>
  <c r="P1745" i="1"/>
  <c r="Q1745" i="1"/>
  <c r="R1745" i="1"/>
  <c r="S1745" i="1"/>
  <c r="T1745" i="1"/>
  <c r="U1745" i="1"/>
  <c r="P1746" i="1"/>
  <c r="Q1746" i="1"/>
  <c r="R1746" i="1"/>
  <c r="S1746" i="1"/>
  <c r="T1746" i="1"/>
  <c r="U1746" i="1"/>
  <c r="P1747" i="1"/>
  <c r="Q1747" i="1"/>
  <c r="R1747" i="1"/>
  <c r="S1747" i="1"/>
  <c r="T1747" i="1"/>
  <c r="U1747" i="1"/>
  <c r="P1748" i="1"/>
  <c r="Q1748" i="1"/>
  <c r="R1748" i="1"/>
  <c r="S1748" i="1"/>
  <c r="T1748" i="1"/>
  <c r="U1748" i="1"/>
  <c r="P1749" i="1"/>
  <c r="Q1749" i="1"/>
  <c r="R1749" i="1"/>
  <c r="S1749" i="1"/>
  <c r="T1749" i="1"/>
  <c r="U1749" i="1"/>
  <c r="P1750" i="1"/>
  <c r="Q1750" i="1"/>
  <c r="R1750" i="1"/>
  <c r="S1750" i="1"/>
  <c r="T1750" i="1"/>
  <c r="U1750" i="1"/>
  <c r="P1751" i="1"/>
  <c r="U1751" i="1"/>
  <c r="P1752" i="1"/>
  <c r="U1752" i="1"/>
  <c r="P1753" i="1"/>
  <c r="Q1753" i="1"/>
  <c r="R1753" i="1"/>
  <c r="S1753" i="1"/>
  <c r="T1753" i="1"/>
  <c r="U1753" i="1"/>
  <c r="P1754" i="1"/>
  <c r="U1754" i="1"/>
  <c r="P1755" i="1"/>
  <c r="Q1755" i="1"/>
  <c r="R1755" i="1"/>
  <c r="S1755" i="1"/>
  <c r="T1755" i="1"/>
  <c r="U1755" i="1"/>
  <c r="P1756" i="1"/>
  <c r="U1756" i="1"/>
  <c r="P1757" i="1"/>
  <c r="U1757" i="1"/>
  <c r="P1758" i="1"/>
  <c r="Q1758" i="1"/>
  <c r="R1758" i="1"/>
  <c r="S1758" i="1"/>
  <c r="T1758" i="1"/>
  <c r="U1758" i="1"/>
  <c r="P1759" i="1"/>
  <c r="Q1759" i="1"/>
  <c r="R1759" i="1"/>
  <c r="S1759" i="1"/>
  <c r="T1759" i="1"/>
  <c r="U1759" i="1"/>
  <c r="P1760" i="1"/>
  <c r="Q1760" i="1"/>
  <c r="R1760" i="1"/>
  <c r="S1760" i="1"/>
  <c r="T1760" i="1"/>
  <c r="U1760" i="1"/>
  <c r="P1761" i="1"/>
  <c r="Q1761" i="1"/>
  <c r="R1761" i="1"/>
  <c r="U1761" i="1"/>
  <c r="P1762" i="1"/>
  <c r="U1762" i="1"/>
  <c r="P1763" i="1"/>
  <c r="Q1763" i="1"/>
  <c r="R1763" i="1"/>
  <c r="S1763" i="1"/>
  <c r="T1763" i="1"/>
  <c r="U1763" i="1"/>
  <c r="P1764" i="1"/>
  <c r="U1764" i="1"/>
  <c r="P1765" i="1"/>
  <c r="U1765" i="1"/>
  <c r="P1766" i="1"/>
  <c r="U1766" i="1"/>
  <c r="P1767" i="1"/>
  <c r="U1767" i="1"/>
  <c r="P1768" i="1"/>
  <c r="U1768" i="1"/>
  <c r="P1769" i="1"/>
  <c r="U1769" i="1"/>
  <c r="P1770" i="1"/>
  <c r="Q1770" i="1"/>
  <c r="R1770" i="1"/>
  <c r="S1770" i="1"/>
  <c r="T1770" i="1"/>
  <c r="U1770" i="1"/>
  <c r="P1771" i="1"/>
  <c r="Q1771" i="1"/>
  <c r="R1771" i="1"/>
  <c r="S1771" i="1"/>
  <c r="T1771" i="1"/>
  <c r="U1771" i="1"/>
  <c r="P1772" i="1"/>
  <c r="U1772" i="1"/>
  <c r="P1773" i="1"/>
  <c r="U1773" i="1"/>
  <c r="P1774" i="1"/>
  <c r="Q1774" i="1"/>
  <c r="R1774" i="1"/>
  <c r="U1774" i="1"/>
  <c r="P1775" i="1"/>
  <c r="Q1775" i="1"/>
  <c r="R1775" i="1"/>
  <c r="S1775" i="1"/>
  <c r="T1775" i="1"/>
  <c r="U1775" i="1"/>
  <c r="P1776" i="1"/>
  <c r="U1776" i="1"/>
  <c r="P1777" i="1"/>
  <c r="U1777" i="1"/>
  <c r="P1778" i="1"/>
  <c r="Q1778" i="1"/>
  <c r="R1778" i="1"/>
  <c r="S1778" i="1"/>
  <c r="T1778" i="1"/>
  <c r="U1778" i="1"/>
  <c r="P1779" i="1"/>
  <c r="Q1779" i="1"/>
  <c r="R1779" i="1"/>
  <c r="S1779" i="1"/>
  <c r="T1779" i="1"/>
  <c r="U1779" i="1"/>
  <c r="P1780" i="1"/>
  <c r="Q1780" i="1"/>
  <c r="R1780" i="1"/>
  <c r="S1780" i="1"/>
  <c r="T1780" i="1"/>
  <c r="U1780" i="1"/>
  <c r="P1781" i="1"/>
  <c r="Q1781" i="1"/>
  <c r="R1781" i="1"/>
  <c r="S1781" i="1"/>
  <c r="T1781" i="1"/>
  <c r="U1781" i="1"/>
  <c r="P1782" i="1"/>
  <c r="Q1782" i="1"/>
  <c r="R1782" i="1"/>
  <c r="S1782" i="1"/>
  <c r="T1782" i="1"/>
  <c r="U1782" i="1"/>
  <c r="P1783" i="1"/>
  <c r="U1783" i="1"/>
  <c r="P1784" i="1"/>
  <c r="U1784" i="1"/>
  <c r="P1785" i="1"/>
  <c r="Q1785" i="1"/>
  <c r="R1785" i="1"/>
  <c r="S1785" i="1"/>
  <c r="T1785" i="1"/>
  <c r="U1785" i="1"/>
  <c r="P1786" i="1"/>
  <c r="U1786" i="1"/>
  <c r="P1787" i="1"/>
  <c r="U1787" i="1"/>
  <c r="P1788" i="1"/>
  <c r="U1788" i="1"/>
  <c r="P1789" i="1"/>
  <c r="Q1789" i="1"/>
  <c r="R1789" i="1"/>
  <c r="S1789" i="1"/>
  <c r="T1789" i="1"/>
  <c r="U1789" i="1"/>
  <c r="P1790" i="1"/>
  <c r="Q1790" i="1"/>
  <c r="R1790" i="1"/>
  <c r="S1790" i="1"/>
  <c r="T1790" i="1"/>
  <c r="U1790" i="1"/>
  <c r="P1791" i="1"/>
  <c r="Q1791" i="1"/>
  <c r="R1791" i="1"/>
  <c r="S1791" i="1"/>
  <c r="T1791" i="1"/>
  <c r="U1791" i="1"/>
  <c r="P1792" i="1"/>
  <c r="Q1792" i="1"/>
  <c r="R1792" i="1"/>
  <c r="S1792" i="1"/>
  <c r="T1792" i="1"/>
  <c r="U1792" i="1"/>
  <c r="P1793" i="1"/>
  <c r="U1793" i="1"/>
  <c r="P1794" i="1"/>
  <c r="Q1794" i="1"/>
  <c r="R1794" i="1"/>
  <c r="S1794" i="1"/>
  <c r="T1794" i="1"/>
  <c r="U1794" i="1"/>
  <c r="P1795" i="1"/>
  <c r="U1795" i="1"/>
  <c r="P1796" i="1"/>
  <c r="U1796" i="1"/>
  <c r="P1797" i="1"/>
  <c r="Q1797" i="1"/>
  <c r="R1797" i="1"/>
  <c r="S1797" i="1"/>
  <c r="T1797" i="1"/>
  <c r="U1797" i="1"/>
  <c r="P1798" i="1"/>
  <c r="Q1798" i="1"/>
  <c r="R1798" i="1"/>
  <c r="S1798" i="1"/>
  <c r="T1798" i="1"/>
  <c r="U1798" i="1"/>
  <c r="P1799" i="1"/>
  <c r="Q1799" i="1"/>
  <c r="R1799" i="1"/>
  <c r="S1799" i="1"/>
  <c r="T1799" i="1"/>
  <c r="U1799" i="1"/>
  <c r="P1800" i="1"/>
  <c r="Q1800" i="1"/>
  <c r="R1800" i="1"/>
  <c r="S1800" i="1"/>
  <c r="T1800" i="1"/>
  <c r="U1800" i="1"/>
  <c r="P1801" i="1"/>
  <c r="Q1801" i="1"/>
  <c r="R1801" i="1"/>
  <c r="S1801" i="1"/>
  <c r="T1801" i="1"/>
  <c r="U1801" i="1"/>
  <c r="P1802" i="1"/>
  <c r="Q1802" i="1"/>
  <c r="R1802" i="1"/>
  <c r="S1802" i="1"/>
  <c r="T1802" i="1"/>
  <c r="U1802" i="1"/>
  <c r="P1803" i="1"/>
  <c r="U1803" i="1"/>
  <c r="P1804" i="1"/>
  <c r="Q1804" i="1"/>
  <c r="R1804" i="1"/>
  <c r="S1804" i="1"/>
  <c r="T1804" i="1"/>
  <c r="U1804" i="1"/>
  <c r="P1805" i="1"/>
  <c r="Q1805" i="1"/>
  <c r="R1805" i="1"/>
  <c r="S1805" i="1"/>
  <c r="T1805" i="1"/>
  <c r="U1805" i="1"/>
  <c r="P1806" i="1"/>
  <c r="U1806" i="1"/>
  <c r="P1807" i="1"/>
  <c r="Q1807" i="1"/>
  <c r="R1807" i="1"/>
  <c r="S1807" i="1"/>
  <c r="T1807" i="1"/>
  <c r="U1807" i="1"/>
  <c r="P1808" i="1"/>
  <c r="Q1808" i="1"/>
  <c r="R1808" i="1"/>
  <c r="S1808" i="1"/>
  <c r="T1808" i="1"/>
  <c r="U1808" i="1"/>
  <c r="P1809" i="1"/>
  <c r="U1809" i="1"/>
  <c r="P1810" i="1"/>
  <c r="Q1810" i="1"/>
  <c r="R1810" i="1"/>
  <c r="S1810" i="1"/>
  <c r="T1810" i="1"/>
  <c r="U1810" i="1"/>
  <c r="P1811" i="1"/>
  <c r="Q1811" i="1"/>
  <c r="R1811" i="1"/>
  <c r="S1811" i="1"/>
  <c r="T1811" i="1"/>
  <c r="U1811" i="1"/>
  <c r="P1812" i="1"/>
  <c r="U1812" i="1"/>
  <c r="P1813" i="1"/>
  <c r="Q1813" i="1"/>
  <c r="R1813" i="1"/>
  <c r="S1813" i="1"/>
  <c r="T1813" i="1"/>
  <c r="U1813" i="1"/>
  <c r="P1814" i="1"/>
  <c r="Q1814" i="1"/>
  <c r="R1814" i="1"/>
  <c r="S1814" i="1"/>
  <c r="T1814" i="1"/>
  <c r="U1814" i="1"/>
  <c r="P1815" i="1"/>
  <c r="Q1815" i="1"/>
  <c r="R1815" i="1"/>
  <c r="S1815" i="1"/>
  <c r="T1815" i="1"/>
  <c r="U1815" i="1"/>
  <c r="P1816" i="1"/>
  <c r="Q1816" i="1"/>
  <c r="R1816" i="1"/>
  <c r="U1816" i="1"/>
  <c r="P1817" i="1"/>
  <c r="U1817" i="1"/>
  <c r="P1818" i="1"/>
  <c r="Q1818" i="1"/>
  <c r="R1818" i="1"/>
  <c r="S1818" i="1"/>
  <c r="T1818" i="1"/>
  <c r="U1818" i="1"/>
  <c r="P1819" i="1"/>
  <c r="U1819" i="1"/>
  <c r="P1820" i="1"/>
  <c r="Q1820" i="1"/>
  <c r="R1820" i="1"/>
  <c r="S1820" i="1"/>
  <c r="T1820" i="1"/>
  <c r="U1820" i="1"/>
  <c r="P1821" i="1"/>
  <c r="Q1821" i="1"/>
  <c r="R1821" i="1"/>
  <c r="S1821" i="1"/>
  <c r="T1821" i="1"/>
  <c r="U1821" i="1"/>
  <c r="P1822" i="1"/>
  <c r="Q1822" i="1"/>
  <c r="R1822" i="1"/>
  <c r="S1822" i="1"/>
  <c r="T1822" i="1"/>
  <c r="U1822" i="1"/>
  <c r="P1823" i="1"/>
  <c r="Q1823" i="1"/>
  <c r="R1823" i="1"/>
  <c r="S1823" i="1"/>
  <c r="T1823" i="1"/>
  <c r="U1823" i="1"/>
  <c r="P1824" i="1"/>
  <c r="Q1824" i="1"/>
  <c r="R1824" i="1"/>
  <c r="S1824" i="1"/>
  <c r="T1824" i="1"/>
  <c r="U1824" i="1"/>
  <c r="P1825" i="1"/>
  <c r="Q1825" i="1"/>
  <c r="R1825" i="1"/>
  <c r="S1825" i="1"/>
  <c r="T1825" i="1"/>
  <c r="U1825" i="1"/>
  <c r="P1826" i="1"/>
  <c r="Q1826" i="1"/>
  <c r="R1826" i="1"/>
  <c r="U1826" i="1"/>
  <c r="P1827" i="1"/>
  <c r="U1827" i="1"/>
  <c r="P1828" i="1"/>
  <c r="U1828" i="1"/>
  <c r="P1829" i="1"/>
  <c r="U1829" i="1"/>
  <c r="P1830" i="1"/>
  <c r="Q1830" i="1"/>
  <c r="R1830" i="1"/>
  <c r="S1830" i="1"/>
  <c r="T1830" i="1"/>
  <c r="U1830" i="1"/>
  <c r="P1831" i="1"/>
  <c r="Q1831" i="1"/>
  <c r="R1831" i="1"/>
  <c r="S1831" i="1"/>
  <c r="T1831" i="1"/>
  <c r="U1831" i="1"/>
  <c r="P1832" i="1"/>
  <c r="Q1832" i="1"/>
  <c r="R1832" i="1"/>
  <c r="S1832" i="1"/>
  <c r="T1832" i="1"/>
  <c r="U1832" i="1"/>
  <c r="P1833" i="1"/>
  <c r="Q1833" i="1"/>
  <c r="R1833" i="1"/>
  <c r="S1833" i="1"/>
  <c r="T1833" i="1"/>
  <c r="U1833" i="1"/>
  <c r="P1834" i="1"/>
  <c r="Q1834" i="1"/>
  <c r="R1834" i="1"/>
  <c r="S1834" i="1"/>
  <c r="T1834" i="1"/>
  <c r="U1834" i="1"/>
  <c r="P1835" i="1"/>
  <c r="U1835" i="1"/>
  <c r="P1836" i="1"/>
  <c r="Q1836" i="1"/>
  <c r="R1836" i="1"/>
  <c r="S1836" i="1"/>
  <c r="T1836" i="1"/>
  <c r="U1836" i="1"/>
  <c r="P1837" i="1"/>
  <c r="Q1837" i="1"/>
  <c r="R1837" i="1"/>
  <c r="U1837" i="1"/>
  <c r="P1838" i="1"/>
  <c r="U1838" i="1"/>
  <c r="P1839" i="1"/>
  <c r="Q1839" i="1"/>
  <c r="R1839" i="1"/>
  <c r="S1839" i="1"/>
  <c r="T1839" i="1"/>
  <c r="U1839" i="1"/>
  <c r="P1840" i="1"/>
  <c r="Q1840" i="1"/>
  <c r="R1840" i="1"/>
  <c r="S1840" i="1"/>
  <c r="T1840" i="1"/>
  <c r="U1840" i="1"/>
  <c r="P1841" i="1"/>
  <c r="Q1841" i="1"/>
  <c r="R1841" i="1"/>
  <c r="S1841" i="1"/>
  <c r="T1841" i="1"/>
  <c r="U1841" i="1"/>
  <c r="P1842" i="1"/>
  <c r="Q1842" i="1"/>
  <c r="R1842" i="1"/>
  <c r="S1842" i="1"/>
  <c r="T1842" i="1"/>
  <c r="U1842" i="1"/>
  <c r="P1843" i="1"/>
  <c r="Q1843" i="1"/>
  <c r="R1843" i="1"/>
  <c r="U1843" i="1"/>
  <c r="P1844" i="1"/>
  <c r="Q1844" i="1"/>
  <c r="R1844" i="1"/>
  <c r="S1844" i="1"/>
  <c r="T1844" i="1"/>
  <c r="U1844" i="1"/>
  <c r="P1845" i="1"/>
  <c r="Q1845" i="1"/>
  <c r="R1845" i="1"/>
  <c r="S1845" i="1"/>
  <c r="T1845" i="1"/>
  <c r="U1845" i="1"/>
  <c r="P1846" i="1"/>
  <c r="Q1846" i="1"/>
  <c r="R1846" i="1"/>
  <c r="S1846" i="1"/>
  <c r="T1846" i="1"/>
  <c r="U1846" i="1"/>
  <c r="P1847" i="1"/>
  <c r="U1847" i="1"/>
  <c r="P1848" i="1"/>
  <c r="U1848" i="1"/>
  <c r="P1849" i="1"/>
  <c r="Q1849" i="1"/>
  <c r="R1849" i="1"/>
  <c r="S1849" i="1"/>
  <c r="T1849" i="1"/>
  <c r="U1849" i="1"/>
  <c r="P1850" i="1"/>
  <c r="U1850" i="1"/>
  <c r="P1851" i="1"/>
  <c r="U1851" i="1"/>
  <c r="P1852" i="1"/>
  <c r="Q1852" i="1"/>
  <c r="R1852" i="1"/>
  <c r="S1852" i="1"/>
  <c r="T1852" i="1"/>
  <c r="U1852" i="1"/>
  <c r="P1853" i="1"/>
  <c r="Q1853" i="1"/>
  <c r="U1853" i="1"/>
  <c r="P1854" i="1"/>
  <c r="U1854" i="1"/>
  <c r="P1855" i="1"/>
  <c r="U1855" i="1"/>
  <c r="P1856" i="1"/>
  <c r="Q1856" i="1"/>
  <c r="R1856" i="1"/>
  <c r="S1856" i="1"/>
  <c r="T1856" i="1"/>
  <c r="U1856" i="1"/>
  <c r="P1857" i="1"/>
  <c r="Q1857" i="1"/>
  <c r="R1857" i="1"/>
  <c r="S1857" i="1"/>
  <c r="T1857" i="1"/>
  <c r="U1857" i="1"/>
  <c r="P1858" i="1"/>
  <c r="Q1858" i="1"/>
  <c r="R1858" i="1"/>
  <c r="S1858" i="1"/>
  <c r="T1858" i="1"/>
  <c r="U1858" i="1"/>
  <c r="P1859" i="1"/>
  <c r="Q1859" i="1"/>
  <c r="R1859" i="1"/>
  <c r="S1859" i="1"/>
  <c r="T1859" i="1"/>
  <c r="U1859" i="1"/>
  <c r="P1860" i="1"/>
  <c r="Q1860" i="1"/>
  <c r="R1860" i="1"/>
  <c r="S1860" i="1"/>
  <c r="T1860" i="1"/>
  <c r="U1860" i="1"/>
  <c r="P1861" i="1"/>
  <c r="Q1861" i="1"/>
  <c r="R1861" i="1"/>
  <c r="S1861" i="1"/>
  <c r="T1861" i="1"/>
  <c r="U1861" i="1"/>
  <c r="P1862" i="1"/>
  <c r="U1862" i="1"/>
  <c r="P1863" i="1"/>
  <c r="Q1863" i="1"/>
  <c r="R1863" i="1"/>
  <c r="S1863" i="1"/>
  <c r="T1863" i="1"/>
  <c r="U1863" i="1"/>
  <c r="P1864" i="1"/>
  <c r="Q1864" i="1"/>
  <c r="R1864" i="1"/>
  <c r="S1864" i="1"/>
  <c r="T1864" i="1"/>
  <c r="U1864" i="1"/>
  <c r="P1865" i="1"/>
  <c r="U1865" i="1"/>
  <c r="P1866" i="1"/>
  <c r="U1866" i="1"/>
  <c r="P1867" i="1"/>
  <c r="Q1867" i="1"/>
  <c r="U1867" i="1"/>
  <c r="P1868" i="1"/>
  <c r="Q1868" i="1"/>
  <c r="R1868" i="1"/>
  <c r="S1868" i="1"/>
  <c r="T1868" i="1"/>
  <c r="U1868" i="1"/>
  <c r="P1869" i="1"/>
  <c r="Q1869" i="1"/>
  <c r="R1869" i="1"/>
  <c r="S1869" i="1"/>
  <c r="T1869" i="1"/>
  <c r="U1869" i="1"/>
  <c r="P1870" i="1"/>
  <c r="U1870" i="1"/>
  <c r="P1871" i="1"/>
  <c r="U1871" i="1"/>
  <c r="P1872" i="1"/>
  <c r="Q1872" i="1"/>
  <c r="R1872" i="1"/>
  <c r="S1872" i="1"/>
  <c r="T1872" i="1"/>
  <c r="U1872" i="1"/>
  <c r="P1873" i="1"/>
  <c r="Q1873" i="1"/>
  <c r="R1873" i="1"/>
  <c r="S1873" i="1"/>
  <c r="T1873" i="1"/>
  <c r="U1873" i="1"/>
  <c r="P1874" i="1"/>
  <c r="Q1874" i="1"/>
  <c r="R1874" i="1"/>
  <c r="S1874" i="1"/>
  <c r="T1874" i="1"/>
  <c r="U1874" i="1"/>
  <c r="P1875" i="1"/>
  <c r="U1875" i="1"/>
  <c r="P1876" i="1"/>
  <c r="U1876" i="1"/>
  <c r="P1877" i="1"/>
  <c r="Q1877" i="1"/>
  <c r="R1877" i="1"/>
  <c r="S1877" i="1"/>
  <c r="T1877" i="1"/>
  <c r="U1877" i="1"/>
  <c r="P1878" i="1"/>
  <c r="Q1878" i="1"/>
  <c r="R1878" i="1"/>
  <c r="S1878" i="1"/>
  <c r="T1878" i="1"/>
  <c r="U1878" i="1"/>
  <c r="P1879" i="1"/>
  <c r="Q1879" i="1"/>
  <c r="R1879" i="1"/>
  <c r="S1879" i="1"/>
  <c r="T1879" i="1"/>
  <c r="U1879" i="1"/>
  <c r="P1880" i="1"/>
  <c r="Q1880" i="1"/>
  <c r="R1880" i="1"/>
  <c r="S1880" i="1"/>
  <c r="T1880" i="1"/>
  <c r="U1880" i="1"/>
  <c r="P1881" i="1"/>
  <c r="U1881" i="1"/>
  <c r="P1882" i="1"/>
  <c r="Q1882" i="1"/>
  <c r="R1882" i="1"/>
  <c r="S1882" i="1"/>
  <c r="U1882" i="1"/>
  <c r="P1883" i="1"/>
  <c r="Q1883" i="1"/>
  <c r="R1883" i="1"/>
  <c r="S1883" i="1"/>
  <c r="T1883" i="1"/>
  <c r="U1883" i="1"/>
  <c r="P1884" i="1"/>
  <c r="U1884" i="1"/>
  <c r="P1885" i="1"/>
  <c r="U1885" i="1"/>
  <c r="P1886" i="1"/>
  <c r="Q1886" i="1"/>
  <c r="R1886" i="1"/>
  <c r="S1886" i="1"/>
  <c r="T1886" i="1"/>
  <c r="U1886" i="1"/>
  <c r="P1887" i="1"/>
  <c r="U1887" i="1"/>
  <c r="P1888" i="1"/>
  <c r="Q1888" i="1"/>
  <c r="R1888" i="1"/>
  <c r="S1888" i="1"/>
  <c r="T1888" i="1"/>
  <c r="U1888" i="1"/>
  <c r="P1889" i="1"/>
  <c r="Q1889" i="1"/>
  <c r="R1889" i="1"/>
  <c r="S1889" i="1"/>
  <c r="T1889" i="1"/>
  <c r="U1889" i="1"/>
  <c r="P1890" i="1"/>
  <c r="Q1890" i="1"/>
  <c r="R1890" i="1"/>
  <c r="S1890" i="1"/>
  <c r="T1890" i="1"/>
  <c r="U1890" i="1"/>
  <c r="P1891" i="1"/>
  <c r="Q1891" i="1"/>
  <c r="R1891" i="1"/>
  <c r="S1891" i="1"/>
  <c r="T1891" i="1"/>
  <c r="U1891" i="1"/>
  <c r="P1892" i="1"/>
  <c r="Q1892" i="1"/>
  <c r="R1892" i="1"/>
  <c r="S1892" i="1"/>
  <c r="T1892" i="1"/>
  <c r="U1892" i="1"/>
  <c r="P1893" i="1"/>
  <c r="U1893" i="1"/>
  <c r="P1894" i="1"/>
  <c r="Q1894" i="1"/>
  <c r="R1894" i="1"/>
  <c r="S1894" i="1"/>
  <c r="T1894" i="1"/>
  <c r="U1894" i="1"/>
  <c r="P1895" i="1"/>
  <c r="U1895" i="1"/>
  <c r="P1896" i="1"/>
  <c r="U1896" i="1"/>
  <c r="P1897" i="1"/>
  <c r="Q1897" i="1"/>
  <c r="R1897" i="1"/>
  <c r="S1897" i="1"/>
  <c r="T1897" i="1"/>
  <c r="U1897" i="1"/>
  <c r="P1898" i="1"/>
  <c r="U1898" i="1"/>
  <c r="P1899" i="1"/>
  <c r="Q1899" i="1"/>
  <c r="R1899" i="1"/>
  <c r="S1899" i="1"/>
  <c r="T1899" i="1"/>
  <c r="U1899" i="1"/>
  <c r="P1900" i="1"/>
  <c r="Q1900" i="1"/>
  <c r="R1900" i="1"/>
  <c r="S1900" i="1"/>
  <c r="T1900" i="1"/>
  <c r="U1900" i="1"/>
  <c r="P1901" i="1"/>
  <c r="Q1901" i="1"/>
  <c r="R1901" i="1"/>
  <c r="S1901" i="1"/>
  <c r="T1901" i="1"/>
  <c r="U1901" i="1"/>
  <c r="P1902" i="1"/>
  <c r="Q1902" i="1"/>
  <c r="R1902" i="1"/>
  <c r="S1902" i="1"/>
  <c r="T1902" i="1"/>
  <c r="U1902" i="1"/>
  <c r="P1903" i="1"/>
  <c r="U1903" i="1"/>
  <c r="P1904" i="1"/>
  <c r="U1904" i="1"/>
  <c r="P1905" i="1"/>
  <c r="Q1905" i="1"/>
  <c r="R1905" i="1"/>
  <c r="U1905" i="1"/>
  <c r="P1906" i="1"/>
  <c r="U1906" i="1"/>
  <c r="P1907" i="1"/>
  <c r="Q1907" i="1"/>
  <c r="R1907" i="1"/>
  <c r="S1907" i="1"/>
  <c r="T1907" i="1"/>
  <c r="U1907" i="1"/>
  <c r="P1908" i="1"/>
  <c r="Q1908" i="1"/>
  <c r="R1908" i="1"/>
  <c r="S1908" i="1"/>
  <c r="T1908" i="1"/>
  <c r="U1908" i="1"/>
  <c r="P1909" i="1"/>
  <c r="Q1909" i="1"/>
  <c r="R1909" i="1"/>
  <c r="S1909" i="1"/>
  <c r="T1909" i="1"/>
  <c r="U1909" i="1"/>
  <c r="P1910" i="1"/>
  <c r="U1910" i="1"/>
  <c r="P1911" i="1"/>
  <c r="U1911" i="1"/>
  <c r="P1912" i="1"/>
  <c r="Q1912" i="1"/>
  <c r="R1912" i="1"/>
  <c r="S1912" i="1"/>
  <c r="T1912" i="1"/>
  <c r="U1912" i="1"/>
  <c r="P1913" i="1"/>
  <c r="Q1913" i="1"/>
  <c r="R1913" i="1"/>
  <c r="S1913" i="1"/>
  <c r="T1913" i="1"/>
  <c r="U1913" i="1"/>
  <c r="P1914" i="1"/>
  <c r="Q1914" i="1"/>
  <c r="R1914" i="1"/>
  <c r="S1914" i="1"/>
  <c r="T1914" i="1"/>
  <c r="U1914" i="1"/>
  <c r="P1915" i="1"/>
  <c r="U1915" i="1"/>
  <c r="P1916" i="1"/>
  <c r="U1916" i="1"/>
  <c r="P1917" i="1"/>
  <c r="Q1917" i="1"/>
  <c r="R1917" i="1"/>
  <c r="S1917" i="1"/>
  <c r="T1917" i="1"/>
  <c r="U1917" i="1"/>
  <c r="P1918" i="1"/>
  <c r="Q1918" i="1"/>
  <c r="R1918" i="1"/>
  <c r="S1918" i="1"/>
  <c r="T1918" i="1"/>
  <c r="U1918" i="1"/>
  <c r="P1919" i="1"/>
  <c r="Q1919" i="1"/>
  <c r="R1919" i="1"/>
  <c r="U1919" i="1"/>
  <c r="P1920" i="1"/>
  <c r="U1920" i="1"/>
  <c r="P1921" i="1"/>
  <c r="Q1921" i="1"/>
  <c r="R1921" i="1"/>
  <c r="S1921" i="1"/>
  <c r="T1921" i="1"/>
  <c r="U1921" i="1"/>
  <c r="P1922" i="1"/>
  <c r="Q1922" i="1"/>
  <c r="R1922" i="1"/>
  <c r="S1922" i="1"/>
  <c r="T1922" i="1"/>
  <c r="U1922" i="1"/>
  <c r="P1923" i="1"/>
  <c r="Q1923" i="1"/>
  <c r="R1923" i="1"/>
  <c r="S1923" i="1"/>
  <c r="T1923" i="1"/>
  <c r="U1923" i="1"/>
  <c r="P1924" i="1"/>
  <c r="U1924" i="1"/>
  <c r="P1925" i="1"/>
  <c r="U1925" i="1"/>
  <c r="P1926" i="1"/>
  <c r="U1926" i="1"/>
  <c r="P1927" i="1"/>
  <c r="Q1927" i="1"/>
  <c r="R1927" i="1"/>
  <c r="S1927" i="1"/>
  <c r="T1927" i="1"/>
  <c r="U1927" i="1"/>
  <c r="P1928" i="1"/>
  <c r="U1928" i="1"/>
  <c r="P1929" i="1"/>
  <c r="U1929" i="1"/>
  <c r="P1930" i="1"/>
  <c r="Q1930" i="1"/>
  <c r="R1930" i="1"/>
  <c r="S1930" i="1"/>
  <c r="T1930" i="1"/>
  <c r="U1930" i="1"/>
  <c r="P1931" i="1"/>
  <c r="Q1931" i="1"/>
  <c r="R1931" i="1"/>
  <c r="S1931" i="1"/>
  <c r="T1931" i="1"/>
  <c r="U1931" i="1"/>
  <c r="P1932" i="1"/>
  <c r="U1932" i="1"/>
  <c r="P1933" i="1"/>
  <c r="Q1933" i="1"/>
  <c r="R1933" i="1"/>
  <c r="S1933" i="1"/>
  <c r="T1933" i="1"/>
  <c r="U1933" i="1"/>
  <c r="P1934" i="1"/>
  <c r="U1934" i="1"/>
  <c r="P1935" i="1"/>
  <c r="U1935" i="1"/>
  <c r="P1936" i="1"/>
  <c r="Q1936" i="1"/>
  <c r="R1936" i="1"/>
  <c r="S1936" i="1"/>
  <c r="T1936" i="1"/>
  <c r="U1936" i="1"/>
  <c r="P1937" i="1"/>
  <c r="U1937" i="1"/>
  <c r="P1938" i="1"/>
  <c r="U1938" i="1"/>
  <c r="P1939" i="1"/>
  <c r="U1939" i="1"/>
  <c r="P1940" i="1"/>
  <c r="U1940" i="1"/>
  <c r="P1941" i="1"/>
  <c r="U1941" i="1"/>
  <c r="P1942" i="1"/>
  <c r="Q1942" i="1"/>
  <c r="R1942" i="1"/>
  <c r="S1942" i="1"/>
  <c r="T1942" i="1"/>
  <c r="U1942" i="1"/>
  <c r="P1943" i="1"/>
  <c r="U1943" i="1"/>
  <c r="P1944" i="1"/>
  <c r="Q1944" i="1"/>
  <c r="R1944" i="1"/>
  <c r="S1944" i="1"/>
  <c r="T1944" i="1"/>
  <c r="U1944" i="1"/>
  <c r="P1945" i="1"/>
  <c r="Q1945" i="1"/>
  <c r="R1945" i="1"/>
  <c r="S1945" i="1"/>
  <c r="T1945" i="1"/>
  <c r="U1945" i="1"/>
  <c r="P1946" i="1"/>
  <c r="U1946" i="1"/>
  <c r="P1947" i="1"/>
  <c r="U1947" i="1"/>
  <c r="P1948" i="1"/>
  <c r="Q1948" i="1"/>
  <c r="R1948" i="1"/>
  <c r="S1948" i="1"/>
  <c r="T1948" i="1"/>
  <c r="U1948" i="1"/>
  <c r="P1949" i="1"/>
  <c r="U1949" i="1"/>
  <c r="P1950" i="1"/>
  <c r="U1950" i="1"/>
  <c r="P1951" i="1"/>
  <c r="U1951" i="1"/>
  <c r="P1952" i="1"/>
  <c r="U1952" i="1"/>
  <c r="P1953" i="1"/>
  <c r="U1953" i="1"/>
  <c r="P1954" i="1"/>
  <c r="Q1954" i="1"/>
  <c r="R1954" i="1"/>
  <c r="S1954" i="1"/>
  <c r="T1954" i="1"/>
  <c r="U1954" i="1"/>
  <c r="P1955" i="1"/>
  <c r="U1955" i="1"/>
  <c r="P1956" i="1"/>
  <c r="U1956" i="1"/>
  <c r="P1957" i="1"/>
  <c r="U1957" i="1"/>
  <c r="P1958" i="1"/>
  <c r="Q1958" i="1"/>
  <c r="R1958" i="1"/>
  <c r="S1958" i="1"/>
  <c r="T1958" i="1"/>
  <c r="U1958" i="1"/>
  <c r="P1959" i="1"/>
  <c r="Q1959" i="1"/>
  <c r="R1959" i="1"/>
  <c r="S1959" i="1"/>
  <c r="T1959" i="1"/>
  <c r="U1959" i="1"/>
  <c r="P1960" i="1"/>
  <c r="Q1960" i="1"/>
  <c r="R1960" i="1"/>
  <c r="S1960" i="1"/>
  <c r="T1960" i="1"/>
  <c r="U1960" i="1"/>
  <c r="P1961" i="1"/>
  <c r="U1961" i="1"/>
  <c r="P1962" i="1"/>
  <c r="U1962" i="1"/>
  <c r="P1963" i="1"/>
  <c r="Q1963" i="1"/>
  <c r="R1963" i="1"/>
  <c r="S1963" i="1"/>
  <c r="T1963" i="1"/>
  <c r="U1963" i="1"/>
  <c r="P1964" i="1"/>
  <c r="Q1964" i="1"/>
  <c r="R1964" i="1"/>
  <c r="S1964" i="1"/>
  <c r="T1964" i="1"/>
  <c r="U1964" i="1"/>
  <c r="P1965" i="1"/>
  <c r="U1965" i="1"/>
  <c r="P1966" i="1"/>
  <c r="U1966" i="1"/>
  <c r="P1967" i="1"/>
  <c r="U1967" i="1"/>
  <c r="P1968" i="1"/>
  <c r="U1968" i="1"/>
  <c r="P1969" i="1"/>
  <c r="Q1969" i="1"/>
  <c r="R1969" i="1"/>
  <c r="S1969" i="1"/>
  <c r="T1969" i="1"/>
  <c r="U1969" i="1"/>
  <c r="P1970" i="1"/>
  <c r="U1970" i="1"/>
  <c r="P1971" i="1"/>
  <c r="U1971" i="1"/>
  <c r="P1972" i="1"/>
  <c r="U1972" i="1"/>
  <c r="P1973" i="1"/>
  <c r="U1973" i="1"/>
  <c r="P1974" i="1"/>
  <c r="Q1974" i="1"/>
  <c r="R1974" i="1"/>
  <c r="S1974" i="1"/>
  <c r="T1974" i="1"/>
  <c r="U1974" i="1"/>
  <c r="P1975" i="1"/>
  <c r="U1975" i="1"/>
  <c r="P1976" i="1"/>
  <c r="U1976" i="1"/>
  <c r="P1977" i="1"/>
  <c r="U1977" i="1"/>
  <c r="P1978" i="1"/>
  <c r="U1978" i="1"/>
  <c r="P1979" i="1"/>
  <c r="U1979" i="1"/>
  <c r="P1980" i="1"/>
  <c r="U1980" i="1"/>
  <c r="P1981" i="1"/>
  <c r="U1981" i="1"/>
  <c r="P1982" i="1"/>
  <c r="U1982" i="1"/>
  <c r="P1983" i="1"/>
  <c r="U1983" i="1"/>
  <c r="P1984" i="1"/>
  <c r="U1984" i="1"/>
  <c r="P1985" i="1"/>
  <c r="U1985" i="1"/>
  <c r="P1986" i="1"/>
  <c r="Q1986" i="1"/>
  <c r="R1986" i="1"/>
  <c r="S1986" i="1"/>
  <c r="T1986" i="1"/>
  <c r="U1986" i="1"/>
  <c r="P1987" i="1"/>
  <c r="U1987" i="1"/>
  <c r="P1988" i="1"/>
  <c r="U1988" i="1"/>
  <c r="P1989" i="1"/>
  <c r="U1989" i="1"/>
  <c r="P1990" i="1"/>
  <c r="Q1990" i="1"/>
  <c r="R1990" i="1"/>
  <c r="S1990" i="1"/>
  <c r="T1990" i="1"/>
  <c r="U1990" i="1"/>
  <c r="P1991" i="1"/>
  <c r="Q1991" i="1"/>
  <c r="R1991" i="1"/>
  <c r="S1991" i="1"/>
  <c r="T1991" i="1"/>
  <c r="U1991" i="1"/>
  <c r="P1992" i="1"/>
  <c r="U1992" i="1"/>
  <c r="P1993" i="1"/>
  <c r="Q1993" i="1"/>
  <c r="R1993" i="1"/>
  <c r="S1993" i="1"/>
  <c r="T1993" i="1"/>
  <c r="U1993" i="1"/>
  <c r="P1994" i="1"/>
  <c r="Q1994" i="1"/>
  <c r="R1994" i="1"/>
  <c r="S1994" i="1"/>
  <c r="T1994" i="1"/>
  <c r="U1994" i="1"/>
  <c r="P1995" i="1"/>
  <c r="Q1995" i="1"/>
  <c r="R1995" i="1"/>
  <c r="S1995" i="1"/>
  <c r="T1995" i="1"/>
  <c r="U1995" i="1"/>
  <c r="P1996" i="1"/>
  <c r="Q1996" i="1"/>
  <c r="R1996" i="1"/>
  <c r="U1996" i="1"/>
  <c r="P1997" i="1"/>
  <c r="U1997" i="1"/>
  <c r="P1998" i="1"/>
  <c r="U1998" i="1"/>
  <c r="P1999" i="1"/>
  <c r="Q1999" i="1"/>
  <c r="R1999" i="1"/>
  <c r="S1999" i="1"/>
  <c r="T1999" i="1"/>
  <c r="U1999" i="1"/>
  <c r="P2000" i="1"/>
  <c r="Q2000" i="1"/>
  <c r="R2000" i="1"/>
  <c r="S2000" i="1"/>
  <c r="T2000" i="1"/>
  <c r="U2000" i="1"/>
  <c r="P2001" i="1"/>
  <c r="U2001" i="1"/>
  <c r="P2002" i="1"/>
  <c r="Q2002" i="1"/>
  <c r="R2002" i="1"/>
  <c r="S2002" i="1"/>
  <c r="T2002" i="1"/>
  <c r="U2002" i="1"/>
  <c r="P2003" i="1"/>
  <c r="Q2003" i="1"/>
  <c r="R2003" i="1"/>
  <c r="S2003" i="1"/>
  <c r="T2003" i="1"/>
  <c r="U2003" i="1"/>
  <c r="P2004" i="1"/>
  <c r="Q2004" i="1"/>
  <c r="R2004" i="1"/>
  <c r="S2004" i="1"/>
  <c r="T2004" i="1"/>
  <c r="U2004" i="1"/>
  <c r="P2005" i="1"/>
  <c r="Q2005" i="1"/>
  <c r="R2005" i="1"/>
  <c r="U2005" i="1"/>
  <c r="P2006" i="1"/>
  <c r="U2006" i="1"/>
  <c r="P2007" i="1"/>
  <c r="Q2007" i="1"/>
  <c r="R2007" i="1"/>
  <c r="S2007" i="1"/>
  <c r="T2007" i="1"/>
  <c r="U2007" i="1"/>
  <c r="P2008" i="1"/>
  <c r="Q2008" i="1"/>
  <c r="R2008" i="1"/>
  <c r="S2008" i="1"/>
  <c r="T2008" i="1"/>
  <c r="U2008" i="1"/>
  <c r="P2009" i="1"/>
  <c r="U2009" i="1"/>
  <c r="P2010" i="1"/>
  <c r="U2010" i="1"/>
  <c r="P2011" i="1"/>
  <c r="U2011" i="1"/>
  <c r="P2012" i="1"/>
  <c r="U2012" i="1"/>
  <c r="P2013" i="1"/>
  <c r="Q2013" i="1"/>
  <c r="R2013" i="1"/>
  <c r="S2013" i="1"/>
  <c r="T2013" i="1"/>
  <c r="U2013" i="1"/>
  <c r="P2014" i="1"/>
  <c r="U2014" i="1"/>
  <c r="P2015" i="1"/>
  <c r="Q2015" i="1"/>
  <c r="R2015" i="1"/>
  <c r="S2015" i="1"/>
  <c r="T2015" i="1"/>
  <c r="U2015" i="1"/>
  <c r="P2016" i="1"/>
  <c r="U2016" i="1"/>
  <c r="P2017" i="1"/>
  <c r="Q2017" i="1"/>
  <c r="R2017" i="1"/>
  <c r="S2017" i="1"/>
  <c r="T2017" i="1"/>
  <c r="U2017" i="1"/>
  <c r="P2018" i="1"/>
  <c r="Q2018" i="1"/>
  <c r="R2018" i="1"/>
  <c r="S2018" i="1"/>
  <c r="T2018" i="1"/>
  <c r="U2018" i="1"/>
  <c r="P2019" i="1"/>
  <c r="U2019" i="1"/>
  <c r="P2020" i="1"/>
  <c r="Q2020" i="1"/>
  <c r="R2020" i="1"/>
  <c r="S2020" i="1"/>
  <c r="T2020" i="1"/>
  <c r="U2020" i="1"/>
  <c r="P2021" i="1"/>
  <c r="Q2021" i="1"/>
  <c r="R2021" i="1"/>
  <c r="S2021" i="1"/>
  <c r="T2021" i="1"/>
  <c r="U2021" i="1"/>
  <c r="P2022" i="1"/>
  <c r="Q2022" i="1"/>
  <c r="R2022" i="1"/>
  <c r="S2022" i="1"/>
  <c r="T2022" i="1"/>
  <c r="U2022" i="1"/>
  <c r="P2023" i="1"/>
  <c r="Q2023" i="1"/>
  <c r="R2023" i="1"/>
  <c r="U2023" i="1"/>
  <c r="P2024" i="1"/>
  <c r="U2024" i="1"/>
  <c r="P2025" i="1"/>
  <c r="U2025" i="1"/>
  <c r="P2026" i="1"/>
  <c r="U2026" i="1"/>
  <c r="P2027" i="1"/>
  <c r="Q2027" i="1"/>
  <c r="R2027" i="1"/>
  <c r="S2027" i="1"/>
  <c r="T2027" i="1"/>
  <c r="U2027" i="1"/>
  <c r="P2028" i="1"/>
  <c r="Q2028" i="1"/>
  <c r="R2028" i="1"/>
  <c r="S2028" i="1"/>
  <c r="T2028" i="1"/>
  <c r="U2028" i="1"/>
  <c r="P2029" i="1"/>
  <c r="Q2029" i="1"/>
  <c r="R2029" i="1"/>
  <c r="S2029" i="1"/>
  <c r="T2029" i="1"/>
  <c r="U2029" i="1"/>
  <c r="P2030" i="1"/>
  <c r="Q2030" i="1"/>
  <c r="R2030" i="1"/>
  <c r="S2030" i="1"/>
  <c r="T2030" i="1"/>
  <c r="U2030" i="1"/>
  <c r="P2031" i="1"/>
  <c r="Q2031" i="1"/>
  <c r="R2031" i="1"/>
  <c r="S2031" i="1"/>
  <c r="T2031" i="1"/>
  <c r="U2031" i="1"/>
  <c r="P2032" i="1"/>
  <c r="U2032" i="1"/>
  <c r="P2033" i="1"/>
  <c r="U2033" i="1"/>
  <c r="P2034" i="1"/>
  <c r="Q2034" i="1"/>
  <c r="R2034" i="1"/>
  <c r="S2034" i="1"/>
  <c r="T2034" i="1"/>
  <c r="U2034" i="1"/>
  <c r="P2035" i="1"/>
  <c r="Q2035" i="1"/>
  <c r="R2035" i="1"/>
  <c r="S2035" i="1"/>
  <c r="T2035" i="1"/>
  <c r="U2035" i="1"/>
  <c r="P2036" i="1"/>
  <c r="U2036" i="1"/>
  <c r="P2037" i="1"/>
  <c r="U2037" i="1"/>
  <c r="P2038" i="1"/>
  <c r="Q2038" i="1"/>
  <c r="R2038" i="1"/>
  <c r="S2038" i="1"/>
  <c r="T2038" i="1"/>
  <c r="U2038" i="1"/>
  <c r="P2039" i="1"/>
  <c r="Q2039" i="1"/>
  <c r="R2039" i="1"/>
  <c r="U2039" i="1"/>
  <c r="P2040" i="1"/>
  <c r="U2040" i="1"/>
  <c r="P2041" i="1"/>
  <c r="Q2041" i="1"/>
  <c r="R2041" i="1"/>
  <c r="S2041" i="1"/>
  <c r="T2041" i="1"/>
  <c r="U2041" i="1"/>
  <c r="P2042" i="1"/>
  <c r="U2042" i="1"/>
  <c r="P2043" i="1"/>
  <c r="U2043" i="1"/>
  <c r="P2044" i="1"/>
  <c r="Q2044" i="1"/>
  <c r="R2044" i="1"/>
  <c r="S2044" i="1"/>
  <c r="T2044" i="1"/>
  <c r="U2044" i="1"/>
  <c r="P2045" i="1"/>
  <c r="U2045" i="1"/>
  <c r="P2046" i="1"/>
  <c r="Q2046" i="1"/>
  <c r="R2046" i="1"/>
  <c r="S2046" i="1"/>
  <c r="T2046" i="1"/>
  <c r="U2046" i="1"/>
  <c r="P2047" i="1"/>
  <c r="U2047" i="1"/>
  <c r="P2048" i="1"/>
  <c r="U2048" i="1"/>
  <c r="P2049" i="1"/>
  <c r="U2049" i="1"/>
  <c r="P2050" i="1"/>
  <c r="Q2050" i="1"/>
  <c r="R2050" i="1"/>
  <c r="S2050" i="1"/>
  <c r="T2050" i="1"/>
  <c r="U2050" i="1"/>
  <c r="P2051" i="1"/>
  <c r="Q2051" i="1"/>
  <c r="R2051" i="1"/>
  <c r="S2051" i="1"/>
  <c r="T2051" i="1"/>
  <c r="U2051" i="1"/>
  <c r="P2052" i="1"/>
  <c r="Q2052" i="1"/>
  <c r="R2052" i="1"/>
  <c r="S2052" i="1"/>
  <c r="T2052" i="1"/>
  <c r="U2052" i="1"/>
  <c r="P2053" i="1"/>
  <c r="U2053" i="1"/>
  <c r="P2054" i="1"/>
  <c r="U2054" i="1"/>
  <c r="P2055" i="1"/>
  <c r="Q2055" i="1"/>
  <c r="R2055" i="1"/>
  <c r="S2055" i="1"/>
  <c r="T2055" i="1"/>
  <c r="U2055" i="1"/>
  <c r="P2056" i="1"/>
  <c r="Q2056" i="1"/>
  <c r="R2056" i="1"/>
  <c r="S2056" i="1"/>
  <c r="T2056" i="1"/>
  <c r="U2056" i="1"/>
  <c r="P2057" i="1"/>
  <c r="Q2057" i="1"/>
  <c r="R2057" i="1"/>
  <c r="U2057" i="1"/>
  <c r="P2058" i="1"/>
  <c r="Q2058" i="1"/>
  <c r="R2058" i="1"/>
  <c r="S2058" i="1"/>
  <c r="T2058" i="1"/>
  <c r="U2058" i="1"/>
  <c r="P2059" i="1"/>
  <c r="Q2059" i="1"/>
  <c r="R2059" i="1"/>
  <c r="S2059" i="1"/>
  <c r="T2059" i="1"/>
  <c r="U2059" i="1"/>
  <c r="P2060" i="1"/>
  <c r="U2060" i="1"/>
  <c r="P2061" i="1"/>
  <c r="U2061" i="1"/>
  <c r="P2062" i="1"/>
  <c r="Q2062" i="1"/>
  <c r="R2062" i="1"/>
  <c r="S2062" i="1"/>
  <c r="T2062" i="1"/>
  <c r="U2062" i="1"/>
  <c r="P2063" i="1"/>
  <c r="Q2063" i="1"/>
  <c r="R2063" i="1"/>
  <c r="S2063" i="1"/>
  <c r="T2063" i="1"/>
  <c r="U2063" i="1"/>
  <c r="P2064" i="1"/>
  <c r="Q2064" i="1"/>
  <c r="R2064" i="1"/>
  <c r="S2064" i="1"/>
  <c r="T2064" i="1"/>
  <c r="U2064" i="1"/>
  <c r="P2065" i="1"/>
  <c r="Q2065" i="1"/>
  <c r="R2065" i="1"/>
  <c r="S2065" i="1"/>
  <c r="T2065" i="1"/>
  <c r="U2065" i="1"/>
  <c r="P2066" i="1"/>
  <c r="U2066" i="1"/>
  <c r="P2067" i="1"/>
  <c r="Q2067" i="1"/>
  <c r="U2067" i="1"/>
  <c r="P2068" i="1"/>
  <c r="Q2068" i="1"/>
  <c r="R2068" i="1"/>
  <c r="S2068" i="1"/>
  <c r="T2068" i="1"/>
  <c r="U2068" i="1"/>
  <c r="P2069" i="1"/>
  <c r="U2069" i="1"/>
  <c r="P2070" i="1"/>
  <c r="U2070" i="1"/>
  <c r="P2071" i="1"/>
  <c r="Q2071" i="1"/>
  <c r="R2071" i="1"/>
  <c r="S2071" i="1"/>
  <c r="T2071" i="1"/>
  <c r="U2071" i="1"/>
  <c r="P2072" i="1"/>
  <c r="U2072" i="1"/>
  <c r="P2073" i="1"/>
  <c r="Q2073" i="1"/>
  <c r="R2073" i="1"/>
  <c r="S2073" i="1"/>
  <c r="T2073" i="1"/>
  <c r="U2073" i="1"/>
  <c r="P2074" i="1"/>
  <c r="Q2074" i="1"/>
  <c r="R2074" i="1"/>
  <c r="S2074" i="1"/>
  <c r="T2074" i="1"/>
  <c r="U2074" i="1"/>
  <c r="P2075" i="1"/>
  <c r="U2075" i="1"/>
  <c r="P2076" i="1"/>
  <c r="Q2076" i="1"/>
  <c r="R2076" i="1"/>
  <c r="S2076" i="1"/>
  <c r="T2076" i="1"/>
  <c r="U2076" i="1"/>
  <c r="P2077" i="1"/>
  <c r="U2077" i="1"/>
  <c r="P2078" i="1"/>
  <c r="Q2078" i="1"/>
  <c r="R2078" i="1"/>
  <c r="S2078" i="1"/>
  <c r="T2078" i="1"/>
  <c r="U2078" i="1"/>
  <c r="P2079" i="1"/>
  <c r="U2079" i="1"/>
  <c r="P2080" i="1"/>
  <c r="Q2080" i="1"/>
  <c r="R2080" i="1"/>
  <c r="S2080" i="1"/>
  <c r="T2080" i="1"/>
  <c r="U2080" i="1"/>
  <c r="P2081" i="1"/>
  <c r="Q2081" i="1"/>
  <c r="R2081" i="1"/>
  <c r="S2081" i="1"/>
  <c r="T2081" i="1"/>
  <c r="U2081" i="1"/>
  <c r="P2082" i="1"/>
  <c r="Q2082" i="1"/>
  <c r="R2082" i="1"/>
  <c r="S2082" i="1"/>
  <c r="T2082" i="1"/>
  <c r="U2082" i="1"/>
  <c r="P2083" i="1"/>
  <c r="Q2083" i="1"/>
  <c r="R2083" i="1"/>
  <c r="S2083" i="1"/>
  <c r="T2083" i="1"/>
  <c r="U2083" i="1"/>
  <c r="P2084" i="1"/>
  <c r="Q2084" i="1"/>
  <c r="U2084" i="1"/>
  <c r="P2085" i="1"/>
  <c r="U2085" i="1"/>
  <c r="P2086" i="1"/>
  <c r="U2086" i="1"/>
  <c r="P2087" i="1"/>
  <c r="Q2087" i="1"/>
  <c r="R2087" i="1"/>
  <c r="S2087" i="1"/>
  <c r="T2087" i="1"/>
  <c r="U2087" i="1"/>
  <c r="P2088" i="1"/>
  <c r="Q2088" i="1"/>
  <c r="R2088" i="1"/>
  <c r="S2088" i="1"/>
  <c r="T2088" i="1"/>
  <c r="U2088" i="1"/>
  <c r="P2089" i="1"/>
  <c r="Q2089" i="1"/>
  <c r="R2089" i="1"/>
  <c r="S2089" i="1"/>
  <c r="T2089" i="1"/>
  <c r="U2089" i="1"/>
  <c r="P2090" i="1"/>
  <c r="U2090" i="1"/>
  <c r="P2091" i="1"/>
  <c r="U2091" i="1"/>
  <c r="P2092" i="1"/>
  <c r="Q2092" i="1"/>
  <c r="R2092" i="1"/>
  <c r="S2092" i="1"/>
  <c r="T2092" i="1"/>
  <c r="U2092" i="1"/>
  <c r="P2093" i="1"/>
  <c r="U2093" i="1"/>
  <c r="P2094" i="1"/>
  <c r="Q2094" i="1"/>
  <c r="R2094" i="1"/>
  <c r="S2094" i="1"/>
  <c r="T2094" i="1"/>
  <c r="U2094" i="1"/>
  <c r="P2095" i="1"/>
  <c r="Q2095" i="1"/>
  <c r="R2095" i="1"/>
  <c r="U2095" i="1"/>
  <c r="P2096" i="1"/>
  <c r="U2096" i="1"/>
  <c r="P2097" i="1"/>
  <c r="U2097" i="1"/>
  <c r="P2098" i="1"/>
  <c r="Q2098" i="1"/>
  <c r="R2098" i="1"/>
  <c r="S2098" i="1"/>
  <c r="T2098" i="1"/>
  <c r="U2098" i="1"/>
  <c r="P2099" i="1"/>
  <c r="Q2099" i="1"/>
  <c r="R2099" i="1"/>
  <c r="S2099" i="1"/>
  <c r="T2099" i="1"/>
  <c r="U2099" i="1"/>
  <c r="P2100" i="1"/>
  <c r="U2100" i="1"/>
  <c r="P2101" i="1"/>
  <c r="Q2101" i="1"/>
  <c r="R2101" i="1"/>
  <c r="S2101" i="1"/>
  <c r="T2101" i="1"/>
  <c r="U2101" i="1"/>
  <c r="P2102" i="1"/>
  <c r="Q2102" i="1"/>
  <c r="R2102" i="1"/>
  <c r="S2102" i="1"/>
  <c r="T2102" i="1"/>
  <c r="U2102" i="1"/>
  <c r="P2103" i="1"/>
  <c r="U2103" i="1"/>
  <c r="P2104" i="1"/>
  <c r="U2104" i="1"/>
  <c r="P2105" i="1"/>
  <c r="Q2105" i="1"/>
  <c r="R2105" i="1"/>
  <c r="S2105" i="1"/>
  <c r="T2105" i="1"/>
  <c r="U2105" i="1"/>
  <c r="P2106" i="1"/>
  <c r="U2106" i="1"/>
  <c r="P2107" i="1"/>
  <c r="U2107" i="1"/>
  <c r="P2108" i="1"/>
  <c r="Q2108" i="1"/>
  <c r="R2108" i="1"/>
  <c r="S2108" i="1"/>
  <c r="T2108" i="1"/>
  <c r="U2108" i="1"/>
  <c r="P2109" i="1"/>
  <c r="Q2109" i="1"/>
  <c r="R2109" i="1"/>
  <c r="S2109" i="1"/>
  <c r="T2109" i="1"/>
  <c r="U2109" i="1"/>
  <c r="P2110" i="1"/>
  <c r="Q2110" i="1"/>
  <c r="R2110" i="1"/>
  <c r="S2110" i="1"/>
  <c r="T2110" i="1"/>
  <c r="U2110" i="1"/>
  <c r="P2111" i="1"/>
  <c r="Q2111" i="1"/>
  <c r="R2111" i="1"/>
  <c r="S2111" i="1"/>
  <c r="T2111" i="1"/>
  <c r="U2111" i="1"/>
  <c r="P2112" i="1"/>
  <c r="U2112" i="1"/>
  <c r="P2113" i="1"/>
  <c r="Q2113" i="1"/>
  <c r="R2113" i="1"/>
  <c r="S2113" i="1"/>
  <c r="T2113" i="1"/>
  <c r="U2113" i="1"/>
  <c r="P2114" i="1"/>
  <c r="Q2114" i="1"/>
  <c r="R2114" i="1"/>
  <c r="S2114" i="1"/>
  <c r="T2114" i="1"/>
  <c r="U2114" i="1"/>
  <c r="P2115" i="1"/>
  <c r="Q2115" i="1"/>
  <c r="R2115" i="1"/>
  <c r="S2115" i="1"/>
  <c r="T2115" i="1"/>
  <c r="U2115" i="1"/>
  <c r="P2116" i="1"/>
  <c r="U2116" i="1"/>
  <c r="P2117" i="1"/>
  <c r="Q2117" i="1"/>
  <c r="R2117" i="1"/>
  <c r="S2117" i="1"/>
  <c r="T2117" i="1"/>
  <c r="U2117" i="1"/>
  <c r="P2118" i="1"/>
  <c r="U2118" i="1"/>
  <c r="P2119" i="1"/>
  <c r="Q2119" i="1"/>
  <c r="R2119" i="1"/>
  <c r="S2119" i="1"/>
  <c r="T2119" i="1"/>
  <c r="U2119" i="1"/>
  <c r="P2120" i="1"/>
  <c r="Q2120" i="1"/>
  <c r="R2120" i="1"/>
  <c r="S2120" i="1"/>
  <c r="T2120" i="1"/>
  <c r="U2120" i="1"/>
  <c r="P2121" i="1"/>
  <c r="Q2121" i="1"/>
  <c r="R2121" i="1"/>
  <c r="S2121" i="1"/>
  <c r="T2121" i="1"/>
  <c r="U2121" i="1"/>
  <c r="P2122" i="1"/>
  <c r="U2122" i="1"/>
  <c r="P2123" i="1"/>
  <c r="Q2123" i="1"/>
  <c r="R2123" i="1"/>
  <c r="S2123" i="1"/>
  <c r="T2123" i="1"/>
  <c r="U2123" i="1"/>
  <c r="P2124" i="1"/>
  <c r="Q2124" i="1"/>
  <c r="R2124" i="1"/>
  <c r="S2124" i="1"/>
  <c r="T2124" i="1"/>
  <c r="U2124" i="1"/>
  <c r="P2125" i="1"/>
  <c r="U2125" i="1"/>
  <c r="P2126" i="1"/>
  <c r="U2126" i="1"/>
  <c r="P2127" i="1"/>
  <c r="Q2127" i="1"/>
  <c r="R2127" i="1"/>
  <c r="S2127" i="1"/>
  <c r="T2127" i="1"/>
  <c r="U2127" i="1"/>
  <c r="P2128" i="1"/>
  <c r="Q2128" i="1"/>
  <c r="R2128" i="1"/>
  <c r="S2128" i="1"/>
  <c r="T2128" i="1"/>
  <c r="U2128" i="1"/>
  <c r="P2129" i="1"/>
  <c r="Q2129" i="1"/>
  <c r="R2129" i="1"/>
  <c r="S2129" i="1"/>
  <c r="T2129" i="1"/>
  <c r="U2129" i="1"/>
  <c r="P2130" i="1"/>
  <c r="Q2130" i="1"/>
  <c r="R2130" i="1"/>
  <c r="S2130" i="1"/>
  <c r="T2130" i="1"/>
  <c r="U2130" i="1"/>
  <c r="P2131" i="1"/>
  <c r="U2131" i="1"/>
  <c r="P2132" i="1"/>
  <c r="Q2132" i="1"/>
  <c r="R2132" i="1"/>
  <c r="S2132" i="1"/>
  <c r="T2132" i="1"/>
  <c r="U2132" i="1"/>
  <c r="P2133" i="1"/>
  <c r="U2133" i="1"/>
  <c r="P2134" i="1"/>
  <c r="U2134" i="1"/>
  <c r="P2135" i="1"/>
  <c r="U2135" i="1"/>
  <c r="P2136" i="1"/>
  <c r="U2136" i="1"/>
  <c r="P2137" i="1"/>
  <c r="U2137" i="1"/>
  <c r="P2138" i="1"/>
  <c r="U2138" i="1"/>
  <c r="P2139" i="1"/>
  <c r="U2139" i="1"/>
  <c r="P2140" i="1"/>
  <c r="U2140" i="1"/>
  <c r="P2141" i="1"/>
  <c r="U2141" i="1"/>
  <c r="P2142" i="1"/>
  <c r="U2142" i="1"/>
  <c r="P2143" i="1"/>
  <c r="U2143" i="1"/>
  <c r="P2144" i="1"/>
  <c r="U2144" i="1"/>
  <c r="P2145" i="1"/>
  <c r="U2145" i="1"/>
  <c r="P2146" i="1"/>
  <c r="U2146" i="1"/>
  <c r="P2147" i="1"/>
  <c r="U2147" i="1"/>
  <c r="P2148" i="1"/>
  <c r="U2148" i="1"/>
  <c r="P2149" i="1"/>
  <c r="U2149" i="1"/>
  <c r="P2150" i="1"/>
  <c r="Q2150" i="1"/>
  <c r="R2150" i="1"/>
  <c r="S2150" i="1"/>
  <c r="T2150" i="1"/>
  <c r="U2150" i="1"/>
  <c r="P2151" i="1"/>
  <c r="U2151" i="1"/>
  <c r="P2152" i="1"/>
  <c r="Q2152" i="1"/>
  <c r="R2152" i="1"/>
  <c r="S2152" i="1"/>
  <c r="T2152" i="1"/>
  <c r="U2152" i="1"/>
  <c r="P2153" i="1"/>
  <c r="Q2153" i="1"/>
  <c r="R2153" i="1"/>
  <c r="S2153" i="1"/>
  <c r="T2153" i="1"/>
  <c r="U2153" i="1"/>
  <c r="P2154" i="1"/>
  <c r="Q2154" i="1"/>
  <c r="R2154" i="1"/>
  <c r="S2154" i="1"/>
  <c r="T2154" i="1"/>
  <c r="U2154" i="1"/>
  <c r="P2155" i="1"/>
  <c r="Q2155" i="1"/>
  <c r="R2155" i="1"/>
  <c r="S2155" i="1"/>
  <c r="T2155" i="1"/>
  <c r="U2155" i="1"/>
  <c r="P2156" i="1"/>
  <c r="Q2156" i="1"/>
  <c r="R2156" i="1"/>
  <c r="S2156" i="1"/>
  <c r="U2156" i="1"/>
  <c r="P2157" i="1"/>
  <c r="Q2157" i="1"/>
  <c r="R2157" i="1"/>
  <c r="S2157" i="1"/>
  <c r="T2157" i="1"/>
  <c r="U2157" i="1"/>
  <c r="P2158" i="1"/>
  <c r="U2158" i="1"/>
  <c r="P2159" i="1"/>
  <c r="U2159" i="1"/>
  <c r="P2160" i="1"/>
  <c r="U2160" i="1"/>
  <c r="P2161" i="1"/>
  <c r="Q2161" i="1"/>
  <c r="R2161" i="1"/>
  <c r="S2161" i="1"/>
  <c r="T2161" i="1"/>
  <c r="U2161" i="1"/>
  <c r="P2162" i="1"/>
  <c r="U2162" i="1"/>
  <c r="P2163" i="1"/>
  <c r="Q2163" i="1"/>
  <c r="R2163" i="1"/>
  <c r="S2163" i="1"/>
  <c r="T2163" i="1"/>
  <c r="U2163" i="1"/>
  <c r="P2164" i="1"/>
  <c r="U2164" i="1"/>
  <c r="P2165" i="1"/>
  <c r="Q2165" i="1"/>
  <c r="R2165" i="1"/>
  <c r="S2165" i="1"/>
  <c r="T2165" i="1"/>
  <c r="U2165" i="1"/>
  <c r="P2166" i="1"/>
  <c r="Q2166" i="1"/>
  <c r="R2166" i="1"/>
  <c r="S2166" i="1"/>
  <c r="T2166" i="1"/>
  <c r="U2166" i="1"/>
  <c r="P2167" i="1"/>
  <c r="Q2167" i="1"/>
  <c r="U2167" i="1"/>
  <c r="P2168" i="1"/>
  <c r="Q2168" i="1"/>
  <c r="R2168" i="1"/>
  <c r="S2168" i="1"/>
  <c r="T2168" i="1"/>
  <c r="U2168" i="1"/>
  <c r="P2169" i="1"/>
  <c r="U2169" i="1"/>
  <c r="P2170" i="1"/>
  <c r="U2170" i="1"/>
  <c r="P2171" i="1"/>
  <c r="U2171" i="1"/>
  <c r="P2172" i="1"/>
  <c r="Q2172" i="1"/>
  <c r="R2172" i="1"/>
  <c r="S2172" i="1"/>
  <c r="T2172" i="1"/>
  <c r="U2172" i="1"/>
  <c r="P2173" i="1"/>
  <c r="Q2173" i="1"/>
  <c r="R2173" i="1"/>
  <c r="U2173" i="1"/>
  <c r="P2174" i="1"/>
  <c r="U2174" i="1"/>
  <c r="P2175" i="1"/>
  <c r="U2175" i="1"/>
  <c r="P2176" i="1"/>
  <c r="Q2176" i="1"/>
  <c r="R2176" i="1"/>
  <c r="S2176" i="1"/>
  <c r="T2176" i="1"/>
  <c r="U2176" i="1"/>
  <c r="P2177" i="1"/>
  <c r="U2177" i="1"/>
  <c r="P2178" i="1"/>
  <c r="U2178" i="1"/>
  <c r="P2179" i="1"/>
  <c r="U2179" i="1"/>
  <c r="P2180" i="1"/>
  <c r="Q2180" i="1"/>
  <c r="R2180" i="1"/>
  <c r="S2180" i="1"/>
  <c r="T2180" i="1"/>
  <c r="U2180" i="1"/>
  <c r="P2181" i="1"/>
  <c r="Q2181" i="1"/>
  <c r="U2181" i="1"/>
  <c r="P2182" i="1"/>
  <c r="Q2182" i="1"/>
  <c r="R2182" i="1"/>
  <c r="S2182" i="1"/>
  <c r="T2182" i="1"/>
  <c r="U2182" i="1"/>
  <c r="P2183" i="1"/>
  <c r="U2183" i="1"/>
  <c r="P2184" i="1"/>
  <c r="Q2184" i="1"/>
  <c r="R2184" i="1"/>
  <c r="S2184" i="1"/>
  <c r="T2184" i="1"/>
  <c r="U2184" i="1"/>
  <c r="P2185" i="1"/>
  <c r="Q2185" i="1"/>
  <c r="R2185" i="1"/>
  <c r="S2185" i="1"/>
  <c r="T2185" i="1"/>
  <c r="U2185" i="1"/>
  <c r="P2186" i="1"/>
  <c r="U2186" i="1"/>
  <c r="P2187" i="1"/>
  <c r="U2187" i="1"/>
  <c r="P2188" i="1"/>
  <c r="Q2188" i="1"/>
  <c r="R2188" i="1"/>
  <c r="S2188" i="1"/>
  <c r="T2188" i="1"/>
  <c r="U2188" i="1"/>
  <c r="P2189" i="1"/>
  <c r="U2189" i="1"/>
  <c r="P2190" i="1"/>
  <c r="Q2190" i="1"/>
  <c r="R2190" i="1"/>
  <c r="S2190" i="1"/>
  <c r="T2190" i="1"/>
  <c r="U2190" i="1"/>
  <c r="P2191" i="1"/>
  <c r="U2191" i="1"/>
  <c r="P2192" i="1"/>
  <c r="U2192" i="1"/>
  <c r="P2193" i="1"/>
  <c r="U2193" i="1"/>
  <c r="P2194" i="1"/>
  <c r="U2194" i="1"/>
  <c r="P2195" i="1"/>
  <c r="U2195" i="1"/>
  <c r="P2196" i="1"/>
  <c r="Q2196" i="1"/>
  <c r="R2196" i="1"/>
  <c r="S2196" i="1"/>
  <c r="T2196" i="1"/>
  <c r="U2196" i="1"/>
  <c r="P2197" i="1"/>
  <c r="U2197" i="1"/>
  <c r="P2198" i="1"/>
  <c r="U2198" i="1"/>
  <c r="P2199" i="1"/>
  <c r="U2199" i="1"/>
  <c r="P2200" i="1"/>
  <c r="U2200" i="1"/>
  <c r="P2201" i="1"/>
  <c r="U2201" i="1"/>
  <c r="P2202" i="1"/>
  <c r="Q2202" i="1"/>
  <c r="R2202" i="1"/>
  <c r="S2202" i="1"/>
  <c r="T2202" i="1"/>
  <c r="U2202" i="1"/>
  <c r="P2203" i="1"/>
  <c r="Q2203" i="1"/>
  <c r="R2203" i="1"/>
  <c r="S2203" i="1"/>
  <c r="T2203" i="1"/>
  <c r="U2203" i="1"/>
  <c r="P2204" i="1"/>
  <c r="Q2204" i="1"/>
  <c r="R2204" i="1"/>
  <c r="S2204" i="1"/>
  <c r="T2204" i="1"/>
  <c r="U2204" i="1"/>
  <c r="P2205" i="1"/>
  <c r="Q2205" i="1"/>
  <c r="R2205" i="1"/>
  <c r="U2205" i="1"/>
  <c r="P2206" i="1"/>
  <c r="Q2206" i="1"/>
  <c r="R2206" i="1"/>
  <c r="S2206" i="1"/>
  <c r="T2206" i="1"/>
  <c r="U2206" i="1"/>
  <c r="P2207" i="1"/>
  <c r="U2207" i="1"/>
  <c r="P2208" i="1"/>
  <c r="U2208" i="1"/>
  <c r="P2209" i="1"/>
  <c r="Q2209" i="1"/>
  <c r="R2209" i="1"/>
  <c r="U2209" i="1"/>
  <c r="P2210" i="1"/>
  <c r="Q2210" i="1"/>
  <c r="R2210" i="1"/>
  <c r="U2210" i="1"/>
  <c r="P2211" i="1"/>
  <c r="Q2211" i="1"/>
  <c r="R2211" i="1"/>
  <c r="S2211" i="1"/>
  <c r="T2211" i="1"/>
  <c r="U2211" i="1"/>
  <c r="P2212" i="1"/>
  <c r="U2212" i="1"/>
  <c r="P2213" i="1"/>
  <c r="Q2213" i="1"/>
  <c r="R2213" i="1"/>
  <c r="S2213" i="1"/>
  <c r="T2213" i="1"/>
  <c r="U2213" i="1"/>
  <c r="P2214" i="1"/>
  <c r="Q2214" i="1"/>
  <c r="R2214" i="1"/>
  <c r="S2214" i="1"/>
  <c r="T2214" i="1"/>
  <c r="U2214" i="1"/>
  <c r="P2215" i="1"/>
  <c r="Q2215" i="1"/>
  <c r="R2215" i="1"/>
  <c r="S2215" i="1"/>
  <c r="T2215" i="1"/>
  <c r="U2215" i="1"/>
  <c r="P2216" i="1"/>
  <c r="Q2216" i="1"/>
  <c r="R2216" i="1"/>
  <c r="S2216" i="1"/>
  <c r="T2216" i="1"/>
  <c r="U2216" i="1"/>
  <c r="P2217" i="1"/>
  <c r="Q2217" i="1"/>
  <c r="R2217" i="1"/>
  <c r="S2217" i="1"/>
  <c r="T2217" i="1"/>
  <c r="U2217" i="1"/>
  <c r="P2218" i="1"/>
  <c r="U2218" i="1"/>
  <c r="P2219" i="1"/>
  <c r="U2219" i="1"/>
  <c r="P2220" i="1"/>
  <c r="U2220" i="1"/>
  <c r="P2221" i="1"/>
  <c r="Q2221" i="1"/>
  <c r="R2221" i="1"/>
  <c r="S2221" i="1"/>
  <c r="T2221" i="1"/>
  <c r="U2221" i="1"/>
  <c r="P2222" i="1"/>
  <c r="U2222" i="1"/>
  <c r="P2223" i="1"/>
  <c r="U2223" i="1"/>
  <c r="P2224" i="1"/>
  <c r="U2224" i="1"/>
  <c r="P2225" i="1"/>
  <c r="U2225" i="1"/>
  <c r="P2226" i="1"/>
  <c r="U2226" i="1"/>
  <c r="P2227" i="1"/>
  <c r="U2227" i="1"/>
  <c r="P2228" i="1"/>
  <c r="U2228" i="1"/>
  <c r="P2229" i="1"/>
  <c r="Q2229" i="1"/>
  <c r="R2229" i="1"/>
  <c r="S2229" i="1"/>
  <c r="T2229" i="1"/>
  <c r="U2229" i="1"/>
  <c r="P2230" i="1"/>
  <c r="U2230" i="1"/>
  <c r="P2231" i="1"/>
  <c r="U2231" i="1"/>
  <c r="P2232" i="1"/>
  <c r="U2232" i="1"/>
  <c r="P2233" i="1"/>
  <c r="U2233" i="1"/>
  <c r="P2234" i="1"/>
  <c r="U2234" i="1"/>
  <c r="P2235" i="1"/>
  <c r="U2235" i="1"/>
  <c r="P2236" i="1"/>
  <c r="U2236" i="1"/>
  <c r="P2237" i="1"/>
  <c r="U2237" i="1"/>
  <c r="P2238" i="1"/>
  <c r="U2238" i="1"/>
  <c r="P2239" i="1"/>
  <c r="U2239" i="1"/>
  <c r="P2240" i="1"/>
  <c r="U2240" i="1"/>
  <c r="P2241" i="1"/>
  <c r="U2241" i="1"/>
  <c r="P2242" i="1"/>
  <c r="U2242" i="1"/>
  <c r="P2243" i="1"/>
  <c r="Q2243" i="1"/>
  <c r="R2243" i="1"/>
  <c r="S2243" i="1"/>
  <c r="T2243" i="1"/>
  <c r="U2243" i="1"/>
  <c r="P2244" i="1"/>
  <c r="U2244" i="1"/>
  <c r="P2245" i="1"/>
  <c r="U2245" i="1"/>
  <c r="P2246" i="1"/>
  <c r="U2246" i="1"/>
  <c r="P2247" i="1"/>
  <c r="U2247" i="1"/>
  <c r="P2248" i="1"/>
  <c r="U2248" i="1"/>
  <c r="P2249" i="1"/>
  <c r="U2249" i="1"/>
  <c r="P2250" i="1"/>
  <c r="U2250" i="1"/>
  <c r="P2251" i="1"/>
  <c r="U2251" i="1"/>
  <c r="P2252" i="1"/>
  <c r="U2252" i="1"/>
  <c r="P2253" i="1"/>
  <c r="Q2253" i="1"/>
  <c r="R2253" i="1"/>
  <c r="S2253" i="1"/>
  <c r="T2253" i="1"/>
  <c r="U2253" i="1"/>
  <c r="P2254" i="1"/>
  <c r="Q2254" i="1"/>
  <c r="R2254" i="1"/>
  <c r="S2254" i="1"/>
  <c r="T2254" i="1"/>
  <c r="U2254" i="1"/>
  <c r="P2255" i="1"/>
  <c r="Q2255" i="1"/>
  <c r="R2255" i="1"/>
  <c r="S2255" i="1"/>
  <c r="T2255" i="1"/>
  <c r="U2255" i="1"/>
  <c r="P2256" i="1"/>
  <c r="U2256" i="1"/>
  <c r="P2257" i="1"/>
  <c r="U2257" i="1"/>
  <c r="P2258" i="1"/>
  <c r="U2258" i="1"/>
  <c r="P2259" i="1"/>
  <c r="U2259" i="1"/>
  <c r="P2260" i="1"/>
  <c r="U2260" i="1"/>
  <c r="P2261" i="1"/>
  <c r="U2261" i="1"/>
  <c r="P2262" i="1"/>
  <c r="U2262" i="1"/>
  <c r="P2263" i="1"/>
  <c r="Q2263" i="1"/>
  <c r="U2263" i="1"/>
  <c r="P2264" i="1"/>
  <c r="U2264" i="1"/>
  <c r="P2265" i="1"/>
  <c r="U2265" i="1"/>
  <c r="P2266" i="1"/>
  <c r="U2266" i="1"/>
  <c r="P2267" i="1"/>
  <c r="Q2267" i="1"/>
  <c r="R2267" i="1"/>
  <c r="U2267" i="1"/>
  <c r="P2268" i="1"/>
  <c r="U2268" i="1"/>
  <c r="P2269" i="1"/>
  <c r="Q2269" i="1"/>
  <c r="R2269" i="1"/>
  <c r="S2269" i="1"/>
  <c r="T2269" i="1"/>
  <c r="U2269" i="1"/>
  <c r="P2270" i="1"/>
  <c r="Q2270" i="1"/>
  <c r="R2270" i="1"/>
  <c r="S2270" i="1"/>
  <c r="T2270" i="1"/>
  <c r="U2270" i="1"/>
  <c r="P2271" i="1"/>
  <c r="Q2271" i="1"/>
  <c r="R2271" i="1"/>
  <c r="S2271" i="1"/>
  <c r="T2271" i="1"/>
  <c r="U2271" i="1"/>
  <c r="P2272" i="1"/>
  <c r="U2272" i="1"/>
  <c r="P2273" i="1"/>
  <c r="Q2273" i="1"/>
  <c r="R2273" i="1"/>
  <c r="S2273" i="1"/>
  <c r="T2273" i="1"/>
  <c r="U2273" i="1"/>
  <c r="P2274" i="1"/>
  <c r="Q2274" i="1"/>
  <c r="R2274" i="1"/>
  <c r="S2274" i="1"/>
  <c r="T2274" i="1"/>
  <c r="U2274" i="1"/>
  <c r="P2275" i="1"/>
  <c r="Q2275" i="1"/>
  <c r="R2275" i="1"/>
  <c r="S2275" i="1"/>
  <c r="T2275" i="1"/>
  <c r="U2275" i="1"/>
  <c r="P2276" i="1"/>
  <c r="Q2276" i="1"/>
  <c r="R2276" i="1"/>
  <c r="U2276" i="1"/>
  <c r="P2277" i="1"/>
  <c r="Q2277" i="1"/>
  <c r="R2277" i="1"/>
  <c r="S2277" i="1"/>
  <c r="T2277" i="1"/>
  <c r="U2277" i="1"/>
  <c r="P2278" i="1"/>
  <c r="U2278" i="1"/>
  <c r="P2279" i="1"/>
  <c r="Q2279" i="1"/>
  <c r="R2279" i="1"/>
  <c r="S2279" i="1"/>
  <c r="T2279" i="1"/>
  <c r="U2279" i="1"/>
  <c r="P2280" i="1"/>
  <c r="Q2280" i="1"/>
  <c r="R2280" i="1"/>
  <c r="S2280" i="1"/>
  <c r="T2280" i="1"/>
  <c r="U2280" i="1"/>
  <c r="P2281" i="1"/>
  <c r="U2281" i="1"/>
  <c r="P2282" i="1"/>
  <c r="Q2282" i="1"/>
  <c r="R2282" i="1"/>
  <c r="S2282" i="1"/>
  <c r="T2282" i="1"/>
  <c r="U2282" i="1"/>
  <c r="P2283" i="1"/>
  <c r="Q2283" i="1"/>
  <c r="R2283" i="1"/>
  <c r="S2283" i="1"/>
  <c r="T2283" i="1"/>
  <c r="U2283" i="1"/>
  <c r="P2284" i="1"/>
  <c r="Q2284" i="1"/>
  <c r="R2284" i="1"/>
  <c r="S2284" i="1"/>
  <c r="T2284" i="1"/>
  <c r="U2284" i="1"/>
  <c r="P2285" i="1"/>
  <c r="U2285" i="1"/>
  <c r="P2286" i="1"/>
  <c r="U2286" i="1"/>
  <c r="P2287" i="1"/>
  <c r="Q2287" i="1"/>
  <c r="R2287" i="1"/>
  <c r="S2287" i="1"/>
  <c r="T2287" i="1"/>
  <c r="U2287" i="1"/>
  <c r="P2288" i="1"/>
  <c r="Q2288" i="1"/>
  <c r="R2288" i="1"/>
  <c r="S2288" i="1"/>
  <c r="T2288" i="1"/>
  <c r="U2288" i="1"/>
  <c r="P2289" i="1"/>
  <c r="Q2289" i="1"/>
  <c r="R2289" i="1"/>
  <c r="S2289" i="1"/>
  <c r="T2289" i="1"/>
  <c r="U2289" i="1"/>
  <c r="P2290" i="1"/>
  <c r="Q2290" i="1"/>
  <c r="R2290" i="1"/>
  <c r="S2290" i="1"/>
  <c r="T2290" i="1"/>
  <c r="U2290" i="1"/>
  <c r="P2291" i="1"/>
  <c r="Q2291" i="1"/>
  <c r="R2291" i="1"/>
  <c r="S2291" i="1"/>
  <c r="T2291" i="1"/>
  <c r="U2291" i="1"/>
  <c r="P2292" i="1"/>
  <c r="U2292" i="1"/>
  <c r="P2293" i="1"/>
  <c r="U2293" i="1"/>
  <c r="P2294" i="1"/>
  <c r="U2294" i="1"/>
  <c r="P2295" i="1"/>
  <c r="Q2295" i="1"/>
  <c r="R2295" i="1"/>
  <c r="S2295" i="1"/>
  <c r="T2295" i="1"/>
  <c r="U2295" i="1"/>
  <c r="P2296" i="1"/>
  <c r="U2296" i="1"/>
  <c r="P2297" i="1"/>
  <c r="Q2297" i="1"/>
  <c r="R2297" i="1"/>
  <c r="S2297" i="1"/>
  <c r="T2297" i="1"/>
  <c r="U2297" i="1"/>
  <c r="P2298" i="1"/>
  <c r="U2298" i="1"/>
  <c r="P2299" i="1"/>
  <c r="U2299" i="1"/>
  <c r="P2300" i="1"/>
  <c r="Q2300" i="1"/>
  <c r="R2300" i="1"/>
  <c r="S2300" i="1"/>
  <c r="T2300" i="1"/>
  <c r="U2300" i="1"/>
  <c r="P2301" i="1"/>
  <c r="Q2301" i="1"/>
  <c r="R2301" i="1"/>
  <c r="S2301" i="1"/>
  <c r="T2301" i="1"/>
  <c r="U2301" i="1"/>
  <c r="P2302" i="1"/>
  <c r="Q2302" i="1"/>
  <c r="R2302" i="1"/>
  <c r="S2302" i="1"/>
  <c r="T2302" i="1"/>
  <c r="U2302" i="1"/>
  <c r="P2303" i="1"/>
  <c r="U2303" i="1"/>
  <c r="P2304" i="1"/>
  <c r="Q2304" i="1"/>
  <c r="R2304" i="1"/>
  <c r="S2304" i="1"/>
  <c r="T2304" i="1"/>
  <c r="U2304" i="1"/>
  <c r="P2305" i="1"/>
  <c r="U2305" i="1"/>
  <c r="P2306" i="1"/>
  <c r="U2306" i="1"/>
  <c r="P2307" i="1"/>
  <c r="U2307" i="1"/>
  <c r="P2308" i="1"/>
  <c r="U2308" i="1"/>
  <c r="P2309" i="1"/>
  <c r="U2309" i="1"/>
  <c r="P2310" i="1"/>
  <c r="U2310" i="1"/>
  <c r="P2311" i="1"/>
  <c r="U2311" i="1"/>
  <c r="P2312" i="1"/>
  <c r="U2312" i="1"/>
  <c r="P2313" i="1"/>
  <c r="U2313" i="1"/>
  <c r="P2314" i="1"/>
  <c r="U2314" i="1"/>
  <c r="P2315" i="1"/>
  <c r="U2315" i="1"/>
  <c r="P2316" i="1"/>
  <c r="U2316" i="1"/>
  <c r="P2317" i="1"/>
  <c r="Q2317" i="1"/>
  <c r="R2317" i="1"/>
  <c r="S2317" i="1"/>
  <c r="T2317" i="1"/>
  <c r="U2317" i="1"/>
  <c r="P2318" i="1"/>
  <c r="Q2318" i="1"/>
  <c r="R2318" i="1"/>
  <c r="U2318" i="1"/>
  <c r="P2319" i="1"/>
  <c r="U2319" i="1"/>
  <c r="P2320" i="1"/>
  <c r="U2320" i="1"/>
  <c r="P2321" i="1"/>
  <c r="U2321" i="1"/>
  <c r="P2322" i="1"/>
  <c r="U2322" i="1"/>
  <c r="P2323" i="1"/>
  <c r="U2323" i="1"/>
  <c r="P2324" i="1"/>
  <c r="U2324" i="1"/>
  <c r="P2325" i="1"/>
  <c r="Q2325" i="1"/>
  <c r="R2325" i="1"/>
  <c r="S2325" i="1"/>
  <c r="T2325" i="1"/>
  <c r="U2325" i="1"/>
  <c r="P2326" i="1"/>
  <c r="U2326" i="1"/>
  <c r="P2327" i="1"/>
  <c r="U2327" i="1"/>
  <c r="P2328" i="1"/>
  <c r="U2328" i="1"/>
  <c r="P2329" i="1"/>
  <c r="U2329" i="1"/>
  <c r="P2330" i="1"/>
  <c r="U2330" i="1"/>
  <c r="P2331" i="1"/>
  <c r="U2331" i="1"/>
  <c r="P2332" i="1"/>
  <c r="U2332" i="1"/>
  <c r="P2333" i="1"/>
  <c r="Q2333" i="1"/>
  <c r="R2333" i="1"/>
  <c r="S2333" i="1"/>
  <c r="T2333" i="1"/>
  <c r="U2333" i="1"/>
  <c r="P2334" i="1"/>
  <c r="U2334" i="1"/>
  <c r="P2335" i="1"/>
  <c r="Q2335" i="1"/>
  <c r="R2335" i="1"/>
  <c r="S2335" i="1"/>
  <c r="T2335" i="1"/>
  <c r="U2335" i="1"/>
  <c r="P2336" i="1"/>
  <c r="U2336" i="1"/>
  <c r="P2337" i="1"/>
  <c r="Q2337" i="1"/>
  <c r="R2337" i="1"/>
  <c r="S2337" i="1"/>
  <c r="T2337" i="1"/>
  <c r="U2337" i="1"/>
  <c r="P2338" i="1"/>
  <c r="U2338" i="1"/>
  <c r="P2339" i="1"/>
  <c r="Q2339" i="1"/>
  <c r="R2339" i="1"/>
  <c r="S2339" i="1"/>
  <c r="T2339" i="1"/>
  <c r="U2339" i="1"/>
  <c r="P2340" i="1"/>
  <c r="Q2340" i="1"/>
  <c r="R2340" i="1"/>
  <c r="S2340" i="1"/>
  <c r="T2340" i="1"/>
  <c r="U2340" i="1"/>
  <c r="P2341" i="1"/>
  <c r="U2341" i="1"/>
  <c r="P2342" i="1"/>
  <c r="U2342" i="1"/>
  <c r="P2343" i="1"/>
  <c r="U2343" i="1"/>
  <c r="P2344" i="1"/>
  <c r="U2344" i="1"/>
  <c r="P2345" i="1"/>
  <c r="U2345" i="1"/>
  <c r="P2346" i="1"/>
  <c r="U2346" i="1"/>
  <c r="P2347" i="1"/>
  <c r="U2347" i="1"/>
  <c r="P2348" i="1"/>
  <c r="Q2348" i="1"/>
  <c r="R2348" i="1"/>
  <c r="S2348" i="1"/>
  <c r="T2348" i="1"/>
  <c r="U2348" i="1"/>
  <c r="P2349" i="1"/>
  <c r="U2349" i="1"/>
  <c r="P2350" i="1"/>
  <c r="Q2350" i="1"/>
  <c r="R2350" i="1"/>
  <c r="S2350" i="1"/>
  <c r="T2350" i="1"/>
  <c r="U2350" i="1"/>
  <c r="P2351" i="1"/>
  <c r="Q2351" i="1"/>
  <c r="U2351" i="1"/>
  <c r="P2352" i="1"/>
  <c r="U2352" i="1"/>
  <c r="P2353" i="1"/>
  <c r="U2353" i="1"/>
  <c r="P2354" i="1"/>
  <c r="U2354" i="1"/>
  <c r="P2355" i="1"/>
  <c r="Q2355" i="1"/>
  <c r="R2355" i="1"/>
  <c r="S2355" i="1"/>
  <c r="T2355" i="1"/>
  <c r="U2355" i="1"/>
  <c r="P2356" i="1"/>
  <c r="Q2356" i="1"/>
  <c r="R2356" i="1"/>
  <c r="S2356" i="1"/>
  <c r="T2356" i="1"/>
  <c r="U2356" i="1"/>
  <c r="P2357" i="1"/>
  <c r="U2357" i="1"/>
  <c r="P2358" i="1"/>
  <c r="Q2358" i="1"/>
  <c r="R2358" i="1"/>
  <c r="S2358" i="1"/>
  <c r="T2358" i="1"/>
  <c r="U2358" i="1"/>
  <c r="P2359" i="1"/>
  <c r="Q2359" i="1"/>
  <c r="R2359" i="1"/>
  <c r="S2359" i="1"/>
  <c r="T2359" i="1"/>
  <c r="U2359" i="1"/>
  <c r="P2360" i="1"/>
  <c r="Q2360" i="1"/>
  <c r="R2360" i="1"/>
  <c r="S2360" i="1"/>
  <c r="T2360" i="1"/>
  <c r="U2360" i="1"/>
  <c r="P2361" i="1"/>
  <c r="U2361" i="1"/>
  <c r="P2362" i="1"/>
  <c r="U2362" i="1"/>
  <c r="P2363" i="1"/>
  <c r="U2363" i="1"/>
  <c r="P2364" i="1"/>
  <c r="U2364" i="1"/>
  <c r="P2365" i="1"/>
  <c r="Q2365" i="1"/>
  <c r="R2365" i="1"/>
  <c r="S2365" i="1"/>
  <c r="T2365" i="1"/>
  <c r="U2365" i="1"/>
  <c r="P2366" i="1"/>
  <c r="Q2366" i="1"/>
  <c r="R2366" i="1"/>
  <c r="S2366" i="1"/>
  <c r="T2366" i="1"/>
  <c r="U2366" i="1"/>
  <c r="P2367" i="1"/>
  <c r="U2367" i="1"/>
  <c r="P2368" i="1"/>
  <c r="U2368" i="1"/>
  <c r="P2369" i="1"/>
  <c r="Q2369" i="1"/>
  <c r="R2369" i="1"/>
  <c r="S2369" i="1"/>
  <c r="T2369" i="1"/>
  <c r="U2369" i="1"/>
  <c r="P2370" i="1"/>
  <c r="Q2370" i="1"/>
  <c r="R2370" i="1"/>
  <c r="S2370" i="1"/>
  <c r="T2370" i="1"/>
  <c r="U2370" i="1"/>
  <c r="P2371" i="1"/>
  <c r="U2371" i="1"/>
  <c r="P2372" i="1"/>
  <c r="Q2372" i="1"/>
  <c r="R2372" i="1"/>
  <c r="S2372" i="1"/>
  <c r="T2372" i="1"/>
  <c r="U2372" i="1"/>
  <c r="P2373" i="1"/>
  <c r="U2373" i="1"/>
  <c r="P2374" i="1"/>
  <c r="U2374" i="1"/>
  <c r="P2375" i="1"/>
  <c r="Q2375" i="1"/>
  <c r="R2375" i="1"/>
  <c r="S2375" i="1"/>
  <c r="T2375" i="1"/>
  <c r="U2375" i="1"/>
  <c r="P2376" i="1"/>
  <c r="Q2376" i="1"/>
  <c r="R2376" i="1"/>
  <c r="S2376" i="1"/>
  <c r="T2376" i="1"/>
  <c r="U2376" i="1"/>
  <c r="P2377" i="1"/>
  <c r="Q2377" i="1"/>
  <c r="R2377" i="1"/>
  <c r="S2377" i="1"/>
  <c r="T2377" i="1"/>
  <c r="U2377" i="1"/>
  <c r="P2378" i="1"/>
  <c r="Q2378" i="1"/>
  <c r="R2378" i="1"/>
  <c r="S2378" i="1"/>
  <c r="T2378" i="1"/>
  <c r="U2378" i="1"/>
  <c r="P2379" i="1"/>
  <c r="U2379" i="1"/>
  <c r="P2380" i="1"/>
  <c r="Q2380" i="1"/>
  <c r="R2380" i="1"/>
  <c r="S2380" i="1"/>
  <c r="T2380" i="1"/>
  <c r="U2380" i="1"/>
  <c r="P2381" i="1"/>
  <c r="U2381" i="1"/>
  <c r="P2382" i="1"/>
  <c r="Q2382" i="1"/>
  <c r="R2382" i="1"/>
  <c r="S2382" i="1"/>
  <c r="T2382" i="1"/>
  <c r="U2382" i="1"/>
  <c r="P2383" i="1"/>
  <c r="U2383" i="1"/>
  <c r="P2384" i="1"/>
  <c r="U2384" i="1"/>
  <c r="P2385" i="1"/>
  <c r="U2385" i="1"/>
  <c r="P2386" i="1"/>
  <c r="Q2386" i="1"/>
  <c r="R2386" i="1"/>
  <c r="S2386" i="1"/>
  <c r="T2386" i="1"/>
  <c r="U2386" i="1"/>
  <c r="P2387" i="1"/>
  <c r="Q2387" i="1"/>
  <c r="R2387" i="1"/>
  <c r="S2387" i="1"/>
  <c r="T2387" i="1"/>
  <c r="U2387" i="1"/>
  <c r="P2388" i="1"/>
  <c r="U2388" i="1"/>
  <c r="P2389" i="1"/>
  <c r="Q2389" i="1"/>
  <c r="R2389" i="1"/>
  <c r="S2389" i="1"/>
  <c r="T2389" i="1"/>
  <c r="U2389" i="1"/>
  <c r="P2390" i="1"/>
  <c r="Q2390" i="1"/>
  <c r="R2390" i="1"/>
  <c r="S2390" i="1"/>
  <c r="T2390" i="1"/>
  <c r="U2390" i="1"/>
  <c r="P2391" i="1"/>
  <c r="Q2391" i="1"/>
  <c r="R2391" i="1"/>
  <c r="S2391" i="1"/>
  <c r="T2391" i="1"/>
  <c r="U2391" i="1"/>
  <c r="P2392" i="1"/>
  <c r="Q2392" i="1"/>
  <c r="R2392" i="1"/>
  <c r="S2392" i="1"/>
  <c r="T2392" i="1"/>
  <c r="U2392" i="1"/>
  <c r="P2393" i="1"/>
  <c r="Q2393" i="1"/>
  <c r="R2393" i="1"/>
  <c r="S2393" i="1"/>
  <c r="T2393" i="1"/>
  <c r="U2393" i="1"/>
  <c r="P2394" i="1"/>
  <c r="U2394" i="1"/>
  <c r="P2395" i="1"/>
  <c r="Q2395" i="1"/>
  <c r="R2395" i="1"/>
  <c r="S2395" i="1"/>
  <c r="T2395" i="1"/>
  <c r="U2395" i="1"/>
  <c r="P2396" i="1"/>
  <c r="Q2396" i="1"/>
  <c r="R2396" i="1"/>
  <c r="S2396" i="1"/>
  <c r="T2396" i="1"/>
  <c r="U2396" i="1"/>
  <c r="P2397" i="1"/>
  <c r="Q2397" i="1"/>
  <c r="R2397" i="1"/>
  <c r="S2397" i="1"/>
  <c r="T2397" i="1"/>
  <c r="U2397" i="1"/>
  <c r="P2398" i="1"/>
  <c r="U2398" i="1"/>
  <c r="P2399" i="1"/>
  <c r="U2399" i="1"/>
  <c r="P2400" i="1"/>
  <c r="Q2400" i="1"/>
  <c r="R2400" i="1"/>
  <c r="S2400" i="1"/>
  <c r="T2400" i="1"/>
  <c r="U2400" i="1"/>
  <c r="P2401" i="1"/>
  <c r="Q2401" i="1"/>
  <c r="R2401" i="1"/>
  <c r="S2401" i="1"/>
  <c r="T2401" i="1"/>
  <c r="U2401" i="1"/>
  <c r="P2402" i="1"/>
  <c r="Q2402" i="1"/>
  <c r="R2402" i="1"/>
  <c r="S2402" i="1"/>
  <c r="T2402" i="1"/>
  <c r="U2402" i="1"/>
  <c r="P2403" i="1"/>
  <c r="Q2403" i="1"/>
  <c r="R2403" i="1"/>
  <c r="S2403" i="1"/>
  <c r="T2403" i="1"/>
  <c r="U2403" i="1"/>
  <c r="P2404" i="1"/>
  <c r="U2404" i="1"/>
  <c r="P2405" i="1"/>
  <c r="U2405" i="1"/>
  <c r="P2406" i="1"/>
  <c r="U2406" i="1"/>
  <c r="P2407" i="1"/>
  <c r="U2407" i="1"/>
  <c r="P2408" i="1"/>
  <c r="Q2408" i="1"/>
  <c r="R2408" i="1"/>
  <c r="U2408" i="1"/>
  <c r="P2409" i="1"/>
  <c r="Q2409" i="1"/>
  <c r="R2409" i="1"/>
  <c r="S2409" i="1"/>
  <c r="T2409" i="1"/>
  <c r="U2409" i="1"/>
  <c r="P2410" i="1"/>
  <c r="Q2410" i="1"/>
  <c r="R2410" i="1"/>
  <c r="S2410" i="1"/>
  <c r="T2410" i="1"/>
  <c r="U2410" i="1"/>
  <c r="P2411" i="1"/>
  <c r="U2411" i="1"/>
  <c r="P2412" i="1"/>
  <c r="U2412" i="1"/>
  <c r="P2413" i="1"/>
  <c r="U2413" i="1"/>
  <c r="P2414" i="1"/>
  <c r="Q2414" i="1"/>
  <c r="U2414" i="1"/>
  <c r="P2415" i="1"/>
  <c r="Q2415" i="1"/>
  <c r="R2415" i="1"/>
  <c r="S2415" i="1"/>
  <c r="T2415" i="1"/>
  <c r="U2415" i="1"/>
  <c r="P2416" i="1"/>
  <c r="U2416" i="1"/>
  <c r="P2417" i="1"/>
  <c r="U2417" i="1"/>
  <c r="P2418" i="1"/>
  <c r="Q2418" i="1"/>
  <c r="R2418" i="1"/>
  <c r="S2418" i="1"/>
  <c r="T2418" i="1"/>
  <c r="U2418" i="1"/>
  <c r="P2419" i="1"/>
  <c r="Q2419" i="1"/>
  <c r="R2419" i="1"/>
  <c r="U2419" i="1"/>
  <c r="P2420" i="1"/>
  <c r="U2420" i="1"/>
  <c r="P2421" i="1"/>
  <c r="Q2421" i="1"/>
  <c r="R2421" i="1"/>
  <c r="S2421" i="1"/>
  <c r="T2421" i="1"/>
  <c r="U2421" i="1"/>
  <c r="P2422" i="1"/>
  <c r="U2422" i="1"/>
  <c r="P2423" i="1"/>
  <c r="Q2423" i="1"/>
  <c r="R2423" i="1"/>
  <c r="S2423" i="1"/>
  <c r="T2423" i="1"/>
  <c r="U2423" i="1"/>
  <c r="P2424" i="1"/>
  <c r="U2424" i="1"/>
  <c r="P2425" i="1"/>
  <c r="U2425" i="1"/>
  <c r="P2426" i="1"/>
  <c r="U2426" i="1"/>
  <c r="P2427" i="1"/>
  <c r="U2427" i="1"/>
  <c r="P2428" i="1"/>
  <c r="U2428" i="1"/>
  <c r="P2429" i="1"/>
  <c r="Q2429" i="1"/>
  <c r="R2429" i="1"/>
  <c r="S2429" i="1"/>
  <c r="T2429" i="1"/>
  <c r="U2429" i="1"/>
  <c r="P2430" i="1"/>
  <c r="U2430" i="1"/>
  <c r="P2431" i="1"/>
  <c r="U2431" i="1"/>
  <c r="P2432" i="1"/>
  <c r="U2432" i="1"/>
  <c r="P2433" i="1"/>
  <c r="U2433" i="1"/>
  <c r="P2434" i="1"/>
  <c r="U2434" i="1"/>
  <c r="P2435" i="1"/>
  <c r="Q2435" i="1"/>
  <c r="R2435" i="1"/>
  <c r="S2435" i="1"/>
  <c r="T2435" i="1"/>
  <c r="U2435" i="1"/>
  <c r="P2436" i="1"/>
  <c r="U2436" i="1"/>
  <c r="P2437" i="1"/>
  <c r="U2437" i="1"/>
  <c r="P2438" i="1"/>
  <c r="U2438" i="1"/>
  <c r="P2439" i="1"/>
  <c r="Q2439" i="1"/>
  <c r="R2439" i="1"/>
  <c r="S2439" i="1"/>
  <c r="T2439" i="1"/>
  <c r="U2439" i="1"/>
  <c r="P2440" i="1"/>
  <c r="U2440" i="1"/>
  <c r="P2441" i="1"/>
  <c r="Q2441" i="1"/>
  <c r="R2441" i="1"/>
  <c r="S2441" i="1"/>
  <c r="T2441" i="1"/>
  <c r="U2441" i="1"/>
  <c r="P2442" i="1"/>
  <c r="U2442" i="1"/>
  <c r="P2443" i="1"/>
  <c r="Q2443" i="1"/>
  <c r="R2443" i="1"/>
  <c r="S2443" i="1"/>
  <c r="T2443" i="1"/>
  <c r="U2443" i="1"/>
  <c r="P2444" i="1"/>
  <c r="Q2444" i="1"/>
  <c r="R2444" i="1"/>
  <c r="S2444" i="1"/>
  <c r="T2444" i="1"/>
  <c r="U2444" i="1"/>
  <c r="P2445" i="1"/>
  <c r="Q2445" i="1"/>
  <c r="R2445" i="1"/>
  <c r="S2445" i="1"/>
  <c r="T2445" i="1"/>
  <c r="U2445" i="1"/>
  <c r="P2446" i="1"/>
  <c r="Q2446" i="1"/>
  <c r="R2446" i="1"/>
  <c r="S2446" i="1"/>
  <c r="T2446" i="1"/>
  <c r="U2446" i="1"/>
  <c r="P2447" i="1"/>
  <c r="Q2447" i="1"/>
  <c r="R2447" i="1"/>
  <c r="S2447" i="1"/>
  <c r="T2447" i="1"/>
  <c r="U2447" i="1"/>
  <c r="P2448" i="1"/>
  <c r="Q2448" i="1"/>
  <c r="R2448" i="1"/>
  <c r="S2448" i="1"/>
  <c r="T2448" i="1"/>
  <c r="U2448" i="1"/>
  <c r="P2449" i="1"/>
  <c r="U2449" i="1"/>
  <c r="P2450" i="1"/>
  <c r="U2450" i="1"/>
  <c r="P2451" i="1"/>
  <c r="U2451" i="1"/>
  <c r="P2452" i="1"/>
  <c r="Q2452" i="1"/>
  <c r="R2452" i="1"/>
  <c r="S2452" i="1"/>
  <c r="T2452" i="1"/>
  <c r="U2452" i="1"/>
  <c r="P2453" i="1"/>
  <c r="Q2453" i="1"/>
  <c r="R2453" i="1"/>
  <c r="U2453" i="1"/>
  <c r="P2454" i="1"/>
  <c r="Q2454" i="1"/>
  <c r="R2454" i="1"/>
  <c r="S2454" i="1"/>
  <c r="T2454" i="1"/>
  <c r="U2454" i="1"/>
  <c r="P2455" i="1"/>
  <c r="Q2455" i="1"/>
  <c r="R2455" i="1"/>
  <c r="S2455" i="1"/>
  <c r="T2455" i="1"/>
  <c r="U2455" i="1"/>
  <c r="P2456" i="1"/>
  <c r="U2456" i="1"/>
  <c r="P2457" i="1"/>
  <c r="Q2457" i="1"/>
  <c r="R2457" i="1"/>
  <c r="S2457" i="1"/>
  <c r="T2457" i="1"/>
  <c r="U2457" i="1"/>
  <c r="P2458" i="1"/>
  <c r="Q2458" i="1"/>
  <c r="R2458" i="1"/>
  <c r="U2458" i="1"/>
  <c r="P2459" i="1"/>
  <c r="Q2459" i="1"/>
  <c r="R2459" i="1"/>
  <c r="S2459" i="1"/>
  <c r="T2459" i="1"/>
  <c r="U2459" i="1"/>
  <c r="P2460" i="1"/>
  <c r="U2460" i="1"/>
  <c r="P2461" i="1"/>
  <c r="Q2461" i="1"/>
  <c r="R2461" i="1"/>
  <c r="S2461" i="1"/>
  <c r="T2461" i="1"/>
  <c r="U2461" i="1"/>
  <c r="P2462" i="1"/>
  <c r="U2462" i="1"/>
  <c r="P2463" i="1"/>
  <c r="Q2463" i="1"/>
  <c r="R2463" i="1"/>
  <c r="S2463" i="1"/>
  <c r="T2463" i="1"/>
  <c r="U2463" i="1"/>
  <c r="P2464" i="1"/>
  <c r="Q2464" i="1"/>
  <c r="R2464" i="1"/>
  <c r="S2464" i="1"/>
  <c r="T2464" i="1"/>
  <c r="U2464" i="1"/>
  <c r="P2465" i="1"/>
  <c r="U2465" i="1"/>
  <c r="P2466" i="1"/>
  <c r="U2466" i="1"/>
  <c r="P2467" i="1"/>
  <c r="Q2467" i="1"/>
  <c r="R2467" i="1"/>
  <c r="S2467" i="1"/>
  <c r="T2467" i="1"/>
  <c r="U2467" i="1"/>
  <c r="P2468" i="1"/>
  <c r="Q2468" i="1"/>
  <c r="R2468" i="1"/>
  <c r="S2468" i="1"/>
  <c r="T2468" i="1"/>
  <c r="U2468" i="1"/>
  <c r="P2469" i="1"/>
  <c r="U2469" i="1"/>
  <c r="P2470" i="1"/>
  <c r="U2470" i="1"/>
  <c r="P2471" i="1"/>
  <c r="Q2471" i="1"/>
  <c r="R2471" i="1"/>
  <c r="S2471" i="1"/>
  <c r="T2471" i="1"/>
  <c r="U2471" i="1"/>
  <c r="P2472" i="1"/>
  <c r="U2472" i="1"/>
  <c r="P2473" i="1"/>
  <c r="Q2473" i="1"/>
  <c r="R2473" i="1"/>
  <c r="S2473" i="1"/>
  <c r="T2473" i="1"/>
  <c r="U2473" i="1"/>
  <c r="P2474" i="1"/>
  <c r="Q2474" i="1"/>
  <c r="R2474" i="1"/>
  <c r="S2474" i="1"/>
  <c r="T2474" i="1"/>
  <c r="U2474" i="1"/>
  <c r="P2475" i="1"/>
  <c r="Q2475" i="1"/>
  <c r="R2475" i="1"/>
  <c r="S2475" i="1"/>
  <c r="T2475" i="1"/>
  <c r="U2475" i="1"/>
  <c r="P2476" i="1"/>
  <c r="Q2476" i="1"/>
  <c r="R2476" i="1"/>
  <c r="S2476" i="1"/>
  <c r="T2476" i="1"/>
  <c r="U2476" i="1"/>
  <c r="P2477" i="1"/>
  <c r="U2477" i="1"/>
  <c r="P2478" i="1"/>
  <c r="Q2478" i="1"/>
  <c r="R2478" i="1"/>
  <c r="S2478" i="1"/>
  <c r="T2478" i="1"/>
  <c r="U2478" i="1"/>
  <c r="P2479" i="1"/>
  <c r="U2479" i="1"/>
  <c r="P2480" i="1"/>
  <c r="Q2480" i="1"/>
  <c r="R2480" i="1"/>
  <c r="U2480" i="1"/>
  <c r="P2481" i="1"/>
  <c r="Q2481" i="1"/>
  <c r="R2481" i="1"/>
  <c r="U2481" i="1"/>
  <c r="P2482" i="1"/>
  <c r="Q2482" i="1"/>
  <c r="R2482" i="1"/>
  <c r="S2482" i="1"/>
  <c r="T2482" i="1"/>
  <c r="U2482" i="1"/>
  <c r="P2483" i="1"/>
  <c r="U2483" i="1"/>
  <c r="P2484" i="1"/>
  <c r="U2484" i="1"/>
  <c r="P2485" i="1"/>
  <c r="Q2485" i="1"/>
  <c r="R2485" i="1"/>
  <c r="S2485" i="1"/>
  <c r="T2485" i="1"/>
  <c r="U2485" i="1"/>
  <c r="P2486" i="1"/>
  <c r="U2486" i="1"/>
  <c r="P2487" i="1"/>
  <c r="U2487" i="1"/>
  <c r="P2488" i="1"/>
  <c r="Q2488" i="1"/>
  <c r="R2488" i="1"/>
  <c r="S2488" i="1"/>
  <c r="T2488" i="1"/>
  <c r="U2488" i="1"/>
  <c r="P2489" i="1"/>
  <c r="U2489" i="1"/>
  <c r="P2490" i="1"/>
  <c r="Q2490" i="1"/>
  <c r="R2490" i="1"/>
  <c r="U2490" i="1"/>
  <c r="P2491" i="1"/>
  <c r="Q2491" i="1"/>
  <c r="R2491" i="1"/>
  <c r="U2491" i="1"/>
  <c r="P2492" i="1"/>
  <c r="Q2492" i="1"/>
  <c r="R2492" i="1"/>
  <c r="S2492" i="1"/>
  <c r="T2492" i="1"/>
  <c r="U2492" i="1"/>
  <c r="P2493" i="1"/>
  <c r="U2493" i="1"/>
  <c r="P2494" i="1"/>
  <c r="U2494" i="1"/>
  <c r="P2495" i="1"/>
  <c r="U2495" i="1"/>
  <c r="P2496" i="1"/>
  <c r="Q2496" i="1"/>
  <c r="R2496" i="1"/>
  <c r="U2496" i="1"/>
  <c r="P2497" i="1"/>
  <c r="Q2497" i="1"/>
  <c r="R2497" i="1"/>
  <c r="S2497" i="1"/>
  <c r="T2497" i="1"/>
  <c r="U2497" i="1"/>
  <c r="P2498" i="1"/>
  <c r="U2498" i="1"/>
  <c r="P2499" i="1"/>
  <c r="U2499" i="1"/>
  <c r="P2500" i="1"/>
  <c r="Q2500" i="1"/>
  <c r="R2500" i="1"/>
  <c r="S2500" i="1"/>
  <c r="T2500" i="1"/>
  <c r="U2500" i="1"/>
  <c r="P2501" i="1"/>
  <c r="Q2501" i="1"/>
  <c r="R2501" i="1"/>
  <c r="S2501" i="1"/>
  <c r="T2501" i="1"/>
  <c r="U2501" i="1"/>
  <c r="P2502" i="1"/>
  <c r="U2502" i="1"/>
  <c r="P2503" i="1"/>
  <c r="Q2503" i="1"/>
  <c r="R2503" i="1"/>
  <c r="S2503" i="1"/>
  <c r="T2503" i="1"/>
  <c r="U2503" i="1"/>
  <c r="P2504" i="1"/>
  <c r="Q2504" i="1"/>
  <c r="R2504" i="1"/>
  <c r="S2504" i="1"/>
  <c r="T2504" i="1"/>
  <c r="U2504" i="1"/>
  <c r="P2505" i="1"/>
  <c r="U2505" i="1"/>
  <c r="P2506" i="1"/>
  <c r="Q2506" i="1"/>
  <c r="R2506" i="1"/>
  <c r="S2506" i="1"/>
  <c r="T2506" i="1"/>
  <c r="U2506" i="1"/>
  <c r="P2507" i="1"/>
  <c r="U2507" i="1"/>
  <c r="P2508" i="1"/>
  <c r="U2508" i="1"/>
  <c r="P2509" i="1"/>
  <c r="U2509" i="1"/>
  <c r="P2510" i="1"/>
  <c r="Q2510" i="1"/>
  <c r="R2510" i="1"/>
  <c r="S2510" i="1"/>
  <c r="T2510" i="1"/>
  <c r="U2510" i="1"/>
  <c r="P2511" i="1"/>
  <c r="Q2511" i="1"/>
  <c r="R2511" i="1"/>
  <c r="U2511" i="1"/>
  <c r="P2512" i="1"/>
  <c r="U2512" i="1"/>
  <c r="P2513" i="1"/>
  <c r="Q2513" i="1"/>
  <c r="R2513" i="1"/>
  <c r="S2513" i="1"/>
  <c r="T2513" i="1"/>
  <c r="U2513" i="1"/>
  <c r="P2514" i="1"/>
  <c r="U2514" i="1"/>
  <c r="P2515" i="1"/>
  <c r="U2515" i="1"/>
  <c r="P2516" i="1"/>
  <c r="Q2516" i="1"/>
  <c r="R2516" i="1"/>
  <c r="S2516" i="1"/>
  <c r="T2516" i="1"/>
  <c r="U2516" i="1"/>
  <c r="P2517" i="1"/>
  <c r="U2517" i="1"/>
  <c r="P2518" i="1"/>
  <c r="Q2518" i="1"/>
  <c r="R2518" i="1"/>
  <c r="S2518" i="1"/>
  <c r="T2518" i="1"/>
  <c r="U2518" i="1"/>
  <c r="P2519" i="1"/>
  <c r="U2519" i="1"/>
  <c r="P2520" i="1"/>
  <c r="Q2520" i="1"/>
  <c r="R2520" i="1"/>
  <c r="S2520" i="1"/>
  <c r="T2520" i="1"/>
  <c r="U2520" i="1"/>
  <c r="P2521" i="1"/>
  <c r="U2521" i="1"/>
  <c r="P2522" i="1"/>
  <c r="Q2522" i="1"/>
  <c r="U2522" i="1"/>
  <c r="P2523" i="1"/>
  <c r="Q2523" i="1"/>
  <c r="R2523" i="1"/>
  <c r="S2523" i="1"/>
  <c r="T2523" i="1"/>
  <c r="U2523" i="1"/>
  <c r="P2524" i="1"/>
  <c r="U2524" i="1"/>
  <c r="P2525" i="1"/>
  <c r="U2525" i="1"/>
  <c r="P2526" i="1"/>
  <c r="U2526" i="1"/>
  <c r="P2527" i="1"/>
  <c r="U2527" i="1"/>
  <c r="P2528" i="1"/>
  <c r="U2528" i="1"/>
  <c r="P2529" i="1"/>
  <c r="U2529" i="1"/>
  <c r="P2530" i="1"/>
  <c r="U2530" i="1"/>
  <c r="P2531" i="1"/>
  <c r="U2531" i="1"/>
  <c r="P2532" i="1"/>
  <c r="Q2532" i="1"/>
  <c r="R2532" i="1"/>
  <c r="S2532" i="1"/>
  <c r="T2532" i="1"/>
  <c r="U2532" i="1"/>
  <c r="P2533" i="1"/>
  <c r="Q2533" i="1"/>
  <c r="U2533" i="1"/>
  <c r="P2534" i="1"/>
  <c r="Q2534" i="1"/>
  <c r="R2534" i="1"/>
  <c r="S2534" i="1"/>
  <c r="T2534" i="1"/>
  <c r="U2534" i="1"/>
  <c r="P2535" i="1"/>
  <c r="U2535" i="1"/>
  <c r="P2536" i="1"/>
  <c r="Q2536" i="1"/>
  <c r="R2536" i="1"/>
  <c r="S2536" i="1"/>
  <c r="T2536" i="1"/>
  <c r="U2536" i="1"/>
  <c r="P2537" i="1"/>
  <c r="Q2537" i="1"/>
  <c r="R2537" i="1"/>
  <c r="S2537" i="1"/>
  <c r="T2537" i="1"/>
  <c r="U2537" i="1"/>
  <c r="P2538" i="1"/>
  <c r="Q2538" i="1"/>
  <c r="R2538" i="1"/>
  <c r="S2538" i="1"/>
  <c r="T2538" i="1"/>
  <c r="U2538" i="1"/>
  <c r="P2539" i="1"/>
  <c r="Q2539" i="1"/>
  <c r="R2539" i="1"/>
  <c r="S2539" i="1"/>
  <c r="T2539" i="1"/>
  <c r="U2539" i="1"/>
  <c r="P2540" i="1"/>
  <c r="U2540" i="1"/>
  <c r="P2541" i="1"/>
  <c r="Q2541" i="1"/>
  <c r="R2541" i="1"/>
  <c r="S2541" i="1"/>
  <c r="T2541" i="1"/>
  <c r="U2541" i="1"/>
  <c r="P2542" i="1"/>
  <c r="Q2542" i="1"/>
  <c r="R2542" i="1"/>
  <c r="S2542" i="1"/>
  <c r="T2542" i="1"/>
  <c r="U2542" i="1"/>
  <c r="P2543" i="1"/>
  <c r="Q2543" i="1"/>
  <c r="R2543" i="1"/>
  <c r="S2543" i="1"/>
  <c r="T2543" i="1"/>
  <c r="U2543" i="1"/>
  <c r="P2544" i="1"/>
  <c r="Q2544" i="1"/>
  <c r="R2544" i="1"/>
  <c r="S2544" i="1"/>
  <c r="T2544" i="1"/>
  <c r="U2544" i="1"/>
  <c r="P2545" i="1"/>
  <c r="U2545" i="1"/>
  <c r="P2546" i="1"/>
  <c r="U2546" i="1"/>
  <c r="P2547" i="1"/>
  <c r="Q2547" i="1"/>
  <c r="U2547" i="1"/>
  <c r="P2548" i="1"/>
  <c r="U2548" i="1"/>
  <c r="P2549" i="1"/>
  <c r="U2549" i="1"/>
  <c r="P2550" i="1"/>
  <c r="Q2550" i="1"/>
  <c r="R2550" i="1"/>
  <c r="S2550" i="1"/>
  <c r="T2550" i="1"/>
  <c r="U2550" i="1"/>
  <c r="P2551" i="1"/>
  <c r="Q2551" i="1"/>
  <c r="R2551" i="1"/>
  <c r="S2551" i="1"/>
  <c r="T2551" i="1"/>
  <c r="U2551" i="1"/>
  <c r="P2552" i="1"/>
  <c r="Q2552" i="1"/>
  <c r="R2552" i="1"/>
  <c r="S2552" i="1"/>
  <c r="T2552" i="1"/>
  <c r="U2552" i="1"/>
  <c r="P2553" i="1"/>
  <c r="U2553" i="1"/>
  <c r="P2554" i="1"/>
  <c r="Q2554" i="1"/>
  <c r="R2554" i="1"/>
  <c r="S2554" i="1"/>
  <c r="T2554" i="1"/>
  <c r="U2554" i="1"/>
  <c r="P2555" i="1"/>
  <c r="U2555" i="1"/>
  <c r="P2556" i="1"/>
  <c r="Q2556" i="1"/>
  <c r="R2556" i="1"/>
  <c r="U2556" i="1"/>
  <c r="P2557" i="1"/>
  <c r="Q2557" i="1"/>
  <c r="R2557" i="1"/>
  <c r="U2557" i="1"/>
  <c r="P2558" i="1"/>
  <c r="Q2558" i="1"/>
  <c r="R2558" i="1"/>
  <c r="S2558" i="1"/>
  <c r="T2558" i="1"/>
  <c r="U2558" i="1"/>
  <c r="P2559" i="1"/>
  <c r="U2559" i="1"/>
  <c r="P2560" i="1"/>
  <c r="Q2560" i="1"/>
  <c r="R2560" i="1"/>
  <c r="S2560" i="1"/>
  <c r="T2560" i="1"/>
  <c r="U2560" i="1"/>
  <c r="P2561" i="1"/>
  <c r="Q2561" i="1"/>
  <c r="R2561" i="1"/>
  <c r="S2561" i="1"/>
  <c r="T2561" i="1"/>
  <c r="U2561" i="1"/>
  <c r="P2562" i="1"/>
  <c r="Q2562" i="1"/>
  <c r="R2562" i="1"/>
  <c r="S2562" i="1"/>
  <c r="T2562" i="1"/>
  <c r="U2562" i="1"/>
  <c r="P2563" i="1"/>
  <c r="U2563" i="1"/>
  <c r="P2564" i="1"/>
  <c r="U2564" i="1"/>
  <c r="P2565" i="1"/>
  <c r="U2565" i="1"/>
  <c r="P2566" i="1"/>
  <c r="U2566" i="1"/>
  <c r="P2567" i="1"/>
  <c r="Q2567" i="1"/>
  <c r="R2567" i="1"/>
  <c r="S2567" i="1"/>
  <c r="T2567" i="1"/>
  <c r="U2567" i="1"/>
  <c r="P2568" i="1"/>
  <c r="U2568" i="1"/>
  <c r="P2569" i="1"/>
  <c r="U2569" i="1"/>
  <c r="P2570" i="1"/>
  <c r="U2570" i="1"/>
  <c r="P2571" i="1"/>
  <c r="U2571" i="1"/>
  <c r="P2572" i="1"/>
  <c r="U2572" i="1"/>
  <c r="P2573" i="1"/>
  <c r="U2573" i="1"/>
  <c r="P2574" i="1"/>
  <c r="Q2574" i="1"/>
  <c r="R2574" i="1"/>
  <c r="S2574" i="1"/>
  <c r="T2574" i="1"/>
  <c r="U2574" i="1"/>
  <c r="P2575" i="1"/>
  <c r="Q2575" i="1"/>
  <c r="R2575" i="1"/>
  <c r="U2575" i="1"/>
  <c r="P2576" i="1"/>
  <c r="U2576" i="1"/>
  <c r="P2577" i="1"/>
  <c r="Q2577" i="1"/>
  <c r="R2577" i="1"/>
  <c r="S2577" i="1"/>
  <c r="T2577" i="1"/>
  <c r="U2577" i="1"/>
  <c r="P2578" i="1"/>
  <c r="Q2578" i="1"/>
  <c r="R2578" i="1"/>
  <c r="S2578" i="1"/>
  <c r="T2578" i="1"/>
  <c r="U2578" i="1"/>
  <c r="P2579" i="1"/>
  <c r="Q2579" i="1"/>
  <c r="R2579" i="1"/>
  <c r="S2579" i="1"/>
  <c r="T2579" i="1"/>
  <c r="U2579" i="1"/>
  <c r="P2580" i="1"/>
  <c r="Q2580" i="1"/>
  <c r="R2580" i="1"/>
  <c r="S2580" i="1"/>
  <c r="T2580" i="1"/>
  <c r="U2580" i="1"/>
  <c r="P2581" i="1"/>
  <c r="Q2581" i="1"/>
  <c r="R2581" i="1"/>
  <c r="S2581" i="1"/>
  <c r="T2581" i="1"/>
  <c r="U2581" i="1"/>
  <c r="P2582" i="1"/>
  <c r="U2582" i="1"/>
  <c r="P2583" i="1"/>
  <c r="Q2583" i="1"/>
  <c r="R2583" i="1"/>
  <c r="S2583" i="1"/>
  <c r="T2583" i="1"/>
  <c r="U2583" i="1"/>
  <c r="P2584" i="1"/>
  <c r="Q2584" i="1"/>
  <c r="R2584" i="1"/>
  <c r="S2584" i="1"/>
  <c r="T2584" i="1"/>
  <c r="U2584" i="1"/>
  <c r="P2585" i="1"/>
  <c r="Q2585" i="1"/>
  <c r="R2585" i="1"/>
  <c r="S2585" i="1"/>
  <c r="T2585" i="1"/>
  <c r="U2585" i="1"/>
  <c r="P2586" i="1"/>
  <c r="U2586" i="1"/>
  <c r="P2587" i="1"/>
  <c r="U2587" i="1"/>
  <c r="P2588" i="1"/>
  <c r="Q2588" i="1"/>
  <c r="R2588" i="1"/>
  <c r="S2588" i="1"/>
  <c r="T2588" i="1"/>
  <c r="U2588" i="1"/>
  <c r="P2589" i="1"/>
  <c r="U2589" i="1"/>
  <c r="P2590" i="1"/>
  <c r="U2590" i="1"/>
  <c r="P2591" i="1"/>
  <c r="U2591" i="1"/>
  <c r="P2592" i="1"/>
  <c r="U2592" i="1"/>
  <c r="P2593" i="1"/>
  <c r="U2593" i="1"/>
  <c r="P2594" i="1"/>
  <c r="Q2594" i="1"/>
  <c r="R2594" i="1"/>
  <c r="S2594" i="1"/>
  <c r="T2594" i="1"/>
  <c r="U2594" i="1"/>
  <c r="P2595" i="1"/>
  <c r="Q2595" i="1"/>
  <c r="R2595" i="1"/>
  <c r="S2595" i="1"/>
  <c r="T2595" i="1"/>
  <c r="U2595" i="1"/>
  <c r="P2596" i="1"/>
  <c r="Q2596" i="1"/>
  <c r="R2596" i="1"/>
  <c r="S2596" i="1"/>
  <c r="T2596" i="1"/>
  <c r="U2596" i="1"/>
  <c r="P2597" i="1"/>
  <c r="U2597" i="1"/>
  <c r="P2598" i="1"/>
  <c r="U2598" i="1"/>
  <c r="P2599" i="1"/>
  <c r="Q2599" i="1"/>
  <c r="R2599" i="1"/>
  <c r="S2599" i="1"/>
  <c r="T2599" i="1"/>
  <c r="U2599" i="1"/>
  <c r="P2600" i="1"/>
  <c r="Q2600" i="1"/>
  <c r="R2600" i="1"/>
  <c r="U2600" i="1"/>
  <c r="P2601" i="1"/>
  <c r="Q2601" i="1"/>
  <c r="R2601" i="1"/>
  <c r="S2601" i="1"/>
  <c r="T2601" i="1"/>
  <c r="U2601" i="1"/>
  <c r="P2602" i="1"/>
  <c r="Q2602" i="1"/>
  <c r="R2602" i="1"/>
  <c r="S2602" i="1"/>
  <c r="T2602" i="1"/>
  <c r="U2602" i="1"/>
  <c r="P2603" i="1"/>
  <c r="Q2603" i="1"/>
  <c r="R2603" i="1"/>
  <c r="S2603" i="1"/>
  <c r="T2603" i="1"/>
  <c r="U2603" i="1"/>
  <c r="P2604" i="1"/>
  <c r="Q2604" i="1"/>
  <c r="R2604" i="1"/>
  <c r="S2604" i="1"/>
  <c r="T2604" i="1"/>
  <c r="U2604" i="1"/>
  <c r="P2605" i="1"/>
  <c r="Q2605" i="1"/>
  <c r="R2605" i="1"/>
  <c r="S2605" i="1"/>
  <c r="T2605" i="1"/>
  <c r="U2605" i="1"/>
  <c r="P2606" i="1"/>
  <c r="Q2606" i="1"/>
  <c r="R2606" i="1"/>
  <c r="S2606" i="1"/>
  <c r="T2606" i="1"/>
  <c r="U2606" i="1"/>
  <c r="P2607" i="1"/>
  <c r="Q2607" i="1"/>
  <c r="R2607" i="1"/>
  <c r="S2607" i="1"/>
  <c r="T2607" i="1"/>
  <c r="U2607" i="1"/>
  <c r="P2608" i="1"/>
  <c r="Q2608" i="1"/>
  <c r="R2608" i="1"/>
  <c r="S2608" i="1"/>
  <c r="T2608" i="1"/>
  <c r="U2608" i="1"/>
  <c r="P2609" i="1"/>
  <c r="Q2609" i="1"/>
  <c r="R2609" i="1"/>
  <c r="S2609" i="1"/>
  <c r="T2609" i="1"/>
  <c r="U2609" i="1"/>
  <c r="P2610" i="1"/>
  <c r="Q2610" i="1"/>
  <c r="R2610" i="1"/>
  <c r="S2610" i="1"/>
  <c r="T2610" i="1"/>
  <c r="U2610" i="1"/>
  <c r="P2611" i="1"/>
  <c r="Q2611" i="1"/>
  <c r="R2611" i="1"/>
  <c r="S2611" i="1"/>
  <c r="T2611" i="1"/>
  <c r="U2611" i="1"/>
  <c r="P2612" i="1"/>
  <c r="Q2612" i="1"/>
  <c r="R2612" i="1"/>
  <c r="S2612" i="1"/>
  <c r="T2612" i="1"/>
  <c r="U2612" i="1"/>
  <c r="P2613" i="1"/>
  <c r="Q2613" i="1"/>
  <c r="R2613" i="1"/>
  <c r="S2613" i="1"/>
  <c r="T2613" i="1"/>
  <c r="U2613" i="1"/>
  <c r="P2614" i="1"/>
  <c r="Q2614" i="1"/>
  <c r="R2614" i="1"/>
  <c r="S2614" i="1"/>
  <c r="U2614" i="1"/>
  <c r="P2615" i="1"/>
  <c r="U2615" i="1"/>
  <c r="P2616" i="1"/>
  <c r="U2616" i="1"/>
  <c r="P2617" i="1"/>
  <c r="Q2617" i="1"/>
  <c r="R2617" i="1"/>
  <c r="S2617" i="1"/>
  <c r="T2617" i="1"/>
  <c r="U2617" i="1"/>
  <c r="P2618" i="1"/>
  <c r="Q2618" i="1"/>
  <c r="R2618" i="1"/>
  <c r="S2618" i="1"/>
  <c r="T2618" i="1"/>
  <c r="U2618" i="1"/>
  <c r="P2619" i="1"/>
  <c r="U2619" i="1"/>
  <c r="P2620" i="1"/>
  <c r="U2620" i="1"/>
  <c r="P2621" i="1"/>
  <c r="Q2621" i="1"/>
  <c r="U2621" i="1"/>
  <c r="P2622" i="1"/>
  <c r="U2622" i="1"/>
  <c r="P2623" i="1"/>
  <c r="Q2623" i="1"/>
  <c r="R2623" i="1"/>
  <c r="S2623" i="1"/>
  <c r="T2623" i="1"/>
  <c r="U2623" i="1"/>
  <c r="P2624" i="1"/>
  <c r="U2624" i="1"/>
  <c r="P2625" i="1"/>
  <c r="U2625" i="1"/>
  <c r="P2626" i="1"/>
  <c r="U2626" i="1"/>
  <c r="P2627" i="1"/>
  <c r="Q2627" i="1"/>
  <c r="R2627" i="1"/>
  <c r="S2627" i="1"/>
  <c r="T2627" i="1"/>
  <c r="U2627" i="1"/>
  <c r="P2628" i="1"/>
  <c r="U2628" i="1"/>
  <c r="P2629" i="1"/>
  <c r="U2629" i="1"/>
  <c r="P2630" i="1"/>
  <c r="U2630" i="1"/>
  <c r="P2631" i="1"/>
  <c r="U2631" i="1"/>
  <c r="P2632" i="1"/>
  <c r="U2632" i="1"/>
  <c r="P2633" i="1"/>
  <c r="U2633" i="1"/>
  <c r="P2634" i="1"/>
  <c r="U2634" i="1"/>
  <c r="P2635" i="1"/>
  <c r="U2635" i="1"/>
  <c r="P2636" i="1"/>
  <c r="U2636" i="1"/>
  <c r="P2637" i="1"/>
  <c r="U2637" i="1"/>
  <c r="P2638" i="1"/>
  <c r="U2638" i="1"/>
  <c r="P2639" i="1"/>
  <c r="U2639" i="1"/>
  <c r="P2640" i="1"/>
  <c r="U2640" i="1"/>
  <c r="P2641" i="1"/>
  <c r="U2641" i="1"/>
  <c r="P2642" i="1"/>
  <c r="U2642" i="1"/>
  <c r="P2643" i="1"/>
  <c r="U2643" i="1"/>
  <c r="P2644" i="1"/>
  <c r="U2644" i="1"/>
  <c r="P2645" i="1"/>
  <c r="Q2645" i="1"/>
  <c r="R2645" i="1"/>
  <c r="S2645" i="1"/>
  <c r="T2645" i="1"/>
  <c r="U2645" i="1"/>
  <c r="P2646" i="1"/>
  <c r="U2646" i="1"/>
  <c r="P2647" i="1"/>
  <c r="Q2647" i="1"/>
  <c r="R2647" i="1"/>
  <c r="U2647" i="1"/>
  <c r="P2648" i="1"/>
  <c r="U2648" i="1"/>
  <c r="P2649" i="1"/>
  <c r="U2649" i="1"/>
  <c r="P2650" i="1"/>
  <c r="U2650" i="1"/>
  <c r="P2651" i="1"/>
  <c r="U2651" i="1"/>
  <c r="P2652" i="1"/>
  <c r="Q2652" i="1"/>
  <c r="R2652" i="1"/>
  <c r="S2652" i="1"/>
  <c r="T2652" i="1"/>
  <c r="U2652" i="1"/>
  <c r="P2653" i="1"/>
  <c r="U2653" i="1"/>
  <c r="P2654" i="1"/>
  <c r="U2654" i="1"/>
  <c r="P2655" i="1"/>
  <c r="U2655" i="1"/>
  <c r="P2656" i="1"/>
  <c r="U2656" i="1"/>
  <c r="P2657" i="1"/>
  <c r="U2657" i="1"/>
  <c r="P2658" i="1"/>
  <c r="Q2658" i="1"/>
  <c r="R2658" i="1"/>
  <c r="S2658" i="1"/>
  <c r="T2658" i="1"/>
  <c r="U2658" i="1"/>
  <c r="P2659" i="1"/>
  <c r="U2659" i="1"/>
  <c r="P2660" i="1"/>
  <c r="U2660" i="1"/>
  <c r="P2661" i="1"/>
  <c r="U2661" i="1"/>
  <c r="P2662" i="1"/>
  <c r="Q2662" i="1"/>
  <c r="R2662" i="1"/>
  <c r="S2662" i="1"/>
  <c r="T2662" i="1"/>
  <c r="U2662" i="1"/>
  <c r="P2663" i="1"/>
  <c r="U2663" i="1"/>
  <c r="P2664" i="1"/>
  <c r="U2664" i="1"/>
  <c r="P2665" i="1"/>
  <c r="U2665" i="1"/>
  <c r="P2666" i="1"/>
  <c r="U2666" i="1"/>
  <c r="P2667" i="1"/>
  <c r="U2667" i="1"/>
  <c r="P2668" i="1"/>
  <c r="U2668" i="1"/>
  <c r="P2669" i="1"/>
  <c r="U2669" i="1"/>
  <c r="P2670" i="1"/>
  <c r="U2670" i="1"/>
  <c r="P2671" i="1"/>
  <c r="U2671" i="1"/>
  <c r="P2672" i="1"/>
  <c r="U2672" i="1"/>
  <c r="P2673" i="1"/>
  <c r="U2673" i="1"/>
  <c r="P2674" i="1"/>
  <c r="U2674" i="1"/>
  <c r="P2675" i="1"/>
  <c r="U2675" i="1"/>
  <c r="P2676" i="1"/>
  <c r="U2676" i="1"/>
  <c r="P2677" i="1"/>
  <c r="U2677" i="1"/>
  <c r="P2678" i="1"/>
  <c r="U2678" i="1"/>
  <c r="P2679" i="1"/>
  <c r="U2679" i="1"/>
  <c r="P2680" i="1"/>
  <c r="U2680" i="1"/>
  <c r="P2681" i="1"/>
  <c r="U2681" i="1"/>
  <c r="P2682" i="1"/>
  <c r="U2682" i="1"/>
  <c r="P2683" i="1"/>
  <c r="U2683" i="1"/>
  <c r="P2684" i="1"/>
  <c r="U2684" i="1"/>
  <c r="P2685" i="1"/>
  <c r="U2685" i="1"/>
  <c r="P2686" i="1"/>
  <c r="U2686" i="1"/>
  <c r="P2687" i="1"/>
  <c r="U2687" i="1"/>
  <c r="P2688" i="1"/>
  <c r="U2688" i="1"/>
  <c r="P2689" i="1"/>
  <c r="U2689" i="1"/>
  <c r="P2690" i="1"/>
  <c r="U2690" i="1"/>
  <c r="P2691" i="1"/>
  <c r="U2691" i="1"/>
  <c r="P2692" i="1"/>
  <c r="U2692" i="1"/>
  <c r="P2693" i="1"/>
  <c r="U2693" i="1"/>
  <c r="P2694" i="1"/>
  <c r="U2694" i="1"/>
  <c r="P2695" i="1"/>
  <c r="U2695" i="1"/>
  <c r="P2696" i="1"/>
  <c r="Q2696" i="1"/>
  <c r="R2696" i="1"/>
  <c r="S2696" i="1"/>
  <c r="T2696" i="1"/>
  <c r="U2696" i="1"/>
  <c r="P2697" i="1"/>
  <c r="U2697" i="1"/>
  <c r="P2698" i="1"/>
  <c r="U2698" i="1"/>
  <c r="P2699" i="1"/>
  <c r="U2699" i="1"/>
  <c r="P2700" i="1"/>
  <c r="U2700" i="1"/>
  <c r="P2701" i="1"/>
  <c r="U2701" i="1"/>
  <c r="P2702" i="1"/>
  <c r="U2702" i="1"/>
  <c r="P2703" i="1"/>
  <c r="Q2703" i="1"/>
  <c r="R2703" i="1"/>
  <c r="U2703" i="1"/>
  <c r="P2704" i="1"/>
  <c r="U2704" i="1"/>
  <c r="P2705" i="1"/>
  <c r="Q2705" i="1"/>
  <c r="R2705" i="1"/>
  <c r="S2705" i="1"/>
  <c r="T2705" i="1"/>
  <c r="U2705" i="1"/>
  <c r="P2706" i="1"/>
  <c r="U2706" i="1"/>
  <c r="P2707" i="1"/>
  <c r="U2707" i="1"/>
  <c r="P2708" i="1"/>
  <c r="Q2708" i="1"/>
  <c r="R2708" i="1"/>
  <c r="S2708" i="1"/>
  <c r="T2708" i="1"/>
  <c r="U2708" i="1"/>
  <c r="P2709" i="1"/>
  <c r="U2709" i="1"/>
  <c r="P2710" i="1"/>
  <c r="U2710" i="1"/>
  <c r="P2711" i="1"/>
  <c r="Q2711" i="1"/>
  <c r="R2711" i="1"/>
  <c r="U2711" i="1"/>
  <c r="P2712" i="1"/>
  <c r="Q2712" i="1"/>
  <c r="R2712" i="1"/>
  <c r="S2712" i="1"/>
  <c r="T2712" i="1"/>
  <c r="U2712" i="1"/>
  <c r="P2713" i="1"/>
  <c r="Q2713" i="1"/>
  <c r="R2713" i="1"/>
  <c r="S2713" i="1"/>
  <c r="T2713" i="1"/>
  <c r="U2713" i="1"/>
  <c r="P2714" i="1"/>
  <c r="U2714" i="1"/>
  <c r="P2715" i="1"/>
  <c r="U2715" i="1"/>
  <c r="P2716" i="1"/>
  <c r="Q2716" i="1"/>
  <c r="R2716" i="1"/>
  <c r="S2716" i="1"/>
  <c r="T2716" i="1"/>
  <c r="U2716" i="1"/>
  <c r="P2717" i="1"/>
  <c r="Q2717" i="1"/>
  <c r="R2717" i="1"/>
  <c r="S2717" i="1"/>
  <c r="T2717" i="1"/>
  <c r="U2717" i="1"/>
  <c r="P2718" i="1"/>
  <c r="Q2718" i="1"/>
  <c r="R2718" i="1"/>
  <c r="S2718" i="1"/>
  <c r="T2718" i="1"/>
  <c r="U2718" i="1"/>
  <c r="P2719" i="1"/>
  <c r="U2719" i="1"/>
  <c r="P2720" i="1"/>
  <c r="U2720" i="1"/>
  <c r="P2721" i="1"/>
  <c r="U2721" i="1"/>
  <c r="P2722" i="1"/>
  <c r="Q2722" i="1"/>
  <c r="R2722" i="1"/>
  <c r="U2722" i="1"/>
  <c r="P2723" i="1"/>
  <c r="U2723" i="1"/>
  <c r="P2724" i="1"/>
  <c r="U2724" i="1"/>
  <c r="P2725" i="1"/>
  <c r="Q2725" i="1"/>
  <c r="R2725" i="1"/>
  <c r="S2725" i="1"/>
  <c r="T2725" i="1"/>
  <c r="U2725" i="1"/>
  <c r="P2726" i="1"/>
  <c r="Q2726" i="1"/>
  <c r="R2726" i="1"/>
  <c r="S2726" i="1"/>
  <c r="T2726" i="1"/>
  <c r="U2726" i="1"/>
  <c r="P2727" i="1"/>
  <c r="Q2727" i="1"/>
  <c r="R2727" i="1"/>
  <c r="S2727" i="1"/>
  <c r="T2727" i="1"/>
  <c r="U2727" i="1"/>
  <c r="P2728" i="1"/>
  <c r="Q2728" i="1"/>
  <c r="R2728" i="1"/>
  <c r="S2728" i="1"/>
  <c r="T2728" i="1"/>
  <c r="U2728" i="1"/>
  <c r="P2729" i="1"/>
  <c r="U2729" i="1"/>
  <c r="P2730" i="1"/>
  <c r="U2730" i="1"/>
  <c r="P2731" i="1"/>
  <c r="U2731" i="1"/>
  <c r="P2732" i="1"/>
  <c r="U2732" i="1"/>
  <c r="P2733" i="1"/>
  <c r="U2733" i="1"/>
  <c r="P2734" i="1"/>
  <c r="Q2734" i="1"/>
  <c r="R2734" i="1"/>
  <c r="S2734" i="1"/>
  <c r="T2734" i="1"/>
  <c r="U2734" i="1"/>
  <c r="P2735" i="1"/>
  <c r="Q2735" i="1"/>
  <c r="R2735" i="1"/>
  <c r="U2735" i="1"/>
  <c r="P2736" i="1"/>
  <c r="Q2736" i="1"/>
  <c r="R2736" i="1"/>
  <c r="S2736" i="1"/>
  <c r="T2736" i="1"/>
  <c r="U2736" i="1"/>
  <c r="P2737" i="1"/>
  <c r="Q2737" i="1"/>
  <c r="R2737" i="1"/>
  <c r="S2737" i="1"/>
  <c r="T2737" i="1"/>
  <c r="U2737" i="1"/>
  <c r="P2738" i="1"/>
  <c r="Q2738" i="1"/>
  <c r="R2738" i="1"/>
  <c r="S2738" i="1"/>
  <c r="T2738" i="1"/>
  <c r="U2738" i="1"/>
  <c r="P2739" i="1"/>
  <c r="U2739" i="1"/>
  <c r="P2740" i="1"/>
  <c r="Q2740" i="1"/>
  <c r="R2740" i="1"/>
  <c r="U2740" i="1"/>
  <c r="P2741" i="1"/>
  <c r="Q2741" i="1"/>
  <c r="R2741" i="1"/>
  <c r="S2741" i="1"/>
  <c r="T2741" i="1"/>
  <c r="U2741" i="1"/>
  <c r="P2742" i="1"/>
  <c r="U2742" i="1"/>
  <c r="P2743" i="1"/>
  <c r="U2743" i="1"/>
  <c r="P2744" i="1"/>
  <c r="U2744" i="1"/>
  <c r="P2745" i="1"/>
  <c r="Q2745" i="1"/>
  <c r="R2745" i="1"/>
  <c r="S2745" i="1"/>
  <c r="T2745" i="1"/>
  <c r="U2745" i="1"/>
  <c r="P2746" i="1"/>
  <c r="Q2746" i="1"/>
  <c r="R2746" i="1"/>
  <c r="S2746" i="1"/>
  <c r="T2746" i="1"/>
  <c r="U2746" i="1"/>
  <c r="P2747" i="1"/>
  <c r="U2747" i="1"/>
  <c r="P2748" i="1"/>
  <c r="U2748" i="1"/>
  <c r="P2749" i="1"/>
  <c r="Q2749" i="1"/>
  <c r="R2749" i="1"/>
  <c r="U2749" i="1"/>
  <c r="P2750" i="1"/>
  <c r="Q2750" i="1"/>
  <c r="R2750" i="1"/>
  <c r="S2750" i="1"/>
  <c r="T2750" i="1"/>
  <c r="U2750" i="1"/>
  <c r="P2751" i="1"/>
  <c r="U2751" i="1"/>
  <c r="P2752" i="1"/>
  <c r="Q2752" i="1"/>
  <c r="R2752" i="1"/>
  <c r="S2752" i="1"/>
  <c r="T2752" i="1"/>
  <c r="U2752" i="1"/>
  <c r="P2753" i="1"/>
  <c r="U2753" i="1"/>
  <c r="P2754" i="1"/>
  <c r="U2754" i="1"/>
  <c r="P2755" i="1"/>
  <c r="Q2755" i="1"/>
  <c r="R2755" i="1"/>
  <c r="S2755" i="1"/>
  <c r="T2755" i="1"/>
  <c r="U2755" i="1"/>
  <c r="P2756" i="1"/>
  <c r="Q2756" i="1"/>
  <c r="R2756" i="1"/>
  <c r="S2756" i="1"/>
  <c r="T2756" i="1"/>
  <c r="U2756" i="1"/>
  <c r="P2757" i="1"/>
  <c r="Q2757" i="1"/>
  <c r="R2757" i="1"/>
  <c r="U2757" i="1"/>
  <c r="P2758" i="1"/>
  <c r="Q2758" i="1"/>
  <c r="R2758" i="1"/>
  <c r="U2758" i="1"/>
  <c r="P2759" i="1"/>
  <c r="Q2759" i="1"/>
  <c r="R2759" i="1"/>
  <c r="S2759" i="1"/>
  <c r="T2759" i="1"/>
  <c r="U2759" i="1"/>
  <c r="P2760" i="1"/>
  <c r="Q2760" i="1"/>
  <c r="R2760" i="1"/>
  <c r="S2760" i="1"/>
  <c r="T2760" i="1"/>
  <c r="U2760" i="1"/>
  <c r="P2761" i="1"/>
  <c r="Q2761" i="1"/>
  <c r="R2761" i="1"/>
  <c r="S2761" i="1"/>
  <c r="T2761" i="1"/>
  <c r="U2761" i="1"/>
  <c r="P2762" i="1"/>
  <c r="U2762" i="1"/>
  <c r="P2763" i="1"/>
  <c r="Q2763" i="1"/>
  <c r="R2763" i="1"/>
  <c r="S2763" i="1"/>
  <c r="T2763" i="1"/>
  <c r="U2763" i="1"/>
  <c r="P2764" i="1"/>
  <c r="Q2764" i="1"/>
  <c r="R2764" i="1"/>
  <c r="S2764" i="1"/>
  <c r="T2764" i="1"/>
  <c r="U2764" i="1"/>
  <c r="P2765" i="1"/>
  <c r="Q2765" i="1"/>
  <c r="U2765" i="1"/>
  <c r="P2766" i="1"/>
  <c r="U2766" i="1"/>
  <c r="P2767" i="1"/>
  <c r="Q2767" i="1"/>
  <c r="R2767" i="1"/>
  <c r="S2767" i="1"/>
  <c r="T2767" i="1"/>
  <c r="U2767" i="1"/>
  <c r="P2768" i="1"/>
  <c r="Q2768" i="1"/>
  <c r="R2768" i="1"/>
  <c r="S2768" i="1"/>
  <c r="T2768" i="1"/>
  <c r="U2768" i="1"/>
  <c r="P2769" i="1"/>
  <c r="Q2769" i="1"/>
  <c r="R2769" i="1"/>
  <c r="S2769" i="1"/>
  <c r="T2769" i="1"/>
  <c r="U2769" i="1"/>
  <c r="P2770" i="1"/>
  <c r="Q2770" i="1"/>
  <c r="R2770" i="1"/>
  <c r="S2770" i="1"/>
  <c r="T2770" i="1"/>
  <c r="U2770" i="1"/>
  <c r="P2771" i="1"/>
  <c r="U2771" i="1"/>
  <c r="P2772" i="1"/>
  <c r="U2772" i="1"/>
  <c r="P2773" i="1"/>
  <c r="Q2773" i="1"/>
  <c r="R2773" i="1"/>
  <c r="S2773" i="1"/>
  <c r="T2773" i="1"/>
  <c r="U2773" i="1"/>
  <c r="P2774" i="1"/>
  <c r="Q2774" i="1"/>
  <c r="R2774" i="1"/>
  <c r="S2774" i="1"/>
  <c r="T2774" i="1"/>
  <c r="U2774" i="1"/>
  <c r="P2775" i="1"/>
  <c r="Q2775" i="1"/>
  <c r="R2775" i="1"/>
  <c r="S2775" i="1"/>
  <c r="T2775" i="1"/>
  <c r="U2775" i="1"/>
  <c r="P2776" i="1"/>
  <c r="U2776" i="1"/>
  <c r="P2777" i="1"/>
  <c r="Q2777" i="1"/>
  <c r="R2777" i="1"/>
  <c r="U2777" i="1"/>
  <c r="P2778" i="1"/>
  <c r="U2778" i="1"/>
  <c r="P2779" i="1"/>
  <c r="U2779" i="1"/>
  <c r="P2780" i="1"/>
  <c r="Q2780" i="1"/>
  <c r="R2780" i="1"/>
  <c r="S2780" i="1"/>
  <c r="T2780" i="1"/>
  <c r="U2780" i="1"/>
  <c r="P2781" i="1"/>
  <c r="Q2781" i="1"/>
  <c r="R2781" i="1"/>
  <c r="S2781" i="1"/>
  <c r="T2781" i="1"/>
  <c r="U2781" i="1"/>
  <c r="P2782" i="1"/>
  <c r="Q2782" i="1"/>
  <c r="R2782" i="1"/>
  <c r="S2782" i="1"/>
  <c r="T2782" i="1"/>
  <c r="U2782" i="1"/>
  <c r="P2783" i="1"/>
  <c r="U2783" i="1"/>
  <c r="P2784" i="1"/>
  <c r="Q2784" i="1"/>
  <c r="R2784" i="1"/>
  <c r="U2784" i="1"/>
  <c r="P2785" i="1"/>
  <c r="Q2785" i="1"/>
  <c r="R2785" i="1"/>
  <c r="S2785" i="1"/>
  <c r="T2785" i="1"/>
  <c r="U2785" i="1"/>
  <c r="P2786" i="1"/>
  <c r="U2786" i="1"/>
  <c r="P2787" i="1"/>
  <c r="U2787" i="1"/>
  <c r="P2788" i="1"/>
  <c r="Q2788" i="1"/>
  <c r="R2788" i="1"/>
  <c r="S2788" i="1"/>
  <c r="T2788" i="1"/>
  <c r="U2788" i="1"/>
  <c r="P2789" i="1"/>
  <c r="U2789" i="1"/>
  <c r="P2790" i="1"/>
  <c r="Q2790" i="1"/>
  <c r="R2790" i="1"/>
  <c r="S2790" i="1"/>
  <c r="T2790" i="1"/>
  <c r="U2790" i="1"/>
  <c r="P2791" i="1"/>
  <c r="Q2791" i="1"/>
  <c r="R2791" i="1"/>
  <c r="S2791" i="1"/>
  <c r="T2791" i="1"/>
  <c r="U2791" i="1"/>
  <c r="P2792" i="1"/>
  <c r="U2792" i="1"/>
  <c r="P2793" i="1"/>
  <c r="Q2793" i="1"/>
  <c r="R2793" i="1"/>
  <c r="S2793" i="1"/>
  <c r="T2793" i="1"/>
  <c r="U2793" i="1"/>
  <c r="P2794" i="1"/>
  <c r="U2794" i="1"/>
  <c r="P2795" i="1"/>
  <c r="Q2795" i="1"/>
  <c r="R2795" i="1"/>
  <c r="S2795" i="1"/>
  <c r="T2795" i="1"/>
  <c r="U2795" i="1"/>
  <c r="P2796" i="1"/>
  <c r="U2796" i="1"/>
  <c r="P2797" i="1"/>
  <c r="Q2797" i="1"/>
  <c r="R2797" i="1"/>
  <c r="S2797" i="1"/>
  <c r="T2797" i="1"/>
  <c r="U2797" i="1"/>
  <c r="P2798" i="1"/>
  <c r="U2798" i="1"/>
  <c r="P2799" i="1"/>
  <c r="U2799" i="1"/>
  <c r="P2800" i="1"/>
  <c r="U2800" i="1"/>
  <c r="P2801" i="1"/>
  <c r="Q2801" i="1"/>
  <c r="R2801" i="1"/>
  <c r="S2801" i="1"/>
  <c r="T2801" i="1"/>
  <c r="U2801" i="1"/>
  <c r="P2802" i="1"/>
  <c r="Q2802" i="1"/>
  <c r="R2802" i="1"/>
  <c r="S2802" i="1"/>
  <c r="T2802" i="1"/>
  <c r="U2802" i="1"/>
  <c r="P2803" i="1"/>
  <c r="U2803" i="1"/>
  <c r="P2804" i="1"/>
  <c r="U2804" i="1"/>
  <c r="P2805" i="1"/>
  <c r="Q2805" i="1"/>
  <c r="R2805" i="1"/>
  <c r="S2805" i="1"/>
  <c r="T2805" i="1"/>
  <c r="U2805" i="1"/>
  <c r="P2806" i="1"/>
  <c r="Q2806" i="1"/>
  <c r="R2806" i="1"/>
  <c r="S2806" i="1"/>
  <c r="T2806" i="1"/>
  <c r="U2806" i="1"/>
  <c r="P2807" i="1"/>
  <c r="U2807" i="1"/>
  <c r="P2808" i="1"/>
  <c r="Q2808" i="1"/>
  <c r="R2808" i="1"/>
  <c r="S2808" i="1"/>
  <c r="T2808" i="1"/>
  <c r="U2808" i="1"/>
  <c r="P2809" i="1"/>
  <c r="Q2809" i="1"/>
  <c r="R2809" i="1"/>
  <c r="S2809" i="1"/>
  <c r="T2809" i="1"/>
  <c r="U2809" i="1"/>
  <c r="P2810" i="1"/>
  <c r="U2810" i="1"/>
  <c r="P2811" i="1"/>
  <c r="Q2811" i="1"/>
  <c r="R2811" i="1"/>
  <c r="U2811" i="1"/>
  <c r="P2812" i="1"/>
  <c r="U2812" i="1"/>
  <c r="P2813" i="1"/>
  <c r="U2813" i="1"/>
  <c r="P2814" i="1"/>
  <c r="U2814" i="1"/>
  <c r="P2815" i="1"/>
  <c r="Q2815" i="1"/>
  <c r="R2815" i="1"/>
  <c r="S2815" i="1"/>
  <c r="T2815" i="1"/>
  <c r="U2815" i="1"/>
  <c r="P2816" i="1"/>
  <c r="Q2816" i="1"/>
  <c r="R2816" i="1"/>
  <c r="S2816" i="1"/>
  <c r="T2816" i="1"/>
  <c r="U2816" i="1"/>
  <c r="P2817" i="1"/>
  <c r="U2817" i="1"/>
  <c r="P2818" i="1"/>
  <c r="Q2818" i="1"/>
  <c r="R2818" i="1"/>
  <c r="S2818" i="1"/>
  <c r="T2818" i="1"/>
  <c r="U2818" i="1"/>
  <c r="P2819" i="1"/>
  <c r="Q2819" i="1"/>
  <c r="R2819" i="1"/>
  <c r="S2819" i="1"/>
  <c r="T2819" i="1"/>
  <c r="U2819" i="1"/>
  <c r="P2820" i="1"/>
  <c r="Q2820" i="1"/>
  <c r="R2820" i="1"/>
  <c r="S2820" i="1"/>
  <c r="T2820" i="1"/>
  <c r="U2820" i="1"/>
  <c r="P2821" i="1"/>
  <c r="Q2821" i="1"/>
  <c r="R2821" i="1"/>
  <c r="U2821" i="1"/>
  <c r="P2822" i="1"/>
  <c r="Q2822" i="1"/>
  <c r="R2822" i="1"/>
  <c r="U2822" i="1"/>
  <c r="P2823" i="1"/>
  <c r="U2823" i="1"/>
  <c r="P2824" i="1"/>
  <c r="Q2824" i="1"/>
  <c r="R2824" i="1"/>
  <c r="S2824" i="1"/>
  <c r="T2824" i="1"/>
  <c r="U2824" i="1"/>
  <c r="P2825" i="1"/>
  <c r="Q2825" i="1"/>
  <c r="R2825" i="1"/>
  <c r="S2825" i="1"/>
  <c r="T2825" i="1"/>
  <c r="U2825" i="1"/>
  <c r="P2826" i="1"/>
  <c r="Q2826" i="1"/>
  <c r="R2826" i="1"/>
  <c r="S2826" i="1"/>
  <c r="T2826" i="1"/>
  <c r="U2826" i="1"/>
  <c r="P2827" i="1"/>
  <c r="Q2827" i="1"/>
  <c r="R2827" i="1"/>
  <c r="U2827" i="1"/>
  <c r="P2828" i="1"/>
  <c r="U2828" i="1"/>
  <c r="P2829" i="1"/>
  <c r="Q2829" i="1"/>
  <c r="R2829" i="1"/>
  <c r="S2829" i="1"/>
  <c r="T2829" i="1"/>
  <c r="U2829" i="1"/>
  <c r="P2830" i="1"/>
  <c r="U2830" i="1"/>
  <c r="P2831" i="1"/>
  <c r="U2831" i="1"/>
  <c r="P2832" i="1"/>
  <c r="Q2832" i="1"/>
  <c r="R2832" i="1"/>
  <c r="S2832" i="1"/>
  <c r="T2832" i="1"/>
  <c r="U2832" i="1"/>
  <c r="P2833" i="1"/>
  <c r="Q2833" i="1"/>
  <c r="R2833" i="1"/>
  <c r="S2833" i="1"/>
  <c r="T2833" i="1"/>
  <c r="U2833" i="1"/>
  <c r="P2834" i="1"/>
  <c r="U2834" i="1"/>
  <c r="P2835" i="1"/>
  <c r="U2835" i="1"/>
  <c r="P2836" i="1"/>
  <c r="U2836" i="1"/>
  <c r="P2837" i="1"/>
  <c r="U2837" i="1"/>
  <c r="P2838" i="1"/>
  <c r="U2838" i="1"/>
  <c r="P2839" i="1"/>
  <c r="Q2839" i="1"/>
  <c r="R2839" i="1"/>
  <c r="S2839" i="1"/>
  <c r="T2839" i="1"/>
  <c r="U2839" i="1"/>
  <c r="P2840" i="1"/>
  <c r="Q2840" i="1"/>
  <c r="R2840" i="1"/>
  <c r="S2840" i="1"/>
  <c r="T2840" i="1"/>
  <c r="U2840" i="1"/>
  <c r="P2841" i="1"/>
  <c r="Q2841" i="1"/>
  <c r="R2841" i="1"/>
  <c r="U2841" i="1"/>
  <c r="P2842" i="1"/>
  <c r="Q2842" i="1"/>
  <c r="R2842" i="1"/>
  <c r="S2842" i="1"/>
  <c r="T2842" i="1"/>
  <c r="U2842" i="1"/>
  <c r="P2843" i="1"/>
  <c r="U2843" i="1"/>
  <c r="P2844" i="1"/>
  <c r="U2844" i="1"/>
  <c r="P2845" i="1"/>
  <c r="Q2845" i="1"/>
  <c r="R2845" i="1"/>
  <c r="S2845" i="1"/>
  <c r="T2845" i="1"/>
  <c r="U2845" i="1"/>
  <c r="P2846" i="1"/>
  <c r="U2846" i="1"/>
  <c r="P2847" i="1"/>
  <c r="U2847" i="1"/>
  <c r="P2848" i="1"/>
  <c r="U2848" i="1"/>
  <c r="P2849" i="1"/>
  <c r="U2849" i="1"/>
  <c r="P2850" i="1"/>
  <c r="U2850" i="1"/>
  <c r="P2851" i="1"/>
  <c r="U2851" i="1"/>
  <c r="P2852" i="1"/>
  <c r="U2852" i="1"/>
  <c r="P2853" i="1"/>
  <c r="U2853" i="1"/>
  <c r="P2854" i="1"/>
  <c r="U2854" i="1"/>
  <c r="P2855" i="1"/>
  <c r="U2855" i="1"/>
  <c r="P2856" i="1"/>
  <c r="U2856" i="1"/>
  <c r="P2857" i="1"/>
  <c r="U2857" i="1"/>
  <c r="P2858" i="1"/>
  <c r="U2858" i="1"/>
  <c r="P2859" i="1"/>
  <c r="U2859" i="1"/>
  <c r="P2860" i="1"/>
  <c r="U2860" i="1"/>
  <c r="P2861" i="1"/>
  <c r="Q2861" i="1"/>
  <c r="R2861" i="1"/>
  <c r="S2861" i="1"/>
  <c r="T2861" i="1"/>
  <c r="U2861" i="1"/>
  <c r="P2862" i="1"/>
  <c r="U2862" i="1"/>
  <c r="P2863" i="1"/>
  <c r="U2863" i="1"/>
  <c r="P2864" i="1"/>
  <c r="U2864" i="1"/>
  <c r="P2865" i="1"/>
  <c r="Q2865" i="1"/>
  <c r="R2865" i="1"/>
  <c r="S2865" i="1"/>
  <c r="T2865" i="1"/>
  <c r="U2865" i="1"/>
  <c r="P2866" i="1"/>
  <c r="U2866" i="1"/>
  <c r="P2867" i="1"/>
  <c r="U2867" i="1"/>
  <c r="P2868" i="1"/>
  <c r="U2868" i="1"/>
  <c r="P2869" i="1"/>
  <c r="U2869" i="1"/>
  <c r="P2870" i="1"/>
  <c r="U2870" i="1"/>
  <c r="P2871" i="1"/>
  <c r="Q2871" i="1"/>
  <c r="R2871" i="1"/>
  <c r="S2871" i="1"/>
  <c r="T2871" i="1"/>
  <c r="U2871" i="1"/>
  <c r="P2872" i="1"/>
  <c r="U2872" i="1"/>
  <c r="P2873" i="1"/>
  <c r="U2873" i="1"/>
  <c r="P2874" i="1"/>
  <c r="Q2874" i="1"/>
  <c r="R2874" i="1"/>
  <c r="S2874" i="1"/>
  <c r="T2874" i="1"/>
  <c r="U2874" i="1"/>
  <c r="P2875" i="1"/>
  <c r="U2875" i="1"/>
  <c r="P2876" i="1"/>
  <c r="U2876" i="1"/>
  <c r="P2877" i="1"/>
  <c r="U2877" i="1"/>
  <c r="P2878" i="1"/>
  <c r="U2878" i="1"/>
  <c r="P2879" i="1"/>
  <c r="U2879" i="1"/>
  <c r="P2880" i="1"/>
  <c r="Q2880" i="1"/>
  <c r="R2880" i="1"/>
  <c r="S2880" i="1"/>
  <c r="T2880" i="1"/>
  <c r="U2880" i="1"/>
  <c r="P2881" i="1"/>
  <c r="U2881" i="1"/>
  <c r="P2882" i="1"/>
  <c r="U2882" i="1"/>
  <c r="P2883" i="1"/>
  <c r="Q2883" i="1"/>
  <c r="R2883" i="1"/>
  <c r="S2883" i="1"/>
  <c r="T2883" i="1"/>
  <c r="U2883" i="1"/>
  <c r="P2884" i="1"/>
  <c r="U2884" i="1"/>
  <c r="P2885" i="1"/>
  <c r="Q2885" i="1"/>
  <c r="R2885" i="1"/>
  <c r="S2885" i="1"/>
  <c r="T2885" i="1"/>
  <c r="U2885" i="1"/>
  <c r="P2886" i="1"/>
  <c r="U2886" i="1"/>
  <c r="P2887" i="1"/>
  <c r="U2887" i="1"/>
  <c r="P2888" i="1"/>
  <c r="U2888" i="1"/>
  <c r="P2889" i="1"/>
  <c r="U2889" i="1"/>
  <c r="P2890" i="1"/>
  <c r="U2890" i="1"/>
  <c r="T7" i="1"/>
  <c r="T8" i="1"/>
  <c r="T9" i="1"/>
  <c r="T11" i="1"/>
  <c r="T14" i="1"/>
  <c r="T16" i="1"/>
  <c r="T18" i="1"/>
  <c r="T20" i="1"/>
  <c r="T22" i="1"/>
  <c r="T25" i="1"/>
  <c r="T26" i="1"/>
  <c r="T27" i="1"/>
  <c r="T28" i="1"/>
  <c r="T29" i="1"/>
  <c r="T31" i="1"/>
  <c r="T34" i="1"/>
  <c r="T36" i="1"/>
  <c r="T37" i="1"/>
  <c r="T38" i="1"/>
  <c r="T39" i="1"/>
  <c r="T45" i="1"/>
  <c r="T46" i="1"/>
  <c r="T49" i="1"/>
  <c r="T50" i="1"/>
  <c r="T51" i="1"/>
  <c r="T56" i="1"/>
  <c r="T57" i="1"/>
  <c r="T58" i="1"/>
  <c r="T59" i="1"/>
  <c r="T60" i="1"/>
  <c r="T61" i="1"/>
  <c r="T62" i="1"/>
  <c r="T63" i="1"/>
  <c r="T65" i="1"/>
  <c r="T66" i="1"/>
  <c r="T67" i="1"/>
  <c r="T69" i="1"/>
  <c r="T70" i="1"/>
  <c r="T71" i="1"/>
  <c r="T73" i="1"/>
  <c r="T75" i="1"/>
  <c r="T77" i="1"/>
  <c r="T81" i="1"/>
  <c r="T82" i="1"/>
  <c r="T83" i="1"/>
  <c r="T84" i="1"/>
  <c r="T85" i="1"/>
  <c r="T90" i="1"/>
  <c r="T94" i="1"/>
  <c r="T95" i="1"/>
  <c r="T96" i="1"/>
  <c r="T97" i="1"/>
  <c r="T98" i="1"/>
  <c r="T99" i="1"/>
  <c r="T100" i="1"/>
  <c r="T102" i="1"/>
  <c r="T103" i="1"/>
  <c r="T104" i="1"/>
  <c r="T105" i="1"/>
  <c r="T106" i="1"/>
  <c r="T107" i="1"/>
  <c r="T108" i="1"/>
  <c r="T109" i="1"/>
  <c r="T111" i="1"/>
  <c r="T115" i="1"/>
  <c r="T116" i="1"/>
  <c r="T117" i="1"/>
  <c r="T118" i="1"/>
  <c r="T119" i="1"/>
  <c r="T121" i="1"/>
  <c r="T122" i="1"/>
  <c r="T123" i="1"/>
  <c r="T125" i="1"/>
  <c r="T127" i="1"/>
  <c r="T128" i="1"/>
  <c r="T129" i="1"/>
  <c r="T130" i="1"/>
  <c r="T131" i="1"/>
  <c r="T132" i="1"/>
  <c r="T133" i="1"/>
  <c r="T135" i="1"/>
  <c r="T137" i="1"/>
  <c r="T138" i="1"/>
  <c r="T139" i="1"/>
  <c r="T140" i="1"/>
  <c r="T141" i="1"/>
  <c r="T142" i="1"/>
  <c r="T143" i="1"/>
  <c r="T144" i="1"/>
  <c r="T145" i="1"/>
  <c r="T146" i="1"/>
  <c r="T148" i="1"/>
  <c r="T149" i="1"/>
  <c r="T150" i="1"/>
  <c r="T155" i="1"/>
  <c r="T159" i="1"/>
  <c r="T161" i="1"/>
  <c r="T163" i="1"/>
  <c r="T164" i="1"/>
  <c r="T165" i="1"/>
  <c r="T166" i="1"/>
  <c r="T167" i="1"/>
  <c r="T169" i="1"/>
  <c r="T170" i="1"/>
  <c r="T171" i="1"/>
  <c r="T172" i="1"/>
  <c r="T173" i="1"/>
  <c r="T176" i="1"/>
  <c r="T179" i="1"/>
  <c r="T180" i="1"/>
  <c r="T181" i="1"/>
  <c r="T182" i="1"/>
  <c r="T183" i="1"/>
  <c r="T185" i="1"/>
  <c r="T186" i="1"/>
  <c r="T188" i="1"/>
  <c r="T189" i="1"/>
  <c r="T190" i="1"/>
  <c r="T191" i="1"/>
  <c r="T197" i="1"/>
  <c r="T198" i="1"/>
  <c r="T199" i="1"/>
  <c r="T200" i="1"/>
  <c r="T201" i="1"/>
  <c r="T202" i="1"/>
  <c r="T203" i="1"/>
  <c r="T204" i="1"/>
  <c r="T206" i="1"/>
  <c r="T208" i="1"/>
  <c r="T209" i="1"/>
  <c r="T210" i="1"/>
  <c r="T211" i="1"/>
  <c r="T212" i="1"/>
  <c r="T213" i="1"/>
  <c r="T214" i="1"/>
  <c r="T215" i="1"/>
  <c r="T216" i="1"/>
  <c r="T219" i="1"/>
  <c r="T220" i="1"/>
  <c r="T222" i="1"/>
  <c r="T224" i="1"/>
  <c r="T225" i="1"/>
  <c r="T226" i="1"/>
  <c r="T227" i="1"/>
  <c r="T229" i="1"/>
  <c r="T230" i="1"/>
  <c r="T234" i="1"/>
  <c r="T235" i="1"/>
  <c r="T236" i="1"/>
  <c r="T238" i="1"/>
  <c r="T241" i="1"/>
  <c r="T243" i="1"/>
  <c r="T246" i="1"/>
  <c r="T247" i="1"/>
  <c r="T249" i="1"/>
  <c r="T251" i="1"/>
  <c r="T253" i="1"/>
  <c r="T255" i="1"/>
  <c r="T256" i="1"/>
  <c r="T259" i="1"/>
  <c r="T261" i="1"/>
  <c r="T265" i="1"/>
  <c r="T266" i="1"/>
  <c r="T269" i="1"/>
  <c r="T270" i="1"/>
  <c r="T271" i="1"/>
  <c r="T274" i="1"/>
  <c r="T275" i="1"/>
  <c r="T276" i="1"/>
  <c r="T278" i="1"/>
  <c r="T281" i="1"/>
  <c r="T284" i="1"/>
  <c r="T285" i="1"/>
  <c r="T286" i="1"/>
  <c r="T287" i="1"/>
  <c r="T288" i="1"/>
  <c r="T289" i="1"/>
  <c r="T290" i="1"/>
  <c r="T291" i="1"/>
  <c r="T294" i="1"/>
  <c r="T295" i="1"/>
  <c r="T296" i="1"/>
  <c r="T299" i="1"/>
  <c r="T301" i="1"/>
  <c r="T302" i="1"/>
  <c r="T304" i="1"/>
  <c r="T306" i="1"/>
  <c r="T307" i="1"/>
  <c r="T311" i="1"/>
  <c r="T312" i="1"/>
  <c r="T313" i="1"/>
  <c r="T315" i="1"/>
  <c r="T316" i="1"/>
  <c r="T317" i="1"/>
  <c r="T319" i="1"/>
  <c r="T320" i="1"/>
  <c r="T322" i="1"/>
  <c r="T323" i="1"/>
  <c r="T324" i="1"/>
  <c r="T326" i="1"/>
  <c r="T327" i="1"/>
  <c r="T328" i="1"/>
  <c r="T330" i="1"/>
  <c r="T331" i="1"/>
  <c r="T332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7" i="1"/>
  <c r="T349" i="1"/>
  <c r="T350" i="1"/>
  <c r="T352" i="1"/>
  <c r="T353" i="1"/>
  <c r="T356" i="1"/>
  <c r="T357" i="1"/>
  <c r="T358" i="1"/>
  <c r="T360" i="1"/>
  <c r="T362" i="1"/>
  <c r="T365" i="1"/>
  <c r="T367" i="1"/>
  <c r="T369" i="1"/>
  <c r="T370" i="1"/>
  <c r="T371" i="1"/>
  <c r="T372" i="1"/>
  <c r="T373" i="1"/>
  <c r="T374" i="1"/>
  <c r="T377" i="1"/>
  <c r="T378" i="1"/>
  <c r="T379" i="1"/>
  <c r="T380" i="1"/>
  <c r="T382" i="1"/>
  <c r="T383" i="1"/>
  <c r="T386" i="1"/>
  <c r="T387" i="1"/>
  <c r="T388" i="1"/>
  <c r="T391" i="1"/>
  <c r="T392" i="1"/>
  <c r="T394" i="1"/>
  <c r="T395" i="1"/>
  <c r="T396" i="1"/>
  <c r="T397" i="1"/>
  <c r="T399" i="1"/>
  <c r="T400" i="1"/>
  <c r="T401" i="1"/>
  <c r="T402" i="1"/>
  <c r="T403" i="1"/>
  <c r="T404" i="1"/>
  <c r="T405" i="1"/>
  <c r="T406" i="1"/>
  <c r="T409" i="1"/>
  <c r="T410" i="1"/>
  <c r="T411" i="1"/>
  <c r="T413" i="1"/>
  <c r="T414" i="1"/>
  <c r="T415" i="1"/>
  <c r="T418" i="1"/>
  <c r="T419" i="1"/>
  <c r="T420" i="1"/>
  <c r="T423" i="1"/>
  <c r="T427" i="1"/>
  <c r="T431" i="1"/>
  <c r="T434" i="1"/>
  <c r="T438" i="1"/>
  <c r="T441" i="1"/>
  <c r="T445" i="1"/>
  <c r="T446" i="1"/>
  <c r="T448" i="1"/>
  <c r="T449" i="1"/>
  <c r="T450" i="1"/>
  <c r="T452" i="1"/>
  <c r="T453" i="1"/>
  <c r="T454" i="1"/>
  <c r="T455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82" i="1"/>
  <c r="T483" i="1"/>
  <c r="T488" i="1"/>
  <c r="T490" i="1"/>
  <c r="T491" i="1"/>
  <c r="T494" i="1"/>
  <c r="T496" i="1"/>
  <c r="T497" i="1"/>
  <c r="T498" i="1"/>
  <c r="T499" i="1"/>
  <c r="T501" i="1"/>
  <c r="T502" i="1"/>
  <c r="T504" i="1"/>
  <c r="T506" i="1"/>
  <c r="T507" i="1"/>
  <c r="T509" i="1"/>
  <c r="T510" i="1"/>
  <c r="T513" i="1"/>
  <c r="T515" i="1"/>
  <c r="T518" i="1"/>
  <c r="T519" i="1"/>
  <c r="T520" i="1"/>
  <c r="T522" i="1"/>
  <c r="T523" i="1"/>
  <c r="T526" i="1"/>
  <c r="T527" i="1"/>
  <c r="T528" i="1"/>
  <c r="T529" i="1"/>
  <c r="T531" i="1"/>
  <c r="T532" i="1"/>
  <c r="T534" i="1"/>
  <c r="T538" i="1"/>
  <c r="T539" i="1"/>
  <c r="T540" i="1"/>
  <c r="T542" i="1"/>
  <c r="T544" i="1"/>
  <c r="T545" i="1"/>
  <c r="T546" i="1"/>
  <c r="T547" i="1"/>
  <c r="T548" i="1"/>
  <c r="T550" i="1"/>
  <c r="T551" i="1"/>
  <c r="T552" i="1"/>
  <c r="T555" i="1"/>
  <c r="T556" i="1"/>
  <c r="T557" i="1"/>
  <c r="T559" i="1"/>
  <c r="T560" i="1"/>
  <c r="T563" i="1"/>
  <c r="T565" i="1"/>
  <c r="T566" i="1"/>
  <c r="T567" i="1"/>
  <c r="T570" i="1"/>
  <c r="T571" i="1"/>
  <c r="T573" i="1"/>
  <c r="T576" i="1"/>
  <c r="T580" i="1"/>
  <c r="T581" i="1"/>
  <c r="T582" i="1"/>
  <c r="T583" i="1"/>
  <c r="T584" i="1"/>
  <c r="T585" i="1"/>
  <c r="T586" i="1"/>
  <c r="T588" i="1"/>
  <c r="T598" i="1"/>
  <c r="T601" i="1"/>
  <c r="T602" i="1"/>
  <c r="T604" i="1"/>
  <c r="T605" i="1"/>
  <c r="T607" i="1"/>
  <c r="T608" i="1"/>
  <c r="T609" i="1"/>
  <c r="T611" i="1"/>
  <c r="T613" i="1"/>
  <c r="T615" i="1"/>
  <c r="T616" i="1"/>
  <c r="T617" i="1"/>
  <c r="T619" i="1"/>
  <c r="T620" i="1"/>
  <c r="T621" i="1"/>
  <c r="T623" i="1"/>
  <c r="T626" i="1"/>
  <c r="T627" i="1"/>
  <c r="T630" i="1"/>
  <c r="T633" i="1"/>
  <c r="T634" i="1"/>
  <c r="T636" i="1"/>
  <c r="T639" i="1"/>
  <c r="T640" i="1"/>
  <c r="T641" i="1"/>
  <c r="T643" i="1"/>
  <c r="T644" i="1"/>
  <c r="T647" i="1"/>
  <c r="T648" i="1"/>
  <c r="T649" i="1"/>
  <c r="T650" i="1"/>
  <c r="T651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71" i="1"/>
  <c r="T675" i="1"/>
  <c r="T683" i="1"/>
  <c r="T685" i="1"/>
  <c r="T690" i="1"/>
  <c r="T691" i="1"/>
  <c r="T692" i="1"/>
  <c r="T693" i="1"/>
  <c r="T694" i="1"/>
  <c r="T696" i="1"/>
  <c r="T699" i="1"/>
  <c r="T700" i="1"/>
  <c r="T702" i="1"/>
  <c r="T706" i="1"/>
  <c r="T708" i="1"/>
  <c r="T709" i="1"/>
  <c r="T711" i="1"/>
  <c r="T712" i="1"/>
  <c r="T713" i="1"/>
  <c r="T714" i="1"/>
  <c r="T715" i="1"/>
  <c r="T716" i="1"/>
  <c r="T717" i="1"/>
  <c r="T718" i="1"/>
  <c r="T719" i="1"/>
  <c r="T720" i="1"/>
  <c r="T721" i="1"/>
  <c r="T723" i="1"/>
  <c r="T724" i="1"/>
  <c r="T725" i="1"/>
  <c r="T726" i="1"/>
  <c r="T727" i="1"/>
  <c r="T729" i="1"/>
  <c r="T730" i="1"/>
  <c r="T731" i="1"/>
  <c r="T732" i="1"/>
  <c r="T733" i="1"/>
  <c r="T734" i="1"/>
  <c r="T735" i="1"/>
  <c r="T736" i="1"/>
  <c r="T741" i="1"/>
  <c r="T742" i="1"/>
  <c r="T743" i="1"/>
  <c r="T747" i="1"/>
  <c r="T748" i="1"/>
  <c r="T750" i="1"/>
  <c r="T754" i="1"/>
  <c r="T756" i="1"/>
  <c r="T757" i="1"/>
  <c r="T758" i="1"/>
  <c r="T759" i="1"/>
  <c r="T761" i="1"/>
  <c r="T762" i="1"/>
  <c r="T764" i="1"/>
  <c r="T765" i="1"/>
  <c r="T766" i="1"/>
  <c r="T767" i="1"/>
  <c r="T768" i="1"/>
  <c r="T773" i="1"/>
  <c r="T774" i="1"/>
  <c r="T775" i="1"/>
  <c r="T776" i="1"/>
  <c r="T778" i="1"/>
  <c r="T779" i="1"/>
  <c r="T780" i="1"/>
  <c r="T781" i="1"/>
  <c r="T782" i="1"/>
  <c r="T784" i="1"/>
  <c r="T785" i="1"/>
  <c r="T787" i="1"/>
  <c r="T788" i="1"/>
  <c r="T789" i="1"/>
  <c r="T790" i="1"/>
  <c r="T791" i="1"/>
  <c r="T794" i="1"/>
  <c r="T795" i="1"/>
  <c r="T797" i="1"/>
  <c r="T798" i="1"/>
  <c r="T802" i="1"/>
  <c r="T803" i="1"/>
  <c r="T804" i="1"/>
  <c r="T806" i="1"/>
  <c r="T810" i="1"/>
  <c r="T811" i="1"/>
  <c r="T813" i="1"/>
  <c r="T815" i="1"/>
  <c r="T817" i="1"/>
  <c r="T819" i="1"/>
  <c r="T820" i="1"/>
  <c r="T822" i="1"/>
  <c r="T824" i="1"/>
  <c r="T825" i="1"/>
  <c r="T826" i="1"/>
  <c r="T827" i="1"/>
  <c r="T828" i="1"/>
  <c r="T831" i="1"/>
  <c r="T833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60" i="1"/>
  <c r="T861" i="1"/>
  <c r="T862" i="1"/>
  <c r="T864" i="1"/>
  <c r="T865" i="1"/>
  <c r="T866" i="1"/>
  <c r="T869" i="1"/>
  <c r="T870" i="1"/>
  <c r="T873" i="1"/>
  <c r="T874" i="1"/>
  <c r="T876" i="1"/>
  <c r="T879" i="1"/>
  <c r="T880" i="1"/>
  <c r="T881" i="1"/>
  <c r="T882" i="1"/>
  <c r="T883" i="1"/>
  <c r="T884" i="1"/>
  <c r="T886" i="1"/>
  <c r="T888" i="1"/>
  <c r="T890" i="1"/>
  <c r="T891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6" i="1"/>
  <c r="T909" i="1"/>
  <c r="T910" i="1"/>
  <c r="T911" i="1"/>
  <c r="T912" i="1"/>
  <c r="T919" i="1"/>
  <c r="T920" i="1"/>
  <c r="T922" i="1"/>
  <c r="T923" i="1"/>
  <c r="T924" i="1"/>
  <c r="T927" i="1"/>
  <c r="T929" i="1"/>
  <c r="T930" i="1"/>
  <c r="T931" i="1"/>
  <c r="T932" i="1"/>
  <c r="T934" i="1"/>
  <c r="T936" i="1"/>
  <c r="T937" i="1"/>
  <c r="T938" i="1"/>
  <c r="T939" i="1"/>
  <c r="T940" i="1"/>
  <c r="T941" i="1"/>
  <c r="T942" i="1"/>
  <c r="T943" i="1"/>
  <c r="T945" i="1"/>
  <c r="T947" i="1"/>
  <c r="T950" i="1"/>
  <c r="T951" i="1"/>
  <c r="T952" i="1"/>
  <c r="T953" i="1"/>
  <c r="T954" i="1"/>
  <c r="T955" i="1"/>
  <c r="T957" i="1"/>
  <c r="T959" i="1"/>
  <c r="T960" i="1"/>
  <c r="T961" i="1"/>
  <c r="T962" i="1"/>
  <c r="T963" i="1"/>
  <c r="T964" i="1"/>
  <c r="T965" i="1"/>
  <c r="T966" i="1"/>
  <c r="T968" i="1"/>
  <c r="T969" i="1"/>
  <c r="T970" i="1"/>
  <c r="T971" i="1"/>
  <c r="T972" i="1"/>
  <c r="T973" i="1"/>
  <c r="T975" i="1"/>
  <c r="T977" i="1"/>
  <c r="T978" i="1"/>
  <c r="T979" i="1"/>
  <c r="T982" i="1"/>
  <c r="T983" i="1"/>
  <c r="T985" i="1"/>
  <c r="T986" i="1"/>
  <c r="T987" i="1"/>
  <c r="T988" i="1"/>
  <c r="T990" i="1"/>
  <c r="T993" i="1"/>
  <c r="T994" i="1"/>
  <c r="T995" i="1"/>
  <c r="T998" i="1"/>
  <c r="T1002" i="1"/>
  <c r="T1003" i="1"/>
  <c r="T1005" i="1"/>
  <c r="T1006" i="1"/>
  <c r="T1008" i="1"/>
  <c r="T1010" i="1"/>
  <c r="T1011" i="1"/>
  <c r="T1012" i="1"/>
  <c r="T1014" i="1"/>
  <c r="T1015" i="1"/>
  <c r="T1016" i="1"/>
  <c r="T1017" i="1"/>
  <c r="T1018" i="1"/>
  <c r="T1019" i="1"/>
  <c r="T1023" i="1"/>
  <c r="T1024" i="1"/>
  <c r="T1025" i="1"/>
  <c r="T1026" i="1"/>
  <c r="T1027" i="1"/>
  <c r="T1029" i="1"/>
  <c r="T1031" i="1"/>
  <c r="T1032" i="1"/>
  <c r="T1033" i="1"/>
  <c r="T1035" i="1"/>
  <c r="T1037" i="1"/>
  <c r="T1038" i="1"/>
  <c r="T1040" i="1"/>
  <c r="T1043" i="1"/>
  <c r="T1044" i="1"/>
  <c r="T1045" i="1"/>
  <c r="T1046" i="1"/>
  <c r="T1047" i="1"/>
  <c r="T1049" i="1"/>
  <c r="T1051" i="1"/>
  <c r="T1052" i="1"/>
  <c r="T1056" i="1"/>
  <c r="T1057" i="1"/>
  <c r="T1059" i="1"/>
  <c r="T1060" i="1"/>
  <c r="T1063" i="1"/>
  <c r="T1064" i="1"/>
  <c r="T1065" i="1"/>
  <c r="T1066" i="1"/>
  <c r="T1067" i="1"/>
  <c r="T1068" i="1"/>
  <c r="T1071" i="1"/>
  <c r="T1076" i="1"/>
  <c r="T1078" i="1"/>
  <c r="T1079" i="1"/>
  <c r="T1081" i="1"/>
  <c r="T1085" i="1"/>
  <c r="T1089" i="1"/>
  <c r="T1090" i="1"/>
  <c r="T1091" i="1"/>
  <c r="T1092" i="1"/>
  <c r="T1093" i="1"/>
  <c r="T1094" i="1"/>
  <c r="T1095" i="1"/>
  <c r="T1096" i="1"/>
  <c r="T1097" i="1"/>
  <c r="T1098" i="1"/>
  <c r="T1100" i="1"/>
  <c r="T1101" i="1"/>
  <c r="T1102" i="1"/>
  <c r="T1103" i="1"/>
  <c r="T1104" i="1"/>
  <c r="T1105" i="1"/>
  <c r="T1106" i="1"/>
  <c r="T1108" i="1"/>
  <c r="T1110" i="1"/>
  <c r="T1112" i="1"/>
  <c r="T1113" i="1"/>
  <c r="T1115" i="1"/>
  <c r="T1116" i="1"/>
  <c r="T1117" i="1"/>
  <c r="T1118" i="1"/>
  <c r="T1119" i="1"/>
  <c r="T1120" i="1"/>
  <c r="T1121" i="1"/>
  <c r="T1122" i="1"/>
  <c r="T1126" i="1"/>
  <c r="T1127" i="1"/>
  <c r="T1129" i="1"/>
  <c r="T1130" i="1"/>
  <c r="T1131" i="1"/>
  <c r="T1132" i="1"/>
  <c r="T1134" i="1"/>
  <c r="T1138" i="1"/>
  <c r="T1139" i="1"/>
  <c r="T1142" i="1"/>
  <c r="T1144" i="1"/>
  <c r="T1147" i="1"/>
  <c r="T1149" i="1"/>
  <c r="T1154" i="1"/>
  <c r="T1155" i="1"/>
  <c r="T1157" i="1"/>
  <c r="T1159" i="1"/>
  <c r="T1165" i="1"/>
  <c r="T1167" i="1"/>
  <c r="T1168" i="1"/>
  <c r="T1169" i="1"/>
  <c r="T1171" i="1"/>
  <c r="T1172" i="1"/>
  <c r="T1173" i="1"/>
  <c r="T1174" i="1"/>
  <c r="T1175" i="1"/>
  <c r="T1176" i="1"/>
  <c r="T1177" i="1"/>
  <c r="T1178" i="1"/>
  <c r="T1179" i="1"/>
  <c r="T1182" i="1"/>
  <c r="T1186" i="1"/>
  <c r="T1187" i="1"/>
  <c r="T1188" i="1"/>
  <c r="T1189" i="1"/>
  <c r="T1190" i="1"/>
  <c r="T1191" i="1"/>
  <c r="T1194" i="1"/>
  <c r="T1195" i="1"/>
  <c r="T1196" i="1"/>
  <c r="T1198" i="1"/>
  <c r="T1202" i="1"/>
  <c r="T1204" i="1"/>
  <c r="T1206" i="1"/>
  <c r="T1208" i="1"/>
  <c r="T1209" i="1"/>
  <c r="T1210" i="1"/>
  <c r="T1212" i="1"/>
  <c r="T1214" i="1"/>
  <c r="T1216" i="1"/>
  <c r="T1219" i="1"/>
  <c r="T1220" i="1"/>
  <c r="T1222" i="1"/>
  <c r="T1223" i="1"/>
  <c r="T1225" i="1"/>
  <c r="T1226" i="1"/>
  <c r="T1227" i="1"/>
  <c r="T1228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3" i="1"/>
  <c r="T1245" i="1"/>
  <c r="T1248" i="1"/>
  <c r="T1251" i="1"/>
  <c r="T1254" i="1"/>
  <c r="T1255" i="1"/>
  <c r="T1256" i="1"/>
  <c r="T1258" i="1"/>
  <c r="T1259" i="1"/>
  <c r="T1261" i="1"/>
  <c r="T1262" i="1"/>
  <c r="T1263" i="1"/>
  <c r="T1264" i="1"/>
  <c r="T1266" i="1"/>
  <c r="T1267" i="1"/>
  <c r="T1268" i="1"/>
  <c r="T1269" i="1"/>
  <c r="T1270" i="1"/>
  <c r="T1272" i="1"/>
  <c r="T1276" i="1"/>
  <c r="T1277" i="1"/>
  <c r="T1278" i="1"/>
  <c r="T1279" i="1"/>
  <c r="T1280" i="1"/>
  <c r="T1281" i="1"/>
  <c r="T1282" i="1"/>
  <c r="T1283" i="1"/>
  <c r="T1285" i="1"/>
  <c r="T1286" i="1"/>
  <c r="T1287" i="1"/>
  <c r="T1288" i="1"/>
  <c r="T1289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1" i="1"/>
  <c r="T1312" i="1"/>
  <c r="T1313" i="1"/>
  <c r="T1316" i="1"/>
  <c r="T1318" i="1"/>
  <c r="T1319" i="1"/>
  <c r="T1320" i="1"/>
  <c r="T1322" i="1"/>
  <c r="T1324" i="1"/>
  <c r="T1326" i="1"/>
  <c r="T1327" i="1"/>
  <c r="T1328" i="1"/>
  <c r="T1330" i="1"/>
  <c r="T1333" i="1"/>
  <c r="T1334" i="1"/>
  <c r="T1338" i="1"/>
  <c r="T1339" i="1"/>
  <c r="T1340" i="1"/>
  <c r="T1342" i="1"/>
  <c r="T1344" i="1"/>
  <c r="T1347" i="1"/>
  <c r="T1349" i="1"/>
  <c r="T1350" i="1"/>
  <c r="T1351" i="1"/>
  <c r="T1352" i="1"/>
  <c r="T1353" i="1"/>
  <c r="T1354" i="1"/>
  <c r="T1355" i="1"/>
  <c r="T1358" i="1"/>
  <c r="T1359" i="1"/>
  <c r="T1360" i="1"/>
  <c r="T1361" i="1"/>
  <c r="T1362" i="1"/>
  <c r="T1364" i="1"/>
  <c r="T1366" i="1"/>
  <c r="T1369" i="1"/>
  <c r="T1373" i="1"/>
  <c r="T1374" i="1"/>
  <c r="T1375" i="1"/>
  <c r="T1380" i="1"/>
  <c r="T1383" i="1"/>
  <c r="T1385" i="1"/>
  <c r="T1387" i="1"/>
  <c r="T1389" i="1"/>
  <c r="T1390" i="1"/>
  <c r="T1391" i="1"/>
  <c r="T1392" i="1"/>
  <c r="T1393" i="1"/>
  <c r="T1395" i="1"/>
  <c r="T1396" i="1"/>
  <c r="T1397" i="1"/>
  <c r="T1401" i="1"/>
  <c r="T1402" i="1"/>
  <c r="T1404" i="1"/>
  <c r="T1405" i="1"/>
  <c r="T1406" i="1"/>
  <c r="T1407" i="1"/>
  <c r="T1408" i="1"/>
  <c r="T1410" i="1"/>
  <c r="T1411" i="1"/>
  <c r="T1412" i="1"/>
  <c r="T1413" i="1"/>
  <c r="T1414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32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7" i="1"/>
  <c r="T1448" i="1"/>
  <c r="T1449" i="1"/>
  <c r="T1450" i="1"/>
  <c r="T1451" i="1"/>
  <c r="T1453" i="1"/>
  <c r="T1454" i="1"/>
  <c r="T1458" i="1"/>
  <c r="T1459" i="1"/>
  <c r="T1460" i="1"/>
  <c r="T1464" i="1"/>
  <c r="T1465" i="1"/>
  <c r="T1466" i="1"/>
  <c r="T1467" i="1"/>
  <c r="T1471" i="1"/>
  <c r="T1472" i="1"/>
  <c r="T1473" i="1"/>
  <c r="T1474" i="1"/>
  <c r="T1475" i="1"/>
  <c r="T1477" i="1"/>
  <c r="T1478" i="1"/>
  <c r="T1479" i="1"/>
  <c r="T1481" i="1"/>
  <c r="T1482" i="1"/>
  <c r="T1487" i="1"/>
  <c r="T1490" i="1"/>
  <c r="T1491" i="1"/>
  <c r="T1492" i="1"/>
  <c r="T1493" i="1"/>
  <c r="T1494" i="1"/>
  <c r="T1495" i="1"/>
  <c r="T1496" i="1"/>
  <c r="T1497" i="1"/>
  <c r="T1500" i="1"/>
  <c r="T1502" i="1"/>
  <c r="T1503" i="1"/>
  <c r="T1504" i="1"/>
  <c r="T1505" i="1"/>
  <c r="T1506" i="1"/>
  <c r="T1507" i="1"/>
  <c r="T1508" i="1"/>
  <c r="T1509" i="1"/>
  <c r="T1511" i="1"/>
  <c r="T1514" i="1"/>
  <c r="T1515" i="1"/>
  <c r="T1518" i="1"/>
  <c r="T1519" i="1"/>
  <c r="T1520" i="1"/>
  <c r="T1521" i="1"/>
  <c r="T1522" i="1"/>
  <c r="T1523" i="1"/>
  <c r="T1525" i="1"/>
  <c r="T1526" i="1"/>
  <c r="T1527" i="1"/>
  <c r="T1528" i="1"/>
  <c r="T1529" i="1"/>
  <c r="T1530" i="1"/>
  <c r="T1531" i="1"/>
  <c r="T1538" i="1"/>
  <c r="T1539" i="1"/>
  <c r="T1540" i="1"/>
  <c r="T1541" i="1"/>
  <c r="T1542" i="1"/>
  <c r="T1543" i="1"/>
  <c r="T1544" i="1"/>
  <c r="T1547" i="1"/>
  <c r="T1551" i="1"/>
  <c r="T1553" i="1"/>
  <c r="T1554" i="1"/>
  <c r="T1555" i="1"/>
  <c r="T1556" i="1"/>
  <c r="T1558" i="1"/>
  <c r="T1562" i="1"/>
  <c r="T1563" i="1"/>
  <c r="T1564" i="1"/>
  <c r="T1565" i="1"/>
  <c r="T1566" i="1"/>
  <c r="T1567" i="1"/>
  <c r="T1568" i="1"/>
  <c r="T1569" i="1"/>
  <c r="T1572" i="1"/>
  <c r="T1573" i="1"/>
  <c r="T1578" i="1"/>
  <c r="T1579" i="1"/>
  <c r="T1581" i="1"/>
  <c r="T1582" i="1"/>
  <c r="T1589" i="1"/>
  <c r="T1590" i="1"/>
  <c r="T1592" i="1"/>
  <c r="T1597" i="1"/>
  <c r="T1600" i="1"/>
  <c r="T1601" i="1"/>
  <c r="T1602" i="1"/>
  <c r="T1603" i="1"/>
  <c r="T1605" i="1"/>
  <c r="T1606" i="1"/>
  <c r="T1607" i="1"/>
  <c r="T1608" i="1"/>
  <c r="T1611" i="1"/>
  <c r="T1612" i="1"/>
  <c r="T1613" i="1"/>
  <c r="T1614" i="1"/>
  <c r="T1615" i="1"/>
  <c r="T1617" i="1"/>
  <c r="T1618" i="1"/>
  <c r="T1619" i="1"/>
  <c r="T1620" i="1"/>
  <c r="T1621" i="1"/>
  <c r="T1622" i="1"/>
  <c r="T1623" i="1"/>
  <c r="T1624" i="1"/>
  <c r="T1627" i="1"/>
  <c r="T1628" i="1"/>
  <c r="T1629" i="1"/>
  <c r="T1631" i="1"/>
  <c r="T1632" i="1"/>
  <c r="T1633" i="1"/>
  <c r="T1635" i="1"/>
  <c r="T1636" i="1"/>
  <c r="T1638" i="1"/>
  <c r="T1639" i="1"/>
  <c r="T1640" i="1"/>
  <c r="T1643" i="1"/>
  <c r="T1646" i="1"/>
  <c r="T1648" i="1"/>
  <c r="T1649" i="1"/>
  <c r="T1651" i="1"/>
  <c r="T1653" i="1"/>
  <c r="T1654" i="1"/>
  <c r="T1655" i="1"/>
  <c r="T1658" i="1"/>
  <c r="T1660" i="1"/>
  <c r="T1664" i="1"/>
  <c r="T1665" i="1"/>
  <c r="T1668" i="1"/>
  <c r="T1669" i="1"/>
  <c r="T1670" i="1"/>
  <c r="T1671" i="1"/>
  <c r="T1672" i="1"/>
  <c r="T1673" i="1"/>
  <c r="T1675" i="1"/>
  <c r="T1676" i="1"/>
  <c r="T1677" i="1"/>
  <c r="T1679" i="1"/>
  <c r="T1680" i="1"/>
  <c r="T1681" i="1"/>
  <c r="T1682" i="1"/>
  <c r="T1683" i="1"/>
  <c r="T1685" i="1"/>
  <c r="T1688" i="1"/>
  <c r="T1689" i="1"/>
  <c r="T1691" i="1"/>
  <c r="T1692" i="1"/>
  <c r="T1694" i="1"/>
  <c r="T1695" i="1"/>
  <c r="T1696" i="1"/>
  <c r="T1697" i="1"/>
  <c r="T1698" i="1"/>
  <c r="T1699" i="1"/>
  <c r="T1700" i="1"/>
  <c r="T1702" i="1"/>
  <c r="T1703" i="1"/>
  <c r="T1705" i="1"/>
  <c r="T1710" i="1"/>
  <c r="T1712" i="1"/>
  <c r="T1714" i="1"/>
  <c r="T1717" i="1"/>
  <c r="T1722" i="1"/>
  <c r="T1723" i="1"/>
  <c r="T1729" i="1"/>
  <c r="T1731" i="1"/>
  <c r="T1732" i="1"/>
  <c r="T1737" i="1"/>
  <c r="T1738" i="1"/>
  <c r="T1739" i="1"/>
  <c r="T1743" i="1"/>
  <c r="T1751" i="1"/>
  <c r="T1752" i="1"/>
  <c r="T1754" i="1"/>
  <c r="T1756" i="1"/>
  <c r="T1757" i="1"/>
  <c r="T1761" i="1"/>
  <c r="T1762" i="1"/>
  <c r="T1764" i="1"/>
  <c r="T1765" i="1"/>
  <c r="T1766" i="1"/>
  <c r="T1767" i="1"/>
  <c r="T1768" i="1"/>
  <c r="T1769" i="1"/>
  <c r="T1772" i="1"/>
  <c r="T1773" i="1"/>
  <c r="T1774" i="1"/>
  <c r="T1776" i="1"/>
  <c r="T1777" i="1"/>
  <c r="T1783" i="1"/>
  <c r="T1784" i="1"/>
  <c r="T1786" i="1"/>
  <c r="T1787" i="1"/>
  <c r="T1788" i="1"/>
  <c r="T1793" i="1"/>
  <c r="T1795" i="1"/>
  <c r="T1796" i="1"/>
  <c r="T1803" i="1"/>
  <c r="T1806" i="1"/>
  <c r="T1809" i="1"/>
  <c r="T1812" i="1"/>
  <c r="T1816" i="1"/>
  <c r="T1817" i="1"/>
  <c r="T1819" i="1"/>
  <c r="T1826" i="1"/>
  <c r="T1827" i="1"/>
  <c r="T1828" i="1"/>
  <c r="T1829" i="1"/>
  <c r="T1835" i="1"/>
  <c r="T1837" i="1"/>
  <c r="T1838" i="1"/>
  <c r="T1843" i="1"/>
  <c r="T1847" i="1"/>
  <c r="T1848" i="1"/>
  <c r="T1850" i="1"/>
  <c r="T1851" i="1"/>
  <c r="T1853" i="1"/>
  <c r="T1854" i="1"/>
  <c r="T1855" i="1"/>
  <c r="T1862" i="1"/>
  <c r="T1865" i="1"/>
  <c r="T1866" i="1"/>
  <c r="T1867" i="1"/>
  <c r="T1870" i="1"/>
  <c r="T1871" i="1"/>
  <c r="T1875" i="1"/>
  <c r="T1876" i="1"/>
  <c r="T1881" i="1"/>
  <c r="T1882" i="1"/>
  <c r="T1884" i="1"/>
  <c r="T1885" i="1"/>
  <c r="T1887" i="1"/>
  <c r="T1893" i="1"/>
  <c r="T1895" i="1"/>
  <c r="T1896" i="1"/>
  <c r="T1898" i="1"/>
  <c r="T1903" i="1"/>
  <c r="T1904" i="1"/>
  <c r="T1905" i="1"/>
  <c r="T1906" i="1"/>
  <c r="T1910" i="1"/>
  <c r="T1911" i="1"/>
  <c r="T1915" i="1"/>
  <c r="T1916" i="1"/>
  <c r="T1919" i="1"/>
  <c r="T1920" i="1"/>
  <c r="T1924" i="1"/>
  <c r="T1925" i="1"/>
  <c r="T1926" i="1"/>
  <c r="T1928" i="1"/>
  <c r="T1929" i="1"/>
  <c r="T1932" i="1"/>
  <c r="T1934" i="1"/>
  <c r="T1935" i="1"/>
  <c r="T1937" i="1"/>
  <c r="T1938" i="1"/>
  <c r="T1939" i="1"/>
  <c r="T1940" i="1"/>
  <c r="T1941" i="1"/>
  <c r="T1943" i="1"/>
  <c r="T1946" i="1"/>
  <c r="T1947" i="1"/>
  <c r="T1949" i="1"/>
  <c r="T1950" i="1"/>
  <c r="T1951" i="1"/>
  <c r="T1952" i="1"/>
  <c r="T1953" i="1"/>
  <c r="T1955" i="1"/>
  <c r="T1956" i="1"/>
  <c r="T1957" i="1"/>
  <c r="T1961" i="1"/>
  <c r="T1962" i="1"/>
  <c r="T1965" i="1"/>
  <c r="T1966" i="1"/>
  <c r="T1967" i="1"/>
  <c r="T1968" i="1"/>
  <c r="T1970" i="1"/>
  <c r="T1971" i="1"/>
  <c r="T1972" i="1"/>
  <c r="T1973" i="1"/>
  <c r="T1975" i="1"/>
  <c r="T1976" i="1"/>
  <c r="T1977" i="1"/>
  <c r="T1978" i="1"/>
  <c r="T1979" i="1"/>
  <c r="T1980" i="1"/>
  <c r="T1981" i="1"/>
  <c r="T1982" i="1"/>
  <c r="T1983" i="1"/>
  <c r="T1984" i="1"/>
  <c r="T1985" i="1"/>
  <c r="T1987" i="1"/>
  <c r="T1988" i="1"/>
  <c r="T1989" i="1"/>
  <c r="T1992" i="1"/>
  <c r="T1996" i="1"/>
  <c r="T1997" i="1"/>
  <c r="T1998" i="1"/>
  <c r="T2001" i="1"/>
  <c r="T2005" i="1"/>
  <c r="T2006" i="1"/>
  <c r="T2009" i="1"/>
  <c r="T2010" i="1"/>
  <c r="T2011" i="1"/>
  <c r="T2012" i="1"/>
  <c r="T2014" i="1"/>
  <c r="T2016" i="1"/>
  <c r="T2019" i="1"/>
  <c r="T2023" i="1"/>
  <c r="T2024" i="1"/>
  <c r="T2025" i="1"/>
  <c r="T2026" i="1"/>
  <c r="T2032" i="1"/>
  <c r="T2033" i="1"/>
  <c r="T2036" i="1"/>
  <c r="T2037" i="1"/>
  <c r="T2039" i="1"/>
  <c r="T2040" i="1"/>
  <c r="T2042" i="1"/>
  <c r="T2043" i="1"/>
  <c r="T2045" i="1"/>
  <c r="T2047" i="1"/>
  <c r="T2048" i="1"/>
  <c r="T2049" i="1"/>
  <c r="T2053" i="1"/>
  <c r="T2054" i="1"/>
  <c r="T2057" i="1"/>
  <c r="T2060" i="1"/>
  <c r="T2061" i="1"/>
  <c r="T2066" i="1"/>
  <c r="T2067" i="1"/>
  <c r="T2069" i="1"/>
  <c r="T2070" i="1"/>
  <c r="T2072" i="1"/>
  <c r="T2075" i="1"/>
  <c r="T2077" i="1"/>
  <c r="T2079" i="1"/>
  <c r="T2084" i="1"/>
  <c r="T2085" i="1"/>
  <c r="T2086" i="1"/>
  <c r="T2090" i="1"/>
  <c r="T2091" i="1"/>
  <c r="T2093" i="1"/>
  <c r="T2095" i="1"/>
  <c r="T2096" i="1"/>
  <c r="T2097" i="1"/>
  <c r="T2100" i="1"/>
  <c r="T2103" i="1"/>
  <c r="T2104" i="1"/>
  <c r="T2106" i="1"/>
  <c r="T2107" i="1"/>
  <c r="T2112" i="1"/>
  <c r="T2116" i="1"/>
  <c r="T2118" i="1"/>
  <c r="T2122" i="1"/>
  <c r="T2125" i="1"/>
  <c r="T2126" i="1"/>
  <c r="T2131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1" i="1"/>
  <c r="T2156" i="1"/>
  <c r="T2158" i="1"/>
  <c r="T2159" i="1"/>
  <c r="T2160" i="1"/>
  <c r="T2162" i="1"/>
  <c r="T2164" i="1"/>
  <c r="T2167" i="1"/>
  <c r="T2169" i="1"/>
  <c r="T2170" i="1"/>
  <c r="T2171" i="1"/>
  <c r="T2173" i="1"/>
  <c r="T2174" i="1"/>
  <c r="T2175" i="1"/>
  <c r="T2177" i="1"/>
  <c r="T2178" i="1"/>
  <c r="T2179" i="1"/>
  <c r="T2181" i="1"/>
  <c r="T2183" i="1"/>
  <c r="T2186" i="1"/>
  <c r="T2187" i="1"/>
  <c r="T2189" i="1"/>
  <c r="T2191" i="1"/>
  <c r="T2192" i="1"/>
  <c r="T2193" i="1"/>
  <c r="T2194" i="1"/>
  <c r="T2195" i="1"/>
  <c r="T2197" i="1"/>
  <c r="T2198" i="1"/>
  <c r="T2199" i="1"/>
  <c r="T2200" i="1"/>
  <c r="T2201" i="1"/>
  <c r="T2205" i="1"/>
  <c r="T2207" i="1"/>
  <c r="T2208" i="1"/>
  <c r="T2209" i="1"/>
  <c r="T2210" i="1"/>
  <c r="T2212" i="1"/>
  <c r="T2218" i="1"/>
  <c r="T2219" i="1"/>
  <c r="T2220" i="1"/>
  <c r="T2222" i="1"/>
  <c r="T2223" i="1"/>
  <c r="T2224" i="1"/>
  <c r="T2225" i="1"/>
  <c r="T2226" i="1"/>
  <c r="T2227" i="1"/>
  <c r="T2228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4" i="1"/>
  <c r="T2245" i="1"/>
  <c r="T2246" i="1"/>
  <c r="T2247" i="1"/>
  <c r="T2248" i="1"/>
  <c r="T2249" i="1"/>
  <c r="T2250" i="1"/>
  <c r="T2251" i="1"/>
  <c r="T2252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72" i="1"/>
  <c r="T2276" i="1"/>
  <c r="T2278" i="1"/>
  <c r="T2281" i="1"/>
  <c r="T2285" i="1"/>
  <c r="T2286" i="1"/>
  <c r="T2292" i="1"/>
  <c r="T2293" i="1"/>
  <c r="T2294" i="1"/>
  <c r="T2296" i="1"/>
  <c r="T2298" i="1"/>
  <c r="T2299" i="1"/>
  <c r="T2303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8" i="1"/>
  <c r="T2319" i="1"/>
  <c r="T2320" i="1"/>
  <c r="T2321" i="1"/>
  <c r="T2322" i="1"/>
  <c r="T2323" i="1"/>
  <c r="T2324" i="1"/>
  <c r="T2326" i="1"/>
  <c r="T2327" i="1"/>
  <c r="T2328" i="1"/>
  <c r="T2329" i="1"/>
  <c r="T2330" i="1"/>
  <c r="T2331" i="1"/>
  <c r="T2332" i="1"/>
  <c r="T2334" i="1"/>
  <c r="T2336" i="1"/>
  <c r="T2338" i="1"/>
  <c r="T2341" i="1"/>
  <c r="T2342" i="1"/>
  <c r="T2343" i="1"/>
  <c r="T2344" i="1"/>
  <c r="T2345" i="1"/>
  <c r="T2346" i="1"/>
  <c r="T2347" i="1"/>
  <c r="T2349" i="1"/>
  <c r="T2351" i="1"/>
  <c r="T2352" i="1"/>
  <c r="T2353" i="1"/>
  <c r="T2354" i="1"/>
  <c r="T2357" i="1"/>
  <c r="T2361" i="1"/>
  <c r="T2362" i="1"/>
  <c r="T2363" i="1"/>
  <c r="T2364" i="1"/>
  <c r="T2367" i="1"/>
  <c r="T2368" i="1"/>
  <c r="T2371" i="1"/>
  <c r="T2373" i="1"/>
  <c r="T2374" i="1"/>
  <c r="T2379" i="1"/>
  <c r="T2381" i="1"/>
  <c r="T2383" i="1"/>
  <c r="T2384" i="1"/>
  <c r="T2385" i="1"/>
  <c r="T2388" i="1"/>
  <c r="T2394" i="1"/>
  <c r="T2398" i="1"/>
  <c r="T2399" i="1"/>
  <c r="T2404" i="1"/>
  <c r="T2405" i="1"/>
  <c r="T2406" i="1"/>
  <c r="T2407" i="1"/>
  <c r="T2408" i="1"/>
  <c r="T2411" i="1"/>
  <c r="T2412" i="1"/>
  <c r="T2413" i="1"/>
  <c r="T2414" i="1"/>
  <c r="T2416" i="1"/>
  <c r="T2417" i="1"/>
  <c r="T2419" i="1"/>
  <c r="T2420" i="1"/>
  <c r="T2422" i="1"/>
  <c r="T2424" i="1"/>
  <c r="T2425" i="1"/>
  <c r="T2426" i="1"/>
  <c r="T2427" i="1"/>
  <c r="T2428" i="1"/>
  <c r="T2430" i="1"/>
  <c r="T2431" i="1"/>
  <c r="T2432" i="1"/>
  <c r="T2433" i="1"/>
  <c r="T2434" i="1"/>
  <c r="T2436" i="1"/>
  <c r="T2437" i="1"/>
  <c r="T2438" i="1"/>
  <c r="T2440" i="1"/>
  <c r="T2442" i="1"/>
  <c r="T2449" i="1"/>
  <c r="T2450" i="1"/>
  <c r="T2451" i="1"/>
  <c r="T2453" i="1"/>
  <c r="T2456" i="1"/>
  <c r="T2458" i="1"/>
  <c r="T2460" i="1"/>
  <c r="T2462" i="1"/>
  <c r="T2465" i="1"/>
  <c r="T2466" i="1"/>
  <c r="T2469" i="1"/>
  <c r="T2470" i="1"/>
  <c r="T2472" i="1"/>
  <c r="T2477" i="1"/>
  <c r="T2479" i="1"/>
  <c r="T2480" i="1"/>
  <c r="T2481" i="1"/>
  <c r="T2483" i="1"/>
  <c r="T2484" i="1"/>
  <c r="T2486" i="1"/>
  <c r="T2487" i="1"/>
  <c r="T2489" i="1"/>
  <c r="T2490" i="1"/>
  <c r="T2491" i="1"/>
  <c r="T2493" i="1"/>
  <c r="T2494" i="1"/>
  <c r="T2495" i="1"/>
  <c r="T2496" i="1"/>
  <c r="T2498" i="1"/>
  <c r="T2499" i="1"/>
  <c r="T2502" i="1"/>
  <c r="T2505" i="1"/>
  <c r="T2507" i="1"/>
  <c r="T2508" i="1"/>
  <c r="T2509" i="1"/>
  <c r="T2511" i="1"/>
  <c r="T2512" i="1"/>
  <c r="T2514" i="1"/>
  <c r="T2515" i="1"/>
  <c r="T2517" i="1"/>
  <c r="T2519" i="1"/>
  <c r="T2521" i="1"/>
  <c r="T2522" i="1"/>
  <c r="T2524" i="1"/>
  <c r="T2525" i="1"/>
  <c r="T2526" i="1"/>
  <c r="T2527" i="1"/>
  <c r="T2528" i="1"/>
  <c r="T2529" i="1"/>
  <c r="T2530" i="1"/>
  <c r="T2531" i="1"/>
  <c r="T2533" i="1"/>
  <c r="T2535" i="1"/>
  <c r="T2540" i="1"/>
  <c r="T2545" i="1"/>
  <c r="T2546" i="1"/>
  <c r="T2547" i="1"/>
  <c r="T2548" i="1"/>
  <c r="T2549" i="1"/>
  <c r="T2553" i="1"/>
  <c r="T2555" i="1"/>
  <c r="T2556" i="1"/>
  <c r="T2557" i="1"/>
  <c r="T2559" i="1"/>
  <c r="T2563" i="1"/>
  <c r="T2564" i="1"/>
  <c r="T2565" i="1"/>
  <c r="T2566" i="1"/>
  <c r="T2568" i="1"/>
  <c r="T2569" i="1"/>
  <c r="T2570" i="1"/>
  <c r="T2571" i="1"/>
  <c r="T2572" i="1"/>
  <c r="T2573" i="1"/>
  <c r="T2575" i="1"/>
  <c r="T2576" i="1"/>
  <c r="T2582" i="1"/>
  <c r="T2586" i="1"/>
  <c r="T2587" i="1"/>
  <c r="T2589" i="1"/>
  <c r="T2590" i="1"/>
  <c r="T2591" i="1"/>
  <c r="T2592" i="1"/>
  <c r="T2593" i="1"/>
  <c r="T2597" i="1"/>
  <c r="T2598" i="1"/>
  <c r="T2600" i="1"/>
  <c r="T2614" i="1"/>
  <c r="T2615" i="1"/>
  <c r="T2616" i="1"/>
  <c r="T2619" i="1"/>
  <c r="T2620" i="1"/>
  <c r="T2621" i="1"/>
  <c r="T2622" i="1"/>
  <c r="T2624" i="1"/>
  <c r="T2625" i="1"/>
  <c r="T2626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6" i="1"/>
  <c r="T2647" i="1"/>
  <c r="T2648" i="1"/>
  <c r="T2649" i="1"/>
  <c r="T2650" i="1"/>
  <c r="T2651" i="1"/>
  <c r="T2653" i="1"/>
  <c r="T2654" i="1"/>
  <c r="T2655" i="1"/>
  <c r="T2656" i="1"/>
  <c r="T2657" i="1"/>
  <c r="T2659" i="1"/>
  <c r="T2660" i="1"/>
  <c r="T2661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7" i="1"/>
  <c r="T2698" i="1"/>
  <c r="T2699" i="1"/>
  <c r="T2700" i="1"/>
  <c r="T2701" i="1"/>
  <c r="T2702" i="1"/>
  <c r="T2703" i="1"/>
  <c r="T2704" i="1"/>
  <c r="T2706" i="1"/>
  <c r="T2707" i="1"/>
  <c r="T2709" i="1"/>
  <c r="T2710" i="1"/>
  <c r="T2711" i="1"/>
  <c r="T2714" i="1"/>
  <c r="T2715" i="1"/>
  <c r="T2719" i="1"/>
  <c r="T2720" i="1"/>
  <c r="T2721" i="1"/>
  <c r="T2722" i="1"/>
  <c r="T2723" i="1"/>
  <c r="T2724" i="1"/>
  <c r="T2729" i="1"/>
  <c r="T2730" i="1"/>
  <c r="T2731" i="1"/>
  <c r="T2732" i="1"/>
  <c r="T2733" i="1"/>
  <c r="T2735" i="1"/>
  <c r="T2739" i="1"/>
  <c r="T2740" i="1"/>
  <c r="T2742" i="1"/>
  <c r="T2743" i="1"/>
  <c r="T2744" i="1"/>
  <c r="T2747" i="1"/>
  <c r="T2748" i="1"/>
  <c r="T2749" i="1"/>
  <c r="T2751" i="1"/>
  <c r="T2753" i="1"/>
  <c r="T2754" i="1"/>
  <c r="T2757" i="1"/>
  <c r="T2758" i="1"/>
  <c r="T2762" i="1"/>
  <c r="T2765" i="1"/>
  <c r="T2766" i="1"/>
  <c r="T2771" i="1"/>
  <c r="T2772" i="1"/>
  <c r="T2776" i="1"/>
  <c r="T2777" i="1"/>
  <c r="T2778" i="1"/>
  <c r="T2779" i="1"/>
  <c r="T2783" i="1"/>
  <c r="T2784" i="1"/>
  <c r="T2786" i="1"/>
  <c r="T2787" i="1"/>
  <c r="T2789" i="1"/>
  <c r="T2792" i="1"/>
  <c r="T2794" i="1"/>
  <c r="T2796" i="1"/>
  <c r="T2798" i="1"/>
  <c r="T2799" i="1"/>
  <c r="T2800" i="1"/>
  <c r="T2803" i="1"/>
  <c r="T2804" i="1"/>
  <c r="T2807" i="1"/>
  <c r="T2810" i="1"/>
  <c r="T2811" i="1"/>
  <c r="T2812" i="1"/>
  <c r="T2813" i="1"/>
  <c r="T2814" i="1"/>
  <c r="T2817" i="1"/>
  <c r="T2821" i="1"/>
  <c r="T2822" i="1"/>
  <c r="T2823" i="1"/>
  <c r="T2827" i="1"/>
  <c r="T2828" i="1"/>
  <c r="T2830" i="1"/>
  <c r="T2831" i="1"/>
  <c r="T2834" i="1"/>
  <c r="T2835" i="1"/>
  <c r="T2836" i="1"/>
  <c r="T2837" i="1"/>
  <c r="T2838" i="1"/>
  <c r="T2841" i="1"/>
  <c r="T2843" i="1"/>
  <c r="T2844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2" i="1"/>
  <c r="T2863" i="1"/>
  <c r="T2864" i="1"/>
  <c r="T2866" i="1"/>
  <c r="T2867" i="1"/>
  <c r="T2868" i="1"/>
  <c r="T2869" i="1"/>
  <c r="T2870" i="1"/>
  <c r="T2872" i="1"/>
  <c r="T2873" i="1"/>
  <c r="T2875" i="1"/>
  <c r="T2876" i="1"/>
  <c r="T2877" i="1"/>
  <c r="T2878" i="1"/>
  <c r="T2879" i="1"/>
  <c r="T2881" i="1"/>
  <c r="T2882" i="1"/>
  <c r="T2884" i="1"/>
  <c r="T2886" i="1"/>
  <c r="T2887" i="1"/>
  <c r="T2888" i="1"/>
  <c r="T2889" i="1"/>
  <c r="T2890" i="1"/>
  <c r="S7" i="1"/>
  <c r="S8" i="1"/>
  <c r="S9" i="1"/>
  <c r="S11" i="1"/>
  <c r="S14" i="1"/>
  <c r="S16" i="1"/>
  <c r="S18" i="1"/>
  <c r="S20" i="1"/>
  <c r="S22" i="1"/>
  <c r="S25" i="1"/>
  <c r="S26" i="1"/>
  <c r="S27" i="1"/>
  <c r="S28" i="1"/>
  <c r="S29" i="1"/>
  <c r="S31" i="1"/>
  <c r="S34" i="1"/>
  <c r="S36" i="1"/>
  <c r="S38" i="1"/>
  <c r="S39" i="1"/>
  <c r="S45" i="1"/>
  <c r="S46" i="1"/>
  <c r="S49" i="1"/>
  <c r="S50" i="1"/>
  <c r="S51" i="1"/>
  <c r="S56" i="1"/>
  <c r="S57" i="1"/>
  <c r="S58" i="1"/>
  <c r="S59" i="1"/>
  <c r="S60" i="1"/>
  <c r="S61" i="1"/>
  <c r="S62" i="1"/>
  <c r="S63" i="1"/>
  <c r="S65" i="1"/>
  <c r="S66" i="1"/>
  <c r="S67" i="1"/>
  <c r="S69" i="1"/>
  <c r="S70" i="1"/>
  <c r="S71" i="1"/>
  <c r="S73" i="1"/>
  <c r="S75" i="1"/>
  <c r="S77" i="1"/>
  <c r="S81" i="1"/>
  <c r="S82" i="1"/>
  <c r="S83" i="1"/>
  <c r="S84" i="1"/>
  <c r="S85" i="1"/>
  <c r="S90" i="1"/>
  <c r="S94" i="1"/>
  <c r="S95" i="1"/>
  <c r="S96" i="1"/>
  <c r="S97" i="1"/>
  <c r="S98" i="1"/>
  <c r="S99" i="1"/>
  <c r="S100" i="1"/>
  <c r="S102" i="1"/>
  <c r="S103" i="1"/>
  <c r="S104" i="1"/>
  <c r="S105" i="1"/>
  <c r="S106" i="1"/>
  <c r="S107" i="1"/>
  <c r="S108" i="1"/>
  <c r="S109" i="1"/>
  <c r="S111" i="1"/>
  <c r="S115" i="1"/>
  <c r="S116" i="1"/>
  <c r="S117" i="1"/>
  <c r="S118" i="1"/>
  <c r="S119" i="1"/>
  <c r="S121" i="1"/>
  <c r="S122" i="1"/>
  <c r="S123" i="1"/>
  <c r="S125" i="1"/>
  <c r="S127" i="1"/>
  <c r="S128" i="1"/>
  <c r="S129" i="1"/>
  <c r="S130" i="1"/>
  <c r="S131" i="1"/>
  <c r="S132" i="1"/>
  <c r="S133" i="1"/>
  <c r="S135" i="1"/>
  <c r="S137" i="1"/>
  <c r="S138" i="1"/>
  <c r="S139" i="1"/>
  <c r="S140" i="1"/>
  <c r="S141" i="1"/>
  <c r="S142" i="1"/>
  <c r="S143" i="1"/>
  <c r="S144" i="1"/>
  <c r="S145" i="1"/>
  <c r="S146" i="1"/>
  <c r="S148" i="1"/>
  <c r="S149" i="1"/>
  <c r="S150" i="1"/>
  <c r="S155" i="1"/>
  <c r="S159" i="1"/>
  <c r="S161" i="1"/>
  <c r="S163" i="1"/>
  <c r="S164" i="1"/>
  <c r="S165" i="1"/>
  <c r="S166" i="1"/>
  <c r="S167" i="1"/>
  <c r="S169" i="1"/>
  <c r="S170" i="1"/>
  <c r="S171" i="1"/>
  <c r="S172" i="1"/>
  <c r="S173" i="1"/>
  <c r="S176" i="1"/>
  <c r="S179" i="1"/>
  <c r="S180" i="1"/>
  <c r="S181" i="1"/>
  <c r="S182" i="1"/>
  <c r="S183" i="1"/>
  <c r="S185" i="1"/>
  <c r="S186" i="1"/>
  <c r="S188" i="1"/>
  <c r="S189" i="1"/>
  <c r="S190" i="1"/>
  <c r="S191" i="1"/>
  <c r="S197" i="1"/>
  <c r="S198" i="1"/>
  <c r="S199" i="1"/>
  <c r="S200" i="1"/>
  <c r="S201" i="1"/>
  <c r="S202" i="1"/>
  <c r="S203" i="1"/>
  <c r="S204" i="1"/>
  <c r="S206" i="1"/>
  <c r="S208" i="1"/>
  <c r="S209" i="1"/>
  <c r="S210" i="1"/>
  <c r="S211" i="1"/>
  <c r="S212" i="1"/>
  <c r="S213" i="1"/>
  <c r="S214" i="1"/>
  <c r="S215" i="1"/>
  <c r="S216" i="1"/>
  <c r="S219" i="1"/>
  <c r="S220" i="1"/>
  <c r="S222" i="1"/>
  <c r="S224" i="1"/>
  <c r="S225" i="1"/>
  <c r="S226" i="1"/>
  <c r="S227" i="1"/>
  <c r="S229" i="1"/>
  <c r="S230" i="1"/>
  <c r="S234" i="1"/>
  <c r="S235" i="1"/>
  <c r="S236" i="1"/>
  <c r="S238" i="1"/>
  <c r="S241" i="1"/>
  <c r="S243" i="1"/>
  <c r="S246" i="1"/>
  <c r="S247" i="1"/>
  <c r="S249" i="1"/>
  <c r="S251" i="1"/>
  <c r="S253" i="1"/>
  <c r="S255" i="1"/>
  <c r="S256" i="1"/>
  <c r="S259" i="1"/>
  <c r="S261" i="1"/>
  <c r="S265" i="1"/>
  <c r="S266" i="1"/>
  <c r="S269" i="1"/>
  <c r="S270" i="1"/>
  <c r="S271" i="1"/>
  <c r="S274" i="1"/>
  <c r="S275" i="1"/>
  <c r="S276" i="1"/>
  <c r="S278" i="1"/>
  <c r="S281" i="1"/>
  <c r="S284" i="1"/>
  <c r="S285" i="1"/>
  <c r="S286" i="1"/>
  <c r="S287" i="1"/>
  <c r="S288" i="1"/>
  <c r="S289" i="1"/>
  <c r="S290" i="1"/>
  <c r="S291" i="1"/>
  <c r="S294" i="1"/>
  <c r="S295" i="1"/>
  <c r="S296" i="1"/>
  <c r="S299" i="1"/>
  <c r="S301" i="1"/>
  <c r="S302" i="1"/>
  <c r="S304" i="1"/>
  <c r="S306" i="1"/>
  <c r="S307" i="1"/>
  <c r="S311" i="1"/>
  <c r="S312" i="1"/>
  <c r="S313" i="1"/>
  <c r="S315" i="1"/>
  <c r="S316" i="1"/>
  <c r="S317" i="1"/>
  <c r="S319" i="1"/>
  <c r="S320" i="1"/>
  <c r="S322" i="1"/>
  <c r="S323" i="1"/>
  <c r="S324" i="1"/>
  <c r="S326" i="1"/>
  <c r="S327" i="1"/>
  <c r="S328" i="1"/>
  <c r="S330" i="1"/>
  <c r="S331" i="1"/>
  <c r="S332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7" i="1"/>
  <c r="S349" i="1"/>
  <c r="S350" i="1"/>
  <c r="S352" i="1"/>
  <c r="S353" i="1"/>
  <c r="S356" i="1"/>
  <c r="S357" i="1"/>
  <c r="S358" i="1"/>
  <c r="S360" i="1"/>
  <c r="S362" i="1"/>
  <c r="S365" i="1"/>
  <c r="S367" i="1"/>
  <c r="S369" i="1"/>
  <c r="S370" i="1"/>
  <c r="S371" i="1"/>
  <c r="S372" i="1"/>
  <c r="S373" i="1"/>
  <c r="S374" i="1"/>
  <c r="S377" i="1"/>
  <c r="S378" i="1"/>
  <c r="S379" i="1"/>
  <c r="S380" i="1"/>
  <c r="S382" i="1"/>
  <c r="S383" i="1"/>
  <c r="S386" i="1"/>
  <c r="S387" i="1"/>
  <c r="S388" i="1"/>
  <c r="S391" i="1"/>
  <c r="S392" i="1"/>
  <c r="S394" i="1"/>
  <c r="S395" i="1"/>
  <c r="S396" i="1"/>
  <c r="S397" i="1"/>
  <c r="S399" i="1"/>
  <c r="S400" i="1"/>
  <c r="S401" i="1"/>
  <c r="S402" i="1"/>
  <c r="S403" i="1"/>
  <c r="S404" i="1"/>
  <c r="S405" i="1"/>
  <c r="S406" i="1"/>
  <c r="S409" i="1"/>
  <c r="S410" i="1"/>
  <c r="S411" i="1"/>
  <c r="S413" i="1"/>
  <c r="S414" i="1"/>
  <c r="S415" i="1"/>
  <c r="S418" i="1"/>
  <c r="S419" i="1"/>
  <c r="S420" i="1"/>
  <c r="S423" i="1"/>
  <c r="S427" i="1"/>
  <c r="S431" i="1"/>
  <c r="S434" i="1"/>
  <c r="S438" i="1"/>
  <c r="S441" i="1"/>
  <c r="S445" i="1"/>
  <c r="S446" i="1"/>
  <c r="S448" i="1"/>
  <c r="S449" i="1"/>
  <c r="S450" i="1"/>
  <c r="S452" i="1"/>
  <c r="S453" i="1"/>
  <c r="S454" i="1"/>
  <c r="S455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82" i="1"/>
  <c r="S483" i="1"/>
  <c r="S488" i="1"/>
  <c r="S490" i="1"/>
  <c r="S491" i="1"/>
  <c r="S494" i="1"/>
  <c r="S496" i="1"/>
  <c r="S497" i="1"/>
  <c r="S498" i="1"/>
  <c r="S499" i="1"/>
  <c r="S501" i="1"/>
  <c r="S502" i="1"/>
  <c r="S504" i="1"/>
  <c r="S506" i="1"/>
  <c r="S507" i="1"/>
  <c r="S509" i="1"/>
  <c r="S510" i="1"/>
  <c r="S513" i="1"/>
  <c r="S515" i="1"/>
  <c r="S518" i="1"/>
  <c r="S519" i="1"/>
  <c r="S520" i="1"/>
  <c r="S522" i="1"/>
  <c r="S523" i="1"/>
  <c r="S526" i="1"/>
  <c r="S527" i="1"/>
  <c r="S528" i="1"/>
  <c r="S529" i="1"/>
  <c r="S531" i="1"/>
  <c r="S532" i="1"/>
  <c r="S534" i="1"/>
  <c r="S538" i="1"/>
  <c r="S539" i="1"/>
  <c r="S540" i="1"/>
  <c r="S542" i="1"/>
  <c r="S544" i="1"/>
  <c r="S545" i="1"/>
  <c r="S546" i="1"/>
  <c r="S547" i="1"/>
  <c r="S548" i="1"/>
  <c r="S550" i="1"/>
  <c r="S551" i="1"/>
  <c r="S552" i="1"/>
  <c r="S555" i="1"/>
  <c r="S556" i="1"/>
  <c r="S557" i="1"/>
  <c r="S559" i="1"/>
  <c r="S560" i="1"/>
  <c r="S563" i="1"/>
  <c r="S565" i="1"/>
  <c r="S566" i="1"/>
  <c r="S567" i="1"/>
  <c r="S570" i="1"/>
  <c r="S573" i="1"/>
  <c r="S576" i="1"/>
  <c r="S580" i="1"/>
  <c r="S581" i="1"/>
  <c r="S582" i="1"/>
  <c r="S583" i="1"/>
  <c r="S584" i="1"/>
  <c r="S585" i="1"/>
  <c r="S586" i="1"/>
  <c r="S588" i="1"/>
  <c r="S598" i="1"/>
  <c r="S601" i="1"/>
  <c r="S602" i="1"/>
  <c r="S604" i="1"/>
  <c r="S605" i="1"/>
  <c r="S607" i="1"/>
  <c r="S608" i="1"/>
  <c r="S609" i="1"/>
  <c r="S611" i="1"/>
  <c r="S613" i="1"/>
  <c r="S615" i="1"/>
  <c r="S616" i="1"/>
  <c r="S617" i="1"/>
  <c r="S619" i="1"/>
  <c r="S620" i="1"/>
  <c r="S621" i="1"/>
  <c r="S623" i="1"/>
  <c r="S626" i="1"/>
  <c r="S627" i="1"/>
  <c r="S630" i="1"/>
  <c r="S633" i="1"/>
  <c r="S634" i="1"/>
  <c r="S636" i="1"/>
  <c r="S639" i="1"/>
  <c r="S640" i="1"/>
  <c r="S641" i="1"/>
  <c r="S643" i="1"/>
  <c r="S644" i="1"/>
  <c r="S647" i="1"/>
  <c r="S648" i="1"/>
  <c r="S649" i="1"/>
  <c r="S650" i="1"/>
  <c r="S651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71" i="1"/>
  <c r="S675" i="1"/>
  <c r="S683" i="1"/>
  <c r="S685" i="1"/>
  <c r="S690" i="1"/>
  <c r="S691" i="1"/>
  <c r="S692" i="1"/>
  <c r="S693" i="1"/>
  <c r="S694" i="1"/>
  <c r="S696" i="1"/>
  <c r="S699" i="1"/>
  <c r="S700" i="1"/>
  <c r="S702" i="1"/>
  <c r="S706" i="1"/>
  <c r="S708" i="1"/>
  <c r="S709" i="1"/>
  <c r="S711" i="1"/>
  <c r="S712" i="1"/>
  <c r="S713" i="1"/>
  <c r="S714" i="1"/>
  <c r="S715" i="1"/>
  <c r="S716" i="1"/>
  <c r="S717" i="1"/>
  <c r="S718" i="1"/>
  <c r="S719" i="1"/>
  <c r="S720" i="1"/>
  <c r="S721" i="1"/>
  <c r="S723" i="1"/>
  <c r="S724" i="1"/>
  <c r="S725" i="1"/>
  <c r="S726" i="1"/>
  <c r="S727" i="1"/>
  <c r="S729" i="1"/>
  <c r="S730" i="1"/>
  <c r="S731" i="1"/>
  <c r="S732" i="1"/>
  <c r="S733" i="1"/>
  <c r="S734" i="1"/>
  <c r="S735" i="1"/>
  <c r="S736" i="1"/>
  <c r="S741" i="1"/>
  <c r="S742" i="1"/>
  <c r="S743" i="1"/>
  <c r="S747" i="1"/>
  <c r="S748" i="1"/>
  <c r="S750" i="1"/>
  <c r="S754" i="1"/>
  <c r="S756" i="1"/>
  <c r="S757" i="1"/>
  <c r="S758" i="1"/>
  <c r="S759" i="1"/>
  <c r="S761" i="1"/>
  <c r="S762" i="1"/>
  <c r="S764" i="1"/>
  <c r="S765" i="1"/>
  <c r="S766" i="1"/>
  <c r="S767" i="1"/>
  <c r="S768" i="1"/>
  <c r="S773" i="1"/>
  <c r="S774" i="1"/>
  <c r="S775" i="1"/>
  <c r="S776" i="1"/>
  <c r="S778" i="1"/>
  <c r="S779" i="1"/>
  <c r="S780" i="1"/>
  <c r="S781" i="1"/>
  <c r="S782" i="1"/>
  <c r="S784" i="1"/>
  <c r="S785" i="1"/>
  <c r="S787" i="1"/>
  <c r="S788" i="1"/>
  <c r="S789" i="1"/>
  <c r="S790" i="1"/>
  <c r="S791" i="1"/>
  <c r="S794" i="1"/>
  <c r="S795" i="1"/>
  <c r="S797" i="1"/>
  <c r="S798" i="1"/>
  <c r="S802" i="1"/>
  <c r="S803" i="1"/>
  <c r="S804" i="1"/>
  <c r="S806" i="1"/>
  <c r="S810" i="1"/>
  <c r="S811" i="1"/>
  <c r="S813" i="1"/>
  <c r="S815" i="1"/>
  <c r="S817" i="1"/>
  <c r="S819" i="1"/>
  <c r="S820" i="1"/>
  <c r="S822" i="1"/>
  <c r="S824" i="1"/>
  <c r="S825" i="1"/>
  <c r="S826" i="1"/>
  <c r="S827" i="1"/>
  <c r="S828" i="1"/>
  <c r="S831" i="1"/>
  <c r="S833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60" i="1"/>
  <c r="S861" i="1"/>
  <c r="S862" i="1"/>
  <c r="S864" i="1"/>
  <c r="S865" i="1"/>
  <c r="S866" i="1"/>
  <c r="S869" i="1"/>
  <c r="S870" i="1"/>
  <c r="S873" i="1"/>
  <c r="S874" i="1"/>
  <c r="S876" i="1"/>
  <c r="S879" i="1"/>
  <c r="S880" i="1"/>
  <c r="S881" i="1"/>
  <c r="S882" i="1"/>
  <c r="S883" i="1"/>
  <c r="S884" i="1"/>
  <c r="S886" i="1"/>
  <c r="S888" i="1"/>
  <c r="S890" i="1"/>
  <c r="S891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6" i="1"/>
  <c r="S909" i="1"/>
  <c r="S910" i="1"/>
  <c r="S911" i="1"/>
  <c r="S912" i="1"/>
  <c r="S919" i="1"/>
  <c r="S920" i="1"/>
  <c r="S922" i="1"/>
  <c r="S923" i="1"/>
  <c r="S924" i="1"/>
  <c r="S927" i="1"/>
  <c r="S929" i="1"/>
  <c r="S930" i="1"/>
  <c r="S931" i="1"/>
  <c r="S932" i="1"/>
  <c r="S934" i="1"/>
  <c r="S936" i="1"/>
  <c r="S937" i="1"/>
  <c r="S938" i="1"/>
  <c r="S939" i="1"/>
  <c r="S940" i="1"/>
  <c r="S941" i="1"/>
  <c r="S942" i="1"/>
  <c r="S943" i="1"/>
  <c r="S945" i="1"/>
  <c r="S947" i="1"/>
  <c r="S950" i="1"/>
  <c r="S951" i="1"/>
  <c r="S952" i="1"/>
  <c r="S953" i="1"/>
  <c r="S954" i="1"/>
  <c r="S955" i="1"/>
  <c r="S957" i="1"/>
  <c r="S959" i="1"/>
  <c r="S960" i="1"/>
  <c r="S961" i="1"/>
  <c r="S962" i="1"/>
  <c r="S963" i="1"/>
  <c r="S964" i="1"/>
  <c r="S965" i="1"/>
  <c r="S966" i="1"/>
  <c r="S968" i="1"/>
  <c r="S969" i="1"/>
  <c r="S970" i="1"/>
  <c r="S971" i="1"/>
  <c r="S972" i="1"/>
  <c r="S973" i="1"/>
  <c r="S975" i="1"/>
  <c r="S977" i="1"/>
  <c r="S978" i="1"/>
  <c r="S979" i="1"/>
  <c r="S982" i="1"/>
  <c r="S983" i="1"/>
  <c r="S985" i="1"/>
  <c r="S986" i="1"/>
  <c r="S987" i="1"/>
  <c r="S988" i="1"/>
  <c r="S990" i="1"/>
  <c r="S993" i="1"/>
  <c r="S994" i="1"/>
  <c r="S995" i="1"/>
  <c r="S998" i="1"/>
  <c r="S1002" i="1"/>
  <c r="S1003" i="1"/>
  <c r="S1005" i="1"/>
  <c r="S1006" i="1"/>
  <c r="S1008" i="1"/>
  <c r="S1010" i="1"/>
  <c r="S1011" i="1"/>
  <c r="S1012" i="1"/>
  <c r="S1014" i="1"/>
  <c r="S1015" i="1"/>
  <c r="S1016" i="1"/>
  <c r="S1017" i="1"/>
  <c r="S1018" i="1"/>
  <c r="S1019" i="1"/>
  <c r="S1023" i="1"/>
  <c r="S1024" i="1"/>
  <c r="S1025" i="1"/>
  <c r="S1026" i="1"/>
  <c r="S1027" i="1"/>
  <c r="S1029" i="1"/>
  <c r="S1031" i="1"/>
  <c r="S1032" i="1"/>
  <c r="S1033" i="1"/>
  <c r="S1035" i="1"/>
  <c r="S1037" i="1"/>
  <c r="S1038" i="1"/>
  <c r="S1040" i="1"/>
  <c r="S1043" i="1"/>
  <c r="S1044" i="1"/>
  <c r="S1045" i="1"/>
  <c r="S1046" i="1"/>
  <c r="S1047" i="1"/>
  <c r="S1049" i="1"/>
  <c r="S1051" i="1"/>
  <c r="S1052" i="1"/>
  <c r="S1056" i="1"/>
  <c r="S1057" i="1"/>
  <c r="S1059" i="1"/>
  <c r="S1060" i="1"/>
  <c r="S1063" i="1"/>
  <c r="S1064" i="1"/>
  <c r="S1065" i="1"/>
  <c r="S1066" i="1"/>
  <c r="S1067" i="1"/>
  <c r="S1068" i="1"/>
  <c r="S1071" i="1"/>
  <c r="S1076" i="1"/>
  <c r="S1078" i="1"/>
  <c r="S1079" i="1"/>
  <c r="S1081" i="1"/>
  <c r="S1085" i="1"/>
  <c r="S1089" i="1"/>
  <c r="S1090" i="1"/>
  <c r="S1091" i="1"/>
  <c r="S1092" i="1"/>
  <c r="S1093" i="1"/>
  <c r="S1094" i="1"/>
  <c r="S1095" i="1"/>
  <c r="S1096" i="1"/>
  <c r="S1097" i="1"/>
  <c r="S1098" i="1"/>
  <c r="S1100" i="1"/>
  <c r="S1101" i="1"/>
  <c r="S1102" i="1"/>
  <c r="S1103" i="1"/>
  <c r="S1104" i="1"/>
  <c r="S1105" i="1"/>
  <c r="S1106" i="1"/>
  <c r="S1108" i="1"/>
  <c r="S1110" i="1"/>
  <c r="S1112" i="1"/>
  <c r="S1113" i="1"/>
  <c r="S1115" i="1"/>
  <c r="S1116" i="1"/>
  <c r="S1117" i="1"/>
  <c r="S1118" i="1"/>
  <c r="S1119" i="1"/>
  <c r="S1120" i="1"/>
  <c r="S1121" i="1"/>
  <c r="S1122" i="1"/>
  <c r="S1126" i="1"/>
  <c r="S1127" i="1"/>
  <c r="S1129" i="1"/>
  <c r="S1130" i="1"/>
  <c r="S1131" i="1"/>
  <c r="S1132" i="1"/>
  <c r="S1134" i="1"/>
  <c r="S1138" i="1"/>
  <c r="S1139" i="1"/>
  <c r="S1142" i="1"/>
  <c r="S1144" i="1"/>
  <c r="S1147" i="1"/>
  <c r="S1149" i="1"/>
  <c r="S1154" i="1"/>
  <c r="S1155" i="1"/>
  <c r="S1157" i="1"/>
  <c r="S1159" i="1"/>
  <c r="S1165" i="1"/>
  <c r="S1167" i="1"/>
  <c r="S1168" i="1"/>
  <c r="S1169" i="1"/>
  <c r="S1171" i="1"/>
  <c r="S1172" i="1"/>
  <c r="S1173" i="1"/>
  <c r="S1174" i="1"/>
  <c r="S1175" i="1"/>
  <c r="S1176" i="1"/>
  <c r="S1177" i="1"/>
  <c r="S1178" i="1"/>
  <c r="S1179" i="1"/>
  <c r="S1182" i="1"/>
  <c r="S1186" i="1"/>
  <c r="S1187" i="1"/>
  <c r="S1188" i="1"/>
  <c r="S1189" i="1"/>
  <c r="S1190" i="1"/>
  <c r="S1191" i="1"/>
  <c r="S1194" i="1"/>
  <c r="S1195" i="1"/>
  <c r="S1196" i="1"/>
  <c r="S1198" i="1"/>
  <c r="S1202" i="1"/>
  <c r="S1204" i="1"/>
  <c r="S1206" i="1"/>
  <c r="S1208" i="1"/>
  <c r="S1209" i="1"/>
  <c r="S1210" i="1"/>
  <c r="S1212" i="1"/>
  <c r="S1214" i="1"/>
  <c r="S1216" i="1"/>
  <c r="S1219" i="1"/>
  <c r="S1220" i="1"/>
  <c r="S1222" i="1"/>
  <c r="S1223" i="1"/>
  <c r="S1225" i="1"/>
  <c r="S1226" i="1"/>
  <c r="S1227" i="1"/>
  <c r="S1228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3" i="1"/>
  <c r="S1245" i="1"/>
  <c r="S1248" i="1"/>
  <c r="S1251" i="1"/>
  <c r="S1254" i="1"/>
  <c r="S1255" i="1"/>
  <c r="S1256" i="1"/>
  <c r="S1258" i="1"/>
  <c r="S1259" i="1"/>
  <c r="S1261" i="1"/>
  <c r="S1262" i="1"/>
  <c r="S1263" i="1"/>
  <c r="S1264" i="1"/>
  <c r="S1266" i="1"/>
  <c r="S1267" i="1"/>
  <c r="S1268" i="1"/>
  <c r="S1269" i="1"/>
  <c r="S1270" i="1"/>
  <c r="S1272" i="1"/>
  <c r="S1276" i="1"/>
  <c r="S1277" i="1"/>
  <c r="S1278" i="1"/>
  <c r="S1279" i="1"/>
  <c r="S1280" i="1"/>
  <c r="S1281" i="1"/>
  <c r="S1282" i="1"/>
  <c r="S1283" i="1"/>
  <c r="S1285" i="1"/>
  <c r="S1286" i="1"/>
  <c r="S1287" i="1"/>
  <c r="S1288" i="1"/>
  <c r="S1289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1" i="1"/>
  <c r="S1312" i="1"/>
  <c r="S1313" i="1"/>
  <c r="S1316" i="1"/>
  <c r="S1318" i="1"/>
  <c r="S1319" i="1"/>
  <c r="S1320" i="1"/>
  <c r="S1322" i="1"/>
  <c r="S1324" i="1"/>
  <c r="S1326" i="1"/>
  <c r="S1327" i="1"/>
  <c r="S1328" i="1"/>
  <c r="S1330" i="1"/>
  <c r="S1333" i="1"/>
  <c r="S1334" i="1"/>
  <c r="S1338" i="1"/>
  <c r="S1339" i="1"/>
  <c r="S1340" i="1"/>
  <c r="S1342" i="1"/>
  <c r="S1344" i="1"/>
  <c r="S1347" i="1"/>
  <c r="S1349" i="1"/>
  <c r="S1350" i="1"/>
  <c r="S1351" i="1"/>
  <c r="S1352" i="1"/>
  <c r="S1353" i="1"/>
  <c r="S1354" i="1"/>
  <c r="S1355" i="1"/>
  <c r="S1358" i="1"/>
  <c r="S1359" i="1"/>
  <c r="S1360" i="1"/>
  <c r="S1361" i="1"/>
  <c r="S1362" i="1"/>
  <c r="S1364" i="1"/>
  <c r="S1366" i="1"/>
  <c r="S1369" i="1"/>
  <c r="S1373" i="1"/>
  <c r="S1374" i="1"/>
  <c r="S1375" i="1"/>
  <c r="S1380" i="1"/>
  <c r="S1383" i="1"/>
  <c r="S1385" i="1"/>
  <c r="S1387" i="1"/>
  <c r="S1389" i="1"/>
  <c r="S1390" i="1"/>
  <c r="S1391" i="1"/>
  <c r="S1392" i="1"/>
  <c r="S1393" i="1"/>
  <c r="S1395" i="1"/>
  <c r="S1396" i="1"/>
  <c r="S1397" i="1"/>
  <c r="S1401" i="1"/>
  <c r="S1402" i="1"/>
  <c r="S1404" i="1"/>
  <c r="S1405" i="1"/>
  <c r="S1406" i="1"/>
  <c r="S1407" i="1"/>
  <c r="S1408" i="1"/>
  <c r="S1410" i="1"/>
  <c r="S1411" i="1"/>
  <c r="S1412" i="1"/>
  <c r="S1413" i="1"/>
  <c r="S1414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32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7" i="1"/>
  <c r="S1448" i="1"/>
  <c r="S1449" i="1"/>
  <c r="S1450" i="1"/>
  <c r="S1451" i="1"/>
  <c r="S1453" i="1"/>
  <c r="S1454" i="1"/>
  <c r="S1458" i="1"/>
  <c r="S1459" i="1"/>
  <c r="S1460" i="1"/>
  <c r="S1464" i="1"/>
  <c r="S1465" i="1"/>
  <c r="S1466" i="1"/>
  <c r="S1467" i="1"/>
  <c r="S1471" i="1"/>
  <c r="S1472" i="1"/>
  <c r="S1473" i="1"/>
  <c r="S1474" i="1"/>
  <c r="S1475" i="1"/>
  <c r="S1477" i="1"/>
  <c r="S1478" i="1"/>
  <c r="S1479" i="1"/>
  <c r="S1481" i="1"/>
  <c r="S1482" i="1"/>
  <c r="S1487" i="1"/>
  <c r="S1490" i="1"/>
  <c r="S1491" i="1"/>
  <c r="S1492" i="1"/>
  <c r="S1493" i="1"/>
  <c r="S1494" i="1"/>
  <c r="S1495" i="1"/>
  <c r="S1496" i="1"/>
  <c r="S1497" i="1"/>
  <c r="S1500" i="1"/>
  <c r="S1502" i="1"/>
  <c r="S1503" i="1"/>
  <c r="S1504" i="1"/>
  <c r="S1505" i="1"/>
  <c r="S1506" i="1"/>
  <c r="S1507" i="1"/>
  <c r="S1508" i="1"/>
  <c r="S1509" i="1"/>
  <c r="S1511" i="1"/>
  <c r="S1514" i="1"/>
  <c r="S1515" i="1"/>
  <c r="S1518" i="1"/>
  <c r="S1519" i="1"/>
  <c r="S1520" i="1"/>
  <c r="S1521" i="1"/>
  <c r="S1522" i="1"/>
  <c r="S1523" i="1"/>
  <c r="S1526" i="1"/>
  <c r="S1527" i="1"/>
  <c r="S1528" i="1"/>
  <c r="S1529" i="1"/>
  <c r="S1530" i="1"/>
  <c r="S1531" i="1"/>
  <c r="S1538" i="1"/>
  <c r="S1539" i="1"/>
  <c r="S1540" i="1"/>
  <c r="S1541" i="1"/>
  <c r="S1542" i="1"/>
  <c r="S1543" i="1"/>
  <c r="S1544" i="1"/>
  <c r="S1547" i="1"/>
  <c r="S1551" i="1"/>
  <c r="S1553" i="1"/>
  <c r="S1554" i="1"/>
  <c r="S1555" i="1"/>
  <c r="S1556" i="1"/>
  <c r="S1558" i="1"/>
  <c r="S1562" i="1"/>
  <c r="S1563" i="1"/>
  <c r="S1564" i="1"/>
  <c r="S1565" i="1"/>
  <c r="S1566" i="1"/>
  <c r="S1567" i="1"/>
  <c r="S1568" i="1"/>
  <c r="S1569" i="1"/>
  <c r="S1572" i="1"/>
  <c r="S1573" i="1"/>
  <c r="S1578" i="1"/>
  <c r="S1579" i="1"/>
  <c r="S1581" i="1"/>
  <c r="S1582" i="1"/>
  <c r="S1589" i="1"/>
  <c r="S1590" i="1"/>
  <c r="S1592" i="1"/>
  <c r="S1597" i="1"/>
  <c r="S1600" i="1"/>
  <c r="S1601" i="1"/>
  <c r="S1602" i="1"/>
  <c r="S1603" i="1"/>
  <c r="S1605" i="1"/>
  <c r="S1606" i="1"/>
  <c r="S1607" i="1"/>
  <c r="S1608" i="1"/>
  <c r="S1611" i="1"/>
  <c r="S1612" i="1"/>
  <c r="S1613" i="1"/>
  <c r="S1614" i="1"/>
  <c r="S1615" i="1"/>
  <c r="S1617" i="1"/>
  <c r="S1618" i="1"/>
  <c r="S1619" i="1"/>
  <c r="S1620" i="1"/>
  <c r="S1621" i="1"/>
  <c r="S1622" i="1"/>
  <c r="S1623" i="1"/>
  <c r="S1624" i="1"/>
  <c r="S1627" i="1"/>
  <c r="S1628" i="1"/>
  <c r="S1629" i="1"/>
  <c r="S1631" i="1"/>
  <c r="S1632" i="1"/>
  <c r="S1633" i="1"/>
  <c r="S1635" i="1"/>
  <c r="S1636" i="1"/>
  <c r="S1638" i="1"/>
  <c r="S1639" i="1"/>
  <c r="S1640" i="1"/>
  <c r="S1643" i="1"/>
  <c r="S1646" i="1"/>
  <c r="S1648" i="1"/>
  <c r="S1649" i="1"/>
  <c r="S1651" i="1"/>
  <c r="S1653" i="1"/>
  <c r="S1654" i="1"/>
  <c r="S1655" i="1"/>
  <c r="S1658" i="1"/>
  <c r="S1660" i="1"/>
  <c r="S1664" i="1"/>
  <c r="S1665" i="1"/>
  <c r="S1668" i="1"/>
  <c r="S1669" i="1"/>
  <c r="S1670" i="1"/>
  <c r="S1671" i="1"/>
  <c r="S1672" i="1"/>
  <c r="S1673" i="1"/>
  <c r="S1675" i="1"/>
  <c r="S1676" i="1"/>
  <c r="S1677" i="1"/>
  <c r="S1679" i="1"/>
  <c r="S1680" i="1"/>
  <c r="S1681" i="1"/>
  <c r="S1682" i="1"/>
  <c r="S1683" i="1"/>
  <c r="S1685" i="1"/>
  <c r="S1688" i="1"/>
  <c r="S1689" i="1"/>
  <c r="S1691" i="1"/>
  <c r="S1692" i="1"/>
  <c r="S1694" i="1"/>
  <c r="S1695" i="1"/>
  <c r="S1696" i="1"/>
  <c r="S1697" i="1"/>
  <c r="S1698" i="1"/>
  <c r="S1699" i="1"/>
  <c r="S1700" i="1"/>
  <c r="S1702" i="1"/>
  <c r="S1703" i="1"/>
  <c r="S1705" i="1"/>
  <c r="S1710" i="1"/>
  <c r="S1712" i="1"/>
  <c r="S1714" i="1"/>
  <c r="S1717" i="1"/>
  <c r="S1722" i="1"/>
  <c r="S1723" i="1"/>
  <c r="S1729" i="1"/>
  <c r="S1731" i="1"/>
  <c r="S1732" i="1"/>
  <c r="S1737" i="1"/>
  <c r="S1738" i="1"/>
  <c r="S1739" i="1"/>
  <c r="S1743" i="1"/>
  <c r="S1751" i="1"/>
  <c r="S1752" i="1"/>
  <c r="S1754" i="1"/>
  <c r="S1756" i="1"/>
  <c r="S1757" i="1"/>
  <c r="S1761" i="1"/>
  <c r="S1762" i="1"/>
  <c r="S1764" i="1"/>
  <c r="S1765" i="1"/>
  <c r="S1766" i="1"/>
  <c r="S1767" i="1"/>
  <c r="S1768" i="1"/>
  <c r="S1769" i="1"/>
  <c r="S1772" i="1"/>
  <c r="S1773" i="1"/>
  <c r="S1774" i="1"/>
  <c r="S1776" i="1"/>
  <c r="S1777" i="1"/>
  <c r="S1783" i="1"/>
  <c r="S1784" i="1"/>
  <c r="S1786" i="1"/>
  <c r="S1787" i="1"/>
  <c r="S1788" i="1"/>
  <c r="S1793" i="1"/>
  <c r="S1795" i="1"/>
  <c r="S1796" i="1"/>
  <c r="S1803" i="1"/>
  <c r="S1806" i="1"/>
  <c r="S1809" i="1"/>
  <c r="S1812" i="1"/>
  <c r="S1816" i="1"/>
  <c r="S1817" i="1"/>
  <c r="S1819" i="1"/>
  <c r="S1826" i="1"/>
  <c r="S1827" i="1"/>
  <c r="S1828" i="1"/>
  <c r="S1829" i="1"/>
  <c r="S1835" i="1"/>
  <c r="S1837" i="1"/>
  <c r="S1838" i="1"/>
  <c r="S1843" i="1"/>
  <c r="S1847" i="1"/>
  <c r="S1848" i="1"/>
  <c r="S1850" i="1"/>
  <c r="S1851" i="1"/>
  <c r="S1853" i="1"/>
  <c r="S1854" i="1"/>
  <c r="S1855" i="1"/>
  <c r="S1862" i="1"/>
  <c r="S1865" i="1"/>
  <c r="S1866" i="1"/>
  <c r="S1867" i="1"/>
  <c r="S1870" i="1"/>
  <c r="S1871" i="1"/>
  <c r="S1875" i="1"/>
  <c r="S1876" i="1"/>
  <c r="S1881" i="1"/>
  <c r="S1884" i="1"/>
  <c r="S1885" i="1"/>
  <c r="S1887" i="1"/>
  <c r="S1893" i="1"/>
  <c r="S1895" i="1"/>
  <c r="S1896" i="1"/>
  <c r="S1898" i="1"/>
  <c r="S1903" i="1"/>
  <c r="S1904" i="1"/>
  <c r="S1905" i="1"/>
  <c r="S1906" i="1"/>
  <c r="S1910" i="1"/>
  <c r="S1911" i="1"/>
  <c r="S1915" i="1"/>
  <c r="S1916" i="1"/>
  <c r="S1919" i="1"/>
  <c r="S1920" i="1"/>
  <c r="S1924" i="1"/>
  <c r="S1925" i="1"/>
  <c r="S1926" i="1"/>
  <c r="S1928" i="1"/>
  <c r="S1929" i="1"/>
  <c r="S1932" i="1"/>
  <c r="S1934" i="1"/>
  <c r="S1935" i="1"/>
  <c r="S1937" i="1"/>
  <c r="S1938" i="1"/>
  <c r="S1939" i="1"/>
  <c r="S1940" i="1"/>
  <c r="S1941" i="1"/>
  <c r="S1943" i="1"/>
  <c r="S1946" i="1"/>
  <c r="S1947" i="1"/>
  <c r="S1949" i="1"/>
  <c r="S1950" i="1"/>
  <c r="S1951" i="1"/>
  <c r="S1952" i="1"/>
  <c r="S1953" i="1"/>
  <c r="S1955" i="1"/>
  <c r="S1956" i="1"/>
  <c r="S1957" i="1"/>
  <c r="S1961" i="1"/>
  <c r="S1962" i="1"/>
  <c r="S1965" i="1"/>
  <c r="S1966" i="1"/>
  <c r="S1967" i="1"/>
  <c r="S1968" i="1"/>
  <c r="S1970" i="1"/>
  <c r="S1971" i="1"/>
  <c r="S1972" i="1"/>
  <c r="S1973" i="1"/>
  <c r="S1975" i="1"/>
  <c r="S1976" i="1"/>
  <c r="S1977" i="1"/>
  <c r="S1978" i="1"/>
  <c r="S1979" i="1"/>
  <c r="S1980" i="1"/>
  <c r="S1981" i="1"/>
  <c r="S1982" i="1"/>
  <c r="S1983" i="1"/>
  <c r="S1984" i="1"/>
  <c r="S1985" i="1"/>
  <c r="S1987" i="1"/>
  <c r="S1988" i="1"/>
  <c r="S1989" i="1"/>
  <c r="S1992" i="1"/>
  <c r="S1996" i="1"/>
  <c r="S1997" i="1"/>
  <c r="S1998" i="1"/>
  <c r="S2001" i="1"/>
  <c r="S2005" i="1"/>
  <c r="S2006" i="1"/>
  <c r="S2009" i="1"/>
  <c r="S2010" i="1"/>
  <c r="S2011" i="1"/>
  <c r="S2012" i="1"/>
  <c r="S2014" i="1"/>
  <c r="S2016" i="1"/>
  <c r="S2019" i="1"/>
  <c r="S2023" i="1"/>
  <c r="S2024" i="1"/>
  <c r="S2025" i="1"/>
  <c r="S2026" i="1"/>
  <c r="S2032" i="1"/>
  <c r="S2033" i="1"/>
  <c r="S2036" i="1"/>
  <c r="S2037" i="1"/>
  <c r="S2039" i="1"/>
  <c r="S2040" i="1"/>
  <c r="S2042" i="1"/>
  <c r="S2043" i="1"/>
  <c r="S2045" i="1"/>
  <c r="S2047" i="1"/>
  <c r="S2048" i="1"/>
  <c r="S2049" i="1"/>
  <c r="S2053" i="1"/>
  <c r="S2054" i="1"/>
  <c r="S2057" i="1"/>
  <c r="S2060" i="1"/>
  <c r="S2061" i="1"/>
  <c r="S2066" i="1"/>
  <c r="S2067" i="1"/>
  <c r="S2069" i="1"/>
  <c r="S2070" i="1"/>
  <c r="S2072" i="1"/>
  <c r="S2075" i="1"/>
  <c r="S2077" i="1"/>
  <c r="S2079" i="1"/>
  <c r="S2084" i="1"/>
  <c r="S2085" i="1"/>
  <c r="S2086" i="1"/>
  <c r="S2090" i="1"/>
  <c r="S2091" i="1"/>
  <c r="S2093" i="1"/>
  <c r="S2095" i="1"/>
  <c r="S2096" i="1"/>
  <c r="S2097" i="1"/>
  <c r="S2100" i="1"/>
  <c r="S2103" i="1"/>
  <c r="S2104" i="1"/>
  <c r="S2106" i="1"/>
  <c r="S2107" i="1"/>
  <c r="S2112" i="1"/>
  <c r="S2116" i="1"/>
  <c r="S2118" i="1"/>
  <c r="S2122" i="1"/>
  <c r="S2125" i="1"/>
  <c r="S2126" i="1"/>
  <c r="S2131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1" i="1"/>
  <c r="S2158" i="1"/>
  <c r="S2159" i="1"/>
  <c r="S2160" i="1"/>
  <c r="S2162" i="1"/>
  <c r="S2164" i="1"/>
  <c r="S2167" i="1"/>
  <c r="S2169" i="1"/>
  <c r="S2170" i="1"/>
  <c r="S2171" i="1"/>
  <c r="S2173" i="1"/>
  <c r="S2174" i="1"/>
  <c r="S2175" i="1"/>
  <c r="S2177" i="1"/>
  <c r="S2178" i="1"/>
  <c r="S2179" i="1"/>
  <c r="S2181" i="1"/>
  <c r="S2183" i="1"/>
  <c r="S2186" i="1"/>
  <c r="S2187" i="1"/>
  <c r="S2189" i="1"/>
  <c r="S2191" i="1"/>
  <c r="S2192" i="1"/>
  <c r="S2193" i="1"/>
  <c r="S2194" i="1"/>
  <c r="S2195" i="1"/>
  <c r="S2197" i="1"/>
  <c r="S2198" i="1"/>
  <c r="S2199" i="1"/>
  <c r="S2200" i="1"/>
  <c r="S2201" i="1"/>
  <c r="S2205" i="1"/>
  <c r="S2207" i="1"/>
  <c r="S2208" i="1"/>
  <c r="S2209" i="1"/>
  <c r="S2210" i="1"/>
  <c r="S2212" i="1"/>
  <c r="S2218" i="1"/>
  <c r="S2219" i="1"/>
  <c r="S2220" i="1"/>
  <c r="S2222" i="1"/>
  <c r="S2223" i="1"/>
  <c r="S2224" i="1"/>
  <c r="S2225" i="1"/>
  <c r="S2226" i="1"/>
  <c r="S2227" i="1"/>
  <c r="S2228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4" i="1"/>
  <c r="S2245" i="1"/>
  <c r="S2246" i="1"/>
  <c r="S2247" i="1"/>
  <c r="S2248" i="1"/>
  <c r="S2249" i="1"/>
  <c r="S2250" i="1"/>
  <c r="S2251" i="1"/>
  <c r="S2252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72" i="1"/>
  <c r="S2276" i="1"/>
  <c r="S2278" i="1"/>
  <c r="S2281" i="1"/>
  <c r="S2285" i="1"/>
  <c r="S2286" i="1"/>
  <c r="S2292" i="1"/>
  <c r="S2293" i="1"/>
  <c r="S2294" i="1"/>
  <c r="S2296" i="1"/>
  <c r="S2298" i="1"/>
  <c r="S2299" i="1"/>
  <c r="S2303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8" i="1"/>
  <c r="S2319" i="1"/>
  <c r="S2320" i="1"/>
  <c r="S2321" i="1"/>
  <c r="S2322" i="1"/>
  <c r="S2323" i="1"/>
  <c r="S2324" i="1"/>
  <c r="S2326" i="1"/>
  <c r="S2327" i="1"/>
  <c r="S2328" i="1"/>
  <c r="S2329" i="1"/>
  <c r="S2330" i="1"/>
  <c r="S2331" i="1"/>
  <c r="S2332" i="1"/>
  <c r="S2334" i="1"/>
  <c r="S2336" i="1"/>
  <c r="S2338" i="1"/>
  <c r="S2341" i="1"/>
  <c r="S2342" i="1"/>
  <c r="S2343" i="1"/>
  <c r="S2344" i="1"/>
  <c r="S2345" i="1"/>
  <c r="S2346" i="1"/>
  <c r="S2347" i="1"/>
  <c r="S2349" i="1"/>
  <c r="S2351" i="1"/>
  <c r="S2352" i="1"/>
  <c r="S2353" i="1"/>
  <c r="S2354" i="1"/>
  <c r="S2357" i="1"/>
  <c r="S2361" i="1"/>
  <c r="S2362" i="1"/>
  <c r="S2363" i="1"/>
  <c r="S2364" i="1"/>
  <c r="S2367" i="1"/>
  <c r="S2368" i="1"/>
  <c r="S2371" i="1"/>
  <c r="S2373" i="1"/>
  <c r="S2374" i="1"/>
  <c r="S2379" i="1"/>
  <c r="S2381" i="1"/>
  <c r="S2383" i="1"/>
  <c r="S2384" i="1"/>
  <c r="S2385" i="1"/>
  <c r="S2388" i="1"/>
  <c r="S2394" i="1"/>
  <c r="S2398" i="1"/>
  <c r="S2399" i="1"/>
  <c r="S2404" i="1"/>
  <c r="S2405" i="1"/>
  <c r="S2406" i="1"/>
  <c r="S2407" i="1"/>
  <c r="S2408" i="1"/>
  <c r="S2411" i="1"/>
  <c r="S2412" i="1"/>
  <c r="S2413" i="1"/>
  <c r="S2414" i="1"/>
  <c r="S2416" i="1"/>
  <c r="S2417" i="1"/>
  <c r="S2419" i="1"/>
  <c r="S2420" i="1"/>
  <c r="S2422" i="1"/>
  <c r="S2424" i="1"/>
  <c r="S2425" i="1"/>
  <c r="S2426" i="1"/>
  <c r="S2427" i="1"/>
  <c r="S2428" i="1"/>
  <c r="S2430" i="1"/>
  <c r="S2431" i="1"/>
  <c r="S2432" i="1"/>
  <c r="S2433" i="1"/>
  <c r="S2434" i="1"/>
  <c r="S2436" i="1"/>
  <c r="S2437" i="1"/>
  <c r="S2438" i="1"/>
  <c r="S2440" i="1"/>
  <c r="S2442" i="1"/>
  <c r="S2449" i="1"/>
  <c r="S2450" i="1"/>
  <c r="S2451" i="1"/>
  <c r="S2453" i="1"/>
  <c r="S2456" i="1"/>
  <c r="S2458" i="1"/>
  <c r="S2460" i="1"/>
  <c r="S2462" i="1"/>
  <c r="S2465" i="1"/>
  <c r="S2466" i="1"/>
  <c r="S2469" i="1"/>
  <c r="S2470" i="1"/>
  <c r="S2472" i="1"/>
  <c r="S2477" i="1"/>
  <c r="S2479" i="1"/>
  <c r="S2480" i="1"/>
  <c r="S2481" i="1"/>
  <c r="S2483" i="1"/>
  <c r="S2484" i="1"/>
  <c r="S2486" i="1"/>
  <c r="S2487" i="1"/>
  <c r="S2489" i="1"/>
  <c r="S2490" i="1"/>
  <c r="S2491" i="1"/>
  <c r="S2493" i="1"/>
  <c r="S2494" i="1"/>
  <c r="S2495" i="1"/>
  <c r="S2496" i="1"/>
  <c r="S2498" i="1"/>
  <c r="S2499" i="1"/>
  <c r="S2502" i="1"/>
  <c r="S2505" i="1"/>
  <c r="S2507" i="1"/>
  <c r="S2508" i="1"/>
  <c r="S2509" i="1"/>
  <c r="S2511" i="1"/>
  <c r="S2512" i="1"/>
  <c r="S2514" i="1"/>
  <c r="S2515" i="1"/>
  <c r="S2517" i="1"/>
  <c r="S2519" i="1"/>
  <c r="S2521" i="1"/>
  <c r="S2522" i="1"/>
  <c r="S2524" i="1"/>
  <c r="S2525" i="1"/>
  <c r="S2526" i="1"/>
  <c r="S2527" i="1"/>
  <c r="S2528" i="1"/>
  <c r="S2529" i="1"/>
  <c r="S2530" i="1"/>
  <c r="S2531" i="1"/>
  <c r="S2533" i="1"/>
  <c r="S2535" i="1"/>
  <c r="S2540" i="1"/>
  <c r="S2545" i="1"/>
  <c r="S2546" i="1"/>
  <c r="S2547" i="1"/>
  <c r="S2548" i="1"/>
  <c r="S2549" i="1"/>
  <c r="S2553" i="1"/>
  <c r="S2555" i="1"/>
  <c r="S2556" i="1"/>
  <c r="S2557" i="1"/>
  <c r="S2559" i="1"/>
  <c r="S2563" i="1"/>
  <c r="S2564" i="1"/>
  <c r="S2565" i="1"/>
  <c r="S2566" i="1"/>
  <c r="S2568" i="1"/>
  <c r="S2569" i="1"/>
  <c r="S2570" i="1"/>
  <c r="S2571" i="1"/>
  <c r="S2572" i="1"/>
  <c r="S2573" i="1"/>
  <c r="S2575" i="1"/>
  <c r="S2576" i="1"/>
  <c r="S2582" i="1"/>
  <c r="S2586" i="1"/>
  <c r="S2587" i="1"/>
  <c r="S2589" i="1"/>
  <c r="S2590" i="1"/>
  <c r="S2591" i="1"/>
  <c r="S2592" i="1"/>
  <c r="S2593" i="1"/>
  <c r="S2597" i="1"/>
  <c r="S2598" i="1"/>
  <c r="S2600" i="1"/>
  <c r="S2615" i="1"/>
  <c r="S2616" i="1"/>
  <c r="S2619" i="1"/>
  <c r="S2620" i="1"/>
  <c r="S2621" i="1"/>
  <c r="S2622" i="1"/>
  <c r="S2624" i="1"/>
  <c r="S2625" i="1"/>
  <c r="S2626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6" i="1"/>
  <c r="S2647" i="1"/>
  <c r="S2648" i="1"/>
  <c r="S2649" i="1"/>
  <c r="S2650" i="1"/>
  <c r="S2651" i="1"/>
  <c r="S2653" i="1"/>
  <c r="S2654" i="1"/>
  <c r="S2655" i="1"/>
  <c r="S2656" i="1"/>
  <c r="S2657" i="1"/>
  <c r="S2659" i="1"/>
  <c r="S2660" i="1"/>
  <c r="S2661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7" i="1"/>
  <c r="S2698" i="1"/>
  <c r="S2699" i="1"/>
  <c r="S2700" i="1"/>
  <c r="S2701" i="1"/>
  <c r="S2702" i="1"/>
  <c r="S2703" i="1"/>
  <c r="S2704" i="1"/>
  <c r="S2706" i="1"/>
  <c r="S2707" i="1"/>
  <c r="S2709" i="1"/>
  <c r="S2710" i="1"/>
  <c r="S2711" i="1"/>
  <c r="S2714" i="1"/>
  <c r="S2715" i="1"/>
  <c r="S2719" i="1"/>
  <c r="S2720" i="1"/>
  <c r="S2721" i="1"/>
  <c r="S2722" i="1"/>
  <c r="S2723" i="1"/>
  <c r="S2724" i="1"/>
  <c r="S2729" i="1"/>
  <c r="S2730" i="1"/>
  <c r="S2731" i="1"/>
  <c r="S2732" i="1"/>
  <c r="S2733" i="1"/>
  <c r="S2735" i="1"/>
  <c r="S2739" i="1"/>
  <c r="S2740" i="1"/>
  <c r="S2742" i="1"/>
  <c r="S2743" i="1"/>
  <c r="S2744" i="1"/>
  <c r="S2747" i="1"/>
  <c r="S2748" i="1"/>
  <c r="S2749" i="1"/>
  <c r="S2751" i="1"/>
  <c r="S2753" i="1"/>
  <c r="S2754" i="1"/>
  <c r="S2757" i="1"/>
  <c r="S2758" i="1"/>
  <c r="S2762" i="1"/>
  <c r="S2765" i="1"/>
  <c r="S2766" i="1"/>
  <c r="S2771" i="1"/>
  <c r="S2772" i="1"/>
  <c r="S2776" i="1"/>
  <c r="S2777" i="1"/>
  <c r="S2778" i="1"/>
  <c r="S2779" i="1"/>
  <c r="S2783" i="1"/>
  <c r="S2784" i="1"/>
  <c r="S2786" i="1"/>
  <c r="S2787" i="1"/>
  <c r="S2789" i="1"/>
  <c r="S2792" i="1"/>
  <c r="S2794" i="1"/>
  <c r="S2796" i="1"/>
  <c r="S2798" i="1"/>
  <c r="S2799" i="1"/>
  <c r="S2800" i="1"/>
  <c r="S2803" i="1"/>
  <c r="S2804" i="1"/>
  <c r="S2807" i="1"/>
  <c r="S2810" i="1"/>
  <c r="S2811" i="1"/>
  <c r="S2812" i="1"/>
  <c r="S2813" i="1"/>
  <c r="S2814" i="1"/>
  <c r="S2817" i="1"/>
  <c r="S2821" i="1"/>
  <c r="S2822" i="1"/>
  <c r="S2823" i="1"/>
  <c r="S2827" i="1"/>
  <c r="S2828" i="1"/>
  <c r="S2830" i="1"/>
  <c r="S2831" i="1"/>
  <c r="S2834" i="1"/>
  <c r="S2835" i="1"/>
  <c r="S2836" i="1"/>
  <c r="S2837" i="1"/>
  <c r="S2838" i="1"/>
  <c r="S2841" i="1"/>
  <c r="S2843" i="1"/>
  <c r="S2844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2" i="1"/>
  <c r="S2863" i="1"/>
  <c r="S2864" i="1"/>
  <c r="S2866" i="1"/>
  <c r="S2867" i="1"/>
  <c r="S2868" i="1"/>
  <c r="S2869" i="1"/>
  <c r="S2870" i="1"/>
  <c r="S2872" i="1"/>
  <c r="S2873" i="1"/>
  <c r="S2875" i="1"/>
  <c r="S2876" i="1"/>
  <c r="S2877" i="1"/>
  <c r="S2878" i="1"/>
  <c r="S2879" i="1"/>
  <c r="S2881" i="1"/>
  <c r="S2882" i="1"/>
  <c r="S2884" i="1"/>
  <c r="S2886" i="1"/>
  <c r="S2887" i="1"/>
  <c r="S2888" i="1"/>
  <c r="S2889" i="1"/>
  <c r="S2890" i="1"/>
  <c r="Q7" i="1"/>
  <c r="Q8" i="1"/>
  <c r="Q9" i="1"/>
  <c r="Q11" i="1"/>
  <c r="Q16" i="1"/>
  <c r="Q20" i="1"/>
  <c r="Q26" i="1"/>
  <c r="Q28" i="1"/>
  <c r="Q29" i="1"/>
  <c r="Q31" i="1"/>
  <c r="Q34" i="1"/>
  <c r="Q36" i="1"/>
  <c r="Q38" i="1"/>
  <c r="Q39" i="1"/>
  <c r="Q45" i="1"/>
  <c r="Q46" i="1"/>
  <c r="Q49" i="1"/>
  <c r="Q50" i="1"/>
  <c r="Q51" i="1"/>
  <c r="Q57" i="1"/>
  <c r="Q58" i="1"/>
  <c r="Q59" i="1"/>
  <c r="Q60" i="1"/>
  <c r="Q61" i="1"/>
  <c r="Q62" i="1"/>
  <c r="Q65" i="1"/>
  <c r="Q67" i="1"/>
  <c r="Q69" i="1"/>
  <c r="Q70" i="1"/>
  <c r="Q71" i="1"/>
  <c r="Q73" i="1"/>
  <c r="Q75" i="1"/>
  <c r="Q77" i="1"/>
  <c r="Q81" i="1"/>
  <c r="Q82" i="1"/>
  <c r="Q83" i="1"/>
  <c r="Q84" i="1"/>
  <c r="Q85" i="1"/>
  <c r="Q94" i="1"/>
  <c r="Q95" i="1"/>
  <c r="Q96" i="1"/>
  <c r="Q99" i="1"/>
  <c r="Q100" i="1"/>
  <c r="Q103" i="1"/>
  <c r="Q104" i="1"/>
  <c r="Q105" i="1"/>
  <c r="Q107" i="1"/>
  <c r="Q108" i="1"/>
  <c r="Q109" i="1"/>
  <c r="Q111" i="1"/>
  <c r="Q115" i="1"/>
  <c r="Q116" i="1"/>
  <c r="Q117" i="1"/>
  <c r="Q118" i="1"/>
  <c r="Q119" i="1"/>
  <c r="Q121" i="1"/>
  <c r="Q122" i="1"/>
  <c r="Q123" i="1"/>
  <c r="Q125" i="1"/>
  <c r="Q127" i="1"/>
  <c r="Q128" i="1"/>
  <c r="Q129" i="1"/>
  <c r="Q130" i="1"/>
  <c r="Q132" i="1"/>
  <c r="Q133" i="1"/>
  <c r="Q135" i="1"/>
  <c r="Q137" i="1"/>
  <c r="Q138" i="1"/>
  <c r="Q139" i="1"/>
  <c r="Q141" i="1"/>
  <c r="Q142" i="1"/>
  <c r="Q143" i="1"/>
  <c r="Q144" i="1"/>
  <c r="Q145" i="1"/>
  <c r="Q146" i="1"/>
  <c r="Q148" i="1"/>
  <c r="Q149" i="1"/>
  <c r="Q150" i="1"/>
  <c r="Q155" i="1"/>
  <c r="Q159" i="1"/>
  <c r="Q161" i="1"/>
  <c r="Q163" i="1"/>
  <c r="Q164" i="1"/>
  <c r="Q165" i="1"/>
  <c r="Q166" i="1"/>
  <c r="Q167" i="1"/>
  <c r="Q169" i="1"/>
  <c r="Q170" i="1"/>
  <c r="Q171" i="1"/>
  <c r="Q172" i="1"/>
  <c r="Q173" i="1"/>
  <c r="Q176" i="1"/>
  <c r="Q179" i="1"/>
  <c r="Q180" i="1"/>
  <c r="Q181" i="1"/>
  <c r="Q183" i="1"/>
  <c r="Q185" i="1"/>
  <c r="Q186" i="1"/>
  <c r="Q189" i="1"/>
  <c r="Q190" i="1"/>
  <c r="Q191" i="1"/>
  <c r="Q197" i="1"/>
  <c r="Q198" i="1"/>
  <c r="Q199" i="1"/>
  <c r="Q200" i="1"/>
  <c r="Q201" i="1"/>
  <c r="Q202" i="1"/>
  <c r="Q203" i="1"/>
  <c r="Q204" i="1"/>
  <c r="Q208" i="1"/>
  <c r="Q209" i="1"/>
  <c r="Q210" i="1"/>
  <c r="Q211" i="1"/>
  <c r="Q212" i="1"/>
  <c r="Q213" i="1"/>
  <c r="Q214" i="1"/>
  <c r="Q216" i="1"/>
  <c r="Q219" i="1"/>
  <c r="Q220" i="1"/>
  <c r="Q222" i="1"/>
  <c r="Q224" i="1"/>
  <c r="Q225" i="1"/>
  <c r="Q226" i="1"/>
  <c r="Q227" i="1"/>
  <c r="Q229" i="1"/>
  <c r="Q230" i="1"/>
  <c r="Q234" i="1"/>
  <c r="Q235" i="1"/>
  <c r="Q236" i="1"/>
  <c r="Q241" i="1"/>
  <c r="Q243" i="1"/>
  <c r="Q246" i="1"/>
  <c r="Q247" i="1"/>
  <c r="Q249" i="1"/>
  <c r="Q251" i="1"/>
  <c r="Q253" i="1"/>
  <c r="Q255" i="1"/>
  <c r="Q256" i="1"/>
  <c r="Q261" i="1"/>
  <c r="Q265" i="1"/>
  <c r="Q266" i="1"/>
  <c r="Q269" i="1"/>
  <c r="Q270" i="1"/>
  <c r="Q271" i="1"/>
  <c r="Q274" i="1"/>
  <c r="Q275" i="1"/>
  <c r="Q276" i="1"/>
  <c r="Q278" i="1"/>
  <c r="Q281" i="1"/>
  <c r="Q284" i="1"/>
  <c r="Q285" i="1"/>
  <c r="Q286" i="1"/>
  <c r="Q287" i="1"/>
  <c r="Q289" i="1"/>
  <c r="Q290" i="1"/>
  <c r="Q291" i="1"/>
  <c r="Q294" i="1"/>
  <c r="Q296" i="1"/>
  <c r="Q299" i="1"/>
  <c r="Q301" i="1"/>
  <c r="Q302" i="1"/>
  <c r="Q304" i="1"/>
  <c r="Q306" i="1"/>
  <c r="Q307" i="1"/>
  <c r="Q311" i="1"/>
  <c r="Q312" i="1"/>
  <c r="Q313" i="1"/>
  <c r="Q315" i="1"/>
  <c r="Q316" i="1"/>
  <c r="Q317" i="1"/>
  <c r="Q319" i="1"/>
  <c r="Q320" i="1"/>
  <c r="Q322" i="1"/>
  <c r="Q323" i="1"/>
  <c r="Q324" i="1"/>
  <c r="Q326" i="1"/>
  <c r="Q327" i="1"/>
  <c r="Q328" i="1"/>
  <c r="Q330" i="1"/>
  <c r="Q331" i="1"/>
  <c r="Q332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7" i="1"/>
  <c r="Q349" i="1"/>
  <c r="Q350" i="1"/>
  <c r="Q352" i="1"/>
  <c r="Q353" i="1"/>
  <c r="Q356" i="1"/>
  <c r="Q357" i="1"/>
  <c r="Q358" i="1"/>
  <c r="Q360" i="1"/>
  <c r="Q362" i="1"/>
  <c r="Q365" i="1"/>
  <c r="Q369" i="1"/>
  <c r="Q370" i="1"/>
  <c r="Q371" i="1"/>
  <c r="Q372" i="1"/>
  <c r="Q373" i="1"/>
  <c r="Q374" i="1"/>
  <c r="Q377" i="1"/>
  <c r="Q379" i="1"/>
  <c r="Q380" i="1"/>
  <c r="Q382" i="1"/>
  <c r="Q383" i="1"/>
  <c r="Q386" i="1"/>
  <c r="Q387" i="1"/>
  <c r="Q388" i="1"/>
  <c r="Q391" i="1"/>
  <c r="Q392" i="1"/>
  <c r="Q394" i="1"/>
  <c r="Q395" i="1"/>
  <c r="Q396" i="1"/>
  <c r="Q397" i="1"/>
  <c r="Q399" i="1"/>
  <c r="Q400" i="1"/>
  <c r="Q401" i="1"/>
  <c r="Q402" i="1"/>
  <c r="Q403" i="1"/>
  <c r="Q404" i="1"/>
  <c r="Q405" i="1"/>
  <c r="Q406" i="1"/>
  <c r="Q409" i="1"/>
  <c r="Q410" i="1"/>
  <c r="Q411" i="1"/>
  <c r="Q413" i="1"/>
  <c r="Q414" i="1"/>
  <c r="Q415" i="1"/>
  <c r="Q418" i="1"/>
  <c r="Q419" i="1"/>
  <c r="Q420" i="1"/>
  <c r="Q423" i="1"/>
  <c r="Q427" i="1"/>
  <c r="Q431" i="1"/>
  <c r="Q434" i="1"/>
  <c r="Q438" i="1"/>
  <c r="Q441" i="1"/>
  <c r="Q445" i="1"/>
  <c r="Q446" i="1"/>
  <c r="Q448" i="1"/>
  <c r="Q449" i="1"/>
  <c r="Q450" i="1"/>
  <c r="Q452" i="1"/>
  <c r="Q453" i="1"/>
  <c r="Q454" i="1"/>
  <c r="Q455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82" i="1"/>
  <c r="Q483" i="1"/>
  <c r="Q488" i="1"/>
  <c r="Q494" i="1"/>
  <c r="Q496" i="1"/>
  <c r="Q497" i="1"/>
  <c r="Q498" i="1"/>
  <c r="Q499" i="1"/>
  <c r="Q501" i="1"/>
  <c r="Q502" i="1"/>
  <c r="Q504" i="1"/>
  <c r="Q507" i="1"/>
  <c r="Q509" i="1"/>
  <c r="Q510" i="1"/>
  <c r="Q515" i="1"/>
  <c r="Q518" i="1"/>
  <c r="Q519" i="1"/>
  <c r="Q520" i="1"/>
  <c r="Q522" i="1"/>
  <c r="Q526" i="1"/>
  <c r="Q527" i="1"/>
  <c r="Q528" i="1"/>
  <c r="Q529" i="1"/>
  <c r="Q531" i="1"/>
  <c r="Q532" i="1"/>
  <c r="Q534" i="1"/>
  <c r="Q538" i="1"/>
  <c r="Q539" i="1"/>
  <c r="Q540" i="1"/>
  <c r="Q542" i="1"/>
  <c r="Q544" i="1"/>
  <c r="Q545" i="1"/>
  <c r="Q546" i="1"/>
  <c r="Q547" i="1"/>
  <c r="Q548" i="1"/>
  <c r="Q550" i="1"/>
  <c r="Q551" i="1"/>
  <c r="Q552" i="1"/>
  <c r="Q555" i="1"/>
  <c r="Q556" i="1"/>
  <c r="Q557" i="1"/>
  <c r="Q559" i="1"/>
  <c r="Q560" i="1"/>
  <c r="Q563" i="1"/>
  <c r="Q565" i="1"/>
  <c r="Q566" i="1"/>
  <c r="Q567" i="1"/>
  <c r="Q570" i="1"/>
  <c r="Q573" i="1"/>
  <c r="Q576" i="1"/>
  <c r="Q580" i="1"/>
  <c r="Q581" i="1"/>
  <c r="Q582" i="1"/>
  <c r="Q583" i="1"/>
  <c r="Q584" i="1"/>
  <c r="Q585" i="1"/>
  <c r="Q586" i="1"/>
  <c r="Q588" i="1"/>
  <c r="Q598" i="1"/>
  <c r="Q601" i="1"/>
  <c r="Q602" i="1"/>
  <c r="Q604" i="1"/>
  <c r="Q605" i="1"/>
  <c r="Q607" i="1"/>
  <c r="Q608" i="1"/>
  <c r="Q609" i="1"/>
  <c r="Q611" i="1"/>
  <c r="Q613" i="1"/>
  <c r="Q615" i="1"/>
  <c r="Q616" i="1"/>
  <c r="Q617" i="1"/>
  <c r="Q619" i="1"/>
  <c r="Q620" i="1"/>
  <c r="Q621" i="1"/>
  <c r="Q623" i="1"/>
  <c r="Q626" i="1"/>
  <c r="Q627" i="1"/>
  <c r="Q630" i="1"/>
  <c r="Q633" i="1"/>
  <c r="Q634" i="1"/>
  <c r="Q636" i="1"/>
  <c r="Q639" i="1"/>
  <c r="Q640" i="1"/>
  <c r="Q641" i="1"/>
  <c r="Q643" i="1"/>
  <c r="Q644" i="1"/>
  <c r="Q647" i="1"/>
  <c r="Q648" i="1"/>
  <c r="Q649" i="1"/>
  <c r="Q650" i="1"/>
  <c r="Q651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71" i="1"/>
  <c r="Q675" i="1"/>
  <c r="Q690" i="1"/>
  <c r="Q692" i="1"/>
  <c r="Q693" i="1"/>
  <c r="Q694" i="1"/>
  <c r="Q696" i="1"/>
  <c r="Q700" i="1"/>
  <c r="Q702" i="1"/>
  <c r="Q706" i="1"/>
  <c r="Q708" i="1"/>
  <c r="Q709" i="1"/>
  <c r="Q711" i="1"/>
  <c r="Q712" i="1"/>
  <c r="Q713" i="1"/>
  <c r="Q714" i="1"/>
  <c r="Q715" i="1"/>
  <c r="Q716" i="1"/>
  <c r="Q717" i="1"/>
  <c r="Q718" i="1"/>
  <c r="Q719" i="1"/>
  <c r="Q720" i="1"/>
  <c r="Q721" i="1"/>
  <c r="Q723" i="1"/>
  <c r="Q724" i="1"/>
  <c r="Q725" i="1"/>
  <c r="Q726" i="1"/>
  <c r="Q727" i="1"/>
  <c r="Q729" i="1"/>
  <c r="Q730" i="1"/>
  <c r="Q731" i="1"/>
  <c r="Q732" i="1"/>
  <c r="Q733" i="1"/>
  <c r="Q734" i="1"/>
  <c r="Q735" i="1"/>
  <c r="Q736" i="1"/>
  <c r="Q742" i="1"/>
  <c r="Q743" i="1"/>
  <c r="Q747" i="1"/>
  <c r="Q748" i="1"/>
  <c r="Q750" i="1"/>
  <c r="Q754" i="1"/>
  <c r="Q756" i="1"/>
  <c r="Q757" i="1"/>
  <c r="Q758" i="1"/>
  <c r="Q759" i="1"/>
  <c r="Q762" i="1"/>
  <c r="Q764" i="1"/>
  <c r="Q765" i="1"/>
  <c r="Q766" i="1"/>
  <c r="Q767" i="1"/>
  <c r="Q773" i="1"/>
  <c r="Q774" i="1"/>
  <c r="Q775" i="1"/>
  <c r="Q776" i="1"/>
  <c r="Q778" i="1"/>
  <c r="Q779" i="1"/>
  <c r="Q780" i="1"/>
  <c r="Q781" i="1"/>
  <c r="Q782" i="1"/>
  <c r="Q784" i="1"/>
  <c r="Q787" i="1"/>
  <c r="Q788" i="1"/>
  <c r="Q789" i="1"/>
  <c r="Q790" i="1"/>
  <c r="Q794" i="1"/>
  <c r="Q795" i="1"/>
  <c r="Q797" i="1"/>
  <c r="Q803" i="1"/>
  <c r="Q804" i="1"/>
  <c r="Q806" i="1"/>
  <c r="Q811" i="1"/>
  <c r="Q813" i="1"/>
  <c r="Q815" i="1"/>
  <c r="Q819" i="1"/>
  <c r="Q820" i="1"/>
  <c r="Q824" i="1"/>
  <c r="Q825" i="1"/>
  <c r="Q826" i="1"/>
  <c r="Q827" i="1"/>
  <c r="Q828" i="1"/>
  <c r="Q831" i="1"/>
  <c r="Q833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60" i="1"/>
  <c r="Q861" i="1"/>
  <c r="Q862" i="1"/>
  <c r="Q864" i="1"/>
  <c r="Q865" i="1"/>
  <c r="Q866" i="1"/>
  <c r="Q869" i="1"/>
  <c r="Q870" i="1"/>
  <c r="Q873" i="1"/>
  <c r="Q874" i="1"/>
  <c r="Q876" i="1"/>
  <c r="Q879" i="1"/>
  <c r="Q880" i="1"/>
  <c r="Q881" i="1"/>
  <c r="Q882" i="1"/>
  <c r="Q883" i="1"/>
  <c r="Q884" i="1"/>
  <c r="Q886" i="1"/>
  <c r="Q888" i="1"/>
  <c r="Q890" i="1"/>
  <c r="Q891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6" i="1"/>
  <c r="Q909" i="1"/>
  <c r="Q910" i="1"/>
  <c r="Q912" i="1"/>
  <c r="Q919" i="1"/>
  <c r="Q920" i="1"/>
  <c r="Q922" i="1"/>
  <c r="Q923" i="1"/>
  <c r="Q924" i="1"/>
  <c r="Q927" i="1"/>
  <c r="Q929" i="1"/>
  <c r="Q930" i="1"/>
  <c r="Q931" i="1"/>
  <c r="Q932" i="1"/>
  <c r="Q934" i="1"/>
  <c r="Q936" i="1"/>
  <c r="Q937" i="1"/>
  <c r="Q938" i="1"/>
  <c r="Q939" i="1"/>
  <c r="Q940" i="1"/>
  <c r="Q942" i="1"/>
  <c r="Q943" i="1"/>
  <c r="Q945" i="1"/>
  <c r="Q947" i="1"/>
  <c r="Q950" i="1"/>
  <c r="Q951" i="1"/>
  <c r="Q952" i="1"/>
  <c r="Q953" i="1"/>
  <c r="Q954" i="1"/>
  <c r="Q955" i="1"/>
  <c r="Q957" i="1"/>
  <c r="Q959" i="1"/>
  <c r="Q960" i="1"/>
  <c r="Q961" i="1"/>
  <c r="Q962" i="1"/>
  <c r="Q963" i="1"/>
  <c r="Q964" i="1"/>
  <c r="Q965" i="1"/>
  <c r="Q966" i="1"/>
  <c r="Q968" i="1"/>
  <c r="Q969" i="1"/>
  <c r="Q970" i="1"/>
  <c r="Q972" i="1"/>
  <c r="Q973" i="1"/>
  <c r="Q975" i="1"/>
  <c r="Q977" i="1"/>
  <c r="Q978" i="1"/>
  <c r="Q979" i="1"/>
  <c r="Q982" i="1"/>
  <c r="Q983" i="1"/>
  <c r="Q985" i="1"/>
  <c r="Q986" i="1"/>
  <c r="Q987" i="1"/>
  <c r="Q988" i="1"/>
  <c r="Q990" i="1"/>
  <c r="Q993" i="1"/>
  <c r="Q995" i="1"/>
  <c r="Q998" i="1"/>
  <c r="Q1005" i="1"/>
  <c r="Q1006" i="1"/>
  <c r="Q1008" i="1"/>
  <c r="Q1010" i="1"/>
  <c r="Q1011" i="1"/>
  <c r="Q1012" i="1"/>
  <c r="Q1014" i="1"/>
  <c r="Q1015" i="1"/>
  <c r="Q1016" i="1"/>
  <c r="Q1017" i="1"/>
  <c r="Q1018" i="1"/>
  <c r="Q1019" i="1"/>
  <c r="Q1023" i="1"/>
  <c r="Q1024" i="1"/>
  <c r="Q1025" i="1"/>
  <c r="Q1026" i="1"/>
  <c r="Q1027" i="1"/>
  <c r="Q1029" i="1"/>
  <c r="Q1031" i="1"/>
  <c r="Q1032" i="1"/>
  <c r="Q1033" i="1"/>
  <c r="Q1035" i="1"/>
  <c r="Q1037" i="1"/>
  <c r="Q1038" i="1"/>
  <c r="Q1040" i="1"/>
  <c r="Q1043" i="1"/>
  <c r="Q1044" i="1"/>
  <c r="Q1045" i="1"/>
  <c r="Q1046" i="1"/>
  <c r="Q1047" i="1"/>
  <c r="Q1049" i="1"/>
  <c r="Q1051" i="1"/>
  <c r="Q1052" i="1"/>
  <c r="Q1056" i="1"/>
  <c r="Q1057" i="1"/>
  <c r="Q1059" i="1"/>
  <c r="Q1060" i="1"/>
  <c r="Q1063" i="1"/>
  <c r="Q1064" i="1"/>
  <c r="Q1065" i="1"/>
  <c r="Q1066" i="1"/>
  <c r="Q1067" i="1"/>
  <c r="Q1068" i="1"/>
  <c r="Q1071" i="1"/>
  <c r="Q1076" i="1"/>
  <c r="Q1079" i="1"/>
  <c r="Q1081" i="1"/>
  <c r="Q1085" i="1"/>
  <c r="Q1089" i="1"/>
  <c r="Q1090" i="1"/>
  <c r="Q1091" i="1"/>
  <c r="Q1092" i="1"/>
  <c r="Q1093" i="1"/>
  <c r="Q1094" i="1"/>
  <c r="Q1095" i="1"/>
  <c r="Q1096" i="1"/>
  <c r="Q1097" i="1"/>
  <c r="Q1098" i="1"/>
  <c r="Q1100" i="1"/>
  <c r="Q1101" i="1"/>
  <c r="Q1102" i="1"/>
  <c r="Q1103" i="1"/>
  <c r="Q1104" i="1"/>
  <c r="Q1105" i="1"/>
  <c r="Q1106" i="1"/>
  <c r="Q1108" i="1"/>
  <c r="Q1110" i="1"/>
  <c r="Q1112" i="1"/>
  <c r="Q1113" i="1"/>
  <c r="Q1115" i="1"/>
  <c r="Q1116" i="1"/>
  <c r="Q1117" i="1"/>
  <c r="Q1118" i="1"/>
  <c r="Q1119" i="1"/>
  <c r="Q1120" i="1"/>
  <c r="Q1121" i="1"/>
  <c r="Q1122" i="1"/>
  <c r="Q1126" i="1"/>
  <c r="Q1129" i="1"/>
  <c r="Q1131" i="1"/>
  <c r="Q1132" i="1"/>
  <c r="Q1134" i="1"/>
  <c r="Q1138" i="1"/>
  <c r="Q1139" i="1"/>
  <c r="Q1142" i="1"/>
  <c r="Q1144" i="1"/>
  <c r="Q1147" i="1"/>
  <c r="Q1149" i="1"/>
  <c r="Q1154" i="1"/>
  <c r="Q1155" i="1"/>
  <c r="Q1157" i="1"/>
  <c r="Q1159" i="1"/>
  <c r="Q1165" i="1"/>
  <c r="Q1167" i="1"/>
  <c r="Q1168" i="1"/>
  <c r="Q1169" i="1"/>
  <c r="Q1171" i="1"/>
  <c r="Q1172" i="1"/>
  <c r="Q1173" i="1"/>
  <c r="Q1174" i="1"/>
  <c r="Q1175" i="1"/>
  <c r="Q1177" i="1"/>
  <c r="Q1178" i="1"/>
  <c r="Q1179" i="1"/>
  <c r="Q1186" i="1"/>
  <c r="Q1187" i="1"/>
  <c r="Q1188" i="1"/>
  <c r="Q1189" i="1"/>
  <c r="Q1190" i="1"/>
  <c r="Q1191" i="1"/>
  <c r="Q1194" i="1"/>
  <c r="Q1195" i="1"/>
  <c r="Q1196" i="1"/>
  <c r="Q1198" i="1"/>
  <c r="Q1202" i="1"/>
  <c r="Q1204" i="1"/>
  <c r="Q1206" i="1"/>
  <c r="Q1208" i="1"/>
  <c r="Q1209" i="1"/>
  <c r="Q1210" i="1"/>
  <c r="Q1212" i="1"/>
  <c r="Q1214" i="1"/>
  <c r="Q1219" i="1"/>
  <c r="Q1220" i="1"/>
  <c r="Q1222" i="1"/>
  <c r="Q1223" i="1"/>
  <c r="Q1225" i="1"/>
  <c r="Q1226" i="1"/>
  <c r="Q1227" i="1"/>
  <c r="Q1228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3" i="1"/>
  <c r="Q1245" i="1"/>
  <c r="Q1251" i="1"/>
  <c r="Q1254" i="1"/>
  <c r="Q1256" i="1"/>
  <c r="Q1258" i="1"/>
  <c r="Q1261" i="1"/>
  <c r="Q1263" i="1"/>
  <c r="Q1264" i="1"/>
  <c r="Q1266" i="1"/>
  <c r="Q1268" i="1"/>
  <c r="Q1269" i="1"/>
  <c r="Q1270" i="1"/>
  <c r="Q1272" i="1"/>
  <c r="Q1276" i="1"/>
  <c r="Q1277" i="1"/>
  <c r="Q1278" i="1"/>
  <c r="Q1279" i="1"/>
  <c r="Q1280" i="1"/>
  <c r="Q1281" i="1"/>
  <c r="Q1282" i="1"/>
  <c r="Q1283" i="1"/>
  <c r="Q1285" i="1"/>
  <c r="Q1286" i="1"/>
  <c r="Q1287" i="1"/>
  <c r="Q1288" i="1"/>
  <c r="Q1289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9" i="1"/>
  <c r="Q1312" i="1"/>
  <c r="Q1313" i="1"/>
  <c r="Q1316" i="1"/>
  <c r="Q1318" i="1"/>
  <c r="Q1319" i="1"/>
  <c r="Q1320" i="1"/>
  <c r="Q1322" i="1"/>
  <c r="Q1324" i="1"/>
  <c r="Q1326" i="1"/>
  <c r="Q1327" i="1"/>
  <c r="Q1328" i="1"/>
  <c r="Q1330" i="1"/>
  <c r="Q1333" i="1"/>
  <c r="Q1334" i="1"/>
  <c r="Q1338" i="1"/>
  <c r="Q1339" i="1"/>
  <c r="Q1340" i="1"/>
  <c r="Q1342" i="1"/>
  <c r="Q1344" i="1"/>
  <c r="Q1347" i="1"/>
  <c r="Q1349" i="1"/>
  <c r="Q1350" i="1"/>
  <c r="Q1351" i="1"/>
  <c r="Q1352" i="1"/>
  <c r="Q1353" i="1"/>
  <c r="Q1354" i="1"/>
  <c r="Q1355" i="1"/>
  <c r="Q1358" i="1"/>
  <c r="Q1359" i="1"/>
  <c r="Q1360" i="1"/>
  <c r="Q1361" i="1"/>
  <c r="Q1362" i="1"/>
  <c r="Q1364" i="1"/>
  <c r="Q1366" i="1"/>
  <c r="Q1369" i="1"/>
  <c r="Q1373" i="1"/>
  <c r="Q1374" i="1"/>
  <c r="Q1375" i="1"/>
  <c r="Q1380" i="1"/>
  <c r="Q1383" i="1"/>
  <c r="Q1385" i="1"/>
  <c r="Q1387" i="1"/>
  <c r="Q1389" i="1"/>
  <c r="Q1390" i="1"/>
  <c r="Q1391" i="1"/>
  <c r="Q1392" i="1"/>
  <c r="Q1393" i="1"/>
  <c r="Q1395" i="1"/>
  <c r="Q1396" i="1"/>
  <c r="Q1397" i="1"/>
  <c r="Q1401" i="1"/>
  <c r="Q1402" i="1"/>
  <c r="Q1404" i="1"/>
  <c r="Q1405" i="1"/>
  <c r="Q1406" i="1"/>
  <c r="Q1407" i="1"/>
  <c r="Q1408" i="1"/>
  <c r="Q1410" i="1"/>
  <c r="Q1411" i="1"/>
  <c r="Q1413" i="1"/>
  <c r="Q1416" i="1"/>
  <c r="Q1418" i="1"/>
  <c r="Q1419" i="1"/>
  <c r="Q1420" i="1"/>
  <c r="Q1421" i="1"/>
  <c r="Q1422" i="1"/>
  <c r="Q1423" i="1"/>
  <c r="Q1424" i="1"/>
  <c r="Q1425" i="1"/>
  <c r="Q1426" i="1"/>
  <c r="Q1427" i="1"/>
  <c r="Q1428" i="1"/>
  <c r="Q1432" i="1"/>
  <c r="Q1434" i="1"/>
  <c r="Q1435" i="1"/>
  <c r="Q1436" i="1"/>
  <c r="Q1437" i="1"/>
  <c r="Q1438" i="1"/>
  <c r="Q1439" i="1"/>
  <c r="Q1440" i="1"/>
  <c r="Q1441" i="1"/>
  <c r="Q1442" i="1"/>
  <c r="Q1443" i="1"/>
  <c r="Q1445" i="1"/>
  <c r="Q1447" i="1"/>
  <c r="Q1449" i="1"/>
  <c r="Q1450" i="1"/>
  <c r="Q1451" i="1"/>
  <c r="Q1453" i="1"/>
  <c r="Q1454" i="1"/>
  <c r="Q1458" i="1"/>
  <c r="Q1459" i="1"/>
  <c r="Q1460" i="1"/>
  <c r="Q1464" i="1"/>
  <c r="Q1465" i="1"/>
  <c r="Q1466" i="1"/>
  <c r="Q1467" i="1"/>
  <c r="Q1471" i="1"/>
  <c r="Q1472" i="1"/>
  <c r="Q1473" i="1"/>
  <c r="Q1474" i="1"/>
  <c r="Q1475" i="1"/>
  <c r="Q1477" i="1"/>
  <c r="Q1478" i="1"/>
  <c r="Q1479" i="1"/>
  <c r="Q1481" i="1"/>
  <c r="Q1482" i="1"/>
  <c r="Q1487" i="1"/>
  <c r="Q1490" i="1"/>
  <c r="Q1492" i="1"/>
  <c r="Q1493" i="1"/>
  <c r="Q1494" i="1"/>
  <c r="Q1495" i="1"/>
  <c r="Q1496" i="1"/>
  <c r="Q1497" i="1"/>
  <c r="Q1500" i="1"/>
  <c r="Q1502" i="1"/>
  <c r="Q1503" i="1"/>
  <c r="Q1504" i="1"/>
  <c r="Q1505" i="1"/>
  <c r="Q1506" i="1"/>
  <c r="Q1507" i="1"/>
  <c r="Q1508" i="1"/>
  <c r="Q1509" i="1"/>
  <c r="Q1511" i="1"/>
  <c r="Q1514" i="1"/>
  <c r="Q1515" i="1"/>
  <c r="Q1518" i="1"/>
  <c r="Q1519" i="1"/>
  <c r="Q1520" i="1"/>
  <c r="Q1521" i="1"/>
  <c r="Q1522" i="1"/>
  <c r="Q1523" i="1"/>
  <c r="Q1526" i="1"/>
  <c r="Q1527" i="1"/>
  <c r="Q1528" i="1"/>
  <c r="Q1529" i="1"/>
  <c r="Q1531" i="1"/>
  <c r="Q1538" i="1"/>
  <c r="Q1539" i="1"/>
  <c r="Q1540" i="1"/>
  <c r="Q1541" i="1"/>
  <c r="Q1542" i="1"/>
  <c r="Q1543" i="1"/>
  <c r="Q1544" i="1"/>
  <c r="Q1547" i="1"/>
  <c r="Q1551" i="1"/>
  <c r="Q1553" i="1"/>
  <c r="Q1554" i="1"/>
  <c r="Q1555" i="1"/>
  <c r="Q1556" i="1"/>
  <c r="Q1562" i="1"/>
  <c r="Q1563" i="1"/>
  <c r="Q1564" i="1"/>
  <c r="Q1565" i="1"/>
  <c r="Q1566" i="1"/>
  <c r="Q1567" i="1"/>
  <c r="Q1568" i="1"/>
  <c r="Q1569" i="1"/>
  <c r="Q1572" i="1"/>
  <c r="Q1573" i="1"/>
  <c r="Q1578" i="1"/>
  <c r="Q1579" i="1"/>
  <c r="Q1581" i="1"/>
  <c r="Q1582" i="1"/>
  <c r="Q1589" i="1"/>
  <c r="Q1590" i="1"/>
  <c r="Q1592" i="1"/>
  <c r="Q1597" i="1"/>
  <c r="Q1600" i="1"/>
  <c r="Q1601" i="1"/>
  <c r="Q1602" i="1"/>
  <c r="Q1603" i="1"/>
  <c r="Q1605" i="1"/>
  <c r="Q1606" i="1"/>
  <c r="Q1607" i="1"/>
  <c r="Q1608" i="1"/>
  <c r="Q1611" i="1"/>
  <c r="Q1612" i="1"/>
  <c r="Q1613" i="1"/>
  <c r="Q1614" i="1"/>
  <c r="Q1615" i="1"/>
  <c r="Q1617" i="1"/>
  <c r="Q1618" i="1"/>
  <c r="Q1619" i="1"/>
  <c r="Q1620" i="1"/>
  <c r="Q1621" i="1"/>
  <c r="Q1622" i="1"/>
  <c r="Q1623" i="1"/>
  <c r="Q1624" i="1"/>
  <c r="Q1627" i="1"/>
  <c r="Q1628" i="1"/>
  <c r="Q1629" i="1"/>
  <c r="Q1631" i="1"/>
  <c r="Q1632" i="1"/>
  <c r="Q1633" i="1"/>
  <c r="Q1635" i="1"/>
  <c r="Q1636" i="1"/>
  <c r="Q1638" i="1"/>
  <c r="Q1639" i="1"/>
  <c r="Q1640" i="1"/>
  <c r="Q1643" i="1"/>
  <c r="Q1646" i="1"/>
  <c r="Q1648" i="1"/>
  <c r="Q1649" i="1"/>
  <c r="Q1653" i="1"/>
  <c r="Q1654" i="1"/>
  <c r="Q1655" i="1"/>
  <c r="Q1658" i="1"/>
  <c r="Q1660" i="1"/>
  <c r="Q1664" i="1"/>
  <c r="Q1665" i="1"/>
  <c r="Q1668" i="1"/>
  <c r="Q1669" i="1"/>
  <c r="Q1670" i="1"/>
  <c r="Q1671" i="1"/>
  <c r="Q1673" i="1"/>
  <c r="Q1675" i="1"/>
  <c r="Q1676" i="1"/>
  <c r="Q1679" i="1"/>
  <c r="Q1680" i="1"/>
  <c r="Q1681" i="1"/>
  <c r="Q1685" i="1"/>
  <c r="Q1688" i="1"/>
  <c r="Q1689" i="1"/>
  <c r="Q1691" i="1"/>
  <c r="Q1692" i="1"/>
  <c r="Q1694" i="1"/>
  <c r="Q1696" i="1"/>
  <c r="Q1697" i="1"/>
  <c r="Q1698" i="1"/>
  <c r="Q1699" i="1"/>
  <c r="Q1700" i="1"/>
  <c r="Q1702" i="1"/>
  <c r="Q1703" i="1"/>
  <c r="Q1705" i="1"/>
  <c r="Q1710" i="1"/>
  <c r="Q1712" i="1"/>
  <c r="Q1717" i="1"/>
  <c r="Q1722" i="1"/>
  <c r="Q1723" i="1"/>
  <c r="Q1729" i="1"/>
  <c r="Q1731" i="1"/>
  <c r="Q1732" i="1"/>
  <c r="Q1737" i="1"/>
  <c r="Q1738" i="1"/>
  <c r="Q1739" i="1"/>
  <c r="Q1751" i="1"/>
  <c r="Q1752" i="1"/>
  <c r="Q1754" i="1"/>
  <c r="Q1756" i="1"/>
  <c r="Q1757" i="1"/>
  <c r="Q1762" i="1"/>
  <c r="Q1764" i="1"/>
  <c r="Q1765" i="1"/>
  <c r="Q1766" i="1"/>
  <c r="Q1767" i="1"/>
  <c r="Q1768" i="1"/>
  <c r="Q1769" i="1"/>
  <c r="Q1772" i="1"/>
  <c r="Q1773" i="1"/>
  <c r="Q1776" i="1"/>
  <c r="Q1777" i="1"/>
  <c r="Q1783" i="1"/>
  <c r="Q1784" i="1"/>
  <c r="Q1786" i="1"/>
  <c r="Q1787" i="1"/>
  <c r="Q1788" i="1"/>
  <c r="Q1793" i="1"/>
  <c r="Q1795" i="1"/>
  <c r="Q1796" i="1"/>
  <c r="Q1803" i="1"/>
  <c r="Q1806" i="1"/>
  <c r="Q1809" i="1"/>
  <c r="Q1812" i="1"/>
  <c r="Q1817" i="1"/>
  <c r="Q1819" i="1"/>
  <c r="Q1827" i="1"/>
  <c r="Q1828" i="1"/>
  <c r="Q1829" i="1"/>
  <c r="Q1835" i="1"/>
  <c r="Q1838" i="1"/>
  <c r="Q1847" i="1"/>
  <c r="Q1848" i="1"/>
  <c r="Q1850" i="1"/>
  <c r="Q1851" i="1"/>
  <c r="Q1854" i="1"/>
  <c r="Q1855" i="1"/>
  <c r="Q1862" i="1"/>
  <c r="Q1865" i="1"/>
  <c r="Q1866" i="1"/>
  <c r="Q1870" i="1"/>
  <c r="Q1871" i="1"/>
  <c r="Q1875" i="1"/>
  <c r="Q1876" i="1"/>
  <c r="Q1881" i="1"/>
  <c r="Q1884" i="1"/>
  <c r="Q1885" i="1"/>
  <c r="Q1887" i="1"/>
  <c r="Q1893" i="1"/>
  <c r="Q1895" i="1"/>
  <c r="Q1896" i="1"/>
  <c r="Q1898" i="1"/>
  <c r="Q1903" i="1"/>
  <c r="Q1904" i="1"/>
  <c r="Q1906" i="1"/>
  <c r="Q1910" i="1"/>
  <c r="Q1911" i="1"/>
  <c r="Q1915" i="1"/>
  <c r="Q1916" i="1"/>
  <c r="Q1920" i="1"/>
  <c r="Q1924" i="1"/>
  <c r="Q1925" i="1"/>
  <c r="Q1926" i="1"/>
  <c r="Q1928" i="1"/>
  <c r="Q1929" i="1"/>
  <c r="Q1932" i="1"/>
  <c r="Q1934" i="1"/>
  <c r="Q1935" i="1"/>
  <c r="Q1937" i="1"/>
  <c r="Q1938" i="1"/>
  <c r="Q1939" i="1"/>
  <c r="Q1940" i="1"/>
  <c r="Q1941" i="1"/>
  <c r="Q1943" i="1"/>
  <c r="Q1946" i="1"/>
  <c r="Q1947" i="1"/>
  <c r="Q1949" i="1"/>
  <c r="Q1950" i="1"/>
  <c r="Q1951" i="1"/>
  <c r="Q1952" i="1"/>
  <c r="Q1953" i="1"/>
  <c r="Q1955" i="1"/>
  <c r="Q1956" i="1"/>
  <c r="Q1957" i="1"/>
  <c r="Q1961" i="1"/>
  <c r="Q1962" i="1"/>
  <c r="Q1965" i="1"/>
  <c r="Q1966" i="1"/>
  <c r="Q1967" i="1"/>
  <c r="Q1968" i="1"/>
  <c r="Q1970" i="1"/>
  <c r="Q1971" i="1"/>
  <c r="Q1972" i="1"/>
  <c r="Q1973" i="1"/>
  <c r="Q1975" i="1"/>
  <c r="Q1976" i="1"/>
  <c r="Q1977" i="1"/>
  <c r="Q1978" i="1"/>
  <c r="Q1979" i="1"/>
  <c r="Q1980" i="1"/>
  <c r="Q1981" i="1"/>
  <c r="Q1982" i="1"/>
  <c r="Q1983" i="1"/>
  <c r="Q1984" i="1"/>
  <c r="Q1985" i="1"/>
  <c r="Q1987" i="1"/>
  <c r="Q1988" i="1"/>
  <c r="Q1989" i="1"/>
  <c r="Q1992" i="1"/>
  <c r="Q1997" i="1"/>
  <c r="Q1998" i="1"/>
  <c r="Q2001" i="1"/>
  <c r="Q2006" i="1"/>
  <c r="Q2009" i="1"/>
  <c r="Q2010" i="1"/>
  <c r="Q2011" i="1"/>
  <c r="Q2012" i="1"/>
  <c r="Q2014" i="1"/>
  <c r="Q2016" i="1"/>
  <c r="Q2019" i="1"/>
  <c r="Q2024" i="1"/>
  <c r="Q2025" i="1"/>
  <c r="Q2026" i="1"/>
  <c r="Q2032" i="1"/>
  <c r="Q2033" i="1"/>
  <c r="Q2036" i="1"/>
  <c r="Q2037" i="1"/>
  <c r="Q2040" i="1"/>
  <c r="Q2042" i="1"/>
  <c r="Q2043" i="1"/>
  <c r="Q2045" i="1"/>
  <c r="Q2047" i="1"/>
  <c r="Q2048" i="1"/>
  <c r="Q2049" i="1"/>
  <c r="Q2053" i="1"/>
  <c r="Q2054" i="1"/>
  <c r="Q2060" i="1"/>
  <c r="Q2061" i="1"/>
  <c r="Q2066" i="1"/>
  <c r="Q2069" i="1"/>
  <c r="Q2070" i="1"/>
  <c r="Q2072" i="1"/>
  <c r="Q2075" i="1"/>
  <c r="Q2077" i="1"/>
  <c r="Q2079" i="1"/>
  <c r="Q2085" i="1"/>
  <c r="Q2086" i="1"/>
  <c r="Q2090" i="1"/>
  <c r="Q2091" i="1"/>
  <c r="Q2093" i="1"/>
  <c r="Q2096" i="1"/>
  <c r="Q2097" i="1"/>
  <c r="Q2100" i="1"/>
  <c r="Q2103" i="1"/>
  <c r="Q2104" i="1"/>
  <c r="Q2106" i="1"/>
  <c r="Q2107" i="1"/>
  <c r="Q2112" i="1"/>
  <c r="Q2116" i="1"/>
  <c r="Q2118" i="1"/>
  <c r="Q2122" i="1"/>
  <c r="Q2125" i="1"/>
  <c r="Q2126" i="1"/>
  <c r="Q2131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1" i="1"/>
  <c r="Q2158" i="1"/>
  <c r="Q2159" i="1"/>
  <c r="Q2160" i="1"/>
  <c r="Q2162" i="1"/>
  <c r="Q2164" i="1"/>
  <c r="Q2169" i="1"/>
  <c r="Q2170" i="1"/>
  <c r="Q2171" i="1"/>
  <c r="Q2174" i="1"/>
  <c r="Q2175" i="1"/>
  <c r="Q2177" i="1"/>
  <c r="Q2178" i="1"/>
  <c r="Q2179" i="1"/>
  <c r="Q2183" i="1"/>
  <c r="Q2186" i="1"/>
  <c r="Q2187" i="1"/>
  <c r="Q2189" i="1"/>
  <c r="Q2191" i="1"/>
  <c r="Q2192" i="1"/>
  <c r="Q2193" i="1"/>
  <c r="Q2194" i="1"/>
  <c r="Q2195" i="1"/>
  <c r="Q2197" i="1"/>
  <c r="Q2198" i="1"/>
  <c r="Q2199" i="1"/>
  <c r="Q2200" i="1"/>
  <c r="Q2201" i="1"/>
  <c r="Q2207" i="1"/>
  <c r="Q2208" i="1"/>
  <c r="Q2212" i="1"/>
  <c r="Q2218" i="1"/>
  <c r="Q2219" i="1"/>
  <c r="Q2220" i="1"/>
  <c r="Q2222" i="1"/>
  <c r="Q2223" i="1"/>
  <c r="Q2224" i="1"/>
  <c r="Q2225" i="1"/>
  <c r="Q2226" i="1"/>
  <c r="Q2227" i="1"/>
  <c r="Q2228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4" i="1"/>
  <c r="Q2245" i="1"/>
  <c r="Q2246" i="1"/>
  <c r="Q2247" i="1"/>
  <c r="Q2248" i="1"/>
  <c r="Q2249" i="1"/>
  <c r="Q2250" i="1"/>
  <c r="Q2251" i="1"/>
  <c r="Q2252" i="1"/>
  <c r="Q2256" i="1"/>
  <c r="Q2257" i="1"/>
  <c r="Q2258" i="1"/>
  <c r="Q2259" i="1"/>
  <c r="Q2260" i="1"/>
  <c r="Q2261" i="1"/>
  <c r="Q2262" i="1"/>
  <c r="Q2264" i="1"/>
  <c r="Q2265" i="1"/>
  <c r="Q2266" i="1"/>
  <c r="Q2268" i="1"/>
  <c r="Q2272" i="1"/>
  <c r="Q2278" i="1"/>
  <c r="Q2281" i="1"/>
  <c r="Q2285" i="1"/>
  <c r="Q2286" i="1"/>
  <c r="Q2292" i="1"/>
  <c r="Q2293" i="1"/>
  <c r="Q2294" i="1"/>
  <c r="Q2296" i="1"/>
  <c r="Q2298" i="1"/>
  <c r="Q2299" i="1"/>
  <c r="Q2303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9" i="1"/>
  <c r="Q2320" i="1"/>
  <c r="Q2321" i="1"/>
  <c r="Q2322" i="1"/>
  <c r="Q2323" i="1"/>
  <c r="Q2324" i="1"/>
  <c r="Q2326" i="1"/>
  <c r="Q2327" i="1"/>
  <c r="Q2328" i="1"/>
  <c r="Q2329" i="1"/>
  <c r="Q2330" i="1"/>
  <c r="Q2331" i="1"/>
  <c r="Q2332" i="1"/>
  <c r="Q2334" i="1"/>
  <c r="Q2336" i="1"/>
  <c r="Q2338" i="1"/>
  <c r="Q2341" i="1"/>
  <c r="Q2342" i="1"/>
  <c r="Q2343" i="1"/>
  <c r="Q2344" i="1"/>
  <c r="Q2345" i="1"/>
  <c r="Q2346" i="1"/>
  <c r="Q2347" i="1"/>
  <c r="Q2349" i="1"/>
  <c r="Q2352" i="1"/>
  <c r="Q2353" i="1"/>
  <c r="Q2354" i="1"/>
  <c r="Q2357" i="1"/>
  <c r="Q2361" i="1"/>
  <c r="Q2362" i="1"/>
  <c r="Q2363" i="1"/>
  <c r="Q2364" i="1"/>
  <c r="Q2367" i="1"/>
  <c r="Q2368" i="1"/>
  <c r="Q2371" i="1"/>
  <c r="Q2373" i="1"/>
  <c r="Q2374" i="1"/>
  <c r="Q2379" i="1"/>
  <c r="Q2381" i="1"/>
  <c r="Q2383" i="1"/>
  <c r="Q2384" i="1"/>
  <c r="Q2385" i="1"/>
  <c r="Q2388" i="1"/>
  <c r="Q2394" i="1"/>
  <c r="Q2398" i="1"/>
  <c r="Q2399" i="1"/>
  <c r="Q2404" i="1"/>
  <c r="Q2405" i="1"/>
  <c r="Q2406" i="1"/>
  <c r="Q2407" i="1"/>
  <c r="Q2411" i="1"/>
  <c r="Q2412" i="1"/>
  <c r="Q2413" i="1"/>
  <c r="Q2416" i="1"/>
  <c r="Q2417" i="1"/>
  <c r="Q2420" i="1"/>
  <c r="Q2422" i="1"/>
  <c r="Q2424" i="1"/>
  <c r="Q2425" i="1"/>
  <c r="Q2426" i="1"/>
  <c r="Q2427" i="1"/>
  <c r="Q2428" i="1"/>
  <c r="Q2430" i="1"/>
  <c r="Q2431" i="1"/>
  <c r="Q2432" i="1"/>
  <c r="Q2433" i="1"/>
  <c r="Q2434" i="1"/>
  <c r="Q2436" i="1"/>
  <c r="Q2437" i="1"/>
  <c r="Q2438" i="1"/>
  <c r="Q2440" i="1"/>
  <c r="Q2442" i="1"/>
  <c r="Q2449" i="1"/>
  <c r="Q2450" i="1"/>
  <c r="Q2451" i="1"/>
  <c r="Q2456" i="1"/>
  <c r="Q2460" i="1"/>
  <c r="Q2462" i="1"/>
  <c r="Q2465" i="1"/>
  <c r="Q2466" i="1"/>
  <c r="Q2469" i="1"/>
  <c r="Q2470" i="1"/>
  <c r="Q2472" i="1"/>
  <c r="Q2477" i="1"/>
  <c r="Q2479" i="1"/>
  <c r="Q2483" i="1"/>
  <c r="Q2484" i="1"/>
  <c r="Q2486" i="1"/>
  <c r="Q2487" i="1"/>
  <c r="Q2489" i="1"/>
  <c r="Q2493" i="1"/>
  <c r="Q2494" i="1"/>
  <c r="Q2495" i="1"/>
  <c r="Q2498" i="1"/>
  <c r="Q2499" i="1"/>
  <c r="Q2502" i="1"/>
  <c r="Q2505" i="1"/>
  <c r="Q2507" i="1"/>
  <c r="Q2508" i="1"/>
  <c r="Q2509" i="1"/>
  <c r="Q2512" i="1"/>
  <c r="Q2514" i="1"/>
  <c r="Q2515" i="1"/>
  <c r="Q2517" i="1"/>
  <c r="Q2519" i="1"/>
  <c r="Q2521" i="1"/>
  <c r="Q2524" i="1"/>
  <c r="Q2525" i="1"/>
  <c r="Q2526" i="1"/>
  <c r="Q2527" i="1"/>
  <c r="Q2528" i="1"/>
  <c r="Q2529" i="1"/>
  <c r="Q2530" i="1"/>
  <c r="Q2531" i="1"/>
  <c r="Q2535" i="1"/>
  <c r="Q2540" i="1"/>
  <c r="Q2545" i="1"/>
  <c r="Q2546" i="1"/>
  <c r="Q2548" i="1"/>
  <c r="Q2549" i="1"/>
  <c r="Q2553" i="1"/>
  <c r="Q2555" i="1"/>
  <c r="Q2559" i="1"/>
  <c r="Q2563" i="1"/>
  <c r="Q2564" i="1"/>
  <c r="Q2565" i="1"/>
  <c r="Q2566" i="1"/>
  <c r="Q2568" i="1"/>
  <c r="Q2569" i="1"/>
  <c r="Q2570" i="1"/>
  <c r="Q2571" i="1"/>
  <c r="Q2572" i="1"/>
  <c r="Q2573" i="1"/>
  <c r="Q2576" i="1"/>
  <c r="Q2582" i="1"/>
  <c r="Q2586" i="1"/>
  <c r="Q2587" i="1"/>
  <c r="Q2589" i="1"/>
  <c r="Q2590" i="1"/>
  <c r="Q2591" i="1"/>
  <c r="Q2592" i="1"/>
  <c r="Q2593" i="1"/>
  <c r="Q2597" i="1"/>
  <c r="Q2598" i="1"/>
  <c r="Q2615" i="1"/>
  <c r="Q2616" i="1"/>
  <c r="Q2619" i="1"/>
  <c r="Q2620" i="1"/>
  <c r="Q2622" i="1"/>
  <c r="Q2624" i="1"/>
  <c r="Q2625" i="1"/>
  <c r="Q2626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6" i="1"/>
  <c r="Q2648" i="1"/>
  <c r="Q2649" i="1"/>
  <c r="Q2650" i="1"/>
  <c r="Q2651" i="1"/>
  <c r="Q2653" i="1"/>
  <c r="Q2654" i="1"/>
  <c r="Q2655" i="1"/>
  <c r="Q2656" i="1"/>
  <c r="Q2657" i="1"/>
  <c r="Q2659" i="1"/>
  <c r="Q2660" i="1"/>
  <c r="Q2661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7" i="1"/>
  <c r="Q2698" i="1"/>
  <c r="Q2699" i="1"/>
  <c r="Q2700" i="1"/>
  <c r="Q2701" i="1"/>
  <c r="Q2702" i="1"/>
  <c r="Q2704" i="1"/>
  <c r="Q2706" i="1"/>
  <c r="Q2707" i="1"/>
  <c r="Q2709" i="1"/>
  <c r="Q2710" i="1"/>
  <c r="Q2714" i="1"/>
  <c r="Q2715" i="1"/>
  <c r="Q2719" i="1"/>
  <c r="Q2720" i="1"/>
  <c r="Q2721" i="1"/>
  <c r="Q2723" i="1"/>
  <c r="Q2724" i="1"/>
  <c r="Q2729" i="1"/>
  <c r="Q2730" i="1"/>
  <c r="Q2731" i="1"/>
  <c r="Q2732" i="1"/>
  <c r="Q2733" i="1"/>
  <c r="Q2739" i="1"/>
  <c r="Q2742" i="1"/>
  <c r="Q2743" i="1"/>
  <c r="Q2744" i="1"/>
  <c r="Q2747" i="1"/>
  <c r="Q2748" i="1"/>
  <c r="Q2751" i="1"/>
  <c r="Q2753" i="1"/>
  <c r="Q2754" i="1"/>
  <c r="Q2762" i="1"/>
  <c r="Q2766" i="1"/>
  <c r="Q2771" i="1"/>
  <c r="Q2772" i="1"/>
  <c r="Q2776" i="1"/>
  <c r="Q2778" i="1"/>
  <c r="Q2779" i="1"/>
  <c r="Q2783" i="1"/>
  <c r="Q2786" i="1"/>
  <c r="Q2787" i="1"/>
  <c r="Q2789" i="1"/>
  <c r="Q2792" i="1"/>
  <c r="Q2794" i="1"/>
  <c r="Q2796" i="1"/>
  <c r="Q2798" i="1"/>
  <c r="Q2799" i="1"/>
  <c r="Q2800" i="1"/>
  <c r="Q2803" i="1"/>
  <c r="Q2804" i="1"/>
  <c r="Q2807" i="1"/>
  <c r="Q2810" i="1"/>
  <c r="Q2812" i="1"/>
  <c r="Q2813" i="1"/>
  <c r="Q2814" i="1"/>
  <c r="Q2817" i="1"/>
  <c r="Q2823" i="1"/>
  <c r="Q2828" i="1"/>
  <c r="Q2830" i="1"/>
  <c r="Q2831" i="1"/>
  <c r="Q2834" i="1"/>
  <c r="Q2835" i="1"/>
  <c r="Q2836" i="1"/>
  <c r="Q2837" i="1"/>
  <c r="Q2838" i="1"/>
  <c r="Q2843" i="1"/>
  <c r="Q2844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2" i="1"/>
  <c r="Q2863" i="1"/>
  <c r="Q2864" i="1"/>
  <c r="Q2866" i="1"/>
  <c r="Q2867" i="1"/>
  <c r="Q2868" i="1"/>
  <c r="Q2869" i="1"/>
  <c r="Q2870" i="1"/>
  <c r="Q2872" i="1"/>
  <c r="Q2873" i="1"/>
  <c r="Q2875" i="1"/>
  <c r="Q2876" i="1"/>
  <c r="Q2877" i="1"/>
  <c r="Q2878" i="1"/>
  <c r="Q2879" i="1"/>
  <c r="Q2881" i="1"/>
  <c r="Q2882" i="1"/>
  <c r="Q2884" i="1"/>
  <c r="Q2886" i="1"/>
  <c r="Q2887" i="1"/>
  <c r="Q2888" i="1"/>
  <c r="Q2889" i="1"/>
  <c r="Q2890" i="1"/>
  <c r="R7" i="1"/>
  <c r="R8" i="1"/>
  <c r="R9" i="1"/>
  <c r="R11" i="1"/>
  <c r="R16" i="1"/>
  <c r="R18" i="1"/>
  <c r="R20" i="1"/>
  <c r="R26" i="1"/>
  <c r="R27" i="1"/>
  <c r="R28" i="1"/>
  <c r="R29" i="1"/>
  <c r="R31" i="1"/>
  <c r="R34" i="1"/>
  <c r="R36" i="1"/>
  <c r="R38" i="1"/>
  <c r="R39" i="1"/>
  <c r="R45" i="1"/>
  <c r="R46" i="1"/>
  <c r="R49" i="1"/>
  <c r="R50" i="1"/>
  <c r="R51" i="1"/>
  <c r="R57" i="1"/>
  <c r="R58" i="1"/>
  <c r="R59" i="1"/>
  <c r="R60" i="1"/>
  <c r="R61" i="1"/>
  <c r="R62" i="1"/>
  <c r="R65" i="1"/>
  <c r="R67" i="1"/>
  <c r="R69" i="1"/>
  <c r="R70" i="1"/>
  <c r="R71" i="1"/>
  <c r="R73" i="1"/>
  <c r="R75" i="1"/>
  <c r="R77" i="1"/>
  <c r="R81" i="1"/>
  <c r="R82" i="1"/>
  <c r="R83" i="1"/>
  <c r="R84" i="1"/>
  <c r="R85" i="1"/>
  <c r="R94" i="1"/>
  <c r="R95" i="1"/>
  <c r="R96" i="1"/>
  <c r="R99" i="1"/>
  <c r="R100" i="1"/>
  <c r="R102" i="1"/>
  <c r="R103" i="1"/>
  <c r="R104" i="1"/>
  <c r="R105" i="1"/>
  <c r="R107" i="1"/>
  <c r="R108" i="1"/>
  <c r="R109" i="1"/>
  <c r="R111" i="1"/>
  <c r="R115" i="1"/>
  <c r="R116" i="1"/>
  <c r="R117" i="1"/>
  <c r="R118" i="1"/>
  <c r="R119" i="1"/>
  <c r="R121" i="1"/>
  <c r="R122" i="1"/>
  <c r="R123" i="1"/>
  <c r="R125" i="1"/>
  <c r="R127" i="1"/>
  <c r="R128" i="1"/>
  <c r="R129" i="1"/>
  <c r="R130" i="1"/>
  <c r="R131" i="1"/>
  <c r="R132" i="1"/>
  <c r="R133" i="1"/>
  <c r="R135" i="1"/>
  <c r="R137" i="1"/>
  <c r="R138" i="1"/>
  <c r="R139" i="1"/>
  <c r="R140" i="1"/>
  <c r="R141" i="1"/>
  <c r="R142" i="1"/>
  <c r="R143" i="1"/>
  <c r="R144" i="1"/>
  <c r="R145" i="1"/>
  <c r="R146" i="1"/>
  <c r="R148" i="1"/>
  <c r="R149" i="1"/>
  <c r="R150" i="1"/>
  <c r="R155" i="1"/>
  <c r="R159" i="1"/>
  <c r="R161" i="1"/>
  <c r="R163" i="1"/>
  <c r="R164" i="1"/>
  <c r="R165" i="1"/>
  <c r="R166" i="1"/>
  <c r="R167" i="1"/>
  <c r="R169" i="1"/>
  <c r="R170" i="1"/>
  <c r="R171" i="1"/>
  <c r="R172" i="1"/>
  <c r="R173" i="1"/>
  <c r="R176" i="1"/>
  <c r="R179" i="1"/>
  <c r="R180" i="1"/>
  <c r="R181" i="1"/>
  <c r="R183" i="1"/>
  <c r="R185" i="1"/>
  <c r="R186" i="1"/>
  <c r="R189" i="1"/>
  <c r="R190" i="1"/>
  <c r="R191" i="1"/>
  <c r="R197" i="1"/>
  <c r="R198" i="1"/>
  <c r="R199" i="1"/>
  <c r="R200" i="1"/>
  <c r="R201" i="1"/>
  <c r="R202" i="1"/>
  <c r="R203" i="1"/>
  <c r="R204" i="1"/>
  <c r="R206" i="1"/>
  <c r="R208" i="1"/>
  <c r="R209" i="1"/>
  <c r="R210" i="1"/>
  <c r="R211" i="1"/>
  <c r="R212" i="1"/>
  <c r="R213" i="1"/>
  <c r="R214" i="1"/>
  <c r="R216" i="1"/>
  <c r="R219" i="1"/>
  <c r="R220" i="1"/>
  <c r="R222" i="1"/>
  <c r="R224" i="1"/>
  <c r="R225" i="1"/>
  <c r="R226" i="1"/>
  <c r="R227" i="1"/>
  <c r="R229" i="1"/>
  <c r="R230" i="1"/>
  <c r="R234" i="1"/>
  <c r="R235" i="1"/>
  <c r="R236" i="1"/>
  <c r="R241" i="1"/>
  <c r="R243" i="1"/>
  <c r="R246" i="1"/>
  <c r="R247" i="1"/>
  <c r="R249" i="1"/>
  <c r="R251" i="1"/>
  <c r="R253" i="1"/>
  <c r="R255" i="1"/>
  <c r="R256" i="1"/>
  <c r="R261" i="1"/>
  <c r="R265" i="1"/>
  <c r="R266" i="1"/>
  <c r="R269" i="1"/>
  <c r="R270" i="1"/>
  <c r="R271" i="1"/>
  <c r="R274" i="1"/>
  <c r="R275" i="1"/>
  <c r="R276" i="1"/>
  <c r="R278" i="1"/>
  <c r="R281" i="1"/>
  <c r="R284" i="1"/>
  <c r="R285" i="1"/>
  <c r="R286" i="1"/>
  <c r="R287" i="1"/>
  <c r="R288" i="1"/>
  <c r="R289" i="1"/>
  <c r="R290" i="1"/>
  <c r="R291" i="1"/>
  <c r="R294" i="1"/>
  <c r="R296" i="1"/>
  <c r="R299" i="1"/>
  <c r="R301" i="1"/>
  <c r="R302" i="1"/>
  <c r="R304" i="1"/>
  <c r="R306" i="1"/>
  <c r="R307" i="1"/>
  <c r="R311" i="1"/>
  <c r="R312" i="1"/>
  <c r="R313" i="1"/>
  <c r="R315" i="1"/>
  <c r="R316" i="1"/>
  <c r="R317" i="1"/>
  <c r="R319" i="1"/>
  <c r="R320" i="1"/>
  <c r="R322" i="1"/>
  <c r="R323" i="1"/>
  <c r="R324" i="1"/>
  <c r="R326" i="1"/>
  <c r="R327" i="1"/>
  <c r="R328" i="1"/>
  <c r="R330" i="1"/>
  <c r="R331" i="1"/>
  <c r="R332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7" i="1"/>
  <c r="R349" i="1"/>
  <c r="R350" i="1"/>
  <c r="R352" i="1"/>
  <c r="R353" i="1"/>
  <c r="R356" i="1"/>
  <c r="R357" i="1"/>
  <c r="R358" i="1"/>
  <c r="R360" i="1"/>
  <c r="R362" i="1"/>
  <c r="R365" i="1"/>
  <c r="R369" i="1"/>
  <c r="R370" i="1"/>
  <c r="R371" i="1"/>
  <c r="R372" i="1"/>
  <c r="R373" i="1"/>
  <c r="R374" i="1"/>
  <c r="R377" i="1"/>
  <c r="R379" i="1"/>
  <c r="R380" i="1"/>
  <c r="R382" i="1"/>
  <c r="R383" i="1"/>
  <c r="R386" i="1"/>
  <c r="R387" i="1"/>
  <c r="R388" i="1"/>
  <c r="R391" i="1"/>
  <c r="R392" i="1"/>
  <c r="R394" i="1"/>
  <c r="R395" i="1"/>
  <c r="R396" i="1"/>
  <c r="R397" i="1"/>
  <c r="R399" i="1"/>
  <c r="R400" i="1"/>
  <c r="R401" i="1"/>
  <c r="R402" i="1"/>
  <c r="R403" i="1"/>
  <c r="R404" i="1"/>
  <c r="R405" i="1"/>
  <c r="R406" i="1"/>
  <c r="R409" i="1"/>
  <c r="R410" i="1"/>
  <c r="R411" i="1"/>
  <c r="R413" i="1"/>
  <c r="R414" i="1"/>
  <c r="R415" i="1"/>
  <c r="R418" i="1"/>
  <c r="R419" i="1"/>
  <c r="R420" i="1"/>
  <c r="R423" i="1"/>
  <c r="R427" i="1"/>
  <c r="R431" i="1"/>
  <c r="R434" i="1"/>
  <c r="R438" i="1"/>
  <c r="R441" i="1"/>
  <c r="R445" i="1"/>
  <c r="R446" i="1"/>
  <c r="R448" i="1"/>
  <c r="R449" i="1"/>
  <c r="R450" i="1"/>
  <c r="R452" i="1"/>
  <c r="R453" i="1"/>
  <c r="R454" i="1"/>
  <c r="R455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82" i="1"/>
  <c r="R483" i="1"/>
  <c r="R488" i="1"/>
  <c r="R494" i="1"/>
  <c r="R496" i="1"/>
  <c r="R497" i="1"/>
  <c r="R498" i="1"/>
  <c r="R499" i="1"/>
  <c r="R501" i="1"/>
  <c r="R502" i="1"/>
  <c r="R504" i="1"/>
  <c r="R506" i="1"/>
  <c r="R507" i="1"/>
  <c r="R509" i="1"/>
  <c r="R510" i="1"/>
  <c r="R515" i="1"/>
  <c r="R518" i="1"/>
  <c r="R519" i="1"/>
  <c r="R520" i="1"/>
  <c r="R522" i="1"/>
  <c r="R526" i="1"/>
  <c r="R527" i="1"/>
  <c r="R528" i="1"/>
  <c r="R529" i="1"/>
  <c r="R531" i="1"/>
  <c r="R532" i="1"/>
  <c r="R534" i="1"/>
  <c r="R538" i="1"/>
  <c r="R539" i="1"/>
  <c r="R540" i="1"/>
  <c r="R542" i="1"/>
  <c r="R544" i="1"/>
  <c r="R545" i="1"/>
  <c r="R546" i="1"/>
  <c r="R547" i="1"/>
  <c r="R548" i="1"/>
  <c r="R550" i="1"/>
  <c r="R551" i="1"/>
  <c r="R552" i="1"/>
  <c r="R555" i="1"/>
  <c r="R556" i="1"/>
  <c r="R557" i="1"/>
  <c r="R559" i="1"/>
  <c r="R560" i="1"/>
  <c r="R563" i="1"/>
  <c r="R565" i="1"/>
  <c r="R566" i="1"/>
  <c r="R567" i="1"/>
  <c r="R570" i="1"/>
  <c r="R573" i="1"/>
  <c r="R576" i="1"/>
  <c r="R580" i="1"/>
  <c r="R581" i="1"/>
  <c r="R582" i="1"/>
  <c r="R583" i="1"/>
  <c r="R584" i="1"/>
  <c r="R585" i="1"/>
  <c r="R586" i="1"/>
  <c r="R588" i="1"/>
  <c r="R598" i="1"/>
  <c r="R601" i="1"/>
  <c r="R602" i="1"/>
  <c r="R604" i="1"/>
  <c r="R605" i="1"/>
  <c r="R607" i="1"/>
  <c r="R608" i="1"/>
  <c r="R609" i="1"/>
  <c r="R611" i="1"/>
  <c r="R613" i="1"/>
  <c r="R615" i="1"/>
  <c r="R616" i="1"/>
  <c r="R617" i="1"/>
  <c r="R619" i="1"/>
  <c r="R620" i="1"/>
  <c r="R621" i="1"/>
  <c r="R623" i="1"/>
  <c r="R626" i="1"/>
  <c r="R627" i="1"/>
  <c r="R630" i="1"/>
  <c r="R633" i="1"/>
  <c r="R634" i="1"/>
  <c r="R636" i="1"/>
  <c r="R639" i="1"/>
  <c r="R640" i="1"/>
  <c r="R641" i="1"/>
  <c r="R643" i="1"/>
  <c r="R644" i="1"/>
  <c r="R647" i="1"/>
  <c r="R648" i="1"/>
  <c r="R649" i="1"/>
  <c r="R650" i="1"/>
  <c r="R651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71" i="1"/>
  <c r="R675" i="1"/>
  <c r="R690" i="1"/>
  <c r="R692" i="1"/>
  <c r="R693" i="1"/>
  <c r="R694" i="1"/>
  <c r="R696" i="1"/>
  <c r="R700" i="1"/>
  <c r="R702" i="1"/>
  <c r="R706" i="1"/>
  <c r="R708" i="1"/>
  <c r="R709" i="1"/>
  <c r="R711" i="1"/>
  <c r="R712" i="1"/>
  <c r="R713" i="1"/>
  <c r="R714" i="1"/>
  <c r="R715" i="1"/>
  <c r="R716" i="1"/>
  <c r="R717" i="1"/>
  <c r="R718" i="1"/>
  <c r="R719" i="1"/>
  <c r="R720" i="1"/>
  <c r="R721" i="1"/>
  <c r="R723" i="1"/>
  <c r="R724" i="1"/>
  <c r="R725" i="1"/>
  <c r="R726" i="1"/>
  <c r="R727" i="1"/>
  <c r="R729" i="1"/>
  <c r="R730" i="1"/>
  <c r="R731" i="1"/>
  <c r="R732" i="1"/>
  <c r="R733" i="1"/>
  <c r="R734" i="1"/>
  <c r="R735" i="1"/>
  <c r="R736" i="1"/>
  <c r="R742" i="1"/>
  <c r="R743" i="1"/>
  <c r="R747" i="1"/>
  <c r="R748" i="1"/>
  <c r="R750" i="1"/>
  <c r="R754" i="1"/>
  <c r="R756" i="1"/>
  <c r="R757" i="1"/>
  <c r="R758" i="1"/>
  <c r="R759" i="1"/>
  <c r="R761" i="1"/>
  <c r="R762" i="1"/>
  <c r="R764" i="1"/>
  <c r="R765" i="1"/>
  <c r="R766" i="1"/>
  <c r="R767" i="1"/>
  <c r="R768" i="1"/>
  <c r="R773" i="1"/>
  <c r="R774" i="1"/>
  <c r="R775" i="1"/>
  <c r="R776" i="1"/>
  <c r="R778" i="1"/>
  <c r="R779" i="1"/>
  <c r="R780" i="1"/>
  <c r="R781" i="1"/>
  <c r="R782" i="1"/>
  <c r="R784" i="1"/>
  <c r="R785" i="1"/>
  <c r="R787" i="1"/>
  <c r="R788" i="1"/>
  <c r="R789" i="1"/>
  <c r="R790" i="1"/>
  <c r="R794" i="1"/>
  <c r="R795" i="1"/>
  <c r="R797" i="1"/>
  <c r="R803" i="1"/>
  <c r="R804" i="1"/>
  <c r="R806" i="1"/>
  <c r="R811" i="1"/>
  <c r="R813" i="1"/>
  <c r="R815" i="1"/>
  <c r="R819" i="1"/>
  <c r="R820" i="1"/>
  <c r="R824" i="1"/>
  <c r="R825" i="1"/>
  <c r="R826" i="1"/>
  <c r="R827" i="1"/>
  <c r="R828" i="1"/>
  <c r="R831" i="1"/>
  <c r="R833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60" i="1"/>
  <c r="R861" i="1"/>
  <c r="R862" i="1"/>
  <c r="R864" i="1"/>
  <c r="R865" i="1"/>
  <c r="R866" i="1"/>
  <c r="R869" i="1"/>
  <c r="R870" i="1"/>
  <c r="R873" i="1"/>
  <c r="R874" i="1"/>
  <c r="R876" i="1"/>
  <c r="R879" i="1"/>
  <c r="R880" i="1"/>
  <c r="R881" i="1"/>
  <c r="R882" i="1"/>
  <c r="R883" i="1"/>
  <c r="R884" i="1"/>
  <c r="R886" i="1"/>
  <c r="R888" i="1"/>
  <c r="R890" i="1"/>
  <c r="R891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6" i="1"/>
  <c r="R909" i="1"/>
  <c r="R910" i="1"/>
  <c r="R912" i="1"/>
  <c r="R919" i="1"/>
  <c r="R920" i="1"/>
  <c r="R922" i="1"/>
  <c r="R923" i="1"/>
  <c r="R924" i="1"/>
  <c r="R927" i="1"/>
  <c r="R929" i="1"/>
  <c r="R930" i="1"/>
  <c r="R931" i="1"/>
  <c r="R932" i="1"/>
  <c r="R934" i="1"/>
  <c r="R936" i="1"/>
  <c r="R937" i="1"/>
  <c r="R938" i="1"/>
  <c r="R939" i="1"/>
  <c r="R940" i="1"/>
  <c r="R942" i="1"/>
  <c r="R943" i="1"/>
  <c r="R945" i="1"/>
  <c r="R947" i="1"/>
  <c r="R950" i="1"/>
  <c r="R951" i="1"/>
  <c r="R952" i="1"/>
  <c r="R953" i="1"/>
  <c r="R954" i="1"/>
  <c r="R955" i="1"/>
  <c r="R957" i="1"/>
  <c r="R959" i="1"/>
  <c r="R960" i="1"/>
  <c r="R961" i="1"/>
  <c r="R962" i="1"/>
  <c r="R963" i="1"/>
  <c r="R964" i="1"/>
  <c r="R965" i="1"/>
  <c r="R966" i="1"/>
  <c r="R968" i="1"/>
  <c r="R969" i="1"/>
  <c r="R970" i="1"/>
  <c r="R972" i="1"/>
  <c r="R973" i="1"/>
  <c r="R975" i="1"/>
  <c r="R977" i="1"/>
  <c r="R978" i="1"/>
  <c r="R979" i="1"/>
  <c r="R982" i="1"/>
  <c r="R983" i="1"/>
  <c r="R985" i="1"/>
  <c r="R986" i="1"/>
  <c r="R987" i="1"/>
  <c r="R988" i="1"/>
  <c r="R990" i="1"/>
  <c r="R993" i="1"/>
  <c r="R994" i="1"/>
  <c r="R995" i="1"/>
  <c r="R998" i="1"/>
  <c r="R1002" i="1"/>
  <c r="R1005" i="1"/>
  <c r="R1006" i="1"/>
  <c r="R1008" i="1"/>
  <c r="R1010" i="1"/>
  <c r="R1011" i="1"/>
  <c r="R1012" i="1"/>
  <c r="R1014" i="1"/>
  <c r="R1015" i="1"/>
  <c r="R1016" i="1"/>
  <c r="R1017" i="1"/>
  <c r="R1018" i="1"/>
  <c r="R1019" i="1"/>
  <c r="R1023" i="1"/>
  <c r="R1024" i="1"/>
  <c r="R1025" i="1"/>
  <c r="R1026" i="1"/>
  <c r="R1027" i="1"/>
  <c r="R1029" i="1"/>
  <c r="R1031" i="1"/>
  <c r="R1032" i="1"/>
  <c r="R1033" i="1"/>
  <c r="R1035" i="1"/>
  <c r="R1037" i="1"/>
  <c r="R1038" i="1"/>
  <c r="R1040" i="1"/>
  <c r="R1043" i="1"/>
  <c r="R1044" i="1"/>
  <c r="R1045" i="1"/>
  <c r="R1046" i="1"/>
  <c r="R1047" i="1"/>
  <c r="R1049" i="1"/>
  <c r="R1051" i="1"/>
  <c r="R1052" i="1"/>
  <c r="R1056" i="1"/>
  <c r="R1057" i="1"/>
  <c r="R1059" i="1"/>
  <c r="R1060" i="1"/>
  <c r="R1063" i="1"/>
  <c r="R1064" i="1"/>
  <c r="R1065" i="1"/>
  <c r="R1066" i="1"/>
  <c r="R1067" i="1"/>
  <c r="R1068" i="1"/>
  <c r="R1071" i="1"/>
  <c r="R1076" i="1"/>
  <c r="R1079" i="1"/>
  <c r="R1081" i="1"/>
  <c r="R1085" i="1"/>
  <c r="R1089" i="1"/>
  <c r="R1090" i="1"/>
  <c r="R1091" i="1"/>
  <c r="R1092" i="1"/>
  <c r="R1093" i="1"/>
  <c r="R1094" i="1"/>
  <c r="R1095" i="1"/>
  <c r="R1096" i="1"/>
  <c r="R1097" i="1"/>
  <c r="R1098" i="1"/>
  <c r="R1100" i="1"/>
  <c r="R1101" i="1"/>
  <c r="R1102" i="1"/>
  <c r="R1103" i="1"/>
  <c r="R1104" i="1"/>
  <c r="R1105" i="1"/>
  <c r="R1106" i="1"/>
  <c r="R1108" i="1"/>
  <c r="R1110" i="1"/>
  <c r="R1112" i="1"/>
  <c r="R1113" i="1"/>
  <c r="R1115" i="1"/>
  <c r="R1116" i="1"/>
  <c r="R1117" i="1"/>
  <c r="R1118" i="1"/>
  <c r="R1119" i="1"/>
  <c r="R1120" i="1"/>
  <c r="R1121" i="1"/>
  <c r="R1122" i="1"/>
  <c r="R1126" i="1"/>
  <c r="R1129" i="1"/>
  <c r="R1131" i="1"/>
  <c r="R1132" i="1"/>
  <c r="R1134" i="1"/>
  <c r="R1138" i="1"/>
  <c r="R1139" i="1"/>
  <c r="R1142" i="1"/>
  <c r="R1144" i="1"/>
  <c r="R1147" i="1"/>
  <c r="R1149" i="1"/>
  <c r="R1154" i="1"/>
  <c r="R1155" i="1"/>
  <c r="R1157" i="1"/>
  <c r="R1159" i="1"/>
  <c r="R1165" i="1"/>
  <c r="R1167" i="1"/>
  <c r="R1168" i="1"/>
  <c r="R1169" i="1"/>
  <c r="R1171" i="1"/>
  <c r="R1172" i="1"/>
  <c r="R1173" i="1"/>
  <c r="R1174" i="1"/>
  <c r="R1175" i="1"/>
  <c r="R1177" i="1"/>
  <c r="R1178" i="1"/>
  <c r="R1179" i="1"/>
  <c r="R1182" i="1"/>
  <c r="R1186" i="1"/>
  <c r="R1187" i="1"/>
  <c r="R1188" i="1"/>
  <c r="R1189" i="1"/>
  <c r="R1190" i="1"/>
  <c r="R1191" i="1"/>
  <c r="R1194" i="1"/>
  <c r="R1195" i="1"/>
  <c r="R1196" i="1"/>
  <c r="R1198" i="1"/>
  <c r="R1202" i="1"/>
  <c r="R1204" i="1"/>
  <c r="R1206" i="1"/>
  <c r="R1208" i="1"/>
  <c r="R1209" i="1"/>
  <c r="R1210" i="1"/>
  <c r="R1212" i="1"/>
  <c r="R1214" i="1"/>
  <c r="R1219" i="1"/>
  <c r="R1220" i="1"/>
  <c r="R1222" i="1"/>
  <c r="R1223" i="1"/>
  <c r="R1225" i="1"/>
  <c r="R1226" i="1"/>
  <c r="R1227" i="1"/>
  <c r="R1228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3" i="1"/>
  <c r="R1245" i="1"/>
  <c r="R1251" i="1"/>
  <c r="R1254" i="1"/>
  <c r="R1256" i="1"/>
  <c r="R1258" i="1"/>
  <c r="R1261" i="1"/>
  <c r="R1263" i="1"/>
  <c r="R1264" i="1"/>
  <c r="R1266" i="1"/>
  <c r="R1268" i="1"/>
  <c r="R1269" i="1"/>
  <c r="R1270" i="1"/>
  <c r="R1272" i="1"/>
  <c r="R1276" i="1"/>
  <c r="R1277" i="1"/>
  <c r="R1278" i="1"/>
  <c r="R1279" i="1"/>
  <c r="R1280" i="1"/>
  <c r="R1281" i="1"/>
  <c r="R1282" i="1"/>
  <c r="R1283" i="1"/>
  <c r="R1285" i="1"/>
  <c r="R1286" i="1"/>
  <c r="R1287" i="1"/>
  <c r="R1288" i="1"/>
  <c r="R1289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9" i="1"/>
  <c r="R1311" i="1"/>
  <c r="R1312" i="1"/>
  <c r="R1313" i="1"/>
  <c r="R1316" i="1"/>
  <c r="R1318" i="1"/>
  <c r="R1319" i="1"/>
  <c r="R1320" i="1"/>
  <c r="R1322" i="1"/>
  <c r="R1324" i="1"/>
  <c r="R1326" i="1"/>
  <c r="R1327" i="1"/>
  <c r="R1328" i="1"/>
  <c r="R1330" i="1"/>
  <c r="R1333" i="1"/>
  <c r="R1334" i="1"/>
  <c r="R1338" i="1"/>
  <c r="R1339" i="1"/>
  <c r="R1340" i="1"/>
  <c r="R1342" i="1"/>
  <c r="R1344" i="1"/>
  <c r="R1347" i="1"/>
  <c r="R1349" i="1"/>
  <c r="R1350" i="1"/>
  <c r="R1351" i="1"/>
  <c r="R1352" i="1"/>
  <c r="R1353" i="1"/>
  <c r="R1354" i="1"/>
  <c r="R1355" i="1"/>
  <c r="R1358" i="1"/>
  <c r="R1359" i="1"/>
  <c r="R1360" i="1"/>
  <c r="R1361" i="1"/>
  <c r="R1362" i="1"/>
  <c r="R1364" i="1"/>
  <c r="R1366" i="1"/>
  <c r="R1369" i="1"/>
  <c r="R1373" i="1"/>
  <c r="R1374" i="1"/>
  <c r="R1375" i="1"/>
  <c r="R1380" i="1"/>
  <c r="R1383" i="1"/>
  <c r="R1385" i="1"/>
  <c r="R1387" i="1"/>
  <c r="R1389" i="1"/>
  <c r="R1390" i="1"/>
  <c r="R1391" i="1"/>
  <c r="R1392" i="1"/>
  <c r="R1393" i="1"/>
  <c r="R1395" i="1"/>
  <c r="R1396" i="1"/>
  <c r="R1397" i="1"/>
  <c r="R1401" i="1"/>
  <c r="R1402" i="1"/>
  <c r="R1404" i="1"/>
  <c r="R1405" i="1"/>
  <c r="R1406" i="1"/>
  <c r="R1407" i="1"/>
  <c r="R1408" i="1"/>
  <c r="R1410" i="1"/>
  <c r="R1411" i="1"/>
  <c r="R1412" i="1"/>
  <c r="R1413" i="1"/>
  <c r="R1416" i="1"/>
  <c r="R1418" i="1"/>
  <c r="R1419" i="1"/>
  <c r="R1420" i="1"/>
  <c r="R1421" i="1"/>
  <c r="R1422" i="1"/>
  <c r="R1423" i="1"/>
  <c r="R1424" i="1"/>
  <c r="R1425" i="1"/>
  <c r="R1426" i="1"/>
  <c r="R1427" i="1"/>
  <c r="R1428" i="1"/>
  <c r="R1432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7" i="1"/>
  <c r="R1449" i="1"/>
  <c r="R1450" i="1"/>
  <c r="R1451" i="1"/>
  <c r="R1453" i="1"/>
  <c r="R1454" i="1"/>
  <c r="R1458" i="1"/>
  <c r="R1459" i="1"/>
  <c r="R1460" i="1"/>
  <c r="R1464" i="1"/>
  <c r="R1465" i="1"/>
  <c r="R1466" i="1"/>
  <c r="R1467" i="1"/>
  <c r="R1471" i="1"/>
  <c r="R1472" i="1"/>
  <c r="R1473" i="1"/>
  <c r="R1474" i="1"/>
  <c r="R1475" i="1"/>
  <c r="R1477" i="1"/>
  <c r="R1478" i="1"/>
  <c r="R1479" i="1"/>
  <c r="R1481" i="1"/>
  <c r="R1482" i="1"/>
  <c r="R1487" i="1"/>
  <c r="R1490" i="1"/>
  <c r="R1492" i="1"/>
  <c r="R1493" i="1"/>
  <c r="R1494" i="1"/>
  <c r="R1495" i="1"/>
  <c r="R1496" i="1"/>
  <c r="R1497" i="1"/>
  <c r="R1500" i="1"/>
  <c r="R1502" i="1"/>
  <c r="R1503" i="1"/>
  <c r="R1504" i="1"/>
  <c r="R1505" i="1"/>
  <c r="R1506" i="1"/>
  <c r="R1507" i="1"/>
  <c r="R1508" i="1"/>
  <c r="R1509" i="1"/>
  <c r="R1511" i="1"/>
  <c r="R1514" i="1"/>
  <c r="R1515" i="1"/>
  <c r="R1518" i="1"/>
  <c r="R1519" i="1"/>
  <c r="R1520" i="1"/>
  <c r="R1521" i="1"/>
  <c r="R1522" i="1"/>
  <c r="R1523" i="1"/>
  <c r="R1526" i="1"/>
  <c r="R1527" i="1"/>
  <c r="R1528" i="1"/>
  <c r="R1529" i="1"/>
  <c r="R1530" i="1"/>
  <c r="R1531" i="1"/>
  <c r="R1538" i="1"/>
  <c r="R1539" i="1"/>
  <c r="R1540" i="1"/>
  <c r="R1541" i="1"/>
  <c r="R1542" i="1"/>
  <c r="R1543" i="1"/>
  <c r="R1544" i="1"/>
  <c r="R1547" i="1"/>
  <c r="R1551" i="1"/>
  <c r="R1553" i="1"/>
  <c r="R1554" i="1"/>
  <c r="R1555" i="1"/>
  <c r="R1556" i="1"/>
  <c r="R1558" i="1"/>
  <c r="R1562" i="1"/>
  <c r="R1563" i="1"/>
  <c r="R1564" i="1"/>
  <c r="R1565" i="1"/>
  <c r="R1566" i="1"/>
  <c r="R1567" i="1"/>
  <c r="R1568" i="1"/>
  <c r="R1569" i="1"/>
  <c r="R1572" i="1"/>
  <c r="R1573" i="1"/>
  <c r="R1578" i="1"/>
  <c r="R1579" i="1"/>
  <c r="R1581" i="1"/>
  <c r="R1582" i="1"/>
  <c r="R1589" i="1"/>
  <c r="R1590" i="1"/>
  <c r="R1592" i="1"/>
  <c r="R1597" i="1"/>
  <c r="R1600" i="1"/>
  <c r="R1601" i="1"/>
  <c r="R1602" i="1"/>
  <c r="R1603" i="1"/>
  <c r="R1605" i="1"/>
  <c r="R1606" i="1"/>
  <c r="R1607" i="1"/>
  <c r="R1608" i="1"/>
  <c r="R1611" i="1"/>
  <c r="R1612" i="1"/>
  <c r="R1613" i="1"/>
  <c r="R1614" i="1"/>
  <c r="R1615" i="1"/>
  <c r="R1617" i="1"/>
  <c r="R1618" i="1"/>
  <c r="R1619" i="1"/>
  <c r="R1620" i="1"/>
  <c r="R1621" i="1"/>
  <c r="R1622" i="1"/>
  <c r="R1623" i="1"/>
  <c r="R1624" i="1"/>
  <c r="R1627" i="1"/>
  <c r="R1628" i="1"/>
  <c r="R1629" i="1"/>
  <c r="R1631" i="1"/>
  <c r="R1632" i="1"/>
  <c r="R1633" i="1"/>
  <c r="R1635" i="1"/>
  <c r="R1636" i="1"/>
  <c r="R1638" i="1"/>
  <c r="R1639" i="1"/>
  <c r="R1640" i="1"/>
  <c r="R1643" i="1"/>
  <c r="R1646" i="1"/>
  <c r="R1648" i="1"/>
  <c r="R1649" i="1"/>
  <c r="R1651" i="1"/>
  <c r="R1653" i="1"/>
  <c r="R1654" i="1"/>
  <c r="R1655" i="1"/>
  <c r="R1658" i="1"/>
  <c r="R1660" i="1"/>
  <c r="R1664" i="1"/>
  <c r="R1665" i="1"/>
  <c r="R1668" i="1"/>
  <c r="R1669" i="1"/>
  <c r="R1670" i="1"/>
  <c r="R1671" i="1"/>
  <c r="R1672" i="1"/>
  <c r="R1673" i="1"/>
  <c r="R1675" i="1"/>
  <c r="R1676" i="1"/>
  <c r="R1679" i="1"/>
  <c r="R1680" i="1"/>
  <c r="R1681" i="1"/>
  <c r="R1682" i="1"/>
  <c r="R1685" i="1"/>
  <c r="R1688" i="1"/>
  <c r="R1689" i="1"/>
  <c r="R1691" i="1"/>
  <c r="R1692" i="1"/>
  <c r="R1694" i="1"/>
  <c r="R1696" i="1"/>
  <c r="R1697" i="1"/>
  <c r="R1698" i="1"/>
  <c r="R1699" i="1"/>
  <c r="R1700" i="1"/>
  <c r="R1702" i="1"/>
  <c r="R1703" i="1"/>
  <c r="R1705" i="1"/>
  <c r="R1710" i="1"/>
  <c r="R1712" i="1"/>
  <c r="R1717" i="1"/>
  <c r="R1722" i="1"/>
  <c r="R1723" i="1"/>
  <c r="R1729" i="1"/>
  <c r="R1731" i="1"/>
  <c r="R1732" i="1"/>
  <c r="R1737" i="1"/>
  <c r="R1738" i="1"/>
  <c r="R1739" i="1"/>
  <c r="R1743" i="1"/>
  <c r="R1751" i="1"/>
  <c r="R1752" i="1"/>
  <c r="R1754" i="1"/>
  <c r="R1756" i="1"/>
  <c r="R1757" i="1"/>
  <c r="R1762" i="1"/>
  <c r="R1764" i="1"/>
  <c r="R1765" i="1"/>
  <c r="R1766" i="1"/>
  <c r="R1767" i="1"/>
  <c r="R1768" i="1"/>
  <c r="R1769" i="1"/>
  <c r="R1772" i="1"/>
  <c r="R1773" i="1"/>
  <c r="R1776" i="1"/>
  <c r="R1777" i="1"/>
  <c r="R1783" i="1"/>
  <c r="R1784" i="1"/>
  <c r="R1786" i="1"/>
  <c r="R1787" i="1"/>
  <c r="R1788" i="1"/>
  <c r="R1793" i="1"/>
  <c r="R1795" i="1"/>
  <c r="R1796" i="1"/>
  <c r="R1803" i="1"/>
  <c r="R1806" i="1"/>
  <c r="R1809" i="1"/>
  <c r="R1812" i="1"/>
  <c r="R1817" i="1"/>
  <c r="R1819" i="1"/>
  <c r="R1827" i="1"/>
  <c r="R1828" i="1"/>
  <c r="R1829" i="1"/>
  <c r="R1835" i="1"/>
  <c r="R1838" i="1"/>
  <c r="R1847" i="1"/>
  <c r="R1848" i="1"/>
  <c r="R1850" i="1"/>
  <c r="R1851" i="1"/>
  <c r="R1853" i="1"/>
  <c r="R1854" i="1"/>
  <c r="R1855" i="1"/>
  <c r="R1862" i="1"/>
  <c r="R1865" i="1"/>
  <c r="R1866" i="1"/>
  <c r="R1867" i="1"/>
  <c r="R1870" i="1"/>
  <c r="R1871" i="1"/>
  <c r="R1875" i="1"/>
  <c r="R1876" i="1"/>
  <c r="R1881" i="1"/>
  <c r="R1884" i="1"/>
  <c r="R1885" i="1"/>
  <c r="R1887" i="1"/>
  <c r="R1893" i="1"/>
  <c r="R1895" i="1"/>
  <c r="R1896" i="1"/>
  <c r="R1898" i="1"/>
  <c r="R1903" i="1"/>
  <c r="R1904" i="1"/>
  <c r="R1906" i="1"/>
  <c r="R1910" i="1"/>
  <c r="R1911" i="1"/>
  <c r="R1915" i="1"/>
  <c r="R1916" i="1"/>
  <c r="R1920" i="1"/>
  <c r="R1924" i="1"/>
  <c r="R1925" i="1"/>
  <c r="R1926" i="1"/>
  <c r="R1928" i="1"/>
  <c r="R1929" i="1"/>
  <c r="R1932" i="1"/>
  <c r="R1934" i="1"/>
  <c r="R1935" i="1"/>
  <c r="R1937" i="1"/>
  <c r="R1938" i="1"/>
  <c r="R1939" i="1"/>
  <c r="R1940" i="1"/>
  <c r="R1941" i="1"/>
  <c r="R1943" i="1"/>
  <c r="R1946" i="1"/>
  <c r="R1947" i="1"/>
  <c r="R1949" i="1"/>
  <c r="R1950" i="1"/>
  <c r="R1951" i="1"/>
  <c r="R1952" i="1"/>
  <c r="R1953" i="1"/>
  <c r="R1955" i="1"/>
  <c r="R1956" i="1"/>
  <c r="R1957" i="1"/>
  <c r="R1961" i="1"/>
  <c r="R1962" i="1"/>
  <c r="R1965" i="1"/>
  <c r="R1966" i="1"/>
  <c r="R1967" i="1"/>
  <c r="R1968" i="1"/>
  <c r="R1970" i="1"/>
  <c r="R1971" i="1"/>
  <c r="R1972" i="1"/>
  <c r="R1973" i="1"/>
  <c r="R1975" i="1"/>
  <c r="R1976" i="1"/>
  <c r="R1977" i="1"/>
  <c r="R1978" i="1"/>
  <c r="R1979" i="1"/>
  <c r="R1980" i="1"/>
  <c r="R1981" i="1"/>
  <c r="R1982" i="1"/>
  <c r="R1983" i="1"/>
  <c r="R1984" i="1"/>
  <c r="R1985" i="1"/>
  <c r="R1987" i="1"/>
  <c r="R1988" i="1"/>
  <c r="R1989" i="1"/>
  <c r="R1992" i="1"/>
  <c r="R1997" i="1"/>
  <c r="R1998" i="1"/>
  <c r="R2001" i="1"/>
  <c r="R2006" i="1"/>
  <c r="R2009" i="1"/>
  <c r="R2010" i="1"/>
  <c r="R2011" i="1"/>
  <c r="R2012" i="1"/>
  <c r="R2014" i="1"/>
  <c r="R2016" i="1"/>
  <c r="R2019" i="1"/>
  <c r="R2024" i="1"/>
  <c r="R2025" i="1"/>
  <c r="R2026" i="1"/>
  <c r="R2032" i="1"/>
  <c r="R2033" i="1"/>
  <c r="R2036" i="1"/>
  <c r="R2037" i="1"/>
  <c r="R2040" i="1"/>
  <c r="R2042" i="1"/>
  <c r="R2043" i="1"/>
  <c r="R2045" i="1"/>
  <c r="R2047" i="1"/>
  <c r="R2048" i="1"/>
  <c r="R2049" i="1"/>
  <c r="R2053" i="1"/>
  <c r="R2054" i="1"/>
  <c r="R2060" i="1"/>
  <c r="R2061" i="1"/>
  <c r="R2066" i="1"/>
  <c r="R2067" i="1"/>
  <c r="R2069" i="1"/>
  <c r="R2070" i="1"/>
  <c r="R2072" i="1"/>
  <c r="R2075" i="1"/>
  <c r="R2077" i="1"/>
  <c r="R2079" i="1"/>
  <c r="R2084" i="1"/>
  <c r="R2085" i="1"/>
  <c r="R2086" i="1"/>
  <c r="R2090" i="1"/>
  <c r="R2091" i="1"/>
  <c r="R2093" i="1"/>
  <c r="R2096" i="1"/>
  <c r="R2097" i="1"/>
  <c r="R2100" i="1"/>
  <c r="R2103" i="1"/>
  <c r="R2104" i="1"/>
  <c r="R2106" i="1"/>
  <c r="R2107" i="1"/>
  <c r="R2112" i="1"/>
  <c r="R2116" i="1"/>
  <c r="R2118" i="1"/>
  <c r="R2122" i="1"/>
  <c r="R2125" i="1"/>
  <c r="R2126" i="1"/>
  <c r="R2131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1" i="1"/>
  <c r="R2158" i="1"/>
  <c r="R2159" i="1"/>
  <c r="R2160" i="1"/>
  <c r="R2162" i="1"/>
  <c r="R2164" i="1"/>
  <c r="R2167" i="1"/>
  <c r="R2169" i="1"/>
  <c r="R2170" i="1"/>
  <c r="R2171" i="1"/>
  <c r="R2174" i="1"/>
  <c r="R2175" i="1"/>
  <c r="R2177" i="1"/>
  <c r="R2178" i="1"/>
  <c r="R2179" i="1"/>
  <c r="R2181" i="1"/>
  <c r="R2183" i="1"/>
  <c r="R2186" i="1"/>
  <c r="R2187" i="1"/>
  <c r="R2189" i="1"/>
  <c r="R2191" i="1"/>
  <c r="R2192" i="1"/>
  <c r="R2193" i="1"/>
  <c r="R2194" i="1"/>
  <c r="R2195" i="1"/>
  <c r="R2197" i="1"/>
  <c r="R2198" i="1"/>
  <c r="R2199" i="1"/>
  <c r="R2200" i="1"/>
  <c r="R2201" i="1"/>
  <c r="R2207" i="1"/>
  <c r="R2208" i="1"/>
  <c r="R2212" i="1"/>
  <c r="R2218" i="1"/>
  <c r="R2219" i="1"/>
  <c r="R2220" i="1"/>
  <c r="R2222" i="1"/>
  <c r="R2223" i="1"/>
  <c r="R2224" i="1"/>
  <c r="R2225" i="1"/>
  <c r="R2226" i="1"/>
  <c r="R2227" i="1"/>
  <c r="R2228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4" i="1"/>
  <c r="R2245" i="1"/>
  <c r="R2246" i="1"/>
  <c r="R2247" i="1"/>
  <c r="R2248" i="1"/>
  <c r="R2249" i="1"/>
  <c r="R2250" i="1"/>
  <c r="R2251" i="1"/>
  <c r="R2252" i="1"/>
  <c r="R2256" i="1"/>
  <c r="R2257" i="1"/>
  <c r="R2258" i="1"/>
  <c r="R2259" i="1"/>
  <c r="R2260" i="1"/>
  <c r="R2261" i="1"/>
  <c r="R2262" i="1"/>
  <c r="R2263" i="1"/>
  <c r="R2264" i="1"/>
  <c r="R2265" i="1"/>
  <c r="R2266" i="1"/>
  <c r="R2268" i="1"/>
  <c r="R2272" i="1"/>
  <c r="R2278" i="1"/>
  <c r="R2281" i="1"/>
  <c r="R2285" i="1"/>
  <c r="R2286" i="1"/>
  <c r="R2292" i="1"/>
  <c r="R2293" i="1"/>
  <c r="R2294" i="1"/>
  <c r="R2296" i="1"/>
  <c r="R2298" i="1"/>
  <c r="R2299" i="1"/>
  <c r="R2303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9" i="1"/>
  <c r="R2320" i="1"/>
  <c r="R2321" i="1"/>
  <c r="R2322" i="1"/>
  <c r="R2323" i="1"/>
  <c r="R2324" i="1"/>
  <c r="R2326" i="1"/>
  <c r="R2327" i="1"/>
  <c r="R2328" i="1"/>
  <c r="R2329" i="1"/>
  <c r="R2330" i="1"/>
  <c r="R2331" i="1"/>
  <c r="R2332" i="1"/>
  <c r="R2334" i="1"/>
  <c r="R2336" i="1"/>
  <c r="R2338" i="1"/>
  <c r="R2341" i="1"/>
  <c r="R2342" i="1"/>
  <c r="R2343" i="1"/>
  <c r="R2344" i="1"/>
  <c r="R2345" i="1"/>
  <c r="R2346" i="1"/>
  <c r="R2347" i="1"/>
  <c r="R2349" i="1"/>
  <c r="R2351" i="1"/>
  <c r="R2352" i="1"/>
  <c r="R2353" i="1"/>
  <c r="R2354" i="1"/>
  <c r="R2357" i="1"/>
  <c r="R2361" i="1"/>
  <c r="R2362" i="1"/>
  <c r="R2363" i="1"/>
  <c r="R2364" i="1"/>
  <c r="R2367" i="1"/>
  <c r="R2368" i="1"/>
  <c r="R2371" i="1"/>
  <c r="R2373" i="1"/>
  <c r="R2374" i="1"/>
  <c r="R2379" i="1"/>
  <c r="R2381" i="1"/>
  <c r="R2383" i="1"/>
  <c r="R2384" i="1"/>
  <c r="R2385" i="1"/>
  <c r="R2388" i="1"/>
  <c r="R2394" i="1"/>
  <c r="R2398" i="1"/>
  <c r="R2399" i="1"/>
  <c r="R2404" i="1"/>
  <c r="R2405" i="1"/>
  <c r="R2406" i="1"/>
  <c r="R2407" i="1"/>
  <c r="R2411" i="1"/>
  <c r="R2412" i="1"/>
  <c r="R2413" i="1"/>
  <c r="R2414" i="1"/>
  <c r="R2416" i="1"/>
  <c r="R2417" i="1"/>
  <c r="R2420" i="1"/>
  <c r="R2422" i="1"/>
  <c r="R2424" i="1"/>
  <c r="R2425" i="1"/>
  <c r="R2426" i="1"/>
  <c r="R2427" i="1"/>
  <c r="R2428" i="1"/>
  <c r="R2430" i="1"/>
  <c r="R2431" i="1"/>
  <c r="R2432" i="1"/>
  <c r="R2433" i="1"/>
  <c r="R2434" i="1"/>
  <c r="R2436" i="1"/>
  <c r="R2437" i="1"/>
  <c r="R2438" i="1"/>
  <c r="R2440" i="1"/>
  <c r="R2442" i="1"/>
  <c r="R2449" i="1"/>
  <c r="R2450" i="1"/>
  <c r="R2451" i="1"/>
  <c r="R2456" i="1"/>
  <c r="R2460" i="1"/>
  <c r="R2462" i="1"/>
  <c r="R2465" i="1"/>
  <c r="R2466" i="1"/>
  <c r="R2469" i="1"/>
  <c r="R2470" i="1"/>
  <c r="R2472" i="1"/>
  <c r="R2477" i="1"/>
  <c r="R2479" i="1"/>
  <c r="R2483" i="1"/>
  <c r="R2484" i="1"/>
  <c r="R2486" i="1"/>
  <c r="R2487" i="1"/>
  <c r="R2489" i="1"/>
  <c r="R2493" i="1"/>
  <c r="R2494" i="1"/>
  <c r="R2495" i="1"/>
  <c r="R2498" i="1"/>
  <c r="R2499" i="1"/>
  <c r="R2502" i="1"/>
  <c r="R2505" i="1"/>
  <c r="R2507" i="1"/>
  <c r="R2508" i="1"/>
  <c r="R2509" i="1"/>
  <c r="R2512" i="1"/>
  <c r="R2514" i="1"/>
  <c r="R2515" i="1"/>
  <c r="R2517" i="1"/>
  <c r="R2519" i="1"/>
  <c r="R2521" i="1"/>
  <c r="R2522" i="1"/>
  <c r="R2524" i="1"/>
  <c r="R2525" i="1"/>
  <c r="R2526" i="1"/>
  <c r="R2527" i="1"/>
  <c r="R2528" i="1"/>
  <c r="R2529" i="1"/>
  <c r="R2530" i="1"/>
  <c r="R2531" i="1"/>
  <c r="R2533" i="1"/>
  <c r="R2535" i="1"/>
  <c r="R2540" i="1"/>
  <c r="R2545" i="1"/>
  <c r="R2546" i="1"/>
  <c r="R2547" i="1"/>
  <c r="R2548" i="1"/>
  <c r="R2549" i="1"/>
  <c r="R2553" i="1"/>
  <c r="R2555" i="1"/>
  <c r="R2559" i="1"/>
  <c r="R2563" i="1"/>
  <c r="R2564" i="1"/>
  <c r="R2565" i="1"/>
  <c r="R2566" i="1"/>
  <c r="R2568" i="1"/>
  <c r="R2569" i="1"/>
  <c r="R2570" i="1"/>
  <c r="R2571" i="1"/>
  <c r="R2572" i="1"/>
  <c r="R2573" i="1"/>
  <c r="R2576" i="1"/>
  <c r="R2582" i="1"/>
  <c r="R2586" i="1"/>
  <c r="R2587" i="1"/>
  <c r="R2589" i="1"/>
  <c r="R2590" i="1"/>
  <c r="R2591" i="1"/>
  <c r="R2592" i="1"/>
  <c r="R2593" i="1"/>
  <c r="R2597" i="1"/>
  <c r="R2598" i="1"/>
  <c r="R2615" i="1"/>
  <c r="R2616" i="1"/>
  <c r="R2619" i="1"/>
  <c r="R2620" i="1"/>
  <c r="R2621" i="1"/>
  <c r="R2622" i="1"/>
  <c r="R2624" i="1"/>
  <c r="R2625" i="1"/>
  <c r="R2626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6" i="1"/>
  <c r="R2648" i="1"/>
  <c r="R2649" i="1"/>
  <c r="R2650" i="1"/>
  <c r="R2651" i="1"/>
  <c r="R2653" i="1"/>
  <c r="R2654" i="1"/>
  <c r="R2655" i="1"/>
  <c r="R2656" i="1"/>
  <c r="R2657" i="1"/>
  <c r="R2659" i="1"/>
  <c r="R2660" i="1"/>
  <c r="R2661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7" i="1"/>
  <c r="R2698" i="1"/>
  <c r="R2699" i="1"/>
  <c r="R2700" i="1"/>
  <c r="R2701" i="1"/>
  <c r="R2702" i="1"/>
  <c r="R2704" i="1"/>
  <c r="R2706" i="1"/>
  <c r="R2707" i="1"/>
  <c r="R2709" i="1"/>
  <c r="R2710" i="1"/>
  <c r="R2714" i="1"/>
  <c r="R2715" i="1"/>
  <c r="R2719" i="1"/>
  <c r="R2720" i="1"/>
  <c r="R2721" i="1"/>
  <c r="R2723" i="1"/>
  <c r="R2724" i="1"/>
  <c r="R2729" i="1"/>
  <c r="R2730" i="1"/>
  <c r="R2731" i="1"/>
  <c r="R2732" i="1"/>
  <c r="R2733" i="1"/>
  <c r="R2739" i="1"/>
  <c r="R2742" i="1"/>
  <c r="R2743" i="1"/>
  <c r="R2744" i="1"/>
  <c r="R2747" i="1"/>
  <c r="R2748" i="1"/>
  <c r="R2751" i="1"/>
  <c r="R2753" i="1"/>
  <c r="R2754" i="1"/>
  <c r="R2762" i="1"/>
  <c r="R2765" i="1"/>
  <c r="R2766" i="1"/>
  <c r="R2771" i="1"/>
  <c r="R2772" i="1"/>
  <c r="R2776" i="1"/>
  <c r="R2778" i="1"/>
  <c r="R2779" i="1"/>
  <c r="R2783" i="1"/>
  <c r="R2786" i="1"/>
  <c r="R2787" i="1"/>
  <c r="R2789" i="1"/>
  <c r="R2792" i="1"/>
  <c r="R2794" i="1"/>
  <c r="R2796" i="1"/>
  <c r="R2798" i="1"/>
  <c r="R2799" i="1"/>
  <c r="R2800" i="1"/>
  <c r="R2803" i="1"/>
  <c r="R2804" i="1"/>
  <c r="R2807" i="1"/>
  <c r="R2810" i="1"/>
  <c r="R2812" i="1"/>
  <c r="R2813" i="1"/>
  <c r="R2814" i="1"/>
  <c r="R2817" i="1"/>
  <c r="R2823" i="1"/>
  <c r="R2828" i="1"/>
  <c r="R2830" i="1"/>
  <c r="R2831" i="1"/>
  <c r="R2834" i="1"/>
  <c r="R2835" i="1"/>
  <c r="R2836" i="1"/>
  <c r="R2837" i="1"/>
  <c r="R2838" i="1"/>
  <c r="R2843" i="1"/>
  <c r="R2844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2" i="1"/>
  <c r="R2863" i="1"/>
  <c r="R2864" i="1"/>
  <c r="R2866" i="1"/>
  <c r="R2867" i="1"/>
  <c r="R2868" i="1"/>
  <c r="R2869" i="1"/>
  <c r="R2870" i="1"/>
  <c r="R2872" i="1"/>
  <c r="R2873" i="1"/>
  <c r="R2875" i="1"/>
  <c r="R2876" i="1"/>
  <c r="R2877" i="1"/>
  <c r="R2878" i="1"/>
  <c r="R2879" i="1"/>
  <c r="R2881" i="1"/>
  <c r="R2882" i="1"/>
  <c r="R2884" i="1"/>
  <c r="R2886" i="1"/>
  <c r="R2887" i="1"/>
  <c r="R2888" i="1"/>
  <c r="R2889" i="1"/>
  <c r="R2890" i="1"/>
</calcChain>
</file>

<file path=xl/sharedStrings.xml><?xml version="1.0" encoding="utf-8"?>
<sst xmlns="http://schemas.openxmlformats.org/spreadsheetml/2006/main" count="12067" uniqueCount="5804">
  <si>
    <t>DỮ LIỆU DOANH NGHIỆP</t>
  </si>
  <si>
    <t>Ngày cập nhật: 19/03/2026</t>
  </si>
  <si>
    <t>STT</t>
  </si>
  <si>
    <t>Mã CK</t>
  </si>
  <si>
    <t>Tên công ty</t>
  </si>
  <si>
    <t>Sàn CK</t>
  </si>
  <si>
    <t>Tỷ suất sinh lợi trên tổng tài sản bình quân (ROAA)[Quý 4 Năm 2024, ĐVT: %]</t>
  </si>
  <si>
    <t>Tỷ suất sinh lợi trên tổng tài sản bình quân (ROAA)[Quý 4 Năm 2025, ĐVT: %]</t>
  </si>
  <si>
    <t>-</t>
  </si>
  <si>
    <t>Tổng Công ty Xây dựng Sài Gòn - TNHH MTV</t>
  </si>
  <si>
    <t>OTC</t>
  </si>
  <si>
    <t>126IBC</t>
  </si>
  <si>
    <t>CTCP Đầu tư Kinh doanh và Xây dựng 126</t>
  </si>
  <si>
    <t>A32</t>
  </si>
  <si>
    <t>CTCP 32</t>
  </si>
  <si>
    <t>UPCOM</t>
  </si>
  <si>
    <t>AAA</t>
  </si>
  <si>
    <t>CTCP Nhựa An Phát Xanh</t>
  </si>
  <si>
    <t>HOSE</t>
  </si>
  <si>
    <t>AAAA</t>
  </si>
  <si>
    <t>CTCP Bảo hiểm AAA</t>
  </si>
  <si>
    <t>AAH</t>
  </si>
  <si>
    <t>CTCP Hợp Nhất</t>
  </si>
  <si>
    <t>AAM</t>
  </si>
  <si>
    <t>CTCP Thủy sản MeKong</t>
  </si>
  <si>
    <t>AAS</t>
  </si>
  <si>
    <t xml:space="preserve">CTCP Chứng khoán SmartInvest </t>
  </si>
  <si>
    <t>AAT</t>
  </si>
  <si>
    <t xml:space="preserve">CTCP Tập Đoàn Tiên Sơn Thanh Hóa </t>
  </si>
  <si>
    <t>AAUS</t>
  </si>
  <si>
    <t>CTCP Chứng khoán Á - Âu</t>
  </si>
  <si>
    <t>AAV</t>
  </si>
  <si>
    <t>CTCP AAV Group</t>
  </si>
  <si>
    <t>HNX</t>
  </si>
  <si>
    <t>ABB</t>
  </si>
  <si>
    <t>Ngân hàng TMCP An Bình</t>
  </si>
  <si>
    <t>ABC</t>
  </si>
  <si>
    <t>CTCP Truyền thông VMG</t>
  </si>
  <si>
    <t>ABFM</t>
  </si>
  <si>
    <t>CTCP Quản lý Quỹ đầu tư Chứng khoán An Bình</t>
  </si>
  <si>
    <t>ABI</t>
  </si>
  <si>
    <t>CTCP Bảo hiểm Ngân hàng Nông nghiệp Việt Nam</t>
  </si>
  <si>
    <t>ABR</t>
  </si>
  <si>
    <t>CTCP Đầu tư Nhãn hiệu Việt</t>
  </si>
  <si>
    <t>ABS</t>
  </si>
  <si>
    <t>CTCP Dịch vụ Nông nghiệp Bình Thuận</t>
  </si>
  <si>
    <t>ABT</t>
  </si>
  <si>
    <t>CTCP Xuất nhập khẩu Thủy sản Bến Tre</t>
  </si>
  <si>
    <t>ABW</t>
  </si>
  <si>
    <t>CTCP Chứng khoán An Bình</t>
  </si>
  <si>
    <t>AC4</t>
  </si>
  <si>
    <t>CTCP ACC-244</t>
  </si>
  <si>
    <t>ACB</t>
  </si>
  <si>
    <t>Ngân hàng TMCP Á Châu</t>
  </si>
  <si>
    <t>ACBAGF</t>
  </si>
  <si>
    <t>Quỹ Đầu tư Tăng trưởng Chủ động ACBC</t>
  </si>
  <si>
    <t>ACBBGF</t>
  </si>
  <si>
    <t>Quỹ Đầu tư Tăng trưởng Ổn định ACBC</t>
  </si>
  <si>
    <t>ACC</t>
  </si>
  <si>
    <t>CTCP Đầu tư và Xây dựng Bình Dương ACC</t>
  </si>
  <si>
    <t>ACCCO</t>
  </si>
  <si>
    <t>CTCP Tư vấn Kiến trúc và Xây dựng Thành phố Hồ Chí Minh</t>
  </si>
  <si>
    <t>ACE</t>
  </si>
  <si>
    <t>CTCP Bê tông Ly tâm An Giang</t>
  </si>
  <si>
    <t>ACG</t>
  </si>
  <si>
    <t>CTCP Gỗ An Cường</t>
  </si>
  <si>
    <t>ACHAU</t>
  </si>
  <si>
    <t>CTCP Tơ tằm Á Châu</t>
  </si>
  <si>
    <t>ACL</t>
  </si>
  <si>
    <t>CTCP Xuất nhập khẩu Thủy sản Cửu Long An Giang</t>
  </si>
  <si>
    <t>Aclii</t>
  </si>
  <si>
    <t>CTCP Cho thuê Tài chính II Ngân hàng Nông nghiệp và Phát triển Nông thôn Việt Nam</t>
  </si>
  <si>
    <t>ACM</t>
  </si>
  <si>
    <t>CTCP Tập đoàn Khoáng sản Á Cường</t>
  </si>
  <si>
    <t>ACS</t>
  </si>
  <si>
    <t>CTCP Xây lắp Thương mại 2</t>
  </si>
  <si>
    <t>ACSVN</t>
  </si>
  <si>
    <t>CTCP ACS Việt Nam</t>
  </si>
  <si>
    <t>ACV</t>
  </si>
  <si>
    <t>Tổng Công ty Cảng Hàng không Việt Nam - CTCP</t>
  </si>
  <si>
    <t>ADC</t>
  </si>
  <si>
    <t>CTCP Mỹ thuật và Truyền thông</t>
  </si>
  <si>
    <t>ADG</t>
  </si>
  <si>
    <t>CTCP Clever Group</t>
  </si>
  <si>
    <t>ADP</t>
  </si>
  <si>
    <t>CTCP Sơn Á Đông</t>
  </si>
  <si>
    <t>ADS</t>
  </si>
  <si>
    <t>CTCP Damsan</t>
  </si>
  <si>
    <t>AECS</t>
  </si>
  <si>
    <t>CTCP Tư vấn Xây dựng và Dịch vụ Hàng Không</t>
  </si>
  <si>
    <t>AFC</t>
  </si>
  <si>
    <t>CTCP Nông Lâm nghiệp Bình Dương</t>
  </si>
  <si>
    <t>AFX</t>
  </si>
  <si>
    <t>CTCP Xuất nhập khẩu Nông sản Thực phẩm An Giang</t>
  </si>
  <si>
    <t>AG1</t>
  </si>
  <si>
    <t>CTCP 28.1</t>
  </si>
  <si>
    <t>AGC</t>
  </si>
  <si>
    <t>CTCP Cà phê An Giang</t>
  </si>
  <si>
    <t>AGD</t>
  </si>
  <si>
    <t>CTCP Gò Đàng</t>
  </si>
  <si>
    <t>AGE</t>
  </si>
  <si>
    <t>CTCP Môi trường Đô thị An Giang</t>
  </si>
  <si>
    <t>AGF</t>
  </si>
  <si>
    <t>CTCP Xuất nhập khẩu Thủy sản An Giang</t>
  </si>
  <si>
    <t>AGG</t>
  </si>
  <si>
    <t>CTCP Đầu tư và Phát triển Bất động sản An Gia</t>
  </si>
  <si>
    <t>AGM</t>
  </si>
  <si>
    <t>CTCP Xuất Nhập khẩu An Giang</t>
  </si>
  <si>
    <t>AGP</t>
  </si>
  <si>
    <t>CTCP Dược phẩm Agimexpharm</t>
  </si>
  <si>
    <t>AGR</t>
  </si>
  <si>
    <t>CTCP Chứng khoán Agribank</t>
  </si>
  <si>
    <t>AGRIMECO</t>
  </si>
  <si>
    <t>Tổng Công ty Cơ điện Xây dựng - CTCP</t>
  </si>
  <si>
    <t>AgrimexcoCaMau</t>
  </si>
  <si>
    <t>CTCP Xuất nhập khẩu Nông sản Thực phẩm Cà Mau</t>
  </si>
  <si>
    <t>AGRITOUR</t>
  </si>
  <si>
    <t>CTCP Du lịch Thương mại Nông nghiệp Việt Nam</t>
  </si>
  <si>
    <t>AGROMAS</t>
  </si>
  <si>
    <t>CTCP Cơ điện Nông Nghiệp và Thủy Lợi II</t>
  </si>
  <si>
    <t>AGTourimex</t>
  </si>
  <si>
    <t>CTCP Du lịch An Giang</t>
  </si>
  <si>
    <t>AGX</t>
  </si>
  <si>
    <t>CTCP Thực phẩm Nông Sản xuất khẩu Sài Gòn</t>
  </si>
  <si>
    <t>AIC</t>
  </si>
  <si>
    <t>Tổng Công ty Cổ phần Bảo hiểm DBV</t>
  </si>
  <si>
    <t>AIG</t>
  </si>
  <si>
    <t>CTCP Nguyên liệu Á Châu AIG</t>
  </si>
  <si>
    <t>Airserco</t>
  </si>
  <si>
    <t>CTCP Cung ứng Dịch vụ Hàng Không</t>
  </si>
  <si>
    <t>AISEC</t>
  </si>
  <si>
    <t>CTCP Chứng khoán AIS</t>
  </si>
  <si>
    <t>AITS</t>
  </si>
  <si>
    <t>CTCP Tin học Viễn thông Hàng không</t>
  </si>
  <si>
    <t>ALC</t>
  </si>
  <si>
    <t>CTCP Âu Lạc</t>
  </si>
  <si>
    <t>Aletech</t>
  </si>
  <si>
    <t>CTCP Giải pháp Công nghệ Aletech</t>
  </si>
  <si>
    <t>ALP</t>
  </si>
  <si>
    <t>CTCP Đầu tư Alphanam</t>
  </si>
  <si>
    <t>ALS</t>
  </si>
  <si>
    <t>CTCP Logistics Hàng không</t>
  </si>
  <si>
    <t>ALT</t>
  </si>
  <si>
    <t>CTCP Văn hóa Tân Bình</t>
  </si>
  <si>
    <t>ALV</t>
  </si>
  <si>
    <t>CTCP Tập đoàn MCST</t>
  </si>
  <si>
    <t>AMC</t>
  </si>
  <si>
    <t>CTCP Khoáng sản Á Châu</t>
  </si>
  <si>
    <t>AMD</t>
  </si>
  <si>
    <t>CTCP Đầu tư và Khoáng sản FLC Stone</t>
  </si>
  <si>
    <t>AME</t>
  </si>
  <si>
    <t>CTCP Alphanam E&amp;C</t>
  </si>
  <si>
    <t>AMIC</t>
  </si>
  <si>
    <t>CTCP Đầu tư AMIC</t>
  </si>
  <si>
    <t>AMP</t>
  </si>
  <si>
    <t>CTCP Armephaco</t>
  </si>
  <si>
    <t>AMS</t>
  </si>
  <si>
    <t>CTCP Cơ khí Xây dựng AMECC</t>
  </si>
  <si>
    <t>AMV</t>
  </si>
  <si>
    <t>CTCP Sản xuất Kinh doanh Dược và Trang thiết bị Y tế Việt Mỹ</t>
  </si>
  <si>
    <t>ANCO</t>
  </si>
  <si>
    <t>CTCP Dinh dưỡng Nông nghiệp Quốc tế</t>
  </si>
  <si>
    <t>AnphatCapital</t>
  </si>
  <si>
    <t>CTCP Quản lý Quỹ NTP</t>
  </si>
  <si>
    <t>AnPhu</t>
  </si>
  <si>
    <t>CTCP An Phú</t>
  </si>
  <si>
    <t>AnPhuCorp</t>
  </si>
  <si>
    <t>CTCP Đầu tư Bất động sản An Phú</t>
  </si>
  <si>
    <t>Anresco</t>
  </si>
  <si>
    <t>CTCP Địa ốc An Giang</t>
  </si>
  <si>
    <t>ANT</t>
  </si>
  <si>
    <t>CTCP Rau quả Thực phẩm An Giang</t>
  </si>
  <si>
    <t>ANV</t>
  </si>
  <si>
    <t>CTCP Nam Việt</t>
  </si>
  <si>
    <t>APC</t>
  </si>
  <si>
    <t>CTCP Chiếu xạ An Phú</t>
  </si>
  <si>
    <t>APF</t>
  </si>
  <si>
    <t>CTCP Nông sản Thực phẩm Quảng Ngãi</t>
  </si>
  <si>
    <t>APG</t>
  </si>
  <si>
    <t>CTCP Chứng khoán APG</t>
  </si>
  <si>
    <t>APH</t>
  </si>
  <si>
    <t>CTCP Tập đoàn An Phát Holdings</t>
  </si>
  <si>
    <t>API</t>
  </si>
  <si>
    <t>CTCP Đầu tư Châu Á - Thái Bình Dương</t>
  </si>
  <si>
    <t>APL</t>
  </si>
  <si>
    <t>CTCP Cơ khí và Thiết bị áp lực - VVMI</t>
  </si>
  <si>
    <t>Aplaco</t>
  </si>
  <si>
    <t>CTCP Nhựa Cao Cấp Hàng Không</t>
  </si>
  <si>
    <t>APP</t>
  </si>
  <si>
    <t>CTCP Phát triển Phụ gia và Sản phẩm Dầu Mỏ</t>
  </si>
  <si>
    <t>APRest</t>
  </si>
  <si>
    <t>CTCP Thương mại Đầu tư Bất động sản An Phát</t>
  </si>
  <si>
    <t>APS</t>
  </si>
  <si>
    <t>CTCP Chứng khoán Châu Á Thái Bình Dương</t>
  </si>
  <si>
    <t>APSC</t>
  </si>
  <si>
    <t>CTCP Chứng khoán Alpha</t>
  </si>
  <si>
    <t>APT</t>
  </si>
  <si>
    <t>CTCP Kinh doanh Thủy Hải Sản Sài Gòn</t>
  </si>
  <si>
    <t>AQN</t>
  </si>
  <si>
    <t>CTCP 28 Quảng Ngãi</t>
  </si>
  <si>
    <t>ARM</t>
  </si>
  <si>
    <t>CTCP Xuất nhập khẩu Hàng không</t>
  </si>
  <si>
    <t>ART</t>
  </si>
  <si>
    <t>CTCP Chứng khoán ARTEX</t>
  </si>
  <si>
    <t>Artexport</t>
  </si>
  <si>
    <t>CTCP Xuất nhập khẩu Thủ công mỹ nghệ</t>
  </si>
  <si>
    <t>ArtexSaigon</t>
  </si>
  <si>
    <t>CTCP Xuất nhập khẩu Hàng tiểu thủ công nghiệp Sài Gòn</t>
  </si>
  <si>
    <t>ASA</t>
  </si>
  <si>
    <t>CTCP ASA</t>
  </si>
  <si>
    <t>ASAM</t>
  </si>
  <si>
    <t>CTCP Chứng khoán ASAM</t>
  </si>
  <si>
    <t>ASCH</t>
  </si>
  <si>
    <t>CTCP Hóa chất Á Châu</t>
  </si>
  <si>
    <t>ASCSaiGon</t>
  </si>
  <si>
    <t>CTCP Đầu tư Nông nghiệp ASC Sài Gòn</t>
  </si>
  <si>
    <t>ASD</t>
  </si>
  <si>
    <t>CTCP Sông Đà Hà Nội</t>
  </si>
  <si>
    <t>ASG</t>
  </si>
  <si>
    <t>CTCP Tập đoàn ASG</t>
  </si>
  <si>
    <t>ASIACorp</t>
  </si>
  <si>
    <t>CTCP Châu Á</t>
  </si>
  <si>
    <t>ASM</t>
  </si>
  <si>
    <t>CTCP Tập đoàn Sao Mai</t>
  </si>
  <si>
    <t>ASP</t>
  </si>
  <si>
    <t>CTCP Tập đoàn Dầu khí An Pha</t>
  </si>
  <si>
    <t>AST</t>
  </si>
  <si>
    <t>CTCP Dịch vụ Hàng không Taseco</t>
  </si>
  <si>
    <t>ATA</t>
  </si>
  <si>
    <t>CTCP Ntaco</t>
  </si>
  <si>
    <t>ATB</t>
  </si>
  <si>
    <t>CTCP An Thịnh</t>
  </si>
  <si>
    <t>ATC</t>
  </si>
  <si>
    <t>CTCP Sản xuất - Thương mại - Xuất nhập khẩu Viễn Thông A</t>
  </si>
  <si>
    <t>ATD</t>
  </si>
  <si>
    <t>CTCP 28 Đà Nẵng</t>
  </si>
  <si>
    <t>ATG</t>
  </si>
  <si>
    <t>CTCP ATG Planet</t>
  </si>
  <si>
    <t>ATS</t>
  </si>
  <si>
    <t>CTCP Tập đoàn Đầu tư ATS</t>
  </si>
  <si>
    <t>ATSC</t>
  </si>
  <si>
    <t>CTCP Chứng khoán An Thành</t>
  </si>
  <si>
    <t>AUM</t>
  </si>
  <si>
    <t>CTCP Vinacafe Sơn Thành</t>
  </si>
  <si>
    <t>Auto15</t>
  </si>
  <si>
    <t>CTCP Ô tô 1-5</t>
  </si>
  <si>
    <t>AVC</t>
  </si>
  <si>
    <t>CTCP Thủy điện A Vương</t>
  </si>
  <si>
    <t>AVF</t>
  </si>
  <si>
    <t>CTCP Việt An</t>
  </si>
  <si>
    <t>AVG</t>
  </si>
  <si>
    <t>CTCP Phân bón Quốc tế Âu Việt</t>
  </si>
  <si>
    <t>Avicon</t>
  </si>
  <si>
    <t>CTCP Công trình Hàng không</t>
  </si>
  <si>
    <t>AVS</t>
  </si>
  <si>
    <t>CTCP Chứng khoán Âu Việt</t>
  </si>
  <si>
    <t>AzureCity</t>
  </si>
  <si>
    <t>CTCP Thành Phố Xanh</t>
  </si>
  <si>
    <t>B82</t>
  </si>
  <si>
    <t>CTCP 482</t>
  </si>
  <si>
    <t>BAB</t>
  </si>
  <si>
    <t>Ngân hàng TMCP Bắc Á</t>
  </si>
  <si>
    <t>BacGiang</t>
  </si>
  <si>
    <t>CTCP Xuất nhập Khẩu Bắc Giang</t>
  </si>
  <si>
    <t>BachViet</t>
  </si>
  <si>
    <t>CTCP Công nghệ và Đầu tư Bách Việt</t>
  </si>
  <si>
    <t>BAF</t>
  </si>
  <si>
    <t>CTCP Nông nghiệp BAF Việt Nam</t>
  </si>
  <si>
    <t>BAFECO</t>
  </si>
  <si>
    <t>CTCP Thức ăn Chăn nuôi Bạc Liêu</t>
  </si>
  <si>
    <t>BAL</t>
  </si>
  <si>
    <t>CTCP Bao bì Bia - Rượu - Nước giải khát</t>
  </si>
  <si>
    <t>BAM</t>
  </si>
  <si>
    <t>CTCP Khoáng sản và Luyện kim Bắc Á</t>
  </si>
  <si>
    <t>BaoBiDuoc</t>
  </si>
  <si>
    <t>CTCP  Bao bì Dược</t>
  </si>
  <si>
    <t>BaoHoLaoDong</t>
  </si>
  <si>
    <t>CTCP Tạp phẩm và Bảo hộ Lao động</t>
  </si>
  <si>
    <t>BaoVietBank</t>
  </si>
  <si>
    <t>Ngân hàng TMCP Bảo Việt</t>
  </si>
  <si>
    <t>BaoVietResort</t>
  </si>
  <si>
    <t>CTCP Khách Sạn và Du Lịch Bảo Việt</t>
  </si>
  <si>
    <t>Barotex</t>
  </si>
  <si>
    <t>CTCP Thương mại và Đầu tư Barotex Việt Nam</t>
  </si>
  <si>
    <t>BAS</t>
  </si>
  <si>
    <t>CTCP Basa</t>
  </si>
  <si>
    <t>Baseafood</t>
  </si>
  <si>
    <t>CTCP Chế biến Xuất nhập khẩu Thủy sản Bà Rịa - Vũng Tàu</t>
  </si>
  <si>
    <t>BaSon</t>
  </si>
  <si>
    <t>Tổng công ty Ba Son</t>
  </si>
  <si>
    <t>BAV</t>
  </si>
  <si>
    <t>CTCP Hàng không Tre Việt</t>
  </si>
  <si>
    <t>BAX</t>
  </si>
  <si>
    <t>CTCP Thống Nhất</t>
  </si>
  <si>
    <t>BBC</t>
  </si>
  <si>
    <t>CTCP Bibica</t>
  </si>
  <si>
    <t>BBH</t>
  </si>
  <si>
    <t>CTCP Bao bì Hoàng Thạch</t>
  </si>
  <si>
    <t>BBL</t>
  </si>
  <si>
    <t>CTCP Bourbon Bến Lức</t>
  </si>
  <si>
    <t>BBM</t>
  </si>
  <si>
    <t>CTCP Bia Hà Nội - Nam Định</t>
  </si>
  <si>
    <t>BBS</t>
  </si>
  <si>
    <t>CTCP VICEM Bao bì Bút Sơn</t>
  </si>
  <si>
    <t>BBT</t>
  </si>
  <si>
    <t>CTCP Bông Bạch Tuyết</t>
  </si>
  <si>
    <t>BCA</t>
  </si>
  <si>
    <t>CTCP B.C.H</t>
  </si>
  <si>
    <t>BCB</t>
  </si>
  <si>
    <t>CTCP 397</t>
  </si>
  <si>
    <t>BCC</t>
  </si>
  <si>
    <t>CTCP Xi măng Bỉm Sơn</t>
  </si>
  <si>
    <t>BCE</t>
  </si>
  <si>
    <t>CTCP Xây dựng &amp; Giao thông Becamex</t>
  </si>
  <si>
    <t>BCF</t>
  </si>
  <si>
    <t>CTCP Thực phẩm Bích Chi</t>
  </si>
  <si>
    <t>BCG</t>
  </si>
  <si>
    <t>CTCP Tập đoàn Bamboo Capital</t>
  </si>
  <si>
    <t>BCM</t>
  </si>
  <si>
    <t>Tập đoàn Đầu tư và Phát triển Công nghiệp Becamex - CTCP</t>
  </si>
  <si>
    <t>BCO</t>
  </si>
  <si>
    <t>CTCP Xây dựng Bình Phước</t>
  </si>
  <si>
    <t>BCP</t>
  </si>
  <si>
    <t>CTCP Dược ENLIE</t>
  </si>
  <si>
    <t>BCR</t>
  </si>
  <si>
    <t>CTCP BCG Land</t>
  </si>
  <si>
    <t>BCV</t>
  </si>
  <si>
    <t>CTCP Du lịch và Thương mại Bằng Giang Cao Bằng - Vimico</t>
  </si>
  <si>
    <t>BDB</t>
  </si>
  <si>
    <t>CTCP Sách và Thiết bị Bình Định</t>
  </si>
  <si>
    <t>BDC</t>
  </si>
  <si>
    <t>Tổng Công ty Xây dựng Bạch Đằng - CTCP</t>
  </si>
  <si>
    <t>BDF</t>
  </si>
  <si>
    <t>CTCP Giày Bình Định</t>
  </si>
  <si>
    <t>BDG</t>
  </si>
  <si>
    <t>CTCP May mặc Bình Dương</t>
  </si>
  <si>
    <t>BDMienTrung</t>
  </si>
  <si>
    <t>CTCP Xây lắp Bưu điện Miền Trung</t>
  </si>
  <si>
    <t>BDP</t>
  </si>
  <si>
    <t>CTCP Biệt thự và Khách sạn biển Đông Phương</t>
  </si>
  <si>
    <t>BDS</t>
  </si>
  <si>
    <t>CTCP Đường Bình Định</t>
  </si>
  <si>
    <t>BDSDKVN</t>
  </si>
  <si>
    <t>CTCP Bất động sản Dầu khí Việt Nam</t>
  </si>
  <si>
    <t>BDSThanhNien</t>
  </si>
  <si>
    <t>CTCP Bất động sản Thanh Niên</t>
  </si>
  <si>
    <t>BDT</t>
  </si>
  <si>
    <t>CTCP Xây lắp và Vật liệu Xây dựng Đồng Tháp</t>
  </si>
  <si>
    <t>BDW</t>
  </si>
  <si>
    <t>CTCP Cấp thoát nước Bình Định</t>
  </si>
  <si>
    <t>BecamexCMC</t>
  </si>
  <si>
    <t>CTCP Vật liệu Xây dựng Becamex</t>
  </si>
  <si>
    <t>BED</t>
  </si>
  <si>
    <t>CTCP Sách và Thiết bị Trường học Đà Nẵng</t>
  </si>
  <si>
    <t>BEL</t>
  </si>
  <si>
    <t>CTCP Điện tử Biên Hòa</t>
  </si>
  <si>
    <t>BenhVienGiaoThong</t>
  </si>
  <si>
    <t xml:space="preserve">CTCP Bệnh viện Giao thông Vận tải </t>
  </si>
  <si>
    <t>BenThanhG</t>
  </si>
  <si>
    <t>Tổng Công ty Bến Thành - TNHH MTV</t>
  </si>
  <si>
    <t>Benthanhhouse</t>
  </si>
  <si>
    <t>CTCP Phát triển và Dịch vụ Nhà Bến Thành</t>
  </si>
  <si>
    <t>Beta</t>
  </si>
  <si>
    <t>CTCP Chứng khoán Beta</t>
  </si>
  <si>
    <t>BeTongHaiAu</t>
  </si>
  <si>
    <t>CTCP Bê tông Hải Âu</t>
  </si>
  <si>
    <t>BFC</t>
  </si>
  <si>
    <t>CTCP Phân bón Bình Điền</t>
  </si>
  <si>
    <t>BGE</t>
  </si>
  <si>
    <t>CTCP BCG Energy</t>
  </si>
  <si>
    <t>BGM</t>
  </si>
  <si>
    <t>CTCP Khai Thác và Chế Biến khoáng Sản Bắc Giang</t>
  </si>
  <si>
    <t>BGW</t>
  </si>
  <si>
    <t>CTCP Nước sạch Bắc Giang</t>
  </si>
  <si>
    <t>BHA</t>
  </si>
  <si>
    <t>CTCP Thủy điện Bắc Hà</t>
  </si>
  <si>
    <t>BHC</t>
  </si>
  <si>
    <t>CTCP Bê tông Biên Hòa</t>
  </si>
  <si>
    <t>BHDienMay</t>
  </si>
  <si>
    <t>CTCP Bách hóa Điện máy Sài Gòn</t>
  </si>
  <si>
    <t>BHG</t>
  </si>
  <si>
    <t>CTCP Chè Biển Hồ</t>
  </si>
  <si>
    <t>BHH</t>
  </si>
  <si>
    <t>CTCP Bia Hà Nội - Hưng Yên 89</t>
  </si>
  <si>
    <t>BHI</t>
  </si>
  <si>
    <t>Tổng Công ty cổ phần Bảo hiểm Sài Gòn - Hà Nội</t>
  </si>
  <si>
    <t>BHK</t>
  </si>
  <si>
    <t>CTCP Bia Hà Nội - Kim Bài</t>
  </si>
  <si>
    <t>BHN</t>
  </si>
  <si>
    <t>Tổng Công ty cổ phần Bia - Rượu - Nước giải khát Hà Nội</t>
  </si>
  <si>
    <t>BHP</t>
  </si>
  <si>
    <t>CTCP Bia Hà Nội - Hải Phòng</t>
  </si>
  <si>
    <t>BHT</t>
  </si>
  <si>
    <t>CTCP Đầu tư Xây dựng Bạch Đằng TMC</t>
  </si>
  <si>
    <t>BHV</t>
  </si>
  <si>
    <t>CTCP Bá Hiến</t>
  </si>
  <si>
    <t>BiaCanTho</t>
  </si>
  <si>
    <t>CTCP  Bia Nước giải khát Cần Thơ</t>
  </si>
  <si>
    <t>BiaSaiGonDongNai</t>
  </si>
  <si>
    <t>CTCP Bia Sài Gòn - Đồng Nai</t>
  </si>
  <si>
    <t>BiaSaiGonHaNam</t>
  </si>
  <si>
    <t>CTCP Bia Sài Gòn - Hà Nam</t>
  </si>
  <si>
    <t>BiaSaiGonPhuYen</t>
  </si>
  <si>
    <t>CTCP Bia Sài Gòn - Phú Yên</t>
  </si>
  <si>
    <t>BiaSaiGonQuyNhon</t>
  </si>
  <si>
    <t>CTCP Bia Sài Gòn - Quy Nhơn</t>
  </si>
  <si>
    <t>BiaVietHa</t>
  </si>
  <si>
    <t>CTCP Bia và Nước giải khát Việt Hà</t>
  </si>
  <si>
    <t>BIC</t>
  </si>
  <si>
    <t>Tổng Công ty cổ phần Bảo hiểm Ngân hàng Đầu tư và Phát triển Việt Nam</t>
  </si>
  <si>
    <t>BID</t>
  </si>
  <si>
    <t>Ngân hàng TMCP Đầu tư và Phát triển Việt Nam</t>
  </si>
  <si>
    <t>BIG</t>
  </si>
  <si>
    <t>CTCP Đầu tư Big Group Holdings</t>
  </si>
  <si>
    <t>BII</t>
  </si>
  <si>
    <t>CTCP Đầu tư và Phát triển Công nghiệp Bảo Thư</t>
  </si>
  <si>
    <t>BinhAnSeaFood</t>
  </si>
  <si>
    <t>CTCP Thủy sản Bình An</t>
  </si>
  <si>
    <t>BinhDien</t>
  </si>
  <si>
    <t>CTCP Thủy điện Bình Điền</t>
  </si>
  <si>
    <t>BinhDinh</t>
  </si>
  <si>
    <t>CTCP Vật tư Kỹ thuật Nông nghiệp Bình Định</t>
  </si>
  <si>
    <t>BinhTriThien</t>
  </si>
  <si>
    <t>CTCP Lương thực Bình Trị Thiên</t>
  </si>
  <si>
    <t>BIO</t>
  </si>
  <si>
    <t>CTCP Vắc xin và Sinh phẩm Nha Trang</t>
  </si>
  <si>
    <t>Biprica</t>
  </si>
  <si>
    <t>CTCP In và Bao bì Bình Định</t>
  </si>
  <si>
    <t>BISS</t>
  </si>
  <si>
    <t>CTCP Chứng khoán BIS</t>
  </si>
  <si>
    <t>BJC</t>
  </si>
  <si>
    <t>CTCP VRG - Bảo Lộc</t>
  </si>
  <si>
    <t>BKC</t>
  </si>
  <si>
    <t>CTCP Khoáng sản Bắc Kạn</t>
  </si>
  <si>
    <t>BKG</t>
  </si>
  <si>
    <t>CTCP Đầu tư BKG Việt Nam</t>
  </si>
  <si>
    <t>BKH</t>
  </si>
  <si>
    <t>CTCP Bánh mứt kẹo Hà Nội</t>
  </si>
  <si>
    <t>BLF</t>
  </si>
  <si>
    <t>CTCP Thủy sản Bạc Liêu</t>
  </si>
  <si>
    <t>BLI</t>
  </si>
  <si>
    <t>Tổng Công ty cổ phần Bảo hiểm Bảo Long</t>
  </si>
  <si>
    <t>BLN</t>
  </si>
  <si>
    <t>CTCP Vận tải và Dịch vụ Liên Ninh</t>
  </si>
  <si>
    <t>BLT</t>
  </si>
  <si>
    <t>CTCP Lương thực Bình Định</t>
  </si>
  <si>
    <t>BLU</t>
  </si>
  <si>
    <t>Trung tâm Dịch vụ Đô thị tỉnh Bạc Liêu</t>
  </si>
  <si>
    <t>Bluechipfund</t>
  </si>
  <si>
    <t>Quỹ đầu tư Cổ phiếu Hàng đầu VCBF</t>
  </si>
  <si>
    <t>BLW</t>
  </si>
  <si>
    <t>CTCP Cấp nước Bạc Liêu</t>
  </si>
  <si>
    <t>BM9</t>
  </si>
  <si>
    <t>CTCP Đầu tư Xây dựng 319 Miền Nam</t>
  </si>
  <si>
    <t>BMC</t>
  </si>
  <si>
    <t>CTCP Khoáng sản Bình Định</t>
  </si>
  <si>
    <t>BMD</t>
  </si>
  <si>
    <t>CTCP Môi trường và Dịch vụ Đô thị Bình Thuận</t>
  </si>
  <si>
    <t>BMF</t>
  </si>
  <si>
    <t>CTCP Vật liệu Xây dựng và Chất đốt Đồng Nai</t>
  </si>
  <si>
    <t>BMG</t>
  </si>
  <si>
    <t>CTCP May Bình Minh</t>
  </si>
  <si>
    <t>BMI</t>
  </si>
  <si>
    <t>Tổng Công ty cổ phần Bảo Minh</t>
  </si>
  <si>
    <t>BMJ</t>
  </si>
  <si>
    <t>CTCP Khoáng sản Miền Đông AHP</t>
  </si>
  <si>
    <t>BMJC</t>
  </si>
  <si>
    <t>CTCP Xây dựng và Sản xuất Vật liệu Xây dựng</t>
  </si>
  <si>
    <t>BMK</t>
  </si>
  <si>
    <t>CTCP Kỹ thuật nhiệt Mèo Đen</t>
  </si>
  <si>
    <t>BMN</t>
  </si>
  <si>
    <t>CTCP 715</t>
  </si>
  <si>
    <t>BMP</t>
  </si>
  <si>
    <t>CTCP Nhựa Bình Minh</t>
  </si>
  <si>
    <t>BMS</t>
  </si>
  <si>
    <t>CTCP Chứng khoán Bảo Minh</t>
  </si>
  <si>
    <t>BMV</t>
  </si>
  <si>
    <t>CTCP Bột mỳ Vinafood 1</t>
  </si>
  <si>
    <t>BNA</t>
  </si>
  <si>
    <t>CTCP Tập đoàn Đầu tư Bảo Ngọc</t>
  </si>
  <si>
    <t>BNC</t>
  </si>
  <si>
    <t>CTCP Dịch vụ Cáp treo Bà Nà</t>
  </si>
  <si>
    <t>BNW</t>
  </si>
  <si>
    <t>CTCP Nước sạch Bắc Ninh</t>
  </si>
  <si>
    <t>BongSen</t>
  </si>
  <si>
    <t>CTCP Bông Sen</t>
  </si>
  <si>
    <t>BOT</t>
  </si>
  <si>
    <t>CTCP BOT Cầu Thái Hà</t>
  </si>
  <si>
    <t>BPC</t>
  </si>
  <si>
    <t>CTCP VICEM Bao bì Bỉm Sơn</t>
  </si>
  <si>
    <t>BPMC</t>
  </si>
  <si>
    <t>CTCP Vật tư Xăng dầu Bình Thuận</t>
  </si>
  <si>
    <t>BPW</t>
  </si>
  <si>
    <t>CTCP Cấp thoát nước Bình Phước</t>
  </si>
  <si>
    <t>BQB</t>
  </si>
  <si>
    <t>CTCP Bia Hà Nội - Quảng Bình</t>
  </si>
  <si>
    <t>BQP</t>
  </si>
  <si>
    <t>CTCP Nhựa Chất lượng cao Bình Thuận</t>
  </si>
  <si>
    <t>BRC</t>
  </si>
  <si>
    <t>CTCP Cao su Bến Thành</t>
  </si>
  <si>
    <t>Britec</t>
  </si>
  <si>
    <t>CTCP Tư vấn Thiết kế Cầu Lớn - Hầm</t>
  </si>
  <si>
    <t>BRR</t>
  </si>
  <si>
    <t>CTCP Cao su Bà Rịa</t>
  </si>
  <si>
    <t>BRS</t>
  </si>
  <si>
    <t>CTCP Dịch vụ Đô thị Bà Rịa</t>
  </si>
  <si>
    <t>BSA</t>
  </si>
  <si>
    <t>CTCP Thủy điện Buôn Đôn</t>
  </si>
  <si>
    <t>BSC</t>
  </si>
  <si>
    <t>CTCP Dịch vụ Bến Thành</t>
  </si>
  <si>
    <t>BSD</t>
  </si>
  <si>
    <t>CTCP Bia, Rượu Sài Gòn - Đồng Xuân</t>
  </si>
  <si>
    <t>BSG</t>
  </si>
  <si>
    <t>CTCP Xe khách Sài Gòn</t>
  </si>
  <si>
    <t>BSH</t>
  </si>
  <si>
    <t>CTCP Bia Sài Gòn - Hà Nội</t>
  </si>
  <si>
    <t>BSI</t>
  </si>
  <si>
    <t>CTCP Chứng khoán BIDV</t>
  </si>
  <si>
    <t>BSL</t>
  </si>
  <si>
    <t>CTCP Bia Sài Gòn - Sông Lam</t>
  </si>
  <si>
    <t>BSMCorp</t>
  </si>
  <si>
    <t>CTCP Phần mềm Giải pháp Quản lý Mã vạch</t>
  </si>
  <si>
    <t>BSP</t>
  </si>
  <si>
    <t>CTCP Bia Sài Gòn - Phú Thọ</t>
  </si>
  <si>
    <t>BSQ</t>
  </si>
  <si>
    <t>CTCP Bia Sài Gòn - Quảng Ngãi</t>
  </si>
  <si>
    <t>BSR</t>
  </si>
  <si>
    <t>CTCP Lọc hóa Dầu Bình Sơn</t>
  </si>
  <si>
    <t>BST</t>
  </si>
  <si>
    <t>CTCP Sách và Thiết bị Bình Thuận</t>
  </si>
  <si>
    <t>BT1</t>
  </si>
  <si>
    <t>CTCP Bảo vệ Thực vật 1 Trung Ương</t>
  </si>
  <si>
    <t>BT6</t>
  </si>
  <si>
    <t>CTCP Beton 6</t>
  </si>
  <si>
    <t>BTB</t>
  </si>
  <si>
    <t>CTCP Bia Hà Nội - Thái Bình</t>
  </si>
  <si>
    <t>BTC</t>
  </si>
  <si>
    <t>CTCP Cơ khí  và Xây dựng Bình Triệu</t>
  </si>
  <si>
    <t>BTCom</t>
  </si>
  <si>
    <t>CTCP Đầu tư Thương mại Bến Thành</t>
  </si>
  <si>
    <t>BTD</t>
  </si>
  <si>
    <t>CTCP Bê tông Ly tâm Thủ Đức</t>
  </si>
  <si>
    <t>BTG</t>
  </si>
  <si>
    <t>CTCP Bao bì Tiền Giang</t>
  </si>
  <si>
    <t>BTH</t>
  </si>
  <si>
    <t>CTCP Chế tạo Biến thế và Vật liệu Điện Hà Nội</t>
  </si>
  <si>
    <t>BTJ</t>
  </si>
  <si>
    <t>CTCP Vàng bạc Đá quý Bến Thành</t>
  </si>
  <si>
    <t>BTL</t>
  </si>
  <si>
    <t>CTCP Tập đoàn Capella</t>
  </si>
  <si>
    <t>BTN</t>
  </si>
  <si>
    <t>CTCP Đầu tư Bitco Bình Định</t>
  </si>
  <si>
    <t>BTP</t>
  </si>
  <si>
    <t>CTCP Nhiệt điện Bà Rịa</t>
  </si>
  <si>
    <t>BTR</t>
  </si>
  <si>
    <t>CTCP Đường sắt Bình Trị Thiên</t>
  </si>
  <si>
    <t>BTS</t>
  </si>
  <si>
    <t>CTCP Xi măng VICEM Bút Sơn</t>
  </si>
  <si>
    <t>BTT</t>
  </si>
  <si>
    <t>CTCP Thương mại Dịch vụ Bến Thành</t>
  </si>
  <si>
    <t>BTU</t>
  </si>
  <si>
    <t>CTCP Công trình Đô thị Bến Tre</t>
  </si>
  <si>
    <t>BTV</t>
  </si>
  <si>
    <t>CTCP Dịch vụ Du lịch Bến Thành</t>
  </si>
  <si>
    <t>BTW</t>
  </si>
  <si>
    <t>CTCP Cấp nước Bến Thành</t>
  </si>
  <si>
    <t>BTWASECO</t>
  </si>
  <si>
    <t>CTCP Cấp thoát nước Bình Thuận</t>
  </si>
  <si>
    <t>BUD</t>
  </si>
  <si>
    <t>CTCP Khoa học Công nghệ Việt Nam</t>
  </si>
  <si>
    <t>BuuDienCM</t>
  </si>
  <si>
    <t>CTCP Xây lắp và Dịch vụ Bưu điện Cà Mau</t>
  </si>
  <si>
    <t>BVA</t>
  </si>
  <si>
    <t>CTCP Sản xuất và Thương mại Bắc Việt</t>
  </si>
  <si>
    <t>BVB</t>
  </si>
  <si>
    <t>Ngân hàng TMCP Bản Việt</t>
  </si>
  <si>
    <t>BVC</t>
  </si>
  <si>
    <t>CTCP Nhựa Bảo Vân</t>
  </si>
  <si>
    <t>BVFED</t>
  </si>
  <si>
    <t>Quỹ đầu tư Cổ phiếu Năng động Bảo Việt</t>
  </si>
  <si>
    <t>BVG</t>
  </si>
  <si>
    <t>CTCP Group Bắc Việt</t>
  </si>
  <si>
    <t>BVH</t>
  </si>
  <si>
    <t>Tập đoàn Bảo Việt</t>
  </si>
  <si>
    <t>BVL</t>
  </si>
  <si>
    <t>CTCP BV Land</t>
  </si>
  <si>
    <t>BVN</t>
  </si>
  <si>
    <t>CTCP Bông Việt Nam</t>
  </si>
  <si>
    <t>BVS</t>
  </si>
  <si>
    <t>CTCP Chứng khoán Bảo Việt</t>
  </si>
  <si>
    <t>BWA</t>
  </si>
  <si>
    <t>CTCP Cấp thoát nước và Xây dựng Bảo Lộc</t>
  </si>
  <si>
    <t>BWE</t>
  </si>
  <si>
    <t>CTCP - Tổng công ty nước - môi trường Bình Dương</t>
  </si>
  <si>
    <t>BWS</t>
  </si>
  <si>
    <t>CTCP Cấp nước Bà Rịa - Vũng Tàu</t>
  </si>
  <si>
    <t>BXD</t>
  </si>
  <si>
    <t>CTCP Vận tải và Quản lý Bến xe Đà Nẵng</t>
  </si>
  <si>
    <t>BXH</t>
  </si>
  <si>
    <t>CTCP VICEM Bao bì Hải Phòng</t>
  </si>
  <si>
    <t>BXT</t>
  </si>
  <si>
    <t>CTCP Bến xe Tàu Hậu Giang</t>
  </si>
  <si>
    <t>C12</t>
  </si>
  <si>
    <t>CTCP Cầu 12</t>
  </si>
  <si>
    <t>C21</t>
  </si>
  <si>
    <t xml:space="preserve">CTCP Thế Kỷ 21 </t>
  </si>
  <si>
    <t>C22</t>
  </si>
  <si>
    <t>CTCP 22</t>
  </si>
  <si>
    <t>C32</t>
  </si>
  <si>
    <t>CTCP Đầu tư và Xây dựng 3-2</t>
  </si>
  <si>
    <t>C36</t>
  </si>
  <si>
    <t>CTCP Quản lý và Xây dựng Công trình Giao thông 236</t>
  </si>
  <si>
    <t>C42</t>
  </si>
  <si>
    <t>CTCP Xây dựng Thủy lợi 42</t>
  </si>
  <si>
    <t>C47</t>
  </si>
  <si>
    <t>CTCP Xây dựng 47</t>
  </si>
  <si>
    <t>C4G</t>
  </si>
  <si>
    <t>CTCP Tập đoàn CIENCO4</t>
  </si>
  <si>
    <t>C69</t>
  </si>
  <si>
    <t>CTCP Xây dựng 1369</t>
  </si>
  <si>
    <t>C71</t>
  </si>
  <si>
    <t>CTCP 471</t>
  </si>
  <si>
    <t>C92</t>
  </si>
  <si>
    <t>CTCP Xây dựng và Đầu tư 492</t>
  </si>
  <si>
    <t>CAB</t>
  </si>
  <si>
    <t>CTCP Tổng Công ty Truyền hình Cáp Việt Nam</t>
  </si>
  <si>
    <t>CAD</t>
  </si>
  <si>
    <t>CTCP Chế biến và Xuất nhập khẩu Thủy sản Cadovimex</t>
  </si>
  <si>
    <t>CADICO</t>
  </si>
  <si>
    <t>CTCP Cadico</t>
  </si>
  <si>
    <t>Cafatex</t>
  </si>
  <si>
    <t>CTCP Thủy sản Cafatex</t>
  </si>
  <si>
    <t>CafeControl</t>
  </si>
  <si>
    <t>CTCP Giám định Cà phê và Hàng Hoá Xuất nhập khẩu</t>
  </si>
  <si>
    <t>CAG</t>
  </si>
  <si>
    <t>CTCP Cảng An Giang</t>
  </si>
  <si>
    <t>CAM</t>
  </si>
  <si>
    <t>CTCP Môi trường đô thị Cà Mau</t>
  </si>
  <si>
    <t>CamRanh</t>
  </si>
  <si>
    <t>CTCP Thương mại Hàng không Cam Ranh</t>
  </si>
  <si>
    <t>CAN</t>
  </si>
  <si>
    <t>CTCP Đồ hộp Hạ Long</t>
  </si>
  <si>
    <t>CangVatCach</t>
  </si>
  <si>
    <t>CTCP Cảng Vật Cách</t>
  </si>
  <si>
    <t>CanHoNamLong</t>
  </si>
  <si>
    <t>CTCP Phát triển Căn hộ Nam Long</t>
  </si>
  <si>
    <t>CaoSuBinhDuong</t>
  </si>
  <si>
    <t>CTCP Cao su Bình Dương</t>
  </si>
  <si>
    <t>CAP</t>
  </si>
  <si>
    <t>CTCP Lâm Nông sản Thực phẩm Yên Bái</t>
  </si>
  <si>
    <t>CapNuocCanTho2</t>
  </si>
  <si>
    <t>CTCP Cấp nước Cần Thơ II</t>
  </si>
  <si>
    <t>CapQuang</t>
  </si>
  <si>
    <t>CTCP Công nghệ Cáp quang và Thiết bị Bưu điện</t>
  </si>
  <si>
    <t>CapVietNhat</t>
  </si>
  <si>
    <t>CTCP Đầu tư Thương mại Việt Nhật</t>
  </si>
  <si>
    <t>CAR</t>
  </si>
  <si>
    <t>CTCP Tập đoàn Giáo dục Trí Việt</t>
  </si>
  <si>
    <t>Caric</t>
  </si>
  <si>
    <t>CTCP Caric</t>
  </si>
  <si>
    <t>CASHIN</t>
  </si>
  <si>
    <t>CTCP Công nghiệp Tàu thủy và Vận tải Cần Thơ</t>
  </si>
  <si>
    <t>CASOCO</t>
  </si>
  <si>
    <t xml:space="preserve">CTCP Cảng Phú Định </t>
  </si>
  <si>
    <t>CAT</t>
  </si>
  <si>
    <t>CTCP Thủy sản Cà Mau</t>
  </si>
  <si>
    <t>Cau14</t>
  </si>
  <si>
    <t>CTCP Cầu 14 - Cienco 1</t>
  </si>
  <si>
    <t>CauGiay</t>
  </si>
  <si>
    <t>CTCP Đầu tư Thương mại Dịch vụ Cầu Giấy</t>
  </si>
  <si>
    <t>CauTre</t>
  </si>
  <si>
    <t>CTCP Thực phẩm CJ Cầu Tre</t>
  </si>
  <si>
    <t>CAV</t>
  </si>
  <si>
    <t>CTCP Dây Cáp điện Việt Nam</t>
  </si>
  <si>
    <t>Cavicob</t>
  </si>
  <si>
    <t>CTCP Cavico Xây dựng Cầu Hầm</t>
  </si>
  <si>
    <t>CavicoEc</t>
  </si>
  <si>
    <t>CTCP Xây dựng Năng lượng</t>
  </si>
  <si>
    <t>CavicoGiaoThong</t>
  </si>
  <si>
    <t>CTCP CAVICO Giao thông</t>
  </si>
  <si>
    <t>CavicoHaTang</t>
  </si>
  <si>
    <t>CTCP Cavico Xây dựng Hạ tầng</t>
  </si>
  <si>
    <t>CavicoHC</t>
  </si>
  <si>
    <t>CTCP Cavico Xây dựng Thủy điện</t>
  </si>
  <si>
    <t>CavicoVN</t>
  </si>
  <si>
    <t>CTCP  Xây dựng và Đầu Tư Cavico Việt Nam</t>
  </si>
  <si>
    <t>CayTrong</t>
  </si>
  <si>
    <t>CTCP Giống cây trồng Quảng Ninh</t>
  </si>
  <si>
    <t>CBC</t>
  </si>
  <si>
    <t>CTCP Chè Bàu Cạn</t>
  </si>
  <si>
    <t>CBI</t>
  </si>
  <si>
    <t>CTCP Gang thép Cao Bằng</t>
  </si>
  <si>
    <t>CBS</t>
  </si>
  <si>
    <t>CTCP Mía Đường Cao Bằng</t>
  </si>
  <si>
    <t>CC1</t>
  </si>
  <si>
    <t>Tổng Công ty Xây dựng Số 1 - CTCP</t>
  </si>
  <si>
    <t>CC4</t>
  </si>
  <si>
    <t>CTCP Đầu tư và Xây dựng Số 4</t>
  </si>
  <si>
    <t>CC7</t>
  </si>
  <si>
    <t>CTCP Xây dựng Công trình Giao thông 710</t>
  </si>
  <si>
    <t>CCA</t>
  </si>
  <si>
    <t>CTCP Xuất nhập khẩu Thuỷ sản Cần Thơ</t>
  </si>
  <si>
    <t>CCC</t>
  </si>
  <si>
    <t>CTCP Xây dựng CDC</t>
  </si>
  <si>
    <t>CCH</t>
  </si>
  <si>
    <t>CTCP Tư vấn và Đầu tư Xây dựng CCIC Hà Nội</t>
  </si>
  <si>
    <t>CCI</t>
  </si>
  <si>
    <t>CTCP Đầu tư Phát triển Công nghiệp Thương mại Củ Chi</t>
  </si>
  <si>
    <t>CCL</t>
  </si>
  <si>
    <t>CTCP Đầu tư và Phát triển Đô thị Dầu khí Cửu Long</t>
  </si>
  <si>
    <t>CCM</t>
  </si>
  <si>
    <t>CTCP khoáng sản và Xi măng Cần Thơ</t>
  </si>
  <si>
    <t>CCN2</t>
  </si>
  <si>
    <t>CTCP Xây dựng Số 2 Quảng Ninh</t>
  </si>
  <si>
    <t>CCP</t>
  </si>
  <si>
    <t>CTCP Cảng Cửa Cấm Hải Phòng</t>
  </si>
  <si>
    <t>CCR</t>
  </si>
  <si>
    <t>CTCP Cảng Cam Ranh</t>
  </si>
  <si>
    <t>CCS</t>
  </si>
  <si>
    <t>CTCP Chíp Sáng</t>
  </si>
  <si>
    <t>CCT</t>
  </si>
  <si>
    <t>CTCP Cảng Cần Thơ</t>
  </si>
  <si>
    <t>CCV</t>
  </si>
  <si>
    <t>CTCP Tư vấn Xây dựng Công nghiệp và Đô thị Việt Nam</t>
  </si>
  <si>
    <t>CDC</t>
  </si>
  <si>
    <t>CTCP Chương Dương</t>
  </si>
  <si>
    <t>CDG</t>
  </si>
  <si>
    <t>CTCP Cầu Đuống</t>
  </si>
  <si>
    <t>CDH</t>
  </si>
  <si>
    <t>CTCP Công trình Công cộng và Dịch vụ Du lịch Hải Phòng</t>
  </si>
  <si>
    <t>CDN</t>
  </si>
  <si>
    <t>CTCP Cảng Đà Nẵng</t>
  </si>
  <si>
    <t>CDO</t>
  </si>
  <si>
    <t>CTCP Tư vấn Thiết kế và Phát triển Đô thị</t>
  </si>
  <si>
    <t>CDP</t>
  </si>
  <si>
    <t>CTCP Dược phẩm Trung ương Codupha</t>
  </si>
  <si>
    <t>CDR</t>
  </si>
  <si>
    <t>CTCP Xây dựng Cao su Đồng Nai</t>
  </si>
  <si>
    <t>CE1</t>
  </si>
  <si>
    <t>CTCP Xây dựng và Thiết bị Công nghiệp CIE1</t>
  </si>
  <si>
    <t>CEC</t>
  </si>
  <si>
    <t>CTCP Thiết kế Công Nghiệp Hóa chất</t>
  </si>
  <si>
    <t>CEE</t>
  </si>
  <si>
    <t>CTCP Xây dựng Hạ tầng CII</t>
  </si>
  <si>
    <t>CEG</t>
  </si>
  <si>
    <t>CTCP Tập đoàn Xây dựng và Thiết bị Công nghiệp</t>
  </si>
  <si>
    <t>CemacoHanoi</t>
  </si>
  <si>
    <t>CTCP Hóa chất và Vật tư Khoa học Kỹ thuật</t>
  </si>
  <si>
    <t>CEN</t>
  </si>
  <si>
    <t>CTCP CENCON Việt Nam</t>
  </si>
  <si>
    <t>CEO</t>
  </si>
  <si>
    <t>CTCP Tập đoàn C.E.O</t>
  </si>
  <si>
    <t>CER</t>
  </si>
  <si>
    <t>CTCP Địa chính và Tài nguyên Môi trường</t>
  </si>
  <si>
    <t>CET</t>
  </si>
  <si>
    <t>CTCP HTC Holding</t>
  </si>
  <si>
    <t>CFC</t>
  </si>
  <si>
    <t>CTCP Cafico Việt Nam</t>
  </si>
  <si>
    <t>CFM</t>
  </si>
  <si>
    <t>CTCP Đầu tư CFM</t>
  </si>
  <si>
    <t>CFV</t>
  </si>
  <si>
    <t>CTCP Cà phê Thắng Lợi</t>
  </si>
  <si>
    <t>CGL</t>
  </si>
  <si>
    <t>CTCP Thương mại Gia Lai</t>
  </si>
  <si>
    <t>CGV</t>
  </si>
  <si>
    <t>CTCP Vinaceglass</t>
  </si>
  <si>
    <t>CH5</t>
  </si>
  <si>
    <t>CTCP Xây dựng Số 5 Hà Nội</t>
  </si>
  <si>
    <t>CHC</t>
  </si>
  <si>
    <t>CTCP Cẩm Hà</t>
  </si>
  <si>
    <t>CheLamDong</t>
  </si>
  <si>
    <t>CTCP Chè Lâm Đồng</t>
  </si>
  <si>
    <t>CHIN2</t>
  </si>
  <si>
    <t>CTCP Chín Chín Núi</t>
  </si>
  <si>
    <t>ChoLonTourist</t>
  </si>
  <si>
    <t>CTCP Dịch vụ Du lịch Chợ lớn</t>
  </si>
  <si>
    <t>CHP</t>
  </si>
  <si>
    <t>CTCP Thủy điện Miền Trung</t>
  </si>
  <si>
    <t>CHS</t>
  </si>
  <si>
    <t>CTCP Chiếu sáng Công cộng Thành phố Hồ Chí Minh</t>
  </si>
  <si>
    <t>CHULAIQN</t>
  </si>
  <si>
    <t>CTCP Đầu tư và Phát triển Kỳ Hà - Chu Lai  Quảng Nam</t>
  </si>
  <si>
    <t>CI5</t>
  </si>
  <si>
    <t>CTCP Đầu Tư Xây dựng Số 5</t>
  </si>
  <si>
    <t>CIA</t>
  </si>
  <si>
    <t>CTCP Dịch vụ Sân bay Quốc tế Cam Ranh</t>
  </si>
  <si>
    <t>CIC</t>
  </si>
  <si>
    <t>CTCP Đầu tư và Xây dựng Cotec</t>
  </si>
  <si>
    <t>CIC1</t>
  </si>
  <si>
    <t>CTCP Xây dựng Dân dụng Công nghiệp Số 1 - Đồng Nai</t>
  </si>
  <si>
    <t>CIC8</t>
  </si>
  <si>
    <t>CTCP Đầu tư và Xây dựng Số 8</t>
  </si>
  <si>
    <t>CICP1</t>
  </si>
  <si>
    <t>CTCP Tư vấn Đầu tư và Xây dựng Công trình 1</t>
  </si>
  <si>
    <t>CID</t>
  </si>
  <si>
    <t>CTCP Xây dựng và Phát triển Cơ sở Hạ tầng</t>
  </si>
  <si>
    <t>CIE</t>
  </si>
  <si>
    <t>CTCP Đầu tư và Xây dựng Công trình 128</t>
  </si>
  <si>
    <t>CIENCO1</t>
  </si>
  <si>
    <t>Tổng Công ty Xây dựng Công trình Giao thông 1 - CTCP</t>
  </si>
  <si>
    <t>CIENCO473</t>
  </si>
  <si>
    <t>CTCP 473</t>
  </si>
  <si>
    <t>CIENCO5</t>
  </si>
  <si>
    <t>Tổng Công ty Xây dựng Công trình Giao thông 5 - CTCP</t>
  </si>
  <si>
    <t>CIENCO503</t>
  </si>
  <si>
    <t>CTCP Xây dựng Giao thông 503</t>
  </si>
  <si>
    <t>CIENCO610</t>
  </si>
  <si>
    <t>CTCP Xây dựng Công trình Giao thông 610</t>
  </si>
  <si>
    <t>CIENCO624</t>
  </si>
  <si>
    <t>CTCP Vật tư Thiết bị và Xây dựng Công trình 624</t>
  </si>
  <si>
    <t>Ciencoland</t>
  </si>
  <si>
    <t>CTCP Đầu tư Xây dựng và Kinh doanh Bất động sản Tổng Sáu</t>
  </si>
  <si>
    <t>CIG</t>
  </si>
  <si>
    <t>CTCP COMA 18</t>
  </si>
  <si>
    <t>CII</t>
  </si>
  <si>
    <t>CTCP Đầu tư Hạ tầng Kỹ thuật Thành phố Hồ Chí Minh</t>
  </si>
  <si>
    <t>CIP</t>
  </si>
  <si>
    <t>CTCP Xây lắp và Sản xuất Công nghiệp</t>
  </si>
  <si>
    <t>Cistra</t>
  </si>
  <si>
    <t>CTCP Dịch vụ Thương mại Thành Phố</t>
  </si>
  <si>
    <t>CIV</t>
  </si>
  <si>
    <t>CTCP Đầu tư Vinamotor</t>
  </si>
  <si>
    <t>CJC</t>
  </si>
  <si>
    <t>CTCP Cơ điện Miền Trung</t>
  </si>
  <si>
    <t>CJC203</t>
  </si>
  <si>
    <t>CTCP Xây dựng 203</t>
  </si>
  <si>
    <t>CK8</t>
  </si>
  <si>
    <t>CTCP Cơ khí 120</t>
  </si>
  <si>
    <t>CKA</t>
  </si>
  <si>
    <t>CTCP Cơ Khí An Giang</t>
  </si>
  <si>
    <t>CKD</t>
  </si>
  <si>
    <t>CTCP Cơ khí Đông Anh LICOGI</t>
  </si>
  <si>
    <t>CKG</t>
  </si>
  <si>
    <t>CTCP Tập đoàn CIC</t>
  </si>
  <si>
    <t>CKH</t>
  </si>
  <si>
    <t>CTCP Cơ khí Chế Tạo Hải Phòng</t>
  </si>
  <si>
    <t>CKI</t>
  </si>
  <si>
    <t>CTCP Cơ khí ngành In</t>
  </si>
  <si>
    <t>CKTAYNINH</t>
  </si>
  <si>
    <t>CTCP Cơ khí Tây Ninh</t>
  </si>
  <si>
    <t>CKV</t>
  </si>
  <si>
    <t>CTCP COKYVINA</t>
  </si>
  <si>
    <t>CLC</t>
  </si>
  <si>
    <t>CTCP Cát Lợi</t>
  </si>
  <si>
    <t>CLG</t>
  </si>
  <si>
    <t>CTCP Đầu tư và Phát triển Nhà đất COTEC</t>
  </si>
  <si>
    <t>CLH</t>
  </si>
  <si>
    <t>CTCP Xi măng La Hiên VVMI</t>
  </si>
  <si>
    <t>CLL</t>
  </si>
  <si>
    <t>CTCP Cảng Cát Lái</t>
  </si>
  <si>
    <t>CLM</t>
  </si>
  <si>
    <t>CTCP Xuất nhập khẩu Than - Vinacomin</t>
  </si>
  <si>
    <t>CLP</t>
  </si>
  <si>
    <t>CTCP Thủy sản Cửu Long</t>
  </si>
  <si>
    <t>CLW</t>
  </si>
  <si>
    <t>CTCP Cấp nước Chợ Lớn</t>
  </si>
  <si>
    <t>CLX</t>
  </si>
  <si>
    <t>CTCP Xuất nhập khẩu và Đầu tư Chợ Lớn (CHOLIMEX)</t>
  </si>
  <si>
    <t>CMC</t>
  </si>
  <si>
    <t>CTCP Đầu tư CMC</t>
  </si>
  <si>
    <t>CMCHanoi</t>
  </si>
  <si>
    <t>CTCP Vật liệu Xây dựng Hà Nội</t>
  </si>
  <si>
    <t>CMD</t>
  </si>
  <si>
    <t>CTCP Vật liệu Xây dựng và Trang trí nội thất Thành phố Hồ Chí Minh</t>
  </si>
  <si>
    <t>CMF</t>
  </si>
  <si>
    <t>CTCP Thực phẩm Cholimex</t>
  </si>
  <si>
    <t>CMG</t>
  </si>
  <si>
    <t>CTCP Tập đoàn Công nghệ CMC</t>
  </si>
  <si>
    <t>CMI</t>
  </si>
  <si>
    <t>CTCP CMISTONE Việt Nam</t>
  </si>
  <si>
    <t>CMK</t>
  </si>
  <si>
    <t>CTCP Cơ khí Mạo Khê - Vinacomin</t>
  </si>
  <si>
    <t>CMM</t>
  </si>
  <si>
    <t>CTCP Camimex</t>
  </si>
  <si>
    <t>CMN</t>
  </si>
  <si>
    <t>CTCP Lương thực Thực phẩm Colusa - Miliket</t>
  </si>
  <si>
    <t>CMP</t>
  </si>
  <si>
    <t>CTCP Cảng Chân Mây</t>
  </si>
  <si>
    <t>CMS</t>
  </si>
  <si>
    <t>CTCP Tập Đoàn CMH Việt Nam</t>
  </si>
  <si>
    <t>CMT</t>
  </si>
  <si>
    <t>CTCP Công nghệ Mạng và Truyền thông</t>
  </si>
  <si>
    <t>CMV</t>
  </si>
  <si>
    <t>CTCP Thương nghiệp Cà Mau</t>
  </si>
  <si>
    <t>CMW</t>
  </si>
  <si>
    <t>CTCP Cấp nước Cà Mau</t>
  </si>
  <si>
    <t>CMX</t>
  </si>
  <si>
    <t>CTCP Camimex Group</t>
  </si>
  <si>
    <t>CNA</t>
  </si>
  <si>
    <t>CTCP Tổng Công ty Chè Nghệ An</t>
  </si>
  <si>
    <t>CNC</t>
  </si>
  <si>
    <t>CTCP Công nghệ Cao Traphaco</t>
  </si>
  <si>
    <t>CNG</t>
  </si>
  <si>
    <t>CTCP CNG Việt Nam</t>
  </si>
  <si>
    <t>CNH</t>
  </si>
  <si>
    <t>CTCP Cảng Nha Trang</t>
  </si>
  <si>
    <t>CNN</t>
  </si>
  <si>
    <t>CTCP Tư vấn Công nghệ, Thiết bị và Kiểm Định Xây dựng - Coninco</t>
  </si>
  <si>
    <t>CNSG</t>
  </si>
  <si>
    <t>Tổng Công Ty Công Nghiệp Sài Gòn</t>
  </si>
  <si>
    <t>CNT</t>
  </si>
  <si>
    <t>CTCP Tập đoàn CNT</t>
  </si>
  <si>
    <t>CO122</t>
  </si>
  <si>
    <t>CTCP Xây dựng và Đầu tư 122 - Cienco 1</t>
  </si>
  <si>
    <t>CoKhiHonGai</t>
  </si>
  <si>
    <t>CTCP Cơ khí Hòn Gai - Vinacomin</t>
  </si>
  <si>
    <t>CokhiNgoGiaTu</t>
  </si>
  <si>
    <t>CTCP Cơ khí Ngô Gia Tự</t>
  </si>
  <si>
    <t>CoKhiOTo32</t>
  </si>
  <si>
    <t>CTCP Cơ khí Ô Tô 3-2</t>
  </si>
  <si>
    <t>COM</t>
  </si>
  <si>
    <t>CTCP Vật tư - Xăng Dầu</t>
  </si>
  <si>
    <t>ConDao</t>
  </si>
  <si>
    <t>CTCP Thủy sản và Xuất nhập khẩu Côn Đảo</t>
  </si>
  <si>
    <t>CongNgheCao</t>
  </si>
  <si>
    <t>CTCP Công nghệ Cao</t>
  </si>
  <si>
    <t>CongNghiepMasan</t>
  </si>
  <si>
    <t>CTCP Công nghiệp Masan</t>
  </si>
  <si>
    <t>CongNghiepPhuYen</t>
  </si>
  <si>
    <t>CTCP Công nghiệp Phú Yên</t>
  </si>
  <si>
    <t>CongThanh</t>
  </si>
  <si>
    <t>CTCP Xi măng Công Thanh</t>
  </si>
  <si>
    <t>CongTrinh134</t>
  </si>
  <si>
    <t>CTCP Đầu tư và Xây dựng Công trình 134</t>
  </si>
  <si>
    <t>CongTrinh525</t>
  </si>
  <si>
    <t>CTCP Xây dựng Công trình 525</t>
  </si>
  <si>
    <t>CongTrinhBuuDien</t>
  </si>
  <si>
    <t>CTCP Phát triển Công trình Bưu điện</t>
  </si>
  <si>
    <t>CongTrinhGTDB</t>
  </si>
  <si>
    <t>CTCP Công trình Giao thông Tỉnh Điện Biên</t>
  </si>
  <si>
    <t>CongTrinhHaNoi</t>
  </si>
  <si>
    <t>CTCP Đầu Tư Công trình Hà Nội</t>
  </si>
  <si>
    <t>CongTy118</t>
  </si>
  <si>
    <t>CTCP 118</t>
  </si>
  <si>
    <t>CONSTRAD423</t>
  </si>
  <si>
    <t>CTCP  Xây dựng và Thương mại 423</t>
  </si>
  <si>
    <t>COPAC</t>
  </si>
  <si>
    <t>CTCP Đầu Tư Xây dựng và Thương mại Thái Bình Dương</t>
  </si>
  <si>
    <t>Coresco</t>
  </si>
  <si>
    <t>CTCP Đầu Tư Xây dựng Kinh doanh Nhà Bến Thành</t>
  </si>
  <si>
    <t>Cosaco</t>
  </si>
  <si>
    <t>CTCP Sài Gòn Xây dựng</t>
  </si>
  <si>
    <t>Cosevco1</t>
  </si>
  <si>
    <t>CTCP Sản xuất Vật liệu và Xây dựng Cosevco 1</t>
  </si>
  <si>
    <t>Cosevco75</t>
  </si>
  <si>
    <t>CTCP Cosevco 75</t>
  </si>
  <si>
    <t>COT60</t>
  </si>
  <si>
    <t>CTCP Công trình Giao thông 60</t>
  </si>
  <si>
    <t>Cotec</t>
  </si>
  <si>
    <t>CTCP Kỹ thuật Xây dựng và Vật liệu Xây dựng COTEC</t>
  </si>
  <si>
    <t>CotecAnpha</t>
  </si>
  <si>
    <t>CTCP Kỹ thuật Xây dựng Anpha</t>
  </si>
  <si>
    <t>COXANO</t>
  </si>
  <si>
    <t>CTCP Cơ khí Xây dựng Công trình Thừa Thiên Huế</t>
  </si>
  <si>
    <t>CPA</t>
  </si>
  <si>
    <t>CTCP Cà phê Phước An</t>
  </si>
  <si>
    <t>CPC</t>
  </si>
  <si>
    <t>CTCP Thuốc sát trùng Cần Thơ</t>
  </si>
  <si>
    <t>CPH</t>
  </si>
  <si>
    <t>CTCP Phục vụ Mai táng Hải Phòng</t>
  </si>
  <si>
    <t>CPI</t>
  </si>
  <si>
    <t>CTCP Đầu tư Cảng Cái Lân</t>
  </si>
  <si>
    <t>CPT</t>
  </si>
  <si>
    <t>CTCP Xây lắp Bưu điện</t>
  </si>
  <si>
    <t>CPW</t>
  </si>
  <si>
    <t>CTCP Công trình Giao thông Công chánh</t>
  </si>
  <si>
    <t>CQN</t>
  </si>
  <si>
    <t>CTCP Cảng Quảng Ninh</t>
  </si>
  <si>
    <t>CQT</t>
  </si>
  <si>
    <t>CTCP Xi măng Quán Triều VVMI</t>
  </si>
  <si>
    <t>CRC</t>
  </si>
  <si>
    <t>CTCP Create Capital Việt Nam</t>
  </si>
  <si>
    <t>CRE</t>
  </si>
  <si>
    <t>CTCP Bất động sản Thế Kỷ</t>
  </si>
  <si>
    <t>CRV</t>
  </si>
  <si>
    <t>CTCP Tập đoàn Bất động sản CRV</t>
  </si>
  <si>
    <t>CSC</t>
  </si>
  <si>
    <t>CTCP Tập đoàn Cotana</t>
  </si>
  <si>
    <t>CSCJ</t>
  </si>
  <si>
    <t>CTCP Chứng khoán Capital</t>
  </si>
  <si>
    <t>CSI</t>
  </si>
  <si>
    <t>CTCP Chứng khoán Kiến thiết Việt Nam</t>
  </si>
  <si>
    <t>CSM</t>
  </si>
  <si>
    <t>CTCP Công nghiệp Cao su Miền Nam</t>
  </si>
  <si>
    <t>CST</t>
  </si>
  <si>
    <t>CTCP Than Cao Sơn - TKV</t>
  </si>
  <si>
    <t>CST124</t>
  </si>
  <si>
    <t>CTCP Xây dựng Giao thông và Thương mại 124</t>
  </si>
  <si>
    <t>CSV</t>
  </si>
  <si>
    <t>CTCP Hóa chất Cơ bản Miền Nam</t>
  </si>
  <si>
    <t>CT3</t>
  </si>
  <si>
    <t>CTCP Đầu tư và Xây dựng Công trình 3</t>
  </si>
  <si>
    <t>CT5</t>
  </si>
  <si>
    <t>CTCP 319.5</t>
  </si>
  <si>
    <t>CT6</t>
  </si>
  <si>
    <t>CTCP Công trình 6</t>
  </si>
  <si>
    <t>CTA</t>
  </si>
  <si>
    <t>CTCP Vinavico</t>
  </si>
  <si>
    <t>CTB</t>
  </si>
  <si>
    <t>CTCP Chế tạo Bơm Hải Dương</t>
  </si>
  <si>
    <t>CTC</t>
  </si>
  <si>
    <t>CTCP Tập đoàn Hoàng Kim Tây Nguyên</t>
  </si>
  <si>
    <t>CTCCorp</t>
  </si>
  <si>
    <t>CTCP Đô thị Du lịch Cần Giờ</t>
  </si>
  <si>
    <t>CTD</t>
  </si>
  <si>
    <t>CTCP Xây dựng Coteccons</t>
  </si>
  <si>
    <t>CTE</t>
  </si>
  <si>
    <t>CTCP Hạ Tầng Viễn Thông CMC</t>
  </si>
  <si>
    <t>CTF</t>
  </si>
  <si>
    <t>CTCP City Auto</t>
  </si>
  <si>
    <t>CTG</t>
  </si>
  <si>
    <t>Ngân hàng TMCP Công Thương Việt Nam</t>
  </si>
  <si>
    <t>CTGT</t>
  </si>
  <si>
    <t>CTCP Công trình Giao thông Tỉnh Bà Rịa - Vũng Tàu</t>
  </si>
  <si>
    <t>CTI</t>
  </si>
  <si>
    <t>CTCP Đầu tư Phát triển Cường Thuận IDICO</t>
  </si>
  <si>
    <t>CTM</t>
  </si>
  <si>
    <t>CTCP Đầu tư Xây dựng và Khai thác mỏ Vinavico</t>
  </si>
  <si>
    <t>CTN</t>
  </si>
  <si>
    <t>CTCP Xây dựng Công trình ngầm</t>
  </si>
  <si>
    <t>CTP</t>
  </si>
  <si>
    <t>CTCP Tập đoàn CTP Group</t>
  </si>
  <si>
    <t>CTR</t>
  </si>
  <si>
    <t>Tổng Công ty cổ phần Công trình Viettel</t>
  </si>
  <si>
    <t>CTS</t>
  </si>
  <si>
    <t>CTCP Chứng khoán VietinBank</t>
  </si>
  <si>
    <t>CTT</t>
  </si>
  <si>
    <t>CTCP Chế tạo Máy - Vinacomin</t>
  </si>
  <si>
    <t>CTV</t>
  </si>
  <si>
    <t>CTCP Đầu tư - Sản xuất và Thương mại Việt Nam</t>
  </si>
  <si>
    <t>CTW</t>
  </si>
  <si>
    <t>CTCP Cấp thoát nước Cần Thơ</t>
  </si>
  <si>
    <t>CTX</t>
  </si>
  <si>
    <t>Tổng Công ty cổ phần Đầu tư Xây dựng và Thương mại Việt Nam</t>
  </si>
  <si>
    <t>Cty479</t>
  </si>
  <si>
    <t>CTCP 479</t>
  </si>
  <si>
    <t>CVC</t>
  </si>
  <si>
    <t>CTCP Cơ điện Vật tư</t>
  </si>
  <si>
    <t>CVH</t>
  </si>
  <si>
    <t>CTCP Công viên, Cây xanh Hải Phòng</t>
  </si>
  <si>
    <t>CVN</t>
  </si>
  <si>
    <t>CTCP Vinam</t>
  </si>
  <si>
    <t>CVP</t>
  </si>
  <si>
    <t>CTCP Cảng Cửa Việt</t>
  </si>
  <si>
    <t>CVS</t>
  </si>
  <si>
    <t>CTCP Chứng khoán CV</t>
  </si>
  <si>
    <t>CVT</t>
  </si>
  <si>
    <t>CTCP CMC</t>
  </si>
  <si>
    <t>CX8</t>
  </si>
  <si>
    <t>CTCP Đầu tư và Xây lắp Constrexim Số 8</t>
  </si>
  <si>
    <t>CXC</t>
  </si>
  <si>
    <t>CTCP Cầu Xây</t>
  </si>
  <si>
    <t>CXH</t>
  </si>
  <si>
    <t>CTCP Xe khách Hà Nội</t>
  </si>
  <si>
    <t>CYC</t>
  </si>
  <si>
    <t>CTCP Gạch men Chang Yih</t>
  </si>
  <si>
    <t>CZC</t>
  </si>
  <si>
    <t>CTCP Than Miền Trung</t>
  </si>
  <si>
    <t>D11</t>
  </si>
  <si>
    <t>CTCP Địa ốc 11</t>
  </si>
  <si>
    <t>D17</t>
  </si>
  <si>
    <t>CTCP Đồng Tân</t>
  </si>
  <si>
    <t>D26</t>
  </si>
  <si>
    <t>CTCP Quản lý và Xây dựng Đường bộ 26</t>
  </si>
  <si>
    <t>D2D</t>
  </si>
  <si>
    <t>CTCP Phát triển Đô thị Công nghiệp số 2</t>
  </si>
  <si>
    <t>DaBinhDinh</t>
  </si>
  <si>
    <t>CTCP VRG Đá Bình Định</t>
  </si>
  <si>
    <t>DAC</t>
  </si>
  <si>
    <t>CTCP 382 Đông Anh</t>
  </si>
  <si>
    <t>DAD</t>
  </si>
  <si>
    <t>CTCP Đầu tư và Phát triển Giáo dục Đà Nẵng</t>
  </si>
  <si>
    <t>DAE</t>
  </si>
  <si>
    <t>CTCP Sách Giáo dục tại Thành phố Đà Nẵng</t>
  </si>
  <si>
    <t>DAG</t>
  </si>
  <si>
    <t>CTCP Tập đoàn Nhựa Đông Á</t>
  </si>
  <si>
    <t>DaGiayHaiPhong</t>
  </si>
  <si>
    <t>CTCP Da Giầy và Phát triển Hải Phòng</t>
  </si>
  <si>
    <t>DaGiayVietNam</t>
  </si>
  <si>
    <t>CTCP  Da Giầy Việt Nam</t>
  </si>
  <si>
    <t>DAH</t>
  </si>
  <si>
    <t>CTCP Tập đoàn Khách sạn Đông Á</t>
  </si>
  <si>
    <t>DaiMo</t>
  </si>
  <si>
    <t>CTCP Cơ khí Xây dựng Đại Mỗ</t>
  </si>
  <si>
    <t>DAN</t>
  </si>
  <si>
    <t>CTCP Dược Danapha</t>
  </si>
  <si>
    <t>DaNangXD</t>
  </si>
  <si>
    <t>CTCP Xây dựng Công trình Giao thông Đà Nẵng</t>
  </si>
  <si>
    <t>DANATEX</t>
  </si>
  <si>
    <t>CTCP Dệt Hòa Khánh - Đà Nẵng</t>
  </si>
  <si>
    <t>DAP</t>
  </si>
  <si>
    <t>CTCP Đông Á</t>
  </si>
  <si>
    <t>DAR</t>
  </si>
  <si>
    <t>CTCP Xe lửa Dĩ An</t>
  </si>
  <si>
    <t>DAS</t>
  </si>
  <si>
    <t>CTCP Máy - Thiết bị Dầu khí Đà Nẵng</t>
  </si>
  <si>
    <t>DAT</t>
  </si>
  <si>
    <t>CTCP Đầu tư du lịch và Phát triển Thủy sản</t>
  </si>
  <si>
    <t>DaTayDo</t>
  </si>
  <si>
    <t>CTCP Da Tây Đô</t>
  </si>
  <si>
    <t>DatVang</t>
  </si>
  <si>
    <t>CTCP Sông Đà - Đất Vàng</t>
  </si>
  <si>
    <t>DauTuHaNoi</t>
  </si>
  <si>
    <t>CTCP Thương mại và Đầu tư TIC Hà Nội</t>
  </si>
  <si>
    <t>DBC</t>
  </si>
  <si>
    <t>CTCP Tập đoàn Dabaco Việt Nam</t>
  </si>
  <si>
    <t>DBD</t>
  </si>
  <si>
    <t>CTCP Dược - Trang thiết bị Y tế Bình Định (Bidiphar)</t>
  </si>
  <si>
    <t>DBF</t>
  </si>
  <si>
    <t>CTCP Lương thực Đông Bắc</t>
  </si>
  <si>
    <t>DBH</t>
  </si>
  <si>
    <t>CTCP Đường bộ Hải Phòng</t>
  </si>
  <si>
    <t>DBM</t>
  </si>
  <si>
    <t>CTCP Dược - Vật tư Y Tế Đăk Lăk</t>
  </si>
  <si>
    <t>DBT</t>
  </si>
  <si>
    <t>CTCP Dược phẩm Bến Tre</t>
  </si>
  <si>
    <t>DBW</t>
  </si>
  <si>
    <t>CTCP Cấp nước Điện Biên</t>
  </si>
  <si>
    <t>DC1</t>
  </si>
  <si>
    <t>CTCP Đầu tư Phát triển Xây dựng Số 1</t>
  </si>
  <si>
    <t>DC2</t>
  </si>
  <si>
    <t>CTCP Đầu tư Phát triển - Xây dựng (DIC) số 2</t>
  </si>
  <si>
    <t>DC4</t>
  </si>
  <si>
    <t>CTCP DICERA Holdings</t>
  </si>
  <si>
    <t>DCC</t>
  </si>
  <si>
    <t>CTCP Xây dựng Công nghiệp (DESCON)</t>
  </si>
  <si>
    <t>DCF</t>
  </si>
  <si>
    <t>CTCP Xây dựng và Thiết kế Số 1</t>
  </si>
  <si>
    <t>DCG</t>
  </si>
  <si>
    <t>CTCP Tổng Công ty May Đáp Cầu</t>
  </si>
  <si>
    <t>DCH</t>
  </si>
  <si>
    <t>CTCP Địa chính Hà Nội</t>
  </si>
  <si>
    <t>DCI</t>
  </si>
  <si>
    <t>CTCP Công nghiệp Hóa chất Đà Nẵng</t>
  </si>
  <si>
    <t>DCL</t>
  </si>
  <si>
    <t>CTCP Dược phẩm Cửu Long</t>
  </si>
  <si>
    <t>DCM</t>
  </si>
  <si>
    <t>CTCP - Tổng công ty Phân bón Dầu khí Cà Mau</t>
  </si>
  <si>
    <t>DCR</t>
  </si>
  <si>
    <t>CTCP Gạch men Cosevco</t>
  </si>
  <si>
    <t>DCS</t>
  </si>
  <si>
    <t>CTCP Tập đoàn EDX</t>
  </si>
  <si>
    <t>DCT</t>
  </si>
  <si>
    <t>CTCP Tấm lợp Vật liệu Xây dựng Đồng Nai</t>
  </si>
  <si>
    <t>DCV</t>
  </si>
  <si>
    <t>CTCP Quản lý Quỹ Đầu tư Dragon Capital Việt Nam</t>
  </si>
  <si>
    <t>DDB</t>
  </si>
  <si>
    <t>CTCP Thương mại và Xây dựng Đông Dương</t>
  </si>
  <si>
    <t>DDG</t>
  </si>
  <si>
    <t>CTCP Đầu tư Công nghiệp Xuất nhập khẩu Đông Dương</t>
  </si>
  <si>
    <t>DDH</t>
  </si>
  <si>
    <t>CTCP Đảm bảo Giao thông Đường thủy Hải Phòng</t>
  </si>
  <si>
    <t>DDM</t>
  </si>
  <si>
    <t>CTCP Hàng Hải Đông Đô</t>
  </si>
  <si>
    <t>DDN</t>
  </si>
  <si>
    <t>CTCP Dược và Thiết bị Y tế Đà Nẵng</t>
  </si>
  <si>
    <t>DDV</t>
  </si>
  <si>
    <t>CTCP DAP - VINACHEM</t>
  </si>
  <si>
    <t>DeltaAgf</t>
  </si>
  <si>
    <t>CTCP Đầu tư và Xây dựng Delta AGF</t>
  </si>
  <si>
    <t>DeltaCorp</t>
  </si>
  <si>
    <t>CTCP Đầu tư Châu Thổ</t>
  </si>
  <si>
    <t>DeltaTower</t>
  </si>
  <si>
    <t>CTCP Cảnh Hưng Hải Thành</t>
  </si>
  <si>
    <t>DetHaDong</t>
  </si>
  <si>
    <t>CTCP Dệt Hà Đông</t>
  </si>
  <si>
    <t>DetPhongPhu</t>
  </si>
  <si>
    <t>CTCP Dệt vải Phong Phú</t>
  </si>
  <si>
    <t>DetVinhPhu</t>
  </si>
  <si>
    <t>CTCP Dệt Vĩnh Phú</t>
  </si>
  <si>
    <t>DFC</t>
  </si>
  <si>
    <t>CTCP Xích líp Đông Anh</t>
  </si>
  <si>
    <t>DFF</t>
  </si>
  <si>
    <t>CTCP Tập đoàn Đua Fat</t>
  </si>
  <si>
    <t>DFS</t>
  </si>
  <si>
    <t>CTCP Chế biến Xuất nhập khẩu Nông sản Thực phẩm Đồng Nai</t>
  </si>
  <si>
    <t>DGC</t>
  </si>
  <si>
    <t>CTCP Tập đoàn Hóa chất Đức Giang</t>
  </si>
  <si>
    <t>DGT</t>
  </si>
  <si>
    <t>CTCP Công trình Giao thông Đồng Nai</t>
  </si>
  <si>
    <t>DGW</t>
  </si>
  <si>
    <t>CTCP Thế Giới Số</t>
  </si>
  <si>
    <t>DHA</t>
  </si>
  <si>
    <t>CTCP Hóa An</t>
  </si>
  <si>
    <t>DHB</t>
  </si>
  <si>
    <t>CTCP Phân đạm và Hóa chất Hà Bắc</t>
  </si>
  <si>
    <t>DHC</t>
  </si>
  <si>
    <t>CTCP Đông Hải Bến Tre</t>
  </si>
  <si>
    <t>DHD</t>
  </si>
  <si>
    <t>CTCP Dược Vật tư Y tế Hải Dương</t>
  </si>
  <si>
    <t>DHG</t>
  </si>
  <si>
    <t>CTCP Dược Hậu Giang</t>
  </si>
  <si>
    <t>DHM</t>
  </si>
  <si>
    <t>CTCP Thương mại và Khai thác Khoáng sản Dương Hiếu</t>
  </si>
  <si>
    <t>DHN</t>
  </si>
  <si>
    <t>CTCP Dược phẩm Hà Nội</t>
  </si>
  <si>
    <t>DHP</t>
  </si>
  <si>
    <t>CTCP Điện cơ Hải Phòng</t>
  </si>
  <si>
    <t>DHT</t>
  </si>
  <si>
    <t>CTCP Dược phẩm Hà Tây</t>
  </si>
  <si>
    <t>DIAOC3</t>
  </si>
  <si>
    <t>CTCP Xây dựng và Kinh doanh Địa Ốc III</t>
  </si>
  <si>
    <t>DiaOcGiaDinh</t>
  </si>
  <si>
    <t>CTCP Đầu tư Địa ốc Gia Định</t>
  </si>
  <si>
    <t>DIC</t>
  </si>
  <si>
    <t>CTCP Đầu tư và Thương mại DIC</t>
  </si>
  <si>
    <t>DIC1</t>
  </si>
  <si>
    <t>CTCP Xây dựng Đô thị và Khu công nghiệp</t>
  </si>
  <si>
    <t>DICThanhBinh</t>
  </si>
  <si>
    <t>CTCP Đầu tư Phát triển Xây dựng Thanh Bình</t>
  </si>
  <si>
    <t>DID</t>
  </si>
  <si>
    <t>CTCP DIC - Đồng Tiến</t>
  </si>
  <si>
    <t>DienLucDaNang</t>
  </si>
  <si>
    <t>CTCP Thủy điện Điện Lực Đà Nẵng</t>
  </si>
  <si>
    <t>DienNuocHaNoi</t>
  </si>
  <si>
    <t>CTCP Xây dựng Lắp máy Điện nước Hà Nội</t>
  </si>
  <si>
    <t>DienThuBon</t>
  </si>
  <si>
    <t>CTCP Thủy điện Thu Bồn</t>
  </si>
  <si>
    <t>DIG</t>
  </si>
  <si>
    <t>Tổng Công ty cổ phần Đầu tư Phát triển Xây dựng</t>
  </si>
  <si>
    <t>Diginet</t>
  </si>
  <si>
    <t>CTCP Định Gia Nét</t>
  </si>
  <si>
    <t>DIH</t>
  </si>
  <si>
    <t>CTCP Đầu tư Phát triển Xây dựng - Hội An</t>
  </si>
  <si>
    <t>DKC</t>
  </si>
  <si>
    <t>CTCP Chợ Lạng Sơn</t>
  </si>
  <si>
    <t>DKG</t>
  </si>
  <si>
    <t>CTCP Tập đoàn Damik</t>
  </si>
  <si>
    <t>DKH</t>
  </si>
  <si>
    <t>Trung tâm Đăng kiểm phương tiện Giao thông Thủy bộ</t>
  </si>
  <si>
    <t>DKP</t>
  </si>
  <si>
    <t>CTCP Dược Khoa</t>
  </si>
  <si>
    <t>DKW</t>
  </si>
  <si>
    <t>CTCP Cấp nước sinh hoạt Châu Thành</t>
  </si>
  <si>
    <t>DL1</t>
  </si>
  <si>
    <t>CTCP Tập đoàn Alpha Seven</t>
  </si>
  <si>
    <t>DLBD</t>
  </si>
  <si>
    <t>CTCP Du lịch Bưu điện</t>
  </si>
  <si>
    <t>DLC</t>
  </si>
  <si>
    <t>CTCP Du lịch Cần Thơ</t>
  </si>
  <si>
    <t>DLD</t>
  </si>
  <si>
    <t>CTCP Du lịch Đắk Lắk</t>
  </si>
  <si>
    <t>DLG</t>
  </si>
  <si>
    <t>CTCP Tập đoàn Đức Long Gia Lai</t>
  </si>
  <si>
    <t>DLM</t>
  </si>
  <si>
    <t>CTCP Chiếu sáng công cộng Đà Nẵng</t>
  </si>
  <si>
    <t>DLR</t>
  </si>
  <si>
    <t>CTCP Địa ốc Đà Lạt</t>
  </si>
  <si>
    <t>DLT</t>
  </si>
  <si>
    <t>CTCP Du lịch và Thương mại - Vinacomin</t>
  </si>
  <si>
    <t>DLV</t>
  </si>
  <si>
    <t>CTCP Du lịch Việt Nam - VITOURS</t>
  </si>
  <si>
    <t>DLX</t>
  </si>
  <si>
    <t>CTCP Delex Việt Nam</t>
  </si>
  <si>
    <t>DM7</t>
  </si>
  <si>
    <t>CTCP Dệt May 7</t>
  </si>
  <si>
    <t>DMC</t>
  </si>
  <si>
    <t>CTCP Xuất nhập khẩu Y Tế DOMESCO</t>
  </si>
  <si>
    <t>DMH</t>
  </si>
  <si>
    <t>CTCP Dược Minh Hải</t>
  </si>
  <si>
    <t>DMN</t>
  </si>
  <si>
    <t>CTCP Domenal</t>
  </si>
  <si>
    <t>DMS</t>
  </si>
  <si>
    <t>CTCP Hóa phẩm Dầu khí DMC - Miền Nam</t>
  </si>
  <si>
    <t>DMTC</t>
  </si>
  <si>
    <t>CTCP Khoan và Dịch vụ Kỹ thuật Khai thác Mỏ</t>
  </si>
  <si>
    <t>DMX</t>
  </si>
  <si>
    <t>CTCP Đầu tư Điện máy Xanh</t>
  </si>
  <si>
    <t>DNA</t>
  </si>
  <si>
    <t>CTCP Điện Nước An Giang</t>
  </si>
  <si>
    <t>DNB</t>
  </si>
  <si>
    <t>CTCP Sách và Thiết bị trường học tỉnh Đắk Nông</t>
  </si>
  <si>
    <t>DNC</t>
  </si>
  <si>
    <t>CTCP Điện Nước Lắp máy Hải Phòng</t>
  </si>
  <si>
    <t>DND</t>
  </si>
  <si>
    <t>CTCP Đầu tư Xây dựng và Vật liệu Đồng Nai</t>
  </si>
  <si>
    <t>DNE</t>
  </si>
  <si>
    <t>CTCP Môi trường Đô thị Đà Nẵng</t>
  </si>
  <si>
    <t>DNF</t>
  </si>
  <si>
    <t>CTCP Lương thực Đà Nẵng</t>
  </si>
  <si>
    <t>DNG</t>
  </si>
  <si>
    <t>CTCP Lắp máy Điện nước và Xây dựng</t>
  </si>
  <si>
    <t>DNH</t>
  </si>
  <si>
    <t>CTCP Thủy điện Đa Nhim - Hàm Thuận - Đa Mi</t>
  </si>
  <si>
    <t>DNL</t>
  </si>
  <si>
    <t>CTCP Logistics Cảng Đà Nẵng</t>
  </si>
  <si>
    <t>DNM</t>
  </si>
  <si>
    <t>Tổng Công ty cổ phần Y tế DANAMECO</t>
  </si>
  <si>
    <t>DNN</t>
  </si>
  <si>
    <t>CTCP Cấp nước Đà Nẵng</t>
  </si>
  <si>
    <t>DNP</t>
  </si>
  <si>
    <t>CTCP DNP Holding</t>
  </si>
  <si>
    <t>DNR</t>
  </si>
  <si>
    <t>CTCP Đường sắt Quảng Nam - Đà Nẵng</t>
  </si>
  <si>
    <t>DNS</t>
  </si>
  <si>
    <t>CTCP Thép Đà Nẵng</t>
  </si>
  <si>
    <t>DNT</t>
  </si>
  <si>
    <t>CTCP Du lịch Đồng Nai</t>
  </si>
  <si>
    <t>DNTD</t>
  </si>
  <si>
    <t>CTCP Thiết kế Viễn thông Tin học Đà Nẵng</t>
  </si>
  <si>
    <t>DNV</t>
  </si>
  <si>
    <t>CTCP Thương mại Dịch vụ VDA Đà Nẵng</t>
  </si>
  <si>
    <t>DNW</t>
  </si>
  <si>
    <t>CTCP Cấp nước Đồng Nai</t>
  </si>
  <si>
    <t>DNY</t>
  </si>
  <si>
    <t>CTCP Thép DANA - Ý</t>
  </si>
  <si>
    <t>DOC</t>
  </si>
  <si>
    <t>CTCP Vật tư Nông Nghiệp Đồng Nai</t>
  </si>
  <si>
    <t>Dofico</t>
  </si>
  <si>
    <t>Tổng công ty công nghiệp thực phẩm Đồng Nai</t>
  </si>
  <si>
    <t>Donatraco</t>
  </si>
  <si>
    <t>CTCP Sản xuất Thương mại Dịch vụ Đồng Nai</t>
  </si>
  <si>
    <t>DongAnhSteel</t>
  </si>
  <si>
    <t xml:space="preserve">CTCP Kết cấu Thép Xây dựng </t>
  </si>
  <si>
    <t>DongTam</t>
  </si>
  <si>
    <t>CTCP Đồng Tâm</t>
  </si>
  <si>
    <t>DongTauAnPhu</t>
  </si>
  <si>
    <t>CTCP Đóng Tàu An Phú</t>
  </si>
  <si>
    <t>DongThapTourist</t>
  </si>
  <si>
    <t>CTCP Du lịch Đồng Tháp</t>
  </si>
  <si>
    <t>DongTien</t>
  </si>
  <si>
    <t>CTCP Đồng Tiến</t>
  </si>
  <si>
    <t>DongXanh</t>
  </si>
  <si>
    <t>CTCP Đồng Xanh</t>
  </si>
  <si>
    <t>DOP</t>
  </si>
  <si>
    <t>CTCP Vận tải Xăng dầu Đồng Tháp</t>
  </si>
  <si>
    <t>DoThi18</t>
  </si>
  <si>
    <t>CTCP Đầu tư Hạ tầng 18</t>
  </si>
  <si>
    <t>DothiGialai</t>
  </si>
  <si>
    <t>CTCP Công trình Đô thị Gia Lai</t>
  </si>
  <si>
    <t>DP1</t>
  </si>
  <si>
    <t>CTCP Dược phẩm Trung ương CPC1</t>
  </si>
  <si>
    <t>DP2</t>
  </si>
  <si>
    <t>CTCP Dược phẩm Trung ương 2</t>
  </si>
  <si>
    <t>DP3</t>
  </si>
  <si>
    <t>CTCP Dược phẩm Trung ương 3</t>
  </si>
  <si>
    <t>DPC</t>
  </si>
  <si>
    <t>CTCP Nhựa Đà Nẵng</t>
  </si>
  <si>
    <t>DPG</t>
  </si>
  <si>
    <t>CTCP Tập đoàn Đạt Phương</t>
  </si>
  <si>
    <t>DPH</t>
  </si>
  <si>
    <t>CTCP Dược phẩm Hải Phòng</t>
  </si>
  <si>
    <t>DPM</t>
  </si>
  <si>
    <t>Tổng Công ty Phân bón và Hóa chất Dầu khí - CTCP</t>
  </si>
  <si>
    <t>DPP</t>
  </si>
  <si>
    <t>CTCP Dược Đồng Nai</t>
  </si>
  <si>
    <t>DPR</t>
  </si>
  <si>
    <t>CTCP Cao su Đồng Phú</t>
  </si>
  <si>
    <t>DPS</t>
  </si>
  <si>
    <t>CTCP Đầu tư Phát triển Sóc Sơn</t>
  </si>
  <si>
    <t>DQC</t>
  </si>
  <si>
    <t>CTCP Tập đoàn Điện Quang</t>
  </si>
  <si>
    <t>DRC</t>
  </si>
  <si>
    <t>CTCP Cao su Đà Nẵng</t>
  </si>
  <si>
    <t>DRG</t>
  </si>
  <si>
    <t>CTCP Cao su Đắk Lắk</t>
  </si>
  <si>
    <t>DRH</t>
  </si>
  <si>
    <t>CTCP DRH Holdings</t>
  </si>
  <si>
    <t>DRI</t>
  </si>
  <si>
    <t>CTCP Đầu tư Cao su Đắk Lắk</t>
  </si>
  <si>
    <t>DRL</t>
  </si>
  <si>
    <t>CTCP Thủy điện - Điện Lực 3</t>
  </si>
  <si>
    <t>DS3</t>
  </si>
  <si>
    <t>CTCP DS3</t>
  </si>
  <si>
    <t>DSC</t>
  </si>
  <si>
    <t>CTCP Chứng khoán DSC</t>
  </si>
  <si>
    <t>DSD</t>
  </si>
  <si>
    <t>CTCP DHC Suối Đôi</t>
  </si>
  <si>
    <t>DSE</t>
  </si>
  <si>
    <t>CTCP Chứng khoán DNSE</t>
  </si>
  <si>
    <t>DSG</t>
  </si>
  <si>
    <t>CTCP Kính Đáp Cầu</t>
  </si>
  <si>
    <t>DSH</t>
  </si>
  <si>
    <t>CTCP Đầu tư Hạ tầng Đông Sơn</t>
  </si>
  <si>
    <t>DSN</t>
  </si>
  <si>
    <t>CTCP Công viên nước Đầm Sen</t>
  </si>
  <si>
    <t>DSP</t>
  </si>
  <si>
    <t>CTCP Dịch vụ Du lịch Phú Thọ</t>
  </si>
  <si>
    <t>DSS</t>
  </si>
  <si>
    <t>CTCP Đường sắt Sài Gòn</t>
  </si>
  <si>
    <t>DST</t>
  </si>
  <si>
    <t>CTCP Đầu tư Sao Thăng Long</t>
  </si>
  <si>
    <t>DSV</t>
  </si>
  <si>
    <t>CTCP Đường sắt Vĩnh Phú</t>
  </si>
  <si>
    <t>DT319</t>
  </si>
  <si>
    <t>CTCP Đầu tư và Thương mại 319</t>
  </si>
  <si>
    <t>DT4</t>
  </si>
  <si>
    <t>CTCP Quản Lý Đường Sông Số 4</t>
  </si>
  <si>
    <t>DTA</t>
  </si>
  <si>
    <t>CTCP Đệ Tam</t>
  </si>
  <si>
    <t>DTB</t>
  </si>
  <si>
    <t>CTCP Công trình Đô thị Bảo Lộc</t>
  </si>
  <si>
    <t>DTC</t>
  </si>
  <si>
    <t>CTCP Viglacera Đông Triều</t>
  </si>
  <si>
    <t>DTD</t>
  </si>
  <si>
    <t>CTCP Đầu tư Phát triển Thành Đạt</t>
  </si>
  <si>
    <t>DTE</t>
  </si>
  <si>
    <t>CTCP Đầu tư Năng lượng Đại Trường Thành Holdings</t>
  </si>
  <si>
    <t>DTF</t>
  </si>
  <si>
    <t>CTCP Thực phẩm và Nước giải khát Dona New Tower</t>
  </si>
  <si>
    <t>DTG</t>
  </si>
  <si>
    <t>CTCP Dược phẩm Tipharco</t>
  </si>
  <si>
    <t>DTH</t>
  </si>
  <si>
    <t>CTCP Dược - Vật tư Y Tế Thanh Hóa</t>
  </si>
  <si>
    <t>DTI</t>
  </si>
  <si>
    <t>CTCP Đầu tư Đức Trung</t>
  </si>
  <si>
    <t>DTK</t>
  </si>
  <si>
    <t>Tổng Công ty Điện lực TKV - CTCP</t>
  </si>
  <si>
    <t>DTL</t>
  </si>
  <si>
    <t>CTCP Đại Thiên Lộc</t>
  </si>
  <si>
    <t>DTN</t>
  </si>
  <si>
    <t>CTCP Diêm Thống Nhất</t>
  </si>
  <si>
    <t>DTP</t>
  </si>
  <si>
    <t>CTCP Dược phẩm CPC1 Hà Nội</t>
  </si>
  <si>
    <t>DTS</t>
  </si>
  <si>
    <t>CTCP Dịch vụ Du lịch Đà Lạt</t>
  </si>
  <si>
    <t>DTSC</t>
  </si>
  <si>
    <t>CTCP Chứng khoán Delta</t>
  </si>
  <si>
    <t>DTT</t>
  </si>
  <si>
    <t>CTCP Kỹ nghệ Đô Thành</t>
  </si>
  <si>
    <t>DTV</t>
  </si>
  <si>
    <t>CTCP Phát triển Điện Trà Vinh</t>
  </si>
  <si>
    <t>DucTanLong</t>
  </si>
  <si>
    <t xml:space="preserve">CTCP Đúc Tân Long - Constrexim </t>
  </si>
  <si>
    <t>DuLichDaNang</t>
  </si>
  <si>
    <t>CTCP Du lịch Đà Nẵng</t>
  </si>
  <si>
    <t>DULICHKHANHHOA</t>
  </si>
  <si>
    <t>CTCP Du lịch Khánh Hòa</t>
  </si>
  <si>
    <t>DuLichTaCu</t>
  </si>
  <si>
    <t>CTCP Du lịch Núi Tà Cú</t>
  </si>
  <si>
    <t>DuLichThanhBinh</t>
  </si>
  <si>
    <t>CTCP Du lịch Thanh Bình</t>
  </si>
  <si>
    <t>DuLichThanhHoa</t>
  </si>
  <si>
    <t>CTCP Du lịch Thanh Hóa</t>
  </si>
  <si>
    <t>DuLichThuongMai</t>
  </si>
  <si>
    <t>CTCP Du lịch và Thương mại Vinacomin</t>
  </si>
  <si>
    <t>DuocBaoChau</t>
  </si>
  <si>
    <t>CTCP Tập đoàn Dược Bảo Châu</t>
  </si>
  <si>
    <t>DuocDomedic</t>
  </si>
  <si>
    <t>CTCP Y Dược Domedic</t>
  </si>
  <si>
    <t>DuocICA</t>
  </si>
  <si>
    <t>CTCP Công nghệ sinh học Dược phẩm ICA</t>
  </si>
  <si>
    <t>DuocLieuTW2</t>
  </si>
  <si>
    <t>CTCP Dược Liệu Trung ương 2</t>
  </si>
  <si>
    <t>DuocNamHa</t>
  </si>
  <si>
    <t>CTCP Dược phẩm Nam Hà</t>
  </si>
  <si>
    <t>DuocPham32</t>
  </si>
  <si>
    <t>CTCP Dược phẩm 3/2</t>
  </si>
  <si>
    <t>DuocTanPhat</t>
  </si>
  <si>
    <t>CTCP Dược - Trang Thiết bị Y Tế Tân Phát</t>
  </si>
  <si>
    <t>DuocYenBai</t>
  </si>
  <si>
    <t>CTCP Dược phẩm Yên Bái</t>
  </si>
  <si>
    <t>DuongBo234</t>
  </si>
  <si>
    <t>CTCP Quản Lý và Xây dựng Đường bộ 234</t>
  </si>
  <si>
    <t>DuongCanTho</t>
  </si>
  <si>
    <t>CTCP Mía đường Cần Thơ</t>
  </si>
  <si>
    <t>DuongLaNga</t>
  </si>
  <si>
    <t>CTCP Mía đường La Ngà</t>
  </si>
  <si>
    <t>DuongSatPhiaNam</t>
  </si>
  <si>
    <t>CTCP Đường sắt Phía Nam</t>
  </si>
  <si>
    <t>DuongSocTrang</t>
  </si>
  <si>
    <t>CTCP Mía đường Sóc Trăng</t>
  </si>
  <si>
    <t>DUS</t>
  </si>
  <si>
    <t>CTCP Dịch vụ Đô thị Đà Lạt</t>
  </si>
  <si>
    <t>DuyHoang07</t>
  </si>
  <si>
    <t>CTCP Duy Hoàng 07</t>
  </si>
  <si>
    <t>DVBBank</t>
  </si>
  <si>
    <t>Ngân hàng Phát triển Việt Nam</t>
  </si>
  <si>
    <t>DVC</t>
  </si>
  <si>
    <t>CTCP Thương mại Dịch vụ Tổng hợp Cảng Hải Phòng</t>
  </si>
  <si>
    <t>DVCCBinhDuong</t>
  </si>
  <si>
    <t>CTCP Xây dựng và Dịch vụ Công Cộng Bình Dương</t>
  </si>
  <si>
    <t>DVG</t>
  </si>
  <si>
    <t>CTCP Đại Việt Group DVG</t>
  </si>
  <si>
    <t>DVM</t>
  </si>
  <si>
    <t>CTCP Dược liệu Việt Nam</t>
  </si>
  <si>
    <t>DVN</t>
  </si>
  <si>
    <t>Tổng Công ty Dược Việt Nam - CTCP</t>
  </si>
  <si>
    <t>DVP</t>
  </si>
  <si>
    <t>CTCP Đầu tư và Phát triển Cảng Đình Vũ</t>
  </si>
  <si>
    <t>DVSC</t>
  </si>
  <si>
    <t>CTCP Chứng khoán Đại Việt</t>
  </si>
  <si>
    <t>DVT</t>
  </si>
  <si>
    <t>Trung tâm đào tạo nghiệp vụ Giao thông vận tải Bình Định</t>
  </si>
  <si>
    <t>DVVTKHANHHOA</t>
  </si>
  <si>
    <t>CTCP Khai thác Bến xe và Dịch vụ Vận tải Khánh Hòa</t>
  </si>
  <si>
    <t>DVW</t>
  </si>
  <si>
    <t>CTCP Dịch vụ và Xây dựng Cấp nước Đồng Nai</t>
  </si>
  <si>
    <t>DWC</t>
  </si>
  <si>
    <t>CTCP Cấp nước Đắk Lắk</t>
  </si>
  <si>
    <t>DWS</t>
  </si>
  <si>
    <t>CTCP Cấp nước và Môi trường đô thị Đồng Tháp</t>
  </si>
  <si>
    <t>DX2</t>
  </si>
  <si>
    <t>CTCP Đầu tư và Xây dựng 319.2</t>
  </si>
  <si>
    <t>DXD</t>
  </si>
  <si>
    <t>CTCP Đầu tư và Phát triển Xây lắp Đông Anh</t>
  </si>
  <si>
    <t>DXG</t>
  </si>
  <si>
    <t>CTCP Tập đoàn Đất Xanh</t>
  </si>
  <si>
    <t>DXL</t>
  </si>
  <si>
    <t>CTCP Du Lịch và Xuất nhập khẩu Lạng Sơn</t>
  </si>
  <si>
    <t>DXP</t>
  </si>
  <si>
    <t>CTCP Cảng Đoạn Xá</t>
  </si>
  <si>
    <t>DXS</t>
  </si>
  <si>
    <t>CTCP Dịch vụ Bất động sản Đất Xanh</t>
  </si>
  <si>
    <t>DXV</t>
  </si>
  <si>
    <t>CTCP VICEM Vật liệu Xây dựng Đà Nẵng</t>
  </si>
  <si>
    <t>DZM</t>
  </si>
  <si>
    <t>CTCP Cơ điện Dzĩ An</t>
  </si>
  <si>
    <t>E12</t>
  </si>
  <si>
    <t>CTCP Xây dựng Điện VNECO12</t>
  </si>
  <si>
    <t>E1VFVN30</t>
  </si>
  <si>
    <t>Quỹ ETF DCVFMVN30</t>
  </si>
  <si>
    <t>E29</t>
  </si>
  <si>
    <t>CTCP Đầu tư Xây dựng và Kỹ thuật 29</t>
  </si>
  <si>
    <t>EAD</t>
  </si>
  <si>
    <t>CTCP Thủy điện Điện lực Đắk Lắk</t>
  </si>
  <si>
    <t>EBA</t>
  </si>
  <si>
    <t>CTCP Điện Bắc Nà</t>
  </si>
  <si>
    <t>EBS</t>
  </si>
  <si>
    <t>CTCP Sách Giáo dục tại Thành phố Hà Nội</t>
  </si>
  <si>
    <t>ECC</t>
  </si>
  <si>
    <t>CTCP Chứng khoán Eurocapital</t>
  </si>
  <si>
    <t>ECI</t>
  </si>
  <si>
    <t>CTCP Tập Đoàn ECI</t>
  </si>
  <si>
    <t>ECO</t>
  </si>
  <si>
    <t>CTCP Nhựa sinh thái Việt Nam</t>
  </si>
  <si>
    <t>Eden</t>
  </si>
  <si>
    <t>CTCP Ê Đen</t>
  </si>
  <si>
    <t>EDX</t>
  </si>
  <si>
    <t>EFI</t>
  </si>
  <si>
    <t>CTCP Đầu tư Tài chính Giáo dục</t>
  </si>
  <si>
    <t>EGL</t>
  </si>
  <si>
    <t>CTCP Môi trường Đô thị Gia Lâm</t>
  </si>
  <si>
    <t>EIB</t>
  </si>
  <si>
    <t>Ngân hàng TMCP Xuất nhập khẩu Việt Nam</t>
  </si>
  <si>
    <t>EIC</t>
  </si>
  <si>
    <t>CTCP EVN Quốc tế</t>
  </si>
  <si>
    <t>EID</t>
  </si>
  <si>
    <t>CTCP Đầu tư và Phát triển Giáo dục Hà Nội</t>
  </si>
  <si>
    <t>EIN</t>
  </si>
  <si>
    <t>CTCP Đầu tư - Thương mại - Dịch vụ Điện Lực</t>
  </si>
  <si>
    <t>ELC</t>
  </si>
  <si>
    <t>CTCP Công Nghệ - Viễn Thông Elcom</t>
  </si>
  <si>
    <t>ELINCO</t>
  </si>
  <si>
    <t>CTCP Điện tử Tin học Hóa chất</t>
  </si>
  <si>
    <t>EMC</t>
  </si>
  <si>
    <t>CTCP Cơ điện Thủ Đức</t>
  </si>
  <si>
    <t>EME</t>
  </si>
  <si>
    <t>CTCP Điện cơ</t>
  </si>
  <si>
    <t>EMG</t>
  </si>
  <si>
    <t>CTCP Thiết bị Phụ Tùng Cơ Điện</t>
  </si>
  <si>
    <t>EMS</t>
  </si>
  <si>
    <t>Tổng Công ty Chuyển phát nhanh Bưu Điện - CTCP</t>
  </si>
  <si>
    <t>ENF</t>
  </si>
  <si>
    <t>Quỹ đầu tư Năng động Eastspring Investments Việt Nam</t>
  </si>
  <si>
    <t>EPC</t>
  </si>
  <si>
    <t>CTCP Cà phê Ea Pốk</t>
  </si>
  <si>
    <t>EPH</t>
  </si>
  <si>
    <t>CTCP Dịch vụ Xuất bản Giáo dục Hà Nội</t>
  </si>
  <si>
    <t>ETCC</t>
  </si>
  <si>
    <t>CTCP Cáp và Thiết bị Viễn Thông</t>
  </si>
  <si>
    <t>Eurowindow</t>
  </si>
  <si>
    <t>CTCP Cửa sổ Nhựa Châu Âu</t>
  </si>
  <si>
    <t>EVE</t>
  </si>
  <si>
    <t>CTCP Everpia</t>
  </si>
  <si>
    <t>EVESG</t>
  </si>
  <si>
    <t>Quỹ Đầu tư Cổ phiếu ESG Eastspring Investments Việt Nam</t>
  </si>
  <si>
    <t>EVF</t>
  </si>
  <si>
    <t>Công ty Tài chính Tổng hợp Cổ phần Điện lực</t>
  </si>
  <si>
    <t>EVG</t>
  </si>
  <si>
    <t>CTCP Tập đoàn EverLand</t>
  </si>
  <si>
    <t>EVNGENCO1</t>
  </si>
  <si>
    <t>Tổng Công ty Phát điện 1</t>
  </si>
  <si>
    <t>EVNHCMC</t>
  </si>
  <si>
    <t>Tổng công ty Điện lực Thành Phố Hồ Chí Minh</t>
  </si>
  <si>
    <t>EVNNPC</t>
  </si>
  <si>
    <t>Tổng Công ty Điện lực Miền Bắc</t>
  </si>
  <si>
    <t>EVNSPC</t>
  </si>
  <si>
    <t>Tổng Công ty Điện lực Miền Nam</t>
  </si>
  <si>
    <t>EVS</t>
  </si>
  <si>
    <t>CTCP Chứng khoán EVS</t>
  </si>
  <si>
    <t>Eximland</t>
  </si>
  <si>
    <t>CTCP Bất động sản Exim</t>
  </si>
  <si>
    <t>F88</t>
  </si>
  <si>
    <t>CTCP Đầu tư F88</t>
  </si>
  <si>
    <t>Falcon</t>
  </si>
  <si>
    <t>CTCP Vận tải Dầu khí Việt Nam</t>
  </si>
  <si>
    <t>FBA</t>
  </si>
  <si>
    <t>CTCP Tập đoàn Quốc tế FBA</t>
  </si>
  <si>
    <t>FBC</t>
  </si>
  <si>
    <t>CTCP Cơ khí Phổ Yên</t>
  </si>
  <si>
    <t>FBT</t>
  </si>
  <si>
    <t>CTCP Xuất nhập khẩu Lâm Thủy sản Bến Tre</t>
  </si>
  <si>
    <t>FCC</t>
  </si>
  <si>
    <t>CTCP Liên hợp Thực phẩm</t>
  </si>
  <si>
    <t>FCM</t>
  </si>
  <si>
    <t>CTCP Bê tông Phan Vũ Hà Nam</t>
  </si>
  <si>
    <t>FCN</t>
  </si>
  <si>
    <t>CTCP FECON</t>
  </si>
  <si>
    <t>FCS</t>
  </si>
  <si>
    <t>CTCP Lương thực Thành phố Hồ Chí Minh</t>
  </si>
  <si>
    <t>FDC</t>
  </si>
  <si>
    <t>CTCP Ngoại thương và  Phát triển Đầu tư Thành phố Hồ Chí Minh</t>
  </si>
  <si>
    <t>FDG</t>
  </si>
  <si>
    <t>CTCP Docimexco</t>
  </si>
  <si>
    <t>FDT</t>
  </si>
  <si>
    <t>CTCP FIDITOUR</t>
  </si>
  <si>
    <t>FGL</t>
  </si>
  <si>
    <t>CTCP Cà phê Gia Lai</t>
  </si>
  <si>
    <t>FHH</t>
  </si>
  <si>
    <t>CTCP Đầu tư Kinh doanh Phát triển Bất Động Sản FLCHOMES</t>
  </si>
  <si>
    <t>FHN</t>
  </si>
  <si>
    <t>CTCP Xuất nhập khẩu Lương thực Thực phẩm Hà Nội</t>
  </si>
  <si>
    <t>FHS</t>
  </si>
  <si>
    <t>CTCP Phát hành Sách Thành phố Hồ Chí Minh</t>
  </si>
  <si>
    <t>FIC</t>
  </si>
  <si>
    <t>Tổng Công ty Vật liệu Xây dựng số 1 - CTCP</t>
  </si>
  <si>
    <t>FID</t>
  </si>
  <si>
    <t>CTCP Đầu tư và Phát triển Doanh nghiệp Việt Nam</t>
  </si>
  <si>
    <t>FiinRatings</t>
  </si>
  <si>
    <t>CTCP FiinRatings</t>
  </si>
  <si>
    <t>FIR</t>
  </si>
  <si>
    <t>CTCP Địa ốc First Real</t>
  </si>
  <si>
    <t>FIS</t>
  </si>
  <si>
    <t>CTCP Hệ thống Thông tin FPT</t>
  </si>
  <si>
    <t>FIT</t>
  </si>
  <si>
    <t>CTCP Tập đoàn F.I.T</t>
  </si>
  <si>
    <t>FLC</t>
  </si>
  <si>
    <t>CTCP Tập đoàn FLC</t>
  </si>
  <si>
    <t>FMC</t>
  </si>
  <si>
    <t>CTCP Thực phẩm Sao Ta</t>
  </si>
  <si>
    <t>FNS</t>
  </si>
  <si>
    <t>CTCP Chứng khoán Funan</t>
  </si>
  <si>
    <t>FOC</t>
  </si>
  <si>
    <t>CTCP Dịch vụ Trực tuyến FPT</t>
  </si>
  <si>
    <t>Foodinco</t>
  </si>
  <si>
    <t>Tổng Công ty cổ phần Đầu tư và Xuất nhập khẩu Foodinco</t>
  </si>
  <si>
    <t>Formach</t>
  </si>
  <si>
    <t xml:space="preserve">CTCP Formach </t>
  </si>
  <si>
    <t>FOX</t>
  </si>
  <si>
    <t>CTCP Viễn thông FPT</t>
  </si>
  <si>
    <t>FPC</t>
  </si>
  <si>
    <t>CTCP Full Power</t>
  </si>
  <si>
    <t>FPT</t>
  </si>
  <si>
    <t>CTCP FPT</t>
  </si>
  <si>
    <t>FPTCapital</t>
  </si>
  <si>
    <t>CTCP Quản lý Quỹ Đầu tư FPT</t>
  </si>
  <si>
    <t>FPTTrading</t>
  </si>
  <si>
    <t>CTCP Thương mại FPT</t>
  </si>
  <si>
    <t>FRC</t>
  </si>
  <si>
    <t>CTCP Lâm đặc sản Xuất khẩu Quảng Nam</t>
  </si>
  <si>
    <t>FritHue</t>
  </si>
  <si>
    <t>CTCP Frit Huế</t>
  </si>
  <si>
    <t>FRM</t>
  </si>
  <si>
    <t>CTCP Lâm Nghiệp Sài Gòn</t>
  </si>
  <si>
    <t>FRT</t>
  </si>
  <si>
    <t>CTCP Bán lẻ Kỹ thuật số FPT</t>
  </si>
  <si>
    <t>FSO</t>
  </si>
  <si>
    <t>CTCP Cơ khí đóng tàu Thủy sản Việt Nam</t>
  </si>
  <si>
    <t>FSS</t>
  </si>
  <si>
    <t>CTCP Giải pháp Phần mềm Tài chính</t>
  </si>
  <si>
    <t>FT1</t>
  </si>
  <si>
    <t>CTCP Phụ tùng Máy số 1</t>
  </si>
  <si>
    <t>FTI</t>
  </si>
  <si>
    <t>CTCP Công nghiệp - Thương mại Hữu Nghị</t>
  </si>
  <si>
    <t>FTM</t>
  </si>
  <si>
    <t>CTCP Đầu tư và Phát triển Đức Quân</t>
  </si>
  <si>
    <t>FTS</t>
  </si>
  <si>
    <t>CTCP Chứng khoán FPT</t>
  </si>
  <si>
    <t>FTV</t>
  </si>
  <si>
    <t>CTCP Công nghiệp Ngũ kim Fortress Việt Nam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</si>
  <si>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</si>
  <si>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</si>
  <si>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</si>
  <si>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</si>
  <si>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</si>
  <si>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</si>
  <si>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FUCVREIT</t>
  </si>
  <si>
    <t>Quỹ đầu tư Bất động sản Techcom Việt Nam</t>
  </si>
  <si>
    <t>FUEABVND</t>
  </si>
  <si>
    <t>Chứng chỉ Quỹ ETF ABFVN DIAMOND</t>
  </si>
  <si>
    <t>FUEBFVND</t>
  </si>
  <si>
    <t>Chứng chỉ Quỹ ETF BVFVN DIAMOND</t>
  </si>
  <si>
    <t>FUEDCMID</t>
  </si>
  <si>
    <t>Chứng chỉ Quỹ ETF DCVFMVNMIDCAP</t>
  </si>
  <si>
    <t>FUEFCV50</t>
  </si>
  <si>
    <t>Chứng chỉ Quỹ ETF FPT CAPITAL VNX50</t>
  </si>
  <si>
    <t>FUEIP100</t>
  </si>
  <si>
    <t>Chứng chỉ Quỹ ETF IPAAM VN100</t>
  </si>
  <si>
    <t>FUEKIV30</t>
  </si>
  <si>
    <t>Chứng chỉ Quỹ ETF KIM GROWTH VN30</t>
  </si>
  <si>
    <t>FUEKIVFS</t>
  </si>
  <si>
    <t>Chứng chỉ Quỹ ETF Kim Growth VNFINSELECT</t>
  </si>
  <si>
    <t>FUEKIVND</t>
  </si>
  <si>
    <t>Chứng chỉ Quỹ ETF KIM GROWTH VN DIAMOND</t>
  </si>
  <si>
    <t>FUEMAV30</t>
  </si>
  <si>
    <t>Quỹ ETF MAFM VN30</t>
  </si>
  <si>
    <t>FUEMAVND</t>
  </si>
  <si>
    <t>Chứng chỉ Quỹ ETF MAFM VNDIAMOND</t>
  </si>
  <si>
    <t>FUESSV30</t>
  </si>
  <si>
    <t>Quỹ ETF SSIAM VN30</t>
  </si>
  <si>
    <t>FUESSV50</t>
  </si>
  <si>
    <t>Quỹ ETF SSIAM VNX50</t>
  </si>
  <si>
    <t>FUESSVFL</t>
  </si>
  <si>
    <t>Quỹ ETF SSIAM VNFIN LEAD</t>
  </si>
  <si>
    <t>FUETCC50</t>
  </si>
  <si>
    <t>Chứng chỉ Quỹ ETF TECHCOM CAPITAL VNX50</t>
  </si>
  <si>
    <t>FUETPVND</t>
  </si>
  <si>
    <t>Chứng chỉ quỹ ETF VFCVN DIAMOND</t>
  </si>
  <si>
    <t>FUEVFVND</t>
  </si>
  <si>
    <t>Quỹ ETF DCVFMVN DIAMOND</t>
  </si>
  <si>
    <t>FUEVN100</t>
  </si>
  <si>
    <t>Quỹ ETF VINACAPITAL VN100</t>
  </si>
  <si>
    <t>G20</t>
  </si>
  <si>
    <t>CTCP Đầu tư Dệt may Vĩnh Phúc</t>
  </si>
  <si>
    <t>G36</t>
  </si>
  <si>
    <t>Tổng Công ty 36 - CTCP</t>
  </si>
  <si>
    <t>GAB</t>
  </si>
  <si>
    <t>CTCP Đầu tư Khai Khoáng và Quản lý Tài sản FLC</t>
  </si>
  <si>
    <t>GachThaiBinh</t>
  </si>
  <si>
    <t>CTCP Gạch ốp lát Thái Bình</t>
  </si>
  <si>
    <t>GANGTHEPLAOCAI</t>
  </si>
  <si>
    <t>CTCP Đầu tư Gang thép Lào Cai - Vimico</t>
  </si>
  <si>
    <t>GAS</t>
  </si>
  <si>
    <t>Tổng Công ty Khí Việt Nam - CTCP</t>
  </si>
  <si>
    <t>GBS</t>
  </si>
  <si>
    <t>CTCP Chứng khoán Golden Bridge Việt Nam</t>
  </si>
  <si>
    <t>GCB</t>
  </si>
  <si>
    <t>CTCP Petec Bình Định</t>
  </si>
  <si>
    <t>GCC</t>
  </si>
  <si>
    <t>CTCP Văn hóa Tổng hợp Bến Thành</t>
  </si>
  <si>
    <t>GCF</t>
  </si>
  <si>
    <t>CTCP Thực phẩm G.C</t>
  </si>
  <si>
    <t>GDA</t>
  </si>
  <si>
    <t>CTCP Tôn Đông Á</t>
  </si>
  <si>
    <t>GDC</t>
  </si>
  <si>
    <t>CTCP Xuất nhập khẩu Gia Định</t>
  </si>
  <si>
    <t>GDEGF</t>
  </si>
  <si>
    <t>Quỹ Đầu tư Cổ phiếu Tăng trưởng Rồng Vàng</t>
  </si>
  <si>
    <t>GDT</t>
  </si>
  <si>
    <t>CTCP Chế biến Gỗ Đức Thành</t>
  </si>
  <si>
    <t>GDW</t>
  </si>
  <si>
    <t>CTCP Cấp nước Gia Định</t>
  </si>
  <si>
    <t>GE2</t>
  </si>
  <si>
    <t>Tổng Công ty Phát điện 2 - CTCP</t>
  </si>
  <si>
    <t>GEC</t>
  </si>
  <si>
    <t>CTCP Cơ khí Gang Thép</t>
  </si>
  <si>
    <t>GEE</t>
  </si>
  <si>
    <t>CTCP Điện lực Gelex</t>
  </si>
  <si>
    <t>Gefoseco</t>
  </si>
  <si>
    <t>CTCP Thực phẩm và Dịch vụ Tổng hợp</t>
  </si>
  <si>
    <t>GEG</t>
  </si>
  <si>
    <t>CTCP Điện Gia Lai</t>
  </si>
  <si>
    <t>GEL</t>
  </si>
  <si>
    <t>CTCP Hạ tầng GELEX</t>
  </si>
  <si>
    <t>Geleximco</t>
  </si>
  <si>
    <t>Tập đoàn Geleximco - CTCP</t>
  </si>
  <si>
    <t>Gelimex</t>
  </si>
  <si>
    <t>CTCP Điện máy và Kỹ thuật Công Nghệ</t>
  </si>
  <si>
    <t>Generalimex</t>
  </si>
  <si>
    <t>CTCP Xuất nhập khẩu Tổng hợp II</t>
  </si>
  <si>
    <t>Genesis</t>
  </si>
  <si>
    <t>CTCP Quản lý quỹ LPB</t>
  </si>
  <si>
    <t>Genexim</t>
  </si>
  <si>
    <t>CTCP Vật tư Tổng hợp Thành phố Hồ Chí Minh</t>
  </si>
  <si>
    <t>Gentraco</t>
  </si>
  <si>
    <t>CTCP Gentraco</t>
  </si>
  <si>
    <t>GER</t>
  </si>
  <si>
    <t>CTCP Thể thao Ngôi sao Geru</t>
  </si>
  <si>
    <t>Getraco</t>
  </si>
  <si>
    <t>CTCP Thương mại Tổng hợp Tỉnh Bà Rịa - Vũng Tàu</t>
  </si>
  <si>
    <t>GEX</t>
  </si>
  <si>
    <t>CTCP Tập đoàn GELEX</t>
  </si>
  <si>
    <t>GFC</t>
  </si>
  <si>
    <t>CTCP Sản xuất Thương mại Dịch vụ GFC</t>
  </si>
  <si>
    <t>GGG</t>
  </si>
  <si>
    <t>CTCP Ô tô Giải Phóng</t>
  </si>
  <si>
    <t>GGS</t>
  </si>
  <si>
    <t>CTCP Giống gia súc Hà Nội</t>
  </si>
  <si>
    <t>GH3</t>
  </si>
  <si>
    <t>CTCP Công trình Giao thông Hà Nội</t>
  </si>
  <si>
    <t>GHC</t>
  </si>
  <si>
    <t>CTCP Thủy điện Gia Lai</t>
  </si>
  <si>
    <t>GiaDinhCo</t>
  </si>
  <si>
    <t>CTCP Đầu tư Phát triển Gia Định</t>
  </si>
  <si>
    <t>GiaDungPhongPhu</t>
  </si>
  <si>
    <t>CTCP Dệt Gia dụng Phong Phú</t>
  </si>
  <si>
    <t>GiaiPhapS2P</t>
  </si>
  <si>
    <t>CTCP Dịch vụ Kĩ thuật và Giải pháp Số S2P</t>
  </si>
  <si>
    <t>GiaoThong</t>
  </si>
  <si>
    <t>CTCP Thiết bị Xây lắp Giao thông</t>
  </si>
  <si>
    <t>GiaoThong2</t>
  </si>
  <si>
    <t>CTCP Công trình Giao thông 2</t>
  </si>
  <si>
    <t>GiaoThongQN</t>
  </si>
  <si>
    <t>CTCP Xây dựng Giao thông Quảng Nam</t>
  </si>
  <si>
    <t>GiaSangSteel</t>
  </si>
  <si>
    <t>CTCP Luyện cán thép Gia Sàng</t>
  </si>
  <si>
    <t>GiayDepWEC</t>
  </si>
  <si>
    <t>CTCP May Thêu Giày Dép W.E.C Sài Gòn</t>
  </si>
  <si>
    <t>GiayHaiDuong</t>
  </si>
  <si>
    <t>CTCP Giầy Hải Dương</t>
  </si>
  <si>
    <t>GiayHaNoi</t>
  </si>
  <si>
    <t>CTCP Đầu tư Xuất nhập khẩu Da giày Hà Nội</t>
  </si>
  <si>
    <t>GiayLamSon</t>
  </si>
  <si>
    <t>CTCP Giấy Lam Sơn</t>
  </si>
  <si>
    <t>GiayLeHoa</t>
  </si>
  <si>
    <t>CTCP Giấy tập Lệ Hoa</t>
  </si>
  <si>
    <t>GIC</t>
  </si>
  <si>
    <t>CTCP VSC Green Logistics</t>
  </si>
  <si>
    <t>GID</t>
  </si>
  <si>
    <t>CTCP Dệt may Gia Định</t>
  </si>
  <si>
    <t>GIL</t>
  </si>
  <si>
    <t>CTCP Sản xuất Kinh doanh và Xuất nhập khẩu Bình Thạnh</t>
  </si>
  <si>
    <t>GKM</t>
  </si>
  <si>
    <t>CTCP GKM Holdings</t>
  </si>
  <si>
    <t>GLC</t>
  </si>
  <si>
    <t>CTCP Vàng Lào Cai</t>
  </si>
  <si>
    <t>GLH</t>
  </si>
  <si>
    <t>CTCP GLEXHOMES</t>
  </si>
  <si>
    <t>GLS</t>
  </si>
  <si>
    <t>CTCP Chứng khoán Xuân Thiện</t>
  </si>
  <si>
    <t>GLT</t>
  </si>
  <si>
    <t>CTCP Kỹ thuật Điện Toàn cầu</t>
  </si>
  <si>
    <t>GLW</t>
  </si>
  <si>
    <t>CTCP Cấp thoát nước Gia Lai</t>
  </si>
  <si>
    <t>GMA</t>
  </si>
  <si>
    <t>CTCP G-Automobile</t>
  </si>
  <si>
    <t>GMC</t>
  </si>
  <si>
    <t>CTCP Garmex Sài Gòn</t>
  </si>
  <si>
    <t>GMD</t>
  </si>
  <si>
    <t>CTCP Gemadept</t>
  </si>
  <si>
    <t>GMH</t>
  </si>
  <si>
    <t>CTCP Minh Hưng Quảng Trị</t>
  </si>
  <si>
    <t>GMX</t>
  </si>
  <si>
    <t>CTCP Gạch ngói Gốm Xây dựng Mỹ Xuân</t>
  </si>
  <si>
    <t>GND</t>
  </si>
  <si>
    <t>CTCP Gạch ngói Đồng Nai</t>
  </si>
  <si>
    <t>GoldenGate</t>
  </si>
  <si>
    <t>CTCP Thương mại Dịch vụ Cổng Vàng</t>
  </si>
  <si>
    <t>GPC</t>
  </si>
  <si>
    <t>CTCP Tập đoàn Green+</t>
  </si>
  <si>
    <t>GQN</t>
  </si>
  <si>
    <t>Trung tâm Giống Thủy sản Quảng Nam</t>
  </si>
  <si>
    <t>GRL</t>
  </si>
  <si>
    <t>CTCP Tiếp Vận Xanh</t>
  </si>
  <si>
    <t>GSC</t>
  </si>
  <si>
    <t>CTCP Thủy điện Geruco Sông Côn</t>
  </si>
  <si>
    <t>GSM</t>
  </si>
  <si>
    <t>CTCP Thủy điện Hương Sơn</t>
  </si>
  <si>
    <t>GSP</t>
  </si>
  <si>
    <t>CTCP Vận tải Sản Phẩm Khí Quốc tế</t>
  </si>
  <si>
    <t>GT6</t>
  </si>
  <si>
    <t>Tổng Công ty Xây dựng Công trình Giao thông 6 - CTCP</t>
  </si>
  <si>
    <t>GTA</t>
  </si>
  <si>
    <t>CTCP Chế biến gỗ Thuận An</t>
  </si>
  <si>
    <t>GTC</t>
  </si>
  <si>
    <t>CTCP Trà Rồng Vàng</t>
  </si>
  <si>
    <t>GTD</t>
  </si>
  <si>
    <t>CTCP Giầy Thượng Đình</t>
  </si>
  <si>
    <t>GTH</t>
  </si>
  <si>
    <t>CTCP Xây dựng - Giao thông Thừa Thiên Huế</t>
  </si>
  <si>
    <t>GTK</t>
  </si>
  <si>
    <t>CTCP Giầy Thụy Khê</t>
  </si>
  <si>
    <t>GTS</t>
  </si>
  <si>
    <t>CTCP Công trình Giao thông Sài Gòn</t>
  </si>
  <si>
    <t>GTT</t>
  </si>
  <si>
    <t>CTCP Thuận Thảo</t>
  </si>
  <si>
    <t>GVR</t>
  </si>
  <si>
    <t>Tập đoàn Công nghiệp Cao su Việt Nam - CTCP</t>
  </si>
  <si>
    <t>GVT</t>
  </si>
  <si>
    <t>CTCP Giấy Việt Trì</t>
  </si>
  <si>
    <t>H11</t>
  </si>
  <si>
    <t>CTCP Xây dựng HUD101</t>
  </si>
  <si>
    <t>H22</t>
  </si>
  <si>
    <t>CTCP Đầu tư và Phát triển Nhà Hà Nội 22</t>
  </si>
  <si>
    <t>HAB</t>
  </si>
  <si>
    <t>CTCP Sách và Thiết bị Trường học Hà Nội</t>
  </si>
  <si>
    <t>Habac</t>
  </si>
  <si>
    <t>CTCP Cơ khí Xây dựng Số 2 Hà Bắc</t>
  </si>
  <si>
    <t>HAC</t>
  </si>
  <si>
    <t>CTCP Chứng khoán Hải Phòng</t>
  </si>
  <si>
    <t>HaChau</t>
  </si>
  <si>
    <t xml:space="preserve">CTCP Hà Châu </t>
  </si>
  <si>
    <t>HACO</t>
  </si>
  <si>
    <t>CTCP Kiến Trúc Hà Nội</t>
  </si>
  <si>
    <t>HAD</t>
  </si>
  <si>
    <t>CTCP Bia Hà Nội - Hải Dương</t>
  </si>
  <si>
    <t>HADIC</t>
  </si>
  <si>
    <t>CTCP Tư vấn Đầu tư và Phát triển Bưu điện Hà Nội</t>
  </si>
  <si>
    <t>HAF</t>
  </si>
  <si>
    <t>CTCP Thực phẩm Hà Nội</t>
  </si>
  <si>
    <t>HAFIC</t>
  </si>
  <si>
    <t>CTCP Tài chính Handico</t>
  </si>
  <si>
    <t>HAG</t>
  </si>
  <si>
    <t>CTCP Hoàng Anh Gia Lai</t>
  </si>
  <si>
    <t>HAH</t>
  </si>
  <si>
    <t>CTCP Vận tải và Xếp dỡ Hải An</t>
  </si>
  <si>
    <t>HAI</t>
  </si>
  <si>
    <t>CTCP Nông dược H.A.I</t>
  </si>
  <si>
    <t>HaiAn</t>
  </si>
  <si>
    <t>CTCP Đóng Tàu Hải An</t>
  </si>
  <si>
    <t>Haicatex</t>
  </si>
  <si>
    <t>CTCP Dệt Công nghiệp Hà Nội</t>
  </si>
  <si>
    <t>HaiChau</t>
  </si>
  <si>
    <t>CTCP Bánh kẹo Hải Châu</t>
  </si>
  <si>
    <t>HaiPhongMarine</t>
  </si>
  <si>
    <t>CTCP Đầu tư và Thương mại Hàng Hải Hải Phòng</t>
  </si>
  <si>
    <t>HaiVanNam</t>
  </si>
  <si>
    <t>CTCP Hải Vân Nam</t>
  </si>
  <si>
    <t>HAM</t>
  </si>
  <si>
    <t>CTCP Vật tư Hậu Giang</t>
  </si>
  <si>
    <t>HAMC</t>
  </si>
  <si>
    <t>CTCP Cơ khí Ô Tô Hòa Bình</t>
  </si>
  <si>
    <t>HAN</t>
  </si>
  <si>
    <t>Tổng Công ty Xây dựng Hà Nội - CTCP</t>
  </si>
  <si>
    <t>Hanaka</t>
  </si>
  <si>
    <t>CTCP Tập đoàn Hanaka</t>
  </si>
  <si>
    <t>HaNamNinh</t>
  </si>
  <si>
    <t>CTCP Lương thực Hà Nam Ninh</t>
  </si>
  <si>
    <t>Hanexim</t>
  </si>
  <si>
    <t>CTCP Xuất nhập khẩu Hà Anh</t>
  </si>
  <si>
    <t>HaNoiFood</t>
  </si>
  <si>
    <t>CTCP Chế biến Kinh doanh Lương thực Thực phẩm Hà Nội</t>
  </si>
  <si>
    <t>HaNoiNonNuoc</t>
  </si>
  <si>
    <t>CTCP Đầu tư Du lịch Hà Nội Non Nước</t>
  </si>
  <si>
    <t>HaNoiOptic</t>
  </si>
  <si>
    <t>CTCP Kính mắt Hà Nội</t>
  </si>
  <si>
    <t>HaNoiTD</t>
  </si>
  <si>
    <t>CTCP Phát triển Thương mại Hà Nội</t>
  </si>
  <si>
    <t>Hanosimex</t>
  </si>
  <si>
    <t>CTCP Thương mại Hải Phòng - Hanosimex</t>
  </si>
  <si>
    <t>HAP</t>
  </si>
  <si>
    <t>CTCP Tập đoàn Hapaco</t>
  </si>
  <si>
    <t>HAPHARCO</t>
  </si>
  <si>
    <t>CTCP Dược phẩm Thiết bị Y tế Hà Nội</t>
  </si>
  <si>
    <t>Hapoco</t>
  </si>
  <si>
    <t>CTCP Sứ Hải Dương</t>
  </si>
  <si>
    <t>HAPULICO</t>
  </si>
  <si>
    <t>CTCP Đầu tư Bất động sản Hapulico</t>
  </si>
  <si>
    <t>HAR</t>
  </si>
  <si>
    <t>CTCP Đầu tư Thương mại Bất động sản An Dương Thảo Điền</t>
  </si>
  <si>
    <t>HARATOUR</t>
  </si>
  <si>
    <t>CTCP Dịch vụ Du lịch Đường sắt Hà Nội</t>
  </si>
  <si>
    <t>HARUTOUR</t>
  </si>
  <si>
    <t>CTCP Du lịch Cao su Hàm Rồng</t>
  </si>
  <si>
    <t>HAS</t>
  </si>
  <si>
    <t>CTCP Hacisco</t>
  </si>
  <si>
    <t>HASCOM</t>
  </si>
  <si>
    <t>CTCP Thép và Cơ khí Vật liệu Xây dựng Hải Phòng</t>
  </si>
  <si>
    <t>HAT</t>
  </si>
  <si>
    <t>CTCP Thương mại Bia Hà Nội</t>
  </si>
  <si>
    <t>HaTienKienGiang</t>
  </si>
  <si>
    <t>CTCP Xi măng Hà Tiên Kiên Giang</t>
  </si>
  <si>
    <t>HAV</t>
  </si>
  <si>
    <t>CTCP Rượu Hapro</t>
  </si>
  <si>
    <t>HAW</t>
  </si>
  <si>
    <t>Trung tâm Nước sạch và Vệ sinh môi trường nông thôn</t>
  </si>
  <si>
    <t>HAX</t>
  </si>
  <si>
    <t>CTCP Dịch vụ Ô tô Hàng Xanh</t>
  </si>
  <si>
    <t>HBC</t>
  </si>
  <si>
    <t>CTCP Tập đoàn Xây dựng Hòa Bình</t>
  </si>
  <si>
    <t>HBD</t>
  </si>
  <si>
    <t>CTCP Bao Bì PP Bình Dương</t>
  </si>
  <si>
    <t>HBE</t>
  </si>
  <si>
    <t>CTCP Sách thiết bị Trường học Hà Tĩnh</t>
  </si>
  <si>
    <t>HBH</t>
  </si>
  <si>
    <t>CTCP Habeco - Hải Phòng</t>
  </si>
  <si>
    <t>HBI</t>
  </si>
  <si>
    <t>CTCP HBI</t>
  </si>
  <si>
    <t>HBS</t>
  </si>
  <si>
    <t>CTCP Chứng khoán Hòa Bình</t>
  </si>
  <si>
    <t>HBW</t>
  </si>
  <si>
    <t>CTCP Nước sạch Hòa Bình</t>
  </si>
  <si>
    <t>HC1</t>
  </si>
  <si>
    <t>CTCP Xây dựng Số 1 Hà Nội</t>
  </si>
  <si>
    <t>HC3</t>
  </si>
  <si>
    <t>CTCP Xây dựng Số 3 Hải Phòng</t>
  </si>
  <si>
    <t>HCB</t>
  </si>
  <si>
    <t>CTCP Dệt may 29/3</t>
  </si>
  <si>
    <t>HCC</t>
  </si>
  <si>
    <t>CTCP Bê tông Hòa Cầm - Intimex</t>
  </si>
  <si>
    <t>HCD</t>
  </si>
  <si>
    <t>CTCP Đầu tư Sản xuất và Thương mại HCD</t>
  </si>
  <si>
    <t>HCI</t>
  </si>
  <si>
    <t xml:space="preserve">CTCP Đầu tư Xây dựng Hà Nội </t>
  </si>
  <si>
    <t>HCM</t>
  </si>
  <si>
    <t>CTCP Chứng khoán Thành phố Hồ Chí Minh</t>
  </si>
  <si>
    <t>HCS</t>
  </si>
  <si>
    <t>CTCP Thông tin Tín hiệu Đường sắt Hà Nội</t>
  </si>
  <si>
    <t>HCT</t>
  </si>
  <si>
    <t>CTCP Thương mại Dịch vụ Vận tải Xi măng Hải Phòng</t>
  </si>
  <si>
    <t>HD2</t>
  </si>
  <si>
    <t>CTCP Đầu tư Phát triển Nhà HUD2</t>
  </si>
  <si>
    <t>HD3</t>
  </si>
  <si>
    <t>CTCP Đầu tư phát triển Nhà và Đô thị MHDI3</t>
  </si>
  <si>
    <t>HD6</t>
  </si>
  <si>
    <t>CTCP Đầu tư và Phát triển Nhà Số 6 Hà Nội</t>
  </si>
  <si>
    <t>HD8</t>
  </si>
  <si>
    <t>CTCP Đầu tư Phát triển Nhà và Đô thị HUD8</t>
  </si>
  <si>
    <t>HDA</t>
  </si>
  <si>
    <t>CTCP Hãng sơn Đông Á</t>
  </si>
  <si>
    <t>HDB</t>
  </si>
  <si>
    <t>Ngân hàng TMCP Phát triển Thành phố Hồ Chí Minh</t>
  </si>
  <si>
    <t>HDBS</t>
  </si>
  <si>
    <t>CTCP Chứng khoán HD</t>
  </si>
  <si>
    <t>HDC</t>
  </si>
  <si>
    <t>CTCP Phát triển Nhà Bà Rịa - Vũng Tàu</t>
  </si>
  <si>
    <t>HDCap</t>
  </si>
  <si>
    <t>CTCP Quản lý Quỹ HD</t>
  </si>
  <si>
    <t>HDCC1</t>
  </si>
  <si>
    <t>CTCP Xây dựng Số 1 Hải Dương</t>
  </si>
  <si>
    <t>HDG</t>
  </si>
  <si>
    <t>CTCP Tập đoàn Hà Đô</t>
  </si>
  <si>
    <t>HDLinvest</t>
  </si>
  <si>
    <t>CTCP Thương mại và Đầu tư HDL</t>
  </si>
  <si>
    <t>HDM</t>
  </si>
  <si>
    <t>CTCP Dệt may Huế</t>
  </si>
  <si>
    <t>HDO</t>
  </si>
  <si>
    <t>CTCP Hưng Đạo Container</t>
  </si>
  <si>
    <t>HDP</t>
  </si>
  <si>
    <t>CTCP Dược Hà Tĩnh</t>
  </si>
  <si>
    <t>HDS</t>
  </si>
  <si>
    <t>CTCP Giống cây trồng Hải Dương</t>
  </si>
  <si>
    <t>HDW</t>
  </si>
  <si>
    <t>CTCP Kinh doanh Nước sạch Hải Dương</t>
  </si>
  <si>
    <t>HEC</t>
  </si>
  <si>
    <t>CTCP Tư vấn Xây dựng Thủy Lợi II</t>
  </si>
  <si>
    <t>Heco</t>
  </si>
  <si>
    <t>CTCP Tư vấn Thiết kế Đường bộ</t>
  </si>
  <si>
    <t>HEJ</t>
  </si>
  <si>
    <t>Tổng Công ty Tư vấn Xây dựng Thủy lợi Việt Nam - CTCP</t>
  </si>
  <si>
    <t>HEM</t>
  </si>
  <si>
    <t>CTCP Chế tạo Điện Cơ Hà Nội</t>
  </si>
  <si>
    <t>Hemco</t>
  </si>
  <si>
    <t>CTCP Học liệu Giáo dục Hà Nội</t>
  </si>
  <si>
    <t>HEP</t>
  </si>
  <si>
    <t>CTCP Môi trường và Công trình Đô thị Huế</t>
  </si>
  <si>
    <t>HES</t>
  </si>
  <si>
    <t>CTCP Dịch vụ Giải trí Hà Nội</t>
  </si>
  <si>
    <t>HEV</t>
  </si>
  <si>
    <t>CTCP Sách Đại học - Dạy nghề</t>
  </si>
  <si>
    <t>HFB</t>
  </si>
  <si>
    <t>CTCP Công trình Cầu phà Thành phố Hồ Chí Minh</t>
  </si>
  <si>
    <t>HFC</t>
  </si>
  <si>
    <t>CTCP Xăng dầu HFC</t>
  </si>
  <si>
    <t>HFS</t>
  </si>
  <si>
    <t>CTCP Thương mại Dịch vụ Thời trang Hà Nội</t>
  </si>
  <si>
    <t>HFX</t>
  </si>
  <si>
    <t>CTCP Sản xuất - Xuất nhập khẩu Thanh Hà</t>
  </si>
  <si>
    <t>HGA</t>
  </si>
  <si>
    <t>Trung tâm Giống Nông nghiệp tỉnh Hậu Giang</t>
  </si>
  <si>
    <t>HGC</t>
  </si>
  <si>
    <t>Trung tâm Quy hoạch - Kiến trúc tỉnh Hậu Giang</t>
  </si>
  <si>
    <t>HGM</t>
  </si>
  <si>
    <t>CTCP Cơ khí và Khoáng sản Hà Giang</t>
  </si>
  <si>
    <t>HGR</t>
  </si>
  <si>
    <t>CTCP Tài nguyên và Môi trường Hậu Giang</t>
  </si>
  <si>
    <t>HGT</t>
  </si>
  <si>
    <t>CTCP Du lịch Hương Giang</t>
  </si>
  <si>
    <t>HGW</t>
  </si>
  <si>
    <t>CTCP Cấp thoát nước - Công trình Đô thị Hậu Giang</t>
  </si>
  <si>
    <t>HHA</t>
  </si>
  <si>
    <t>CTCP Văn phòng phẩm Hồng Hà</t>
  </si>
  <si>
    <t>HHB</t>
  </si>
  <si>
    <t>CTCP Bia Hà Nội - Hồng Hà</t>
  </si>
  <si>
    <t>HHC</t>
  </si>
  <si>
    <t xml:space="preserve">CTCP Bánh kẹo Hải Hà </t>
  </si>
  <si>
    <t>HHD</t>
  </si>
  <si>
    <t>CTCP Kinh doanh Phát triển Nhà và Đô thị Hà Nội</t>
  </si>
  <si>
    <t>HHG</t>
  </si>
  <si>
    <t>CTCP Hoàng Hà</t>
  </si>
  <si>
    <t>HHL</t>
  </si>
  <si>
    <t>CTCP Hồng Hà Long An</t>
  </si>
  <si>
    <t>HHN</t>
  </si>
  <si>
    <t>CTCP Vận tải và Dịch vụ Hàng hóa Hà Nội</t>
  </si>
  <si>
    <t>HHP</t>
  </si>
  <si>
    <t>CTCP HHP Global</t>
  </si>
  <si>
    <t>HHR</t>
  </si>
  <si>
    <t>CTCP Đường sắt Hà Hải</t>
  </si>
  <si>
    <t>HHS</t>
  </si>
  <si>
    <t>CTCP Đầu tư Dịch vụ Hoàng Huy</t>
  </si>
  <si>
    <t>HHV</t>
  </si>
  <si>
    <t>CTCP Đầu tư Hạ tầng Giao thông Đèo Cả</t>
  </si>
  <si>
    <t>HIC</t>
  </si>
  <si>
    <t>CTCP Đầu tư và Xây dựng Số 1 Hà Nội</t>
  </si>
  <si>
    <t>HID</t>
  </si>
  <si>
    <t>CTCP Halcom Việt Nam</t>
  </si>
  <si>
    <t>Hidico</t>
  </si>
  <si>
    <t>CTCP Đầu tư Phát triển Nhà và Khu công nghiệp Đồng Tháp</t>
  </si>
  <si>
    <t>HiepThanh</t>
  </si>
  <si>
    <t>CTCP Hiệp Thành</t>
  </si>
  <si>
    <t>HIG</t>
  </si>
  <si>
    <t>CTCP Tập đoàn HIPT</t>
  </si>
  <si>
    <t>HII</t>
  </si>
  <si>
    <t>CTCP An Tiến Industries</t>
  </si>
  <si>
    <t>HimLam</t>
  </si>
  <si>
    <t>CTCP Him Lam</t>
  </si>
  <si>
    <t>HIO</t>
  </si>
  <si>
    <t>CTCP Helio Energy</t>
  </si>
  <si>
    <t>HIS</t>
  </si>
  <si>
    <t>CTCP Đầu tư và Kinh doanh Thương mại Vinaconex</t>
  </si>
  <si>
    <t>HIZ</t>
  </si>
  <si>
    <t>CTCP Khu Công nghiệp Hố Nai</t>
  </si>
  <si>
    <t>HJC</t>
  </si>
  <si>
    <t>CTCP Hòa Việt</t>
  </si>
  <si>
    <t>HJS</t>
  </si>
  <si>
    <t>CTCP Thủy điện Nậm Mu</t>
  </si>
  <si>
    <t>HKB</t>
  </si>
  <si>
    <t>CTCP Nông nghiệp và Thực phẩm Hà Nội - Kinh Bắc</t>
  </si>
  <si>
    <t>HKC</t>
  </si>
  <si>
    <t>CTCP Dệt kim Hà Nội</t>
  </si>
  <si>
    <t>HKP</t>
  </si>
  <si>
    <t>CTCP Bao bì Hà Tiên</t>
  </si>
  <si>
    <t>HKT</t>
  </si>
  <si>
    <t>CTCP Đầu tư QP Xanh</t>
  </si>
  <si>
    <t>HLA</t>
  </si>
  <si>
    <t>CTCP Hữu Liên Á Châu</t>
  </si>
  <si>
    <t>HLB</t>
  </si>
  <si>
    <t>CTCP Bia và Nước giải khát Hạ Long</t>
  </si>
  <si>
    <t>HLC</t>
  </si>
  <si>
    <t>CTCP Than Hà Lầm - Vinacomin</t>
  </si>
  <si>
    <t>HLD</t>
  </si>
  <si>
    <t>CTCP Đầu tư và Phát triển Bất động sản Hudland</t>
  </si>
  <si>
    <t>HLE</t>
  </si>
  <si>
    <t>CTCP Điện Chiếu sáng Hải Phòng</t>
  </si>
  <si>
    <t>HLG</t>
  </si>
  <si>
    <t>CTCP Tập đoàn Hoàng Long</t>
  </si>
  <si>
    <t>HLO</t>
  </si>
  <si>
    <t>CTCP Công nghệ Ha Lô</t>
  </si>
  <si>
    <t>HLR</t>
  </si>
  <si>
    <t>CTCP Đường sắt Hà Lạng</t>
  </si>
  <si>
    <t>HLS</t>
  </si>
  <si>
    <t>CTCP Sứ Kỹ thuật Hoàng Liên Sơn</t>
  </si>
  <si>
    <t>HLT</t>
  </si>
  <si>
    <t>CTCP Dệt may Hoàng Thị Loan</t>
  </si>
  <si>
    <t>HLY</t>
  </si>
  <si>
    <t>CTCP Gốm Xây Dựng Yên Hưng</t>
  </si>
  <si>
    <t>HMC</t>
  </si>
  <si>
    <t>CTCP Kim khí Thành phố Hồ Chí Minh - VNSTEEL</t>
  </si>
  <si>
    <t>HMD</t>
  </si>
  <si>
    <t>CTCP Hóa chất Minh Đức</t>
  </si>
  <si>
    <t>HMG</t>
  </si>
  <si>
    <t>CTCP Kim khí Hà Nội - VNSTEEL</t>
  </si>
  <si>
    <t>HMH</t>
  </si>
  <si>
    <t>CTCP Hải Minh</t>
  </si>
  <si>
    <t>HMR</t>
  </si>
  <si>
    <t>CTCP Đá Hoàng Mai</t>
  </si>
  <si>
    <t>HMS</t>
  </si>
  <si>
    <t>CTCP Xây dựng Bảo tàng Hồ Chí Minh</t>
  </si>
  <si>
    <t>HN184</t>
  </si>
  <si>
    <t>CTCP 18-4 Hà Nội</t>
  </si>
  <si>
    <t>HNA</t>
  </si>
  <si>
    <t>CTCP Thủy điện Hủa Na</t>
  </si>
  <si>
    <t>HNB</t>
  </si>
  <si>
    <t>CTCP Bến xe Hà Nội</t>
  </si>
  <si>
    <t>HNC</t>
  </si>
  <si>
    <t>CTCP Xi măng Hữu Nghị</t>
  </si>
  <si>
    <t>HND</t>
  </si>
  <si>
    <t>CTCP Nhiệt điện Hải Phòng</t>
  </si>
  <si>
    <t>HNE</t>
  </si>
  <si>
    <t>CTCP Hanel</t>
  </si>
  <si>
    <t>HNF</t>
  </si>
  <si>
    <t>CTCP Thực phẩm Hữu Nghị</t>
  </si>
  <si>
    <t>HNG</t>
  </si>
  <si>
    <t>CTCP Nông nghiệp Quốc tế Hoàng Anh Gia Lai</t>
  </si>
  <si>
    <t>HNI</t>
  </si>
  <si>
    <t>CTCP May Hữu Nghị</t>
  </si>
  <si>
    <t>HNInvest</t>
  </si>
  <si>
    <t>CTCP Đầu tư Bất động sản Hà Nội</t>
  </si>
  <si>
    <t>HNM</t>
  </si>
  <si>
    <t>CTCP Sữa Hà Nội</t>
  </si>
  <si>
    <t>HNP</t>
  </si>
  <si>
    <t>CTCP Hanel Xốp nhựa</t>
  </si>
  <si>
    <t>HNR</t>
  </si>
  <si>
    <t>CTCP Rượu và Nước giải khát Hà Nội</t>
  </si>
  <si>
    <t>HNT</t>
  </si>
  <si>
    <t>CTCP Xe điện Hà Nội</t>
  </si>
  <si>
    <t>HoaBinh</t>
  </si>
  <si>
    <t>CTCP Hòa Bình</t>
  </si>
  <si>
    <t>HoaChat</t>
  </si>
  <si>
    <t>CTCP Hóa Chất</t>
  </si>
  <si>
    <t>HoaChatCanTho</t>
  </si>
  <si>
    <t>CTCP Phân bón và Hóa chất Cần Thơ</t>
  </si>
  <si>
    <t>Hoachatmiennam</t>
  </si>
  <si>
    <t>CTCP Hóa chất Miền Nam</t>
  </si>
  <si>
    <t>HoaChatViSinh</t>
  </si>
  <si>
    <t>CTCP Công nghiệp Hóa chất và Vi sinh</t>
  </si>
  <si>
    <t>HoaDuocVN</t>
  </si>
  <si>
    <t>CTCP Hóa dược Việt Nam</t>
  </si>
  <si>
    <t>HoangHac</t>
  </si>
  <si>
    <t>CTCP Hoàng Hạc</t>
  </si>
  <si>
    <t>HoangLongAn</t>
  </si>
  <si>
    <t>CTCP Hoàng Long Long An</t>
  </si>
  <si>
    <t>HoBon</t>
  </si>
  <si>
    <t>CTCP Thủy điện Hồ Bốn</t>
  </si>
  <si>
    <t>HOM</t>
  </si>
  <si>
    <t>CTCP Xi măng VICEM Hoàng Mai</t>
  </si>
  <si>
    <t>Honeyboy</t>
  </si>
  <si>
    <t>CTCP Honeyboy</t>
  </si>
  <si>
    <t>HongHaInvest</t>
  </si>
  <si>
    <t>CTCP Đầu tư và Phát triển Hồng Hà</t>
  </si>
  <si>
    <t>HongNam</t>
  </si>
  <si>
    <t>CTCP Cơ khí Hồng Nam</t>
  </si>
  <si>
    <t>HOPACO</t>
  </si>
  <si>
    <t>CTCP Giấy Hoàng Văn Thụ</t>
  </si>
  <si>
    <t>HopNhat</t>
  </si>
  <si>
    <t>CTCP Hợp Nhất Việt Nam</t>
  </si>
  <si>
    <t>HopThinh</t>
  </si>
  <si>
    <t>CTCP Viglacera Hợp Thịnh</t>
  </si>
  <si>
    <t>HOT</t>
  </si>
  <si>
    <t>CTCP Du lịch - Dịch vụ Hội An</t>
  </si>
  <si>
    <t>HPA</t>
  </si>
  <si>
    <t>CTCP Phát triển Nông nghiệp Hòa Phát</t>
  </si>
  <si>
    <t>HPB</t>
  </si>
  <si>
    <t>CTCP Bao bì PP</t>
  </si>
  <si>
    <t>HPD</t>
  </si>
  <si>
    <t>CTCP Thủy điện ĐăK Đoa</t>
  </si>
  <si>
    <t>HPE</t>
  </si>
  <si>
    <t>CTCP Điện tử Chuyên dụng Hanel</t>
  </si>
  <si>
    <t>HPG</t>
  </si>
  <si>
    <t>CTCP Tập đoàn Hòa Phát</t>
  </si>
  <si>
    <t>HPGlass</t>
  </si>
  <si>
    <t>CTCP Thủy tinh Hưng Phú</t>
  </si>
  <si>
    <t>HPH</t>
  </si>
  <si>
    <t>CTCP Hóa Chất Hưng Phát Hà Bắc</t>
  </si>
  <si>
    <t>HPI</t>
  </si>
  <si>
    <t>CTCP Khu công nghiệp Hiệp Phước</t>
  </si>
  <si>
    <t>HPL</t>
  </si>
  <si>
    <t>CTCP Bến xe Tàu Phà Cần Thơ</t>
  </si>
  <si>
    <t>HPM</t>
  </si>
  <si>
    <t>CTCP Xây dựng Thương mại và Khoáng Sản Hoàng Phúc</t>
  </si>
  <si>
    <t>HPO</t>
  </si>
  <si>
    <t>CTCP Công nghiệp Hapulico</t>
  </si>
  <si>
    <t>HPP</t>
  </si>
  <si>
    <t>CTCP Sơn Hải Phòng</t>
  </si>
  <si>
    <t>HPRAILCO</t>
  </si>
  <si>
    <t>CTCP Toa xe Hải Phòng</t>
  </si>
  <si>
    <t>HPT</t>
  </si>
  <si>
    <t>CTCP Dịch vụ Công nghệ Tin học HPT</t>
  </si>
  <si>
    <t>HPTourism</t>
  </si>
  <si>
    <t>CTCP Du lịch Hải Phòng</t>
  </si>
  <si>
    <t>HPU</t>
  </si>
  <si>
    <t>CTCP 28 Hưng Phú</t>
  </si>
  <si>
    <t>HPW</t>
  </si>
  <si>
    <t>CTCP Cấp nước Hải Phòng</t>
  </si>
  <si>
    <t>HPX</t>
  </si>
  <si>
    <t>CTCP Đầu tư Hải Phát</t>
  </si>
  <si>
    <t>HQC</t>
  </si>
  <si>
    <t>CTCP Tư vấn Thương mại Dịch vụ Địa Ốc Hoàng Quân</t>
  </si>
  <si>
    <t>HQM</t>
  </si>
  <si>
    <t>CTCP Tư vấn Thương mại Dịch vụ Địa Ốc Hoàng Quân Mê Kông</t>
  </si>
  <si>
    <t>HRB</t>
  </si>
  <si>
    <t>CTCP Harec Đầu tư và Thương mại</t>
  </si>
  <si>
    <t>HRC</t>
  </si>
  <si>
    <t>CTCP Cao su Hòa Bình</t>
  </si>
  <si>
    <t>HRG</t>
  </si>
  <si>
    <t>CTCP Cao su Hà Nội</t>
  </si>
  <si>
    <t>HRS</t>
  </si>
  <si>
    <t>CTCP Chứng khoán SmartMind</t>
  </si>
  <si>
    <t>HSA</t>
  </si>
  <si>
    <t>CTCP Hestia</t>
  </si>
  <si>
    <t>HSC</t>
  </si>
  <si>
    <t>CTCP Hacinco</t>
  </si>
  <si>
    <t>HSG</t>
  </si>
  <si>
    <t>CTCP Tập đoàn Hoa Sen</t>
  </si>
  <si>
    <t>HSI</t>
  </si>
  <si>
    <t>CTCP Vật tư Tổng hợp và Phân bón Hóa Sinh</t>
  </si>
  <si>
    <t>HSL</t>
  </si>
  <si>
    <t>CTCP Đầu tư Phát triển Thực phẩm Hồng Hà</t>
  </si>
  <si>
    <t>HSM</t>
  </si>
  <si>
    <t>Tổng Công ty cổ phần Dệt may Hà Nội</t>
  </si>
  <si>
    <t>HSP</t>
  </si>
  <si>
    <t>CTCP Sơn Tổng hợp Hà Nội</t>
  </si>
  <si>
    <t>HSSC</t>
  </si>
  <si>
    <t>CTCP Chứng khoán Hà Nội</t>
  </si>
  <si>
    <t>HST</t>
  </si>
  <si>
    <t>CTCP Phát hành sách và Thiết bị Trường học Hưng Yên</t>
  </si>
  <si>
    <t>HSV</t>
  </si>
  <si>
    <t>CTCP Tập đoàn HSV Việt Nam</t>
  </si>
  <si>
    <t>HT1</t>
  </si>
  <si>
    <t>CTCP Xi Măng Vicem Hà Tiên</t>
  </si>
  <si>
    <t>HTB</t>
  </si>
  <si>
    <t>CTCP Xây dựng Huy Thắng</t>
  </si>
  <si>
    <t>HTC</t>
  </si>
  <si>
    <t>CTCP Thương mại Hóc Môn</t>
  </si>
  <si>
    <t>HTCJC2</t>
  </si>
  <si>
    <t>CTCP Công trình Giao thông 2 Hà Nội</t>
  </si>
  <si>
    <t>HTE</t>
  </si>
  <si>
    <t>CTCP Đầu tư Kinh doanh Điện lực Thành phố Hồ Chí Minh</t>
  </si>
  <si>
    <t>HTG</t>
  </si>
  <si>
    <t>Tổng Công ty cổ phần Dệt may Hòa Thọ</t>
  </si>
  <si>
    <t>HTH</t>
  </si>
  <si>
    <t>CTCP Hoa tiêu hàng hải - TKV</t>
  </si>
  <si>
    <t>HTI</t>
  </si>
  <si>
    <t>CTCP Đầu tư Phát triển Hạ tầng IDICO</t>
  </si>
  <si>
    <t>HTK</t>
  </si>
  <si>
    <t>CTCP Đăng kiểm xe cơ giới Hải Dương</t>
  </si>
  <si>
    <t>HTL</t>
  </si>
  <si>
    <t>CTCP Kỹ thuật và Ô tô Trường Long</t>
  </si>
  <si>
    <t>HTM</t>
  </si>
  <si>
    <t>Tổng Công ty Thương mại Hà Nội - CTCP</t>
  </si>
  <si>
    <t>HTN</t>
  </si>
  <si>
    <t>CTCP Hưng Thịnh Incons</t>
  </si>
  <si>
    <t>HTP</t>
  </si>
  <si>
    <t>CTCP In Sách Giáo khoa Hòa Phát</t>
  </si>
  <si>
    <t>HTR</t>
  </si>
  <si>
    <t>CTCP Đường sắt Hà Thái</t>
  </si>
  <si>
    <t>HTS</t>
  </si>
  <si>
    <t>CTCP Thép Hương Thịnh</t>
  </si>
  <si>
    <t>HTT</t>
  </si>
  <si>
    <t>CTCP Thương mại Hà Tây</t>
  </si>
  <si>
    <t>HTU</t>
  </si>
  <si>
    <t xml:space="preserve">CTCP Môi trường và Công trình đô thị Hà Tĩnh </t>
  </si>
  <si>
    <t>HTV</t>
  </si>
  <si>
    <t>CTCP Logistics Vicem</t>
  </si>
  <si>
    <t>HTW</t>
  </si>
  <si>
    <t>CTCP Cấp nước Hà Tĩnh</t>
  </si>
  <si>
    <t>HU1</t>
  </si>
  <si>
    <t>CTCP Đầu tư và Xây dựng HUD1</t>
  </si>
  <si>
    <t>HU3</t>
  </si>
  <si>
    <t>CTCP Đầu tư và Xây dựng HUD3</t>
  </si>
  <si>
    <t>HU4</t>
  </si>
  <si>
    <t>CTCP Đầu tư và Xây dựng HUD4</t>
  </si>
  <si>
    <t>HU6</t>
  </si>
  <si>
    <t>CTCP Đầu tư Phát triển Nhà và Đô thị HUD6</t>
  </si>
  <si>
    <t>HUB</t>
  </si>
  <si>
    <t>CTCP Xây lắp Thừa Thiên Huế</t>
  </si>
  <si>
    <t>Hudeco</t>
  </si>
  <si>
    <t>CTCP Đầu tư và Phát triển Giáo dục HUDECO</t>
  </si>
  <si>
    <t>HUG</t>
  </si>
  <si>
    <t>Tổng Công ty May Hưng Yên - CTCP</t>
  </si>
  <si>
    <t>Humic</t>
  </si>
  <si>
    <t>CTCP Phân hữu cơ HUMIC Quảng Ngãi</t>
  </si>
  <si>
    <t>HungPhu</t>
  </si>
  <si>
    <t>CTCP Hưng Phú</t>
  </si>
  <si>
    <t>HuongGiangCIC</t>
  </si>
  <si>
    <t>CTCP Tư vấn Đầu tư và Xây dựng Hương Giang</t>
  </si>
  <si>
    <t>HUT</t>
  </si>
  <si>
    <t>CTCP Tasco</t>
  </si>
  <si>
    <t>HUTIC</t>
  </si>
  <si>
    <t>CTCP Xây lắp Bưu điện Huế</t>
  </si>
  <si>
    <t>HuuNghiDaNang</t>
  </si>
  <si>
    <t>CTCP Sản xuất Thương mại Hữu Nghị Đà Nẵng</t>
  </si>
  <si>
    <t>HuuNghiNgheAn</t>
  </si>
  <si>
    <t>CTCP Hữu Nghị Nghệ An</t>
  </si>
  <si>
    <t>HuuToan</t>
  </si>
  <si>
    <t>CTCP Hữu Toàn</t>
  </si>
  <si>
    <t>HUX</t>
  </si>
  <si>
    <t>CTCP Khoáng sản Thừa Thiên Huế</t>
  </si>
  <si>
    <t>HVA</t>
  </si>
  <si>
    <t>CTCP Đầu tư HVA</t>
  </si>
  <si>
    <t>HVB</t>
  </si>
  <si>
    <t>CTCP Bảo hiểm Hùng Vương</t>
  </si>
  <si>
    <t>HVC</t>
  </si>
  <si>
    <t>CTCP Hưng Vượng</t>
  </si>
  <si>
    <t>HVG</t>
  </si>
  <si>
    <t>CTCP Hùng Vương</t>
  </si>
  <si>
    <t>HVH</t>
  </si>
  <si>
    <t>CTCP Đầu tư và Công nghệ HVC</t>
  </si>
  <si>
    <t>HVN</t>
  </si>
  <si>
    <t>Tổng Công ty Hàng không Việt Nam - CTCP</t>
  </si>
  <si>
    <t>HVS</t>
  </si>
  <si>
    <t>CTCP Chứng khoán HVS Việt Nam</t>
  </si>
  <si>
    <t>HVT</t>
  </si>
  <si>
    <t>CTCP Hóa chất Việt Trì</t>
  </si>
  <si>
    <t>HVX</t>
  </si>
  <si>
    <t>CTCP Xi măng VICEM Hải Vân</t>
  </si>
  <si>
    <t>HWS</t>
  </si>
  <si>
    <t>CTCP Cấp nước Huế</t>
  </si>
  <si>
    <t>I10</t>
  </si>
  <si>
    <t>CTCP Đầu tư Xây dựng Số 10 IDICO</t>
  </si>
  <si>
    <t>IBC</t>
  </si>
  <si>
    <t>CTCP Đầu tư Apax Holdings</t>
  </si>
  <si>
    <t>IBD</t>
  </si>
  <si>
    <t>CTCP In Tổng hợp Bình Dương</t>
  </si>
  <si>
    <t>IBFM</t>
  </si>
  <si>
    <t>CTCP Quản lý Quỹ Đầu Tư Đỏ</t>
  </si>
  <si>
    <t>IBN</t>
  </si>
  <si>
    <t>CTCP In Báo Nghệ An</t>
  </si>
  <si>
    <t>ICC</t>
  </si>
  <si>
    <t>CTCP Xây dựng Công nghiệp (ICC)</t>
  </si>
  <si>
    <t>ICF</t>
  </si>
  <si>
    <t>CTCP Đầu tư Thương mại Thủy sản</t>
  </si>
  <si>
    <t>ICG</t>
  </si>
  <si>
    <t>CTCP Xây dựng Sông Hồng</t>
  </si>
  <si>
    <t>ICI</t>
  </si>
  <si>
    <t>CTCP Đầu tư và Xây dựng Công nghiệp</t>
  </si>
  <si>
    <t>ICJC</t>
  </si>
  <si>
    <t>CTCP Đầu tư Xây lắp Thương mại 1</t>
  </si>
  <si>
    <t>ICL</t>
  </si>
  <si>
    <t>CTCP Xuất nhập khẩu Vĩnh Long</t>
  </si>
  <si>
    <t>ICN</t>
  </si>
  <si>
    <t>CTCP Đầu tư Xây dựng Dầu khí IDICO</t>
  </si>
  <si>
    <t>ICPC</t>
  </si>
  <si>
    <t>CTCP Hàng Gia dụng Quốc tế</t>
  </si>
  <si>
    <t>ICT</t>
  </si>
  <si>
    <t>CTCP Viễn thông - Tin học Bưu điện</t>
  </si>
  <si>
    <t>IDC</t>
  </si>
  <si>
    <t>Tổng Công ty IDICO - CTCP</t>
  </si>
  <si>
    <t>IDI</t>
  </si>
  <si>
    <t>CTCP Đầu tư và Phát triển Đa Quốc Gia - IDI</t>
  </si>
  <si>
    <t>IDICOICT</t>
  </si>
  <si>
    <t>CTCP Đầu Tư Xây dựng và Du lịch IDICO</t>
  </si>
  <si>
    <t>IDJ</t>
  </si>
  <si>
    <t>CTCP Đầu tư IDJ Việt Nam</t>
  </si>
  <si>
    <t>IDN</t>
  </si>
  <si>
    <t>CTCP In và Dịch vụ Đà Nẵng</t>
  </si>
  <si>
    <t>IDP</t>
  </si>
  <si>
    <t>CTCP Sữa Quốc tế Lof</t>
  </si>
  <si>
    <t>IDPCo</t>
  </si>
  <si>
    <t>CTCP I.D.P</t>
  </si>
  <si>
    <t>IDV</t>
  </si>
  <si>
    <t>CTCP Phát triển Hạ tầng Vĩnh Phúc</t>
  </si>
  <si>
    <t>IETC</t>
  </si>
  <si>
    <t>CTCP Kinh doanh Thiết bị Công Nghiệp</t>
  </si>
  <si>
    <t>IFC</t>
  </si>
  <si>
    <t>CTCP Thực phẩm Công nghệ Sài Gòn</t>
  </si>
  <si>
    <t>IFMC</t>
  </si>
  <si>
    <t>CTCP Quản lý Quỹ Quốc tế</t>
  </si>
  <si>
    <t>IFS</t>
  </si>
  <si>
    <t>CTCP Thực phẩm Quốc tế</t>
  </si>
  <si>
    <t>IHK</t>
  </si>
  <si>
    <t>CTCP In Hàng Không</t>
  </si>
  <si>
    <t>IJC</t>
  </si>
  <si>
    <t>CTCP Phát triển Hạ tầng Kỹ thuật</t>
  </si>
  <si>
    <t>IKH</t>
  </si>
  <si>
    <t>CTCP In Khoa học Kỹ thuật</t>
  </si>
  <si>
    <t>ILA</t>
  </si>
  <si>
    <t>CTCP ILA</t>
  </si>
  <si>
    <t>ILB</t>
  </si>
  <si>
    <t>CTCP ICD Tân Cảng - Long Bình</t>
  </si>
  <si>
    <t>ILC</t>
  </si>
  <si>
    <t>CTCP Hợp tác Lao động với nước ngoài</t>
  </si>
  <si>
    <t>ILS</t>
  </si>
  <si>
    <t>CTCP Đầu tư Thương mại và Dịch vụ Quốc tế</t>
  </si>
  <si>
    <t>IME</t>
  </si>
  <si>
    <t>CTCP Cơ khí và Xây lắp Công nghiệp</t>
  </si>
  <si>
    <t>IMEXBINHDINH</t>
  </si>
  <si>
    <t>CTCP Xuất nhập khẩu Bình Định</t>
  </si>
  <si>
    <t>IMP</t>
  </si>
  <si>
    <t>CTCP Dược phẩm Imexpharm</t>
  </si>
  <si>
    <t>IMT</t>
  </si>
  <si>
    <t>CTCP Xuất nhập khẩu Tổng hợp và Đầu tư Thành phố Hồ Chí Minh</t>
  </si>
  <si>
    <t>IN4</t>
  </si>
  <si>
    <t>CTCP In Số 4</t>
  </si>
  <si>
    <t>INC</t>
  </si>
  <si>
    <t>CTCP Tư vấn Đầu tư IDICO</t>
  </si>
  <si>
    <t>Inconess</t>
  </si>
  <si>
    <t>CTCP Dịch vụ Hỗ trợ Doanh nghiệp và Tư vấn Đầu tư</t>
  </si>
  <si>
    <t>Indeco</t>
  </si>
  <si>
    <t>CTCP Phát triển Hạ tầng Khu Công nghiệp Tây Ninh</t>
  </si>
  <si>
    <t>IneximDaklak</t>
  </si>
  <si>
    <t>CTCP Đầu tư Xuất nhập khẩu Đăklăk</t>
  </si>
  <si>
    <t>ING</t>
  </si>
  <si>
    <t>CTCP  Đầu tư và Phát triển Xây dựng</t>
  </si>
  <si>
    <t>INN</t>
  </si>
  <si>
    <t>CTCP Bao bì và In Nông nghiệp</t>
  </si>
  <si>
    <t>InPhucYen</t>
  </si>
  <si>
    <t>CTCP In Phúc Yên</t>
  </si>
  <si>
    <t>InSaiGon</t>
  </si>
  <si>
    <t>CTCP Thương mại Dịch vụ Quảng Cáo In Sài Gòn</t>
  </si>
  <si>
    <t>InSo7</t>
  </si>
  <si>
    <t>CTCP In Số 7</t>
  </si>
  <si>
    <t>InTaiChinh</t>
  </si>
  <si>
    <t>CTCP In Tài chính</t>
  </si>
  <si>
    <t>InThongNhat</t>
  </si>
  <si>
    <t>CTCP In và Thương mại Thống Nhất</t>
  </si>
  <si>
    <t>InTienGiang</t>
  </si>
  <si>
    <t>CTCP In Tiền Giang</t>
  </si>
  <si>
    <t>Intimex</t>
  </si>
  <si>
    <t>CTCP Tập đoàn Intimex</t>
  </si>
  <si>
    <t>Intimexco</t>
  </si>
  <si>
    <t>CTCP Intimex Việt Nam</t>
  </si>
  <si>
    <t>InTranPhu</t>
  </si>
  <si>
    <t>CTCP In Trần Phú</t>
  </si>
  <si>
    <t>InVanHoaPham</t>
  </si>
  <si>
    <t>CTCP In và Văn Hóa Phẩm</t>
  </si>
  <si>
    <t>INVESTCOM</t>
  </si>
  <si>
    <t>CTCP Đầu tư Investcom</t>
  </si>
  <si>
    <t>INVESTREAL</t>
  </si>
  <si>
    <t>CTCP Đầu tư và Kinh doanh Bất động sản</t>
  </si>
  <si>
    <t>IPA</t>
  </si>
  <si>
    <t>CTCP Tập đoàn Đầu tư I.P.A</t>
  </si>
  <si>
    <t>IPH</t>
  </si>
  <si>
    <t>CTCP In và Phát hành biểu mẫu Thống kê</t>
  </si>
  <si>
    <t>IRC</t>
  </si>
  <si>
    <t>CTCP Cao su Công nghiệp</t>
  </si>
  <si>
    <t>ISC</t>
  </si>
  <si>
    <t>CTCP Chứng khoán Công nghiệp Việt Nam</t>
  </si>
  <si>
    <t>ISG</t>
  </si>
  <si>
    <t>CTCP Vận tải biển và Hợp tác Lao động Quốc tế</t>
  </si>
  <si>
    <t>ISH</t>
  </si>
  <si>
    <t>CTCP Thủy điện Srok Phu Miêng IDICO</t>
  </si>
  <si>
    <t>IST</t>
  </si>
  <si>
    <t>CTCP ICD Tân Cảng Sóng Thần</t>
  </si>
  <si>
    <t>ITA</t>
  </si>
  <si>
    <t>CTCP Đầu tư và Công nghiệp Tân Tạo</t>
  </si>
  <si>
    <t>ITC</t>
  </si>
  <si>
    <t>CTCP Đầu tư và Kinh doanh Nhà</t>
  </si>
  <si>
    <t>ITD</t>
  </si>
  <si>
    <t>CTCP Công nghệ ITD</t>
  </si>
  <si>
    <t>ITQ</t>
  </si>
  <si>
    <t>CTCP Tập đoàn Thiên Quang</t>
  </si>
  <si>
    <t>ITS</t>
  </si>
  <si>
    <t>CTCP Đầu tư Thương mại và Dịch vụ - Vinacomin</t>
  </si>
  <si>
    <t>IVAM</t>
  </si>
  <si>
    <t>CTCP Quản lý Quỹ Trí tuệ Việt Nam</t>
  </si>
  <si>
    <t>IVS</t>
  </si>
  <si>
    <t>CTCP Chứng khoán Guotai Junan (Việt Nam)</t>
  </si>
  <si>
    <t>JBC5</t>
  </si>
  <si>
    <t>CTCP Vật liệu Xây dựng và Xây lắp Số 5</t>
  </si>
  <si>
    <t>JOS</t>
  </si>
  <si>
    <t>CTCP Chế biến Thủy sản xuất khẩu Minh Hải</t>
  </si>
  <si>
    <t>JSC</t>
  </si>
  <si>
    <t>CTCP Đầu tư và Xây dựng Cầu đường Hà Nội</t>
  </si>
  <si>
    <t>JSI</t>
  </si>
  <si>
    <t>Công ty TNHH Chứng khoán Nhật Bản</t>
  </si>
  <si>
    <t>JVC</t>
  </si>
  <si>
    <t>CTCP Đầu tư Y tế - Dược phẩm Việt Nam</t>
  </si>
  <si>
    <t>KAC</t>
  </si>
  <si>
    <t>CTCP Đầu tư Địa ốc Khang An</t>
  </si>
  <si>
    <t>KAFI</t>
  </si>
  <si>
    <t>CTCP Chứng khoán KAFI</t>
  </si>
  <si>
    <t>KAL</t>
  </si>
  <si>
    <t>CTCP Nhôm Khánh Hoà</t>
  </si>
  <si>
    <t>KASJSC</t>
  </si>
  <si>
    <t>CTCP Xây lắp và Dịch vụ Bưu điện Kiên Giang</t>
  </si>
  <si>
    <t>KBC</t>
  </si>
  <si>
    <t>Tổng Công ty Phát triển Đô thị Kinh Bắc - CTCP</t>
  </si>
  <si>
    <t>KBE</t>
  </si>
  <si>
    <t>CTCP Sách Thiết bị Trường học Kiên Giang</t>
  </si>
  <si>
    <t>KBSV</t>
  </si>
  <si>
    <t>CTCP Chứng khoán KB Việt Nam</t>
  </si>
  <si>
    <t>KBT</t>
  </si>
  <si>
    <t>CTCP Gạch ngói Kiên Giang</t>
  </si>
  <si>
    <t>KCB</t>
  </si>
  <si>
    <t>CTCP khoáng Sản và Luyện Kim Cao Bằng</t>
  </si>
  <si>
    <t>KCE</t>
  </si>
  <si>
    <t>CTCP Bê tông Ly tâm Điện Lực Khánh Hòa</t>
  </si>
  <si>
    <t>KDC</t>
  </si>
  <si>
    <t>CTCP Tập đoàn KIDO</t>
  </si>
  <si>
    <t>KDEF</t>
  </si>
  <si>
    <t>Quỹ Đầu tư Cổ phiếu Cổ tức Tăng trưởng KIM (KDEF)</t>
  </si>
  <si>
    <t>KDH</t>
  </si>
  <si>
    <t>CTCP Đầu tư và Kinh doanh Nhà Khang Điền</t>
  </si>
  <si>
    <t>KDM</t>
  </si>
  <si>
    <t>CTCP Tập Đoàn GCL</t>
  </si>
  <si>
    <t>KGM</t>
  </si>
  <si>
    <t>CTCP Xuất nhập khẩu Kiên Giang</t>
  </si>
  <si>
    <t>KGTICJC</t>
  </si>
  <si>
    <t>CTCP Xây dựng Giao thông Thuỷ Lợi Kiên Giang</t>
  </si>
  <si>
    <t>KGU</t>
  </si>
  <si>
    <t>CTCP Phát triển Đô thị Kiên Giang</t>
  </si>
  <si>
    <t>KHA</t>
  </si>
  <si>
    <t>CTCP Đầu tư và Dịch vụ Khánh Hội</t>
  </si>
  <si>
    <t>Khaithacda</t>
  </si>
  <si>
    <t>CTCP Khai Thác Đá Thừa Thiên Huế</t>
  </si>
  <si>
    <t>KhanhTan</t>
  </si>
  <si>
    <t>CTCP Khánh Tân</t>
  </si>
  <si>
    <t>KHATOCO</t>
  </si>
  <si>
    <t>CTCP In Bao bì Khatoco</t>
  </si>
  <si>
    <t>KHB</t>
  </si>
  <si>
    <t>CTCP Khoáng sản Hòa Bình</t>
  </si>
  <si>
    <t>KHD</t>
  </si>
  <si>
    <t>CTCP Khai thác Chế biến Khoáng sản Hải Dương</t>
  </si>
  <si>
    <t>KHG</t>
  </si>
  <si>
    <t>CTCP Tập đoàn Khải Hoàn Land</t>
  </si>
  <si>
    <t>KHL</t>
  </si>
  <si>
    <t>CTCP Khoáng Sản Và Vật Liệu Xây Dựng Hưng Long</t>
  </si>
  <si>
    <t>KHOANGSAN4</t>
  </si>
  <si>
    <t>CTCP Phát triển Khoáng sản 4</t>
  </si>
  <si>
    <t>KhoangSanPhuYen</t>
  </si>
  <si>
    <t>CTCP Khoáng sản Phú Yên</t>
  </si>
  <si>
    <t>KhoangSanSongDa</t>
  </si>
  <si>
    <t>CTCP Khai Thác và Chế Biến Khoáng Sản Sông Đà</t>
  </si>
  <si>
    <t>KhoaVietTiep</t>
  </si>
  <si>
    <t>CTCP Khóa Việt - Tiệp</t>
  </si>
  <si>
    <t>KHP</t>
  </si>
  <si>
    <t>CTCP Điện lực Khánh Hòa</t>
  </si>
  <si>
    <t>KHS</t>
  </si>
  <si>
    <t>CTCP Kiên Hùng</t>
  </si>
  <si>
    <t>KHW</t>
  </si>
  <si>
    <t>CTCP Cấp thoát nước Khánh Hòa</t>
  </si>
  <si>
    <t>KHX</t>
  </si>
  <si>
    <t>CTCP Phát hành sách Khánh Hòa</t>
  </si>
  <si>
    <t>Kido</t>
  </si>
  <si>
    <t>CTCP KIDO</t>
  </si>
  <si>
    <t>KiemNghia</t>
  </si>
  <si>
    <t>CTCP Kiềm Nghĩa</t>
  </si>
  <si>
    <t>KienGiangPetro</t>
  </si>
  <si>
    <t>CTCP Dầu khí Dương Đông Kiên Giang</t>
  </si>
  <si>
    <t>KienTrucADC</t>
  </si>
  <si>
    <t>CTCP Xây dựng Trang trí Kiến trúc ADC</t>
  </si>
  <si>
    <t>Kigitraco</t>
  </si>
  <si>
    <t>CTCP Kinh doanh Nông Sản Kiên Giang</t>
  </si>
  <si>
    <t>KIGIWI</t>
  </si>
  <si>
    <t>CTCP Vận tải Thuỷ Bộ Kiên Giang</t>
  </si>
  <si>
    <t>KimAnh</t>
  </si>
  <si>
    <t>CTCP Chè Kim Anh</t>
  </si>
  <si>
    <t>KimKhiBacThai</t>
  </si>
  <si>
    <t>CTCP Kim khí Bắc Thái</t>
  </si>
  <si>
    <t>KimLien</t>
  </si>
  <si>
    <t>CTCP Du lịch Kim Liên</t>
  </si>
  <si>
    <t>KimOanh</t>
  </si>
  <si>
    <t>CTCP Dịch vụ Thương mại và Xây dựng Địa ốc Kim Oanh</t>
  </si>
  <si>
    <t>KimTuThap</t>
  </si>
  <si>
    <t>CTCP Công nghệ Mới Kim Tự Tháp Việt Nam</t>
  </si>
  <si>
    <t>KIMVN</t>
  </si>
  <si>
    <t>Công Ty TNHH Quản Lý Quỹ KIM Việt Nam</t>
  </si>
  <si>
    <t>KinhDoLand</t>
  </si>
  <si>
    <t>CTCP Địa Ốc Kinh Đô</t>
  </si>
  <si>
    <t>KIP</t>
  </si>
  <si>
    <t>CTCP K.I.P Việt Nam</t>
  </si>
  <si>
    <t>KIS</t>
  </si>
  <si>
    <t>CTCP Chứng khoán KIS Việt Nam</t>
  </si>
  <si>
    <t>KISUCO</t>
  </si>
  <si>
    <t>CTCP Mía Đường Kiên Giang</t>
  </si>
  <si>
    <t>KKC</t>
  </si>
  <si>
    <t>CTCP Tập Đoàn Thành Thái</t>
  </si>
  <si>
    <t>KLB</t>
  </si>
  <si>
    <t>Ngân hàng TMCP Kiên Long</t>
  </si>
  <si>
    <t>KLF</t>
  </si>
  <si>
    <t>CTCP Đầu tư Thương mại và Xuất nhập khẩu CFS</t>
  </si>
  <si>
    <t>KLM</t>
  </si>
  <si>
    <t>CTCP Kim loại màu Nghệ Tĩnh</t>
  </si>
  <si>
    <t>KMR</t>
  </si>
  <si>
    <t>CTCP Mirae</t>
  </si>
  <si>
    <t>KMT</t>
  </si>
  <si>
    <t>CTCP Kim khí Miền Trung</t>
  </si>
  <si>
    <t>KNITEXIM</t>
  </si>
  <si>
    <t>CTCP Haprosimex Thăng Long</t>
  </si>
  <si>
    <t>KOS</t>
  </si>
  <si>
    <t>CTCP KOSY</t>
  </si>
  <si>
    <t>KPC</t>
  </si>
  <si>
    <t>CTCP Đầu tư Sản xuất Thương mại Kim Phong</t>
  </si>
  <si>
    <t>KPF</t>
  </si>
  <si>
    <t>CTCP Đầu tư tài sản Koji</t>
  </si>
  <si>
    <t>KSA</t>
  </si>
  <si>
    <t xml:space="preserve">CTCP Công nghiệp khoáng sản Bình Thuận </t>
  </si>
  <si>
    <t>KSB</t>
  </si>
  <si>
    <t>CTCP Khoáng sản và Xây dựng Bình Dương</t>
  </si>
  <si>
    <t>KSC</t>
  </si>
  <si>
    <t>CTCP Muối Khánh Hòa</t>
  </si>
  <si>
    <t>KSD</t>
  </si>
  <si>
    <t>CTCP Đầu tư DNA</t>
  </si>
  <si>
    <t>KSE</t>
  </si>
  <si>
    <t>CTCP Xuất khẩu Thủy sản Khánh Hòa</t>
  </si>
  <si>
    <t>KSF</t>
  </si>
  <si>
    <t>CTCP Tập đoàn Sunshine</t>
  </si>
  <si>
    <t>KSG</t>
  </si>
  <si>
    <t>CTCP Khoáng sản và Vật liệu Xây dựng Gia Lai</t>
  </si>
  <si>
    <t>KSH</t>
  </si>
  <si>
    <t>CTCP DAMAC GLS</t>
  </si>
  <si>
    <t>KSK</t>
  </si>
  <si>
    <t>CTCP Khoáng sản Luyện kim màu</t>
  </si>
  <si>
    <t>KSQ</t>
  </si>
  <si>
    <t>CTCP CNC Capital Việt Nam</t>
  </si>
  <si>
    <t>KSS</t>
  </si>
  <si>
    <t>CTCP Khoáng sản Na Rì Hamico</t>
  </si>
  <si>
    <t>KST</t>
  </si>
  <si>
    <t>CTCP KASATI</t>
  </si>
  <si>
    <t>KSV</t>
  </si>
  <si>
    <t>Tổng Công ty Khoáng sản TKV - CTCP</t>
  </si>
  <si>
    <t>KTB</t>
  </si>
  <si>
    <t>CTCP Đầu tư Khoáng sản Tây Bắc</t>
  </si>
  <si>
    <t>KTBX</t>
  </si>
  <si>
    <t>CTCP Bến xe KonTum</t>
  </si>
  <si>
    <t>KTC</t>
  </si>
  <si>
    <t>CTCP Thương mại Kiên Giang</t>
  </si>
  <si>
    <t>KTL</t>
  </si>
  <si>
    <t>CTCP Kim Khí Thăng Long</t>
  </si>
  <si>
    <t>KTS</t>
  </si>
  <si>
    <t>CTCP Đường Kon Tum</t>
  </si>
  <si>
    <t>KTT</t>
  </si>
  <si>
    <t>CTCP Tập đoàn Đầu tư KTT</t>
  </si>
  <si>
    <t>KTU</t>
  </si>
  <si>
    <t>CTCP Môi trường Đô thị Kon Tum</t>
  </si>
  <si>
    <t>KTW</t>
  </si>
  <si>
    <t>CTCP Cấp nước Kon Tum</t>
  </si>
  <si>
    <t>KVC</t>
  </si>
  <si>
    <t>CTCP Sản xuất Xuất nhập khẩu Inox Kim Vĩ</t>
  </si>
  <si>
    <t>KWA</t>
  </si>
  <si>
    <t>CTCP Cấp thoát nước và Môi trường Kiến Tường</t>
  </si>
  <si>
    <t>L10</t>
  </si>
  <si>
    <t>CTCP Lilama 10</t>
  </si>
  <si>
    <t>L12</t>
  </si>
  <si>
    <t>CTCP Licogi 12</t>
  </si>
  <si>
    <t>L14</t>
  </si>
  <si>
    <t>CTCP Licogi 14</t>
  </si>
  <si>
    <t>L18</t>
  </si>
  <si>
    <t>CTCP Đầu tư và Xây dựng Số 18</t>
  </si>
  <si>
    <t>L35</t>
  </si>
  <si>
    <t>CTCP Cơ khí Lắp máy Lilama</t>
  </si>
  <si>
    <t>L40</t>
  </si>
  <si>
    <t>CTCP Đầu Tư và Xây dựng 40</t>
  </si>
  <si>
    <t>L43</t>
  </si>
  <si>
    <t>CTCP Lilama 45.3</t>
  </si>
  <si>
    <t>L44</t>
  </si>
  <si>
    <t>CTCP Lilama 45.4</t>
  </si>
  <si>
    <t>L45</t>
  </si>
  <si>
    <t>CTCP Lilama 45.1</t>
  </si>
  <si>
    <t>L61</t>
  </si>
  <si>
    <t>CTCP Lilama 69-1</t>
  </si>
  <si>
    <t>L62</t>
  </si>
  <si>
    <t>CTCP Lilama 69-2</t>
  </si>
  <si>
    <t>L63</t>
  </si>
  <si>
    <t>CTCP Lilama 69-3</t>
  </si>
  <si>
    <t>LacHong</t>
  </si>
  <si>
    <t>CTCP Đầu tư Lạc Hồng</t>
  </si>
  <si>
    <t>LAF</t>
  </si>
  <si>
    <t>CTCP Chế biến hàng Xuất khẩu Long An</t>
  </si>
  <si>
    <t>LAI</t>
  </si>
  <si>
    <t>CTCP Đầu Tư Xây dựng Long An IDICO</t>
  </si>
  <si>
    <t>LamDong</t>
  </si>
  <si>
    <t>CTCP Xây dựng Số 1 Lâm Đồng</t>
  </si>
  <si>
    <t>LamSankienGiang</t>
  </si>
  <si>
    <t>CTCP Nông Lâm Sản Kiên Giang</t>
  </si>
  <si>
    <t>LaNga</t>
  </si>
  <si>
    <t>CTCP Đầu tư La Ngà</t>
  </si>
  <si>
    <t>Lanmak</t>
  </si>
  <si>
    <t>CTCP Đầu tư Xây dựng Bất động sản Lanmak</t>
  </si>
  <si>
    <t>LaoDongQuocTe</t>
  </si>
  <si>
    <t>CTCP Xây dựng và Cung ứng Lao động Quốc tế</t>
  </si>
  <si>
    <t>LAS</t>
  </si>
  <si>
    <t>CTCP Supe Phốt phát và Hóa chất Lâm Thao</t>
  </si>
  <si>
    <t>Lasotra</t>
  </si>
  <si>
    <t>CTCP Thương mại Lạng Sơn</t>
  </si>
  <si>
    <t>LAW</t>
  </si>
  <si>
    <t>CTCP Cấp thoát nước Long An</t>
  </si>
  <si>
    <t>LBC</t>
  </si>
  <si>
    <t>CTCP Thương mại - Đầu tư Long Biên</t>
  </si>
  <si>
    <t>LBE</t>
  </si>
  <si>
    <t>CTCP Thương mại và Dịch vụ LVA</t>
  </si>
  <si>
    <t>LBM</t>
  </si>
  <si>
    <t>CTCP Khoáng sản và Vật liệu Xây dựng Lâm Đồng</t>
  </si>
  <si>
    <t>LCC</t>
  </si>
  <si>
    <t>CTCP Xi măng Hồng Phong</t>
  </si>
  <si>
    <t>LCD</t>
  </si>
  <si>
    <t>CTCP Lắp máy - Thí nghiệm Cơ điện</t>
  </si>
  <si>
    <t>LCG</t>
  </si>
  <si>
    <t>CTCP Lizen</t>
  </si>
  <si>
    <t>LCM</t>
  </si>
  <si>
    <t>CTCP Khai thác và Chế biến khoáng sản Lào Cai</t>
  </si>
  <si>
    <t>LCO</t>
  </si>
  <si>
    <t>CTCP Licogi 16.1</t>
  </si>
  <si>
    <t>LCS</t>
  </si>
  <si>
    <t>CTCP Licogi 166</t>
  </si>
  <si>
    <t>LCW</t>
  </si>
  <si>
    <t>CTCP Nước sạch Lai Châu</t>
  </si>
  <si>
    <t>LDG</t>
  </si>
  <si>
    <t>CTCP Đầu tư LDG</t>
  </si>
  <si>
    <t>LDP</t>
  </si>
  <si>
    <t>CTCP Dược Lâm Đồng (Ladophar)</t>
  </si>
  <si>
    <t>LDW</t>
  </si>
  <si>
    <t>CTCP Cấp thoát nước Lâm Đồng</t>
  </si>
  <si>
    <t>LEC</t>
  </si>
  <si>
    <t>CTCP Bất động sản Điện lực Miền Trung</t>
  </si>
  <si>
    <t>LG9</t>
  </si>
  <si>
    <t>CTCP Cơ giới và Xây lắp Số 9</t>
  </si>
  <si>
    <t>LGC</t>
  </si>
  <si>
    <t>CTCP Đầu tư Cầu đường CII</t>
  </si>
  <si>
    <t>LGL</t>
  </si>
  <si>
    <t>CTCP Đầu tư và Phát triển Đô thị Long Giang</t>
  </si>
  <si>
    <t>LGM</t>
  </si>
  <si>
    <t>CTCP Giày da và May mặc Xuất khẩu</t>
  </si>
  <si>
    <t>LHC</t>
  </si>
  <si>
    <t>CTCP Đầu tư và Xây dựng Thủy lợi Lâm Đồng</t>
  </si>
  <si>
    <t>LHCDF</t>
  </si>
  <si>
    <t>Quỹ Đầu tư Năng động Lighthouse</t>
  </si>
  <si>
    <t>LHG</t>
  </si>
  <si>
    <t>CTCP Long Hậu</t>
  </si>
  <si>
    <t>Liberty</t>
  </si>
  <si>
    <t>CTCP Quê Hương - Liberty</t>
  </si>
  <si>
    <t>LIC</t>
  </si>
  <si>
    <t>Tổng Công ty LICOGI - CTCP</t>
  </si>
  <si>
    <t>Licogi16</t>
  </si>
  <si>
    <t>CTCP Licogi 16 M&amp;C</t>
  </si>
  <si>
    <t>Licogi162</t>
  </si>
  <si>
    <t>CTCP Xây dựng Licogi 16.2</t>
  </si>
  <si>
    <t>Licogi165</t>
  </si>
  <si>
    <t>CTCP Licogi 16.5</t>
  </si>
  <si>
    <t>Licogi169</t>
  </si>
  <si>
    <t>CTCP Licogi 16.9</t>
  </si>
  <si>
    <t>Lidovit</t>
  </si>
  <si>
    <t>CTCP Công nghiệp và Thương mại LIDOVIT</t>
  </si>
  <si>
    <t>LIG</t>
  </si>
  <si>
    <t>CTCP Licogi 13</t>
  </si>
  <si>
    <t>LilamaHN</t>
  </si>
  <si>
    <t>CTCP Lilama Hà Nội</t>
  </si>
  <si>
    <t>LilamaPhaLai</t>
  </si>
  <si>
    <t>CTCP Lilama 69-1 Phả Lại</t>
  </si>
  <si>
    <t>LinhGas</t>
  </si>
  <si>
    <t>CTCP Linh Gas Việt Nam</t>
  </si>
  <si>
    <t>LIX</t>
  </si>
  <si>
    <t>CTCP Bột Giặt Lix</t>
  </si>
  <si>
    <t>LKW</t>
  </si>
  <si>
    <t>CTCP Cấp nước Long Khánh</t>
  </si>
  <si>
    <t>LLM</t>
  </si>
  <si>
    <t>Tổng Công ty Lắp máy Việt Nam - CTCP</t>
  </si>
  <si>
    <t>LM3</t>
  </si>
  <si>
    <t>CTCP Lilama 3</t>
  </si>
  <si>
    <t>LM7</t>
  </si>
  <si>
    <t>CTCP Lilama 7</t>
  </si>
  <si>
    <t>LM8</t>
  </si>
  <si>
    <t>CTCP Lilama 18</t>
  </si>
  <si>
    <t>LMC</t>
  </si>
  <si>
    <t>CTCP Long Beach LMC</t>
  </si>
  <si>
    <t>LMH</t>
  </si>
  <si>
    <t>CTCP Quốc Tế Holding</t>
  </si>
  <si>
    <t>LMI</t>
  </si>
  <si>
    <t>CTCP Đầu tư Xây dựng Lắp máy IDICO</t>
  </si>
  <si>
    <t>LMR</t>
  </si>
  <si>
    <t>CTCP Liên Minh</t>
  </si>
  <si>
    <t>LNC</t>
  </si>
  <si>
    <t>CTCP Lệ Ninh</t>
  </si>
  <si>
    <t>LO5</t>
  </si>
  <si>
    <t>CTCP Lilama 5</t>
  </si>
  <si>
    <t>LongTho</t>
  </si>
  <si>
    <t>CTCP Long Thọ</t>
  </si>
  <si>
    <t>LotusIMC</t>
  </si>
  <si>
    <t>CTCP Quản lý Quỹ Bông Sen</t>
  </si>
  <si>
    <t>LPB</t>
  </si>
  <si>
    <t>Ngân hàng TMCP Lộc Phát Việt Nam</t>
  </si>
  <si>
    <t>LPBF</t>
  </si>
  <si>
    <t>Quỹ đầu tư trái phiếu LP</t>
  </si>
  <si>
    <t>LPBS</t>
  </si>
  <si>
    <t>CTCP Chứng khoán LPBank</t>
  </si>
  <si>
    <t>LPT</t>
  </si>
  <si>
    <t>CTCP Thương mại và Sản xuất Lập Phương Thành</t>
  </si>
  <si>
    <t>LQN</t>
  </si>
  <si>
    <t>CTCP Licogi Quảng Ngãi</t>
  </si>
  <si>
    <t>LSG</t>
  </si>
  <si>
    <t>CTCP Bất động sản Sài Gòn Vina</t>
  </si>
  <si>
    <t>LSS</t>
  </si>
  <si>
    <t>CTCP Mía Đường Lam Sơn</t>
  </si>
  <si>
    <t>LTC</t>
  </si>
  <si>
    <t>CTCP Điện nhẹ Viễn Thông</t>
  </si>
  <si>
    <t>LTG</t>
  </si>
  <si>
    <t>CTCP Tập đoàn Lộc Trời</t>
  </si>
  <si>
    <t>LungLo</t>
  </si>
  <si>
    <t>Tổng công ty Xây dựng Lũng Lô</t>
  </si>
  <si>
    <t>LuongMyPoultry</t>
  </si>
  <si>
    <t>CTCP Giống Gia Cầm Lương Mỹ</t>
  </si>
  <si>
    <t>LuongSonHoaBinh</t>
  </si>
  <si>
    <t>CTCP Xi măng Vinaconex Lương Sơn Hoà Bình</t>
  </si>
  <si>
    <t>LUT</t>
  </si>
  <si>
    <t>CTCP Đầu tư Xây dựng Lương Tài</t>
  </si>
  <si>
    <t>LVC</t>
  </si>
  <si>
    <t>CTCP Quản lý Quỹ Lộc Việt</t>
  </si>
  <si>
    <t>LVN</t>
  </si>
  <si>
    <t>CTCP Len Việt Nam</t>
  </si>
  <si>
    <t>LWS</t>
  </si>
  <si>
    <t>CTCP Cấp nước Tỉnh Lào Cai</t>
  </si>
  <si>
    <t>LYF</t>
  </si>
  <si>
    <t>CTCP Lương thực Lương Yên</t>
  </si>
  <si>
    <t>M10</t>
  </si>
  <si>
    <t>Tổng Công ty May 10 - CTCP</t>
  </si>
  <si>
    <t>MA1</t>
  </si>
  <si>
    <t>CTCP Thiết bị</t>
  </si>
  <si>
    <t>MAC</t>
  </si>
  <si>
    <t>CTCP Tập đoàn Macstar</t>
  </si>
  <si>
    <t>MAFEQI</t>
  </si>
  <si>
    <t>Quỹ đầu tư Cổ phiếu Manulife</t>
  </si>
  <si>
    <t>MAS</t>
  </si>
  <si>
    <t>CTCP Dịch vụ Hàng không Sân bay Đà Nẵng</t>
  </si>
  <si>
    <t>MAX</t>
  </si>
  <si>
    <t>CTCP Khai khoáng và Cơ khí Hữu Nghị Vĩnh Sinh</t>
  </si>
  <si>
    <t>MayDongA</t>
  </si>
  <si>
    <t>CTCP Dệt may Đông Á</t>
  </si>
  <si>
    <t>MayLongAn</t>
  </si>
  <si>
    <t>CTCP Cơ khí và Chế tạo Máy Long An</t>
  </si>
  <si>
    <t>MayPhuongDong</t>
  </si>
  <si>
    <t>CTCP May Phương Đông</t>
  </si>
  <si>
    <t>MaySaiGon2</t>
  </si>
  <si>
    <t>CTCP May Sài Gòn 2</t>
  </si>
  <si>
    <t>MaySaiGon3</t>
  </si>
  <si>
    <t>CTCP May Sài Gòn 3</t>
  </si>
  <si>
    <t>MayThangLong</t>
  </si>
  <si>
    <t>CTCP May Thăng Long</t>
  </si>
  <si>
    <t>MayVietThang</t>
  </si>
  <si>
    <t>CTCP May Việt Thắng</t>
  </si>
  <si>
    <t>MayVietThinh</t>
  </si>
  <si>
    <t>CTCP May Việt Thịnh</t>
  </si>
  <si>
    <t>MBAM</t>
  </si>
  <si>
    <t>Quỹ Đầu tư Trái phiếu dòng tiền linh hoạt MB</t>
  </si>
  <si>
    <t>MBB</t>
  </si>
  <si>
    <t>Ngân hàng TMCP Quân đội</t>
  </si>
  <si>
    <t>MBCapital</t>
  </si>
  <si>
    <t>CTCP Quản lý Quỹ đầu tư MB</t>
  </si>
  <si>
    <t>MBG</t>
  </si>
  <si>
    <t>CTCP Tập đoàn MBG</t>
  </si>
  <si>
    <t>MBN</t>
  </si>
  <si>
    <t>CTCP Môi trường và Công trình đô thị Bắc Ninh</t>
  </si>
  <si>
    <t>MBS</t>
  </si>
  <si>
    <t>CTCP Chứng khoán MB</t>
  </si>
  <si>
    <t>MBT</t>
  </si>
  <si>
    <t>CTCP Bất động sản cho thuê Minh Bảo Tín</t>
  </si>
  <si>
    <t>MBVF</t>
  </si>
  <si>
    <t>Quỹ đầu tư Giá trị MB Capital</t>
  </si>
  <si>
    <t>MC3</t>
  </si>
  <si>
    <t>CTCP Khoáng sản 3 - Vimico</t>
  </si>
  <si>
    <t>MCC</t>
  </si>
  <si>
    <t>CTCP Gạch ngói Cao cấp</t>
  </si>
  <si>
    <t>Mccons</t>
  </si>
  <si>
    <t>CTCP Thi công Cơ giới và Dịch vụ</t>
  </si>
  <si>
    <t>MCD</t>
  </si>
  <si>
    <t>CTCP Môi trường và Công trình Đô thị Đông Hà</t>
  </si>
  <si>
    <t>MCF</t>
  </si>
  <si>
    <t>CTCP Xây lắp Cơ khí và Lương thực Thực phẩm</t>
  </si>
  <si>
    <t>MCG</t>
  </si>
  <si>
    <t>CTCP Năng lượng và Bất động sản MCG</t>
  </si>
  <si>
    <t>MCH</t>
  </si>
  <si>
    <t>CTCP Hàng tiêu dùng Masan</t>
  </si>
  <si>
    <t>MCI</t>
  </si>
  <si>
    <t>CTCP Đầu tư Xây dựng và Phát triển Vật liệu IDICO</t>
  </si>
  <si>
    <t>MCJ</t>
  </si>
  <si>
    <t>CTCP Thiết bị Phụ tùng</t>
  </si>
  <si>
    <t>MCL</t>
  </si>
  <si>
    <t>CTCP Phát triển Nhà và Sản xuất Vật liệu Xây dựng Chí Linh</t>
  </si>
  <si>
    <t>MCM</t>
  </si>
  <si>
    <t>CTCP Giống Bò sữa Mộc Châu</t>
  </si>
  <si>
    <t>MCO</t>
  </si>
  <si>
    <t>CTCP Đầu tư và Xây dựng BDC Việt Nam</t>
  </si>
  <si>
    <t>MCP</t>
  </si>
  <si>
    <t>CTCP In và Bao bì Mỹ Châu</t>
  </si>
  <si>
    <t>MCS</t>
  </si>
  <si>
    <t>CTCP Thi công Cơ giới Xây lắp</t>
  </si>
  <si>
    <t>MCT</t>
  </si>
  <si>
    <t>CTCP Kinh doanh Vật Tư và Xây dựng</t>
  </si>
  <si>
    <t>MCV</t>
  </si>
  <si>
    <t>CTCP Cavico Việt Nam Khai thác mỏ và Xây dựng</t>
  </si>
  <si>
    <t>MDA</t>
  </si>
  <si>
    <t>CTCP Môi trường Đô thị Đông Anh</t>
  </si>
  <si>
    <t>MDC</t>
  </si>
  <si>
    <t>CTCP Than Mông Dương - Vinacomin</t>
  </si>
  <si>
    <t>MDF</t>
  </si>
  <si>
    <t>CTCP Gỗ MDF VRG - Quảng Trị</t>
  </si>
  <si>
    <t>MDG</t>
  </si>
  <si>
    <t>CTCP Miền Đông</t>
  </si>
  <si>
    <t>MDN</t>
  </si>
  <si>
    <t>CTCP Tổng Công ty May Đồng Nai</t>
  </si>
  <si>
    <t>MDT</t>
  </si>
  <si>
    <t>CTCP Cơ khí mỏ và Đóng tàu - TKV</t>
  </si>
  <si>
    <t>MEBI</t>
  </si>
  <si>
    <t>CTCP Dược phẩm và Sinh học Y tế</t>
  </si>
  <si>
    <t>MEC</t>
  </si>
  <si>
    <t>CTCP Cơ khí - Lắp máy Sông Đà</t>
  </si>
  <si>
    <t>MECO</t>
  </si>
  <si>
    <t>CTCP Cơ điện Luyện kim Thái Nguyên</t>
  </si>
  <si>
    <t>MED</t>
  </si>
  <si>
    <t>CTCP Dược Trung ương Mediplantex</t>
  </si>
  <si>
    <t>Medico</t>
  </si>
  <si>
    <t>CTCP Phát triển khoáng Sản</t>
  </si>
  <si>
    <t>Mediplast</t>
  </si>
  <si>
    <t>CTCP Nhựa Y tế Mediplast</t>
  </si>
  <si>
    <t>MeeyLand</t>
  </si>
  <si>
    <t>CTCP Tập đoàn Meey Land</t>
  </si>
  <si>
    <t>MEF</t>
  </si>
  <si>
    <t>CTCP MEINFA</t>
  </si>
  <si>
    <t>MEG</t>
  </si>
  <si>
    <t>CTCP Megram</t>
  </si>
  <si>
    <t>MEKONIMEX</t>
  </si>
  <si>
    <t>CTCP Nông sản Thực phẩm Xuất khẩu Cần Thơ</t>
  </si>
  <si>
    <t>MEL</t>
  </si>
  <si>
    <t>CTCP Thép Mê Lin</t>
  </si>
  <si>
    <t>MES</t>
  </si>
  <si>
    <t>CTCP Cơ điện Công trình</t>
  </si>
  <si>
    <t>MFS</t>
  </si>
  <si>
    <t>CTCP Dịch vụ Kỹ thuật Mobifone</t>
  </si>
  <si>
    <t>MGC</t>
  </si>
  <si>
    <t>CTCP Địa chất mỏ - TKV</t>
  </si>
  <si>
    <t>MGG</t>
  </si>
  <si>
    <t>Tổng Công ty Đức Giang - CTCP</t>
  </si>
  <si>
    <t>MGR</t>
  </si>
  <si>
    <t>CTCP Tập đoàn MGROUP</t>
  </si>
  <si>
    <t>MH3</t>
  </si>
  <si>
    <t>CTCP Khu Công nghiệp Cao su Bình Long</t>
  </si>
  <si>
    <t>MHBS</t>
  </si>
  <si>
    <t>CTCP Chứng khoán MHB</t>
  </si>
  <si>
    <t>MHC</t>
  </si>
  <si>
    <t>CTCP MHC</t>
  </si>
  <si>
    <t>MHL</t>
  </si>
  <si>
    <t>CTCP Minh Hữu Liên</t>
  </si>
  <si>
    <t>MHP</t>
  </si>
  <si>
    <t>CTCP Môi trường và Dịch vụ Đô thị Việt Trì</t>
  </si>
  <si>
    <t>MHY</t>
  </si>
  <si>
    <t>CTCP Môi trường và Công trình Đô thị Hưng Yên</t>
  </si>
  <si>
    <t>MiaDuongBenTre</t>
  </si>
  <si>
    <t>CTCP Mía đường Bến Tre</t>
  </si>
  <si>
    <t>MiaDuongNongCong</t>
  </si>
  <si>
    <t>CTCP Mía Đường Nông Cống</t>
  </si>
  <si>
    <t>MiaDuongSonDuong</t>
  </si>
  <si>
    <t>CTCP Mía đường Sơn Dương</t>
  </si>
  <si>
    <t>MIC</t>
  </si>
  <si>
    <t>CTCP Kỹ nghệ Khoáng sản Quảng Nam</t>
  </si>
  <si>
    <t>MIE</t>
  </si>
  <si>
    <t>Tổng Công ty Máy và Thiết bị Công nghiệp - CTCP</t>
  </si>
  <si>
    <t>MienTrung</t>
  </si>
  <si>
    <t>CTCP Đầu tư và Phát triển Miền Trung</t>
  </si>
  <si>
    <t>MIG</t>
  </si>
  <si>
    <t>Tổng Công ty cổ phần Bảo hiểm Quân Đội</t>
  </si>
  <si>
    <t>MIH</t>
  </si>
  <si>
    <t>CTCP Xuất nhập khẩu Khoáng sản Hà Nam</t>
  </si>
  <si>
    <t>MIM</t>
  </si>
  <si>
    <t>CTCP Khoáng sản và Cơ khí</t>
  </si>
  <si>
    <t>MINEXCO</t>
  </si>
  <si>
    <t>CTCP Khoáng sản và Đầu tư Khánh Hòa</t>
  </si>
  <si>
    <t>MinhPhuc</t>
  </si>
  <si>
    <t>CTCP Sản xuất và Thương mại Minh Phúc</t>
  </si>
  <si>
    <t>MinhVietCapital</t>
  </si>
  <si>
    <t>CTCP Quản lý Quỹ PAVO CAPITAL</t>
  </si>
  <si>
    <t>MIREX</t>
  </si>
  <si>
    <t>CTCP Khoáng sản và Luyện kim Việt Nam</t>
  </si>
  <si>
    <t>MIWACO</t>
  </si>
  <si>
    <t>CTCP Nước khoáng và Du Lịch Sơn Kim</t>
  </si>
  <si>
    <t>MJC</t>
  </si>
  <si>
    <t>CTCP Thương mại Mộc Hóa</t>
  </si>
  <si>
    <t>MKP</t>
  </si>
  <si>
    <t>CTCP Hoá - Dược phẩm Mekophar</t>
  </si>
  <si>
    <t>MKT</t>
  </si>
  <si>
    <t>CTCP Dệt Minh Khai</t>
  </si>
  <si>
    <t>MKV</t>
  </si>
  <si>
    <t>CTCP Dược thú Y Cai Lậy</t>
  </si>
  <si>
    <t>MLC</t>
  </si>
  <si>
    <t>CTCP Môi trường Đô thị Tỉnh Lào Cai</t>
  </si>
  <si>
    <t>MLG</t>
  </si>
  <si>
    <t>CTCP Tập đoàn Mai Linh</t>
  </si>
  <si>
    <t>MLS</t>
  </si>
  <si>
    <t>CTCP Chăn nuôi - Mitraco</t>
  </si>
  <si>
    <t>MML</t>
  </si>
  <si>
    <t>CTCP Masan MeatLife</t>
  </si>
  <si>
    <t>MNB</t>
  </si>
  <si>
    <t>Tổng Công ty May Nhà Bè - CTCP</t>
  </si>
  <si>
    <t>MND</t>
  </si>
  <si>
    <t>CTCP Môi trường Nam Định</t>
  </si>
  <si>
    <t>MobiFonePay</t>
  </si>
  <si>
    <t>CTCP Thanh toán số MobiFone</t>
  </si>
  <si>
    <t>MOBITECHS</t>
  </si>
  <si>
    <t>CTCP Dịch vụ Kỹ thuật và Hạ tầng Mạng Thông Tin Di Động</t>
  </si>
  <si>
    <t>Moca</t>
  </si>
  <si>
    <t>CTCP Công nghệ và Dịch vụ MOCA</t>
  </si>
  <si>
    <t>MOMO</t>
  </si>
  <si>
    <t>CTCP Dịch Vụ Di Động Trực Tuyến</t>
  </si>
  <si>
    <t>MotorVN</t>
  </si>
  <si>
    <t>CTCP United Motor Việt Nam</t>
  </si>
  <si>
    <t>MPC</t>
  </si>
  <si>
    <t>CTCP Tập đoàn Thủy sản Minh Phú</t>
  </si>
  <si>
    <t>MPT</t>
  </si>
  <si>
    <t>CTCP Tập đoàn MPT</t>
  </si>
  <si>
    <t>MPY</t>
  </si>
  <si>
    <t>CTCP Môi trường Đô thị Phú Yên</t>
  </si>
  <si>
    <t>MQB</t>
  </si>
  <si>
    <t>CTCP Môi trường và Phát triển Đô thị Quảng Bình</t>
  </si>
  <si>
    <t>MQN</t>
  </si>
  <si>
    <t>CTCP Môi trường đô thị Quảng Ngãi</t>
  </si>
  <si>
    <t>MRF</t>
  </si>
  <si>
    <t>CTCP Merufa</t>
  </si>
  <si>
    <t>MSB</t>
  </si>
  <si>
    <t>Ngân hàng TMCP Hàng hải Việt Nam</t>
  </si>
  <si>
    <t>MSC</t>
  </si>
  <si>
    <t>CTCP Dịch vụ Phú Nhuận</t>
  </si>
  <si>
    <t>MSH</t>
  </si>
  <si>
    <t>CTCP May Sông Hồng</t>
  </si>
  <si>
    <t>MSN</t>
  </si>
  <si>
    <t>CTCP Tập đoàn Masan</t>
  </si>
  <si>
    <t>MSR</t>
  </si>
  <si>
    <t>CTCP Masan High-Tech Materials</t>
  </si>
  <si>
    <t>MST</t>
  </si>
  <si>
    <t>CTCP Đầu tư MST</t>
  </si>
  <si>
    <t>MTA</t>
  </si>
  <si>
    <t>Tổng Công ty Khoáng sản và Thương mại Hà Tĩnh - CTCP</t>
  </si>
  <si>
    <t>MTB</t>
  </si>
  <si>
    <t>CTCP Môi trường và Công trình Đô thị Tỉnh Thái Bình</t>
  </si>
  <si>
    <t>MTC</t>
  </si>
  <si>
    <t>CTCP Dịch vụ Du lịch Mỹ Trà</t>
  </si>
  <si>
    <t>MTG</t>
  </si>
  <si>
    <t>CTCP MT Gas</t>
  </si>
  <si>
    <t>MTH</t>
  </si>
  <si>
    <t>CTCP Môi trường Đô thị Hà Đông</t>
  </si>
  <si>
    <t>MTJ</t>
  </si>
  <si>
    <t>CTCP Tư vấn và Xây dựng công trình Miền Trung</t>
  </si>
  <si>
    <t>MTL</t>
  </si>
  <si>
    <t>CTCP Dịch vụ Môi trường Đô thị Từ Liêm</t>
  </si>
  <si>
    <t>MTM</t>
  </si>
  <si>
    <t>CTCP mỏ và Xuất nhập khẩu Khoáng sản Miền Trung</t>
  </si>
  <si>
    <t>MTP</t>
  </si>
  <si>
    <t>CTCP Dược Medipharco</t>
  </si>
  <si>
    <t>MTS</t>
  </si>
  <si>
    <t>CTCP Vật tư - TKV</t>
  </si>
  <si>
    <t>MTV</t>
  </si>
  <si>
    <t>CTCP Dịch vụ Môi trường và Công trình Đô thị Vũng Tàu</t>
  </si>
  <si>
    <t>MTX</t>
  </si>
  <si>
    <t>CTCP Công trình Đô thị Gò Công</t>
  </si>
  <si>
    <t>MVB</t>
  </si>
  <si>
    <t>Tổng Công ty Công nghiệp mỏ Việt Bắc TKV - CTCP</t>
  </si>
  <si>
    <t>MVC</t>
  </si>
  <si>
    <t>CTCP Vật liệu và Xây dựng Bình Dương</t>
  </si>
  <si>
    <t>MVN</t>
  </si>
  <si>
    <t>Tổng Công ty Hàng hải Việt Nam - CTCP</t>
  </si>
  <si>
    <t>MVY</t>
  </si>
  <si>
    <t>CTCP Môi trường và Dịch vụ Đô Thị Vĩnh Yên</t>
  </si>
  <si>
    <t>MWG</t>
  </si>
  <si>
    <t>CTCP Đầu tư Thế giới Di động</t>
  </si>
  <si>
    <t>MXC</t>
  </si>
  <si>
    <t>Trung tâm Nông nghiệp Mùa Xuân</t>
  </si>
  <si>
    <t>MXVExchange</t>
  </si>
  <si>
    <t>Sở Giao dịch Hàng hóa Việt Nam</t>
  </si>
  <si>
    <t>MyKhe</t>
  </si>
  <si>
    <t>CTCP Mỹ Khê Việt Nam</t>
  </si>
  <si>
    <t>MyPhamSG</t>
  </si>
  <si>
    <t>CTCP Mỹ phẩm Sài Gòn</t>
  </si>
  <si>
    <t>MZG</t>
  </si>
  <si>
    <t>CTCP Miza</t>
  </si>
  <si>
    <t>NAB</t>
  </si>
  <si>
    <t>Ngân hàng TMCP Nam Á</t>
  </si>
  <si>
    <t>NAC</t>
  </si>
  <si>
    <t>CTCP Tư vấn Xây dựng Tổng hợp</t>
  </si>
  <si>
    <t>NAF</t>
  </si>
  <si>
    <t>CTCP Nafoods Group</t>
  </si>
  <si>
    <t>NAG</t>
  </si>
  <si>
    <t>CTCP Tập đoàn Nagakawa</t>
  </si>
  <si>
    <t>Nakydaco</t>
  </si>
  <si>
    <t>CTCP Dầu thực vật Tân Bình</t>
  </si>
  <si>
    <t>NamChien</t>
  </si>
  <si>
    <t>CTCP Thủy điện Nậm Chiến</t>
  </si>
  <si>
    <t>NAMCO</t>
  </si>
  <si>
    <t>CTCP Khoáng sản Nghệ An</t>
  </si>
  <si>
    <t>NamKhang</t>
  </si>
  <si>
    <t>CTCP Đầu tư Nam Khang</t>
  </si>
  <si>
    <t>NamMuc</t>
  </si>
  <si>
    <t>CTCP Thủy điện Nậm Mức</t>
  </si>
  <si>
    <t>NamThi</t>
  </si>
  <si>
    <t>CTCP Thủy điện Nậm Thi - Sông Đà 7</t>
  </si>
  <si>
    <t>NamTrieu</t>
  </si>
  <si>
    <t>CTCP Công nghiệp Tàu thủy và Xây dựng Nam Triệu</t>
  </si>
  <si>
    <t>NamVietOil</t>
  </si>
  <si>
    <t>CTCP Lọc Hoá Dầu Nam Việt</t>
  </si>
  <si>
    <t>NAP</t>
  </si>
  <si>
    <t>CTCP Cảng Nghệ Tĩnh</t>
  </si>
  <si>
    <t>NAS</t>
  </si>
  <si>
    <t>CTCP Dịch vụ Hàng không Sân bay Việt Nam</t>
  </si>
  <si>
    <t>Natraco</t>
  </si>
  <si>
    <t>CTCP Thương mại Nghệ An</t>
  </si>
  <si>
    <t>NAU</t>
  </si>
  <si>
    <t>CTCP Môi trường và Công trình Đô thị Nghệ An</t>
  </si>
  <si>
    <t>NAV</t>
  </si>
  <si>
    <t>NAW</t>
  </si>
  <si>
    <t>CTCP Cấp nước Nghệ An</t>
  </si>
  <si>
    <t>NBB</t>
  </si>
  <si>
    <t>CTCP Đầu tư Năm Bảy Bảy</t>
  </si>
  <si>
    <t>NBC</t>
  </si>
  <si>
    <t>CTCP Than Núi Béo - Vinacomin</t>
  </si>
  <si>
    <t>NBE</t>
  </si>
  <si>
    <t>CTCP Sách và Thiết bị Giáo dục Miền Bắc</t>
  </si>
  <si>
    <t>NBN</t>
  </si>
  <si>
    <t>CTCP Xây dựng Công trình 545</t>
  </si>
  <si>
    <t>NBP</t>
  </si>
  <si>
    <t>CTCP Nhiệt điện Ninh Bình</t>
  </si>
  <si>
    <t>NBR</t>
  </si>
  <si>
    <t>CTCP Đường sắt Nghĩa Bình</t>
  </si>
  <si>
    <t>NBS</t>
  </si>
  <si>
    <t>CTCP Bến xe Nghệ An</t>
  </si>
  <si>
    <t>NBT</t>
  </si>
  <si>
    <t>CTCP Cấp thoát nước Bến Tre</t>
  </si>
  <si>
    <t>NBW</t>
  </si>
  <si>
    <t>CTCP Cấp nước Nhà Bè</t>
  </si>
  <si>
    <t>NCG</t>
  </si>
  <si>
    <t>CTCP Tập đoàn Nova Consumer</t>
  </si>
  <si>
    <t>NCS</t>
  </si>
  <si>
    <t>CTCP Suất ăn Hàng không Nội Bài</t>
  </si>
  <si>
    <t>NCT</t>
  </si>
  <si>
    <t>CTCP Dịch vụ Hàng hóa Nội Bài</t>
  </si>
  <si>
    <t>ND2</t>
  </si>
  <si>
    <t>CTCP Đầu tư và Phát triển Điện Miền Bắc 2</t>
  </si>
  <si>
    <t>NDC</t>
  </si>
  <si>
    <t>CTCP Nam Dược</t>
  </si>
  <si>
    <t>NDF</t>
  </si>
  <si>
    <t>CTCP Chế biến Thực phẩm Nông sản xuất khẩu Nam Định</t>
  </si>
  <si>
    <t>NDN</t>
  </si>
  <si>
    <t>CTCP Đầu tư Phát triển Nhà Đà Nẵng</t>
  </si>
  <si>
    <t>NDP</t>
  </si>
  <si>
    <t>CTCP Dược phẩm 2/9</t>
  </si>
  <si>
    <t>NDT</t>
  </si>
  <si>
    <t>Tổng Công ty cổ phần Dệt May Nam Định</t>
  </si>
  <si>
    <t>NDW</t>
  </si>
  <si>
    <t>CTCP Cấp nước Nam Định</t>
  </si>
  <si>
    <t>NDX</t>
  </si>
  <si>
    <t>CTCP Xây lắp Phát triển Nhà Đà Nẵng</t>
  </si>
  <si>
    <t>NED</t>
  </si>
  <si>
    <t>CTCP Đầu tư và Phát triển Điện Tây Bắc</t>
  </si>
  <si>
    <t>NEM</t>
  </si>
  <si>
    <t>CTCP Thiết bị điện Miền Bắc</t>
  </si>
  <si>
    <t>NET</t>
  </si>
  <si>
    <t>CTCP Bột giặt NET</t>
  </si>
  <si>
    <t>NFC</t>
  </si>
  <si>
    <t>CTCP Phân lân Ninh Bình</t>
  </si>
  <si>
    <t>NGC</t>
  </si>
  <si>
    <t>CTCP Chế biến Thủy sản xuất khẩu Ngô Quyền</t>
  </si>
  <si>
    <t>NgocHy</t>
  </si>
  <si>
    <t>CTCP Dịch vụ In Trần Ngọc Hy Cà Mau</t>
  </si>
  <si>
    <t>NgocTung</t>
  </si>
  <si>
    <t>CTCP Sản xuất Thương mại Dịch vụ Ngọc Tùng</t>
  </si>
  <si>
    <t>NgoVietNam</t>
  </si>
  <si>
    <t>CTCP Đầu tư Phát triển Ngô Việt Nam</t>
  </si>
  <si>
    <t>NHA</t>
  </si>
  <si>
    <t>Tổng Công ty Đầu tư Phát triển Nhà và Đô thị Nam Hà Nội</t>
  </si>
  <si>
    <t>NhaBeTech</t>
  </si>
  <si>
    <t>CTCP Tư vấn Công nghệ Nhà Bè</t>
  </si>
  <si>
    <t>NhanLuc</t>
  </si>
  <si>
    <t>CTCP Phát triển Nguồn nhân lực LOD</t>
  </si>
  <si>
    <t>NhaSaiGon</t>
  </si>
  <si>
    <t>CTCP Đầu tư Xây dựng và Kinh doanh Nhà Sài Gòn</t>
  </si>
  <si>
    <t>NhatNam</t>
  </si>
  <si>
    <t>CTCP Nhất Nam</t>
  </si>
  <si>
    <t>NHC</t>
  </si>
  <si>
    <t>CTCP Gạch ngói Nhị Hiệp</t>
  </si>
  <si>
    <t>NHH</t>
  </si>
  <si>
    <t>CTCP Nhựa Hà Nội</t>
  </si>
  <si>
    <t>NhietDienMienBac</t>
  </si>
  <si>
    <t>CTCP Dịch vụ Sửa chữa Nhiệt điện Miền Bắc</t>
  </si>
  <si>
    <t>NHN</t>
  </si>
  <si>
    <t>CTCP Phát triển Đô thị Nam Hà Nội</t>
  </si>
  <si>
    <t>NhoQue1</t>
  </si>
  <si>
    <t>CTCP Thủy điện Nho Quế 1</t>
  </si>
  <si>
    <t>NHP</t>
  </si>
  <si>
    <t>CTCP Sản xuất Xuất nhập khẩu NHP</t>
  </si>
  <si>
    <t>NHS</t>
  </si>
  <si>
    <t>CTCP Đường Ninh Hòa</t>
  </si>
  <si>
    <t>NHT</t>
  </si>
  <si>
    <t>CTCP Sản xuất và Thương mại Nam Hoa</t>
  </si>
  <si>
    <t>NhuNgoc</t>
  </si>
  <si>
    <t>CTCP Sản xuất và Thương mại Xuất nhập khẩu Như Ngọc</t>
  </si>
  <si>
    <t>NHV</t>
  </si>
  <si>
    <t>CTCP Sức Khỏe Hồi Sinh Việt Nam</t>
  </si>
  <si>
    <t>NHW</t>
  </si>
  <si>
    <t>CTCP Ngô Han</t>
  </si>
  <si>
    <t>NIC</t>
  </si>
  <si>
    <t>CTCP Đầu tư Nhơn Trạch</t>
  </si>
  <si>
    <t>NinhBac</t>
  </si>
  <si>
    <t>CTCP Đầu tư Tài chính Ninh Bắc</t>
  </si>
  <si>
    <t>NIS</t>
  </si>
  <si>
    <t>CTCP Dịch vụ Hạ tầng Mạng</t>
  </si>
  <si>
    <t>NISACO</t>
  </si>
  <si>
    <t>CTCP Muối Ninh Thuận</t>
  </si>
  <si>
    <t>NJC</t>
  </si>
  <si>
    <t>CTCP May Nam Định</t>
  </si>
  <si>
    <t>NKG</t>
  </si>
  <si>
    <t>CTCP Thép Nam Kim</t>
  </si>
  <si>
    <t>NLG</t>
  </si>
  <si>
    <t>CTCP Đầu tư Nam Long</t>
  </si>
  <si>
    <t>NLS</t>
  </si>
  <si>
    <t>CTCP Cấp thoát nước Lạng Sơn</t>
  </si>
  <si>
    <t>NMK</t>
  </si>
  <si>
    <t>CTCP Xây dựng Công trình 510</t>
  </si>
  <si>
    <t>NNB</t>
  </si>
  <si>
    <t>CTCP Cấp thoát nước Ninh Bình</t>
  </si>
  <si>
    <t>NNC</t>
  </si>
  <si>
    <t>CTCP Đá Núi Nhỏ</t>
  </si>
  <si>
    <t>NNG</t>
  </si>
  <si>
    <t>CTCP Công nghiệp - Dịch vụ - Thương mại Ngọc Nghĩa</t>
  </si>
  <si>
    <t>NNQ</t>
  </si>
  <si>
    <t>CTCP Giống Nông nghiệp Quảng Nam</t>
  </si>
  <si>
    <t>NNT</t>
  </si>
  <si>
    <t>CTCP Cấp nước Ninh Thuận</t>
  </si>
  <si>
    <t>NO1</t>
  </si>
  <si>
    <t>CTCP Tập đoàn 911</t>
  </si>
  <si>
    <t>NoiHoiVN</t>
  </si>
  <si>
    <t>CTCP Nồi hơi Việt Nam</t>
  </si>
  <si>
    <t>NongSanNinhThuan</t>
  </si>
  <si>
    <t>CTCP Xuất khẩu Nông sản Ninh Thuận</t>
  </si>
  <si>
    <t>NOS</t>
  </si>
  <si>
    <t>CTCP Vận tải biển và Thương mại Phương Đông</t>
  </si>
  <si>
    <t>NovaGroup</t>
  </si>
  <si>
    <t>CTCP Tập đoàn NovaGroup</t>
  </si>
  <si>
    <t>NPH</t>
  </si>
  <si>
    <t>CTCP Khách Sạn Bưu Điện Nha Trang</t>
  </si>
  <si>
    <t>NPS</t>
  </si>
  <si>
    <t>CTCP May Phú Thịnh - Nhà Bè</t>
  </si>
  <si>
    <t>NQB</t>
  </si>
  <si>
    <t>CTCP Cấp nước Quảng Bình</t>
  </si>
  <si>
    <t>NQN</t>
  </si>
  <si>
    <t>CTCP Nước sạch Quảng Ninh</t>
  </si>
  <si>
    <t>NQT</t>
  </si>
  <si>
    <t>CTCP Nước sạch Quảng Trị</t>
  </si>
  <si>
    <t>NRC</t>
  </si>
  <si>
    <t>CTCP Tập đoàn NRC</t>
  </si>
  <si>
    <t>NS2</t>
  </si>
  <si>
    <t>CTCP Nước sạch Số 2 Hà Nội</t>
  </si>
  <si>
    <t>NS3</t>
  </si>
  <si>
    <t>CTCP Sản xuất Kinh doanh Nước sạch Số 3 Hà Nội</t>
  </si>
  <si>
    <t>NSC</t>
  </si>
  <si>
    <t>CTCP Tập đoàn Giống cây trồng Việt Nam</t>
  </si>
  <si>
    <t>NSCTech</t>
  </si>
  <si>
    <t>CTCP Công nghệ NCS</t>
  </si>
  <si>
    <t>NSG</t>
  </si>
  <si>
    <t>CTCP Nhựa Sài Gòn</t>
  </si>
  <si>
    <t>NSH</t>
  </si>
  <si>
    <t>CTCP Tập Đoàn Nhôm Sông Hồng Shalumi</t>
  </si>
  <si>
    <t>NSI</t>
  </si>
  <si>
    <t>CTCP Chứng khoán Quốc Gia</t>
  </si>
  <si>
    <t>NSL</t>
  </si>
  <si>
    <t>CTCP Cấp nước Sơn La</t>
  </si>
  <si>
    <t>NSN</t>
  </si>
  <si>
    <t>CTCP Xây dựng 565</t>
  </si>
  <si>
    <t>NSP</t>
  </si>
  <si>
    <t>CTCP Nhựa Sam Phú</t>
  </si>
  <si>
    <t>NSS</t>
  </si>
  <si>
    <t>CTCP Nông Súc Sản Đồng Nai</t>
  </si>
  <si>
    <t>NST</t>
  </si>
  <si>
    <t>CTCP Ngân Sơn</t>
  </si>
  <si>
    <t>NT2</t>
  </si>
  <si>
    <t>CTCP Điện lực Dầu khí Nhơn Trạch 2</t>
  </si>
  <si>
    <t>NTB</t>
  </si>
  <si>
    <t>CTCP Đầu tư Xây dựng và Khai thác Công trình Giao thông 584</t>
  </si>
  <si>
    <t>NTC</t>
  </si>
  <si>
    <t>CTCP Khu Công nghiệp Nam Tân Uyên</t>
  </si>
  <si>
    <t>NTF</t>
  </si>
  <si>
    <t>CTCP Dược - Vật tư Y tế Nghệ An</t>
  </si>
  <si>
    <t>NTH</t>
  </si>
  <si>
    <t>CTCP Thủy điện Nước Trong</t>
  </si>
  <si>
    <t>NTL</t>
  </si>
  <si>
    <t>CTCP Phát triển Đô thị Từ Liêm</t>
  </si>
  <si>
    <t>NTP</t>
  </si>
  <si>
    <t>CTCP Nhựa Thiếu niên Tiền Phong</t>
  </si>
  <si>
    <t>NTR</t>
  </si>
  <si>
    <t>CTCP Đường sắt Nghệ Tĩnh</t>
  </si>
  <si>
    <t>NTS</t>
  </si>
  <si>
    <t>CTCP Nội thất SHINEC</t>
  </si>
  <si>
    <t>NTT</t>
  </si>
  <si>
    <t>CTCP Dệt - May Nha Trang</t>
  </si>
  <si>
    <t>NTW</t>
  </si>
  <si>
    <t>CTCP Cấp nước Nhơn Trạch</t>
  </si>
  <si>
    <t>NUE</t>
  </si>
  <si>
    <t>CTCP Môi trường Đô thị Nha Trang</t>
  </si>
  <si>
    <t>Nuocdathuysan</t>
  </si>
  <si>
    <t>CTCP Nước đá Thủy sản Kiên giang</t>
  </si>
  <si>
    <t>NuocQuangNam</t>
  </si>
  <si>
    <t>CTCP Cấp thoát nước Quảng Nam</t>
  </si>
  <si>
    <t>Nutifood</t>
  </si>
  <si>
    <t>CTCP Thực phẩm Dinh dưỡng Đồng Tâm</t>
  </si>
  <si>
    <t>NVB</t>
  </si>
  <si>
    <t>Ngân hàng TMCP Quốc Dân</t>
  </si>
  <si>
    <t>NVC</t>
  </si>
  <si>
    <t>CTCP Nam Vang</t>
  </si>
  <si>
    <t>NVL</t>
  </si>
  <si>
    <t xml:space="preserve">CTCP Tập đoàn Đầu tư Địa ốc No Va </t>
  </si>
  <si>
    <t>NVN</t>
  </si>
  <si>
    <t>CTCP Nhà Việt Nam</t>
  </si>
  <si>
    <t>NVP</t>
  </si>
  <si>
    <t>CTCP Nước sạch Vĩnh Phúc</t>
  </si>
  <si>
    <t>NVS</t>
  </si>
  <si>
    <t>CTCP Chứng khoán Navibank</t>
  </si>
  <si>
    <t>NVT</t>
  </si>
  <si>
    <t>CTCP Bất động sản Du lịch Ninh Vân Bay</t>
  </si>
  <si>
    <t>NWT</t>
  </si>
  <si>
    <t>CTCP Vận tải Newway</t>
  </si>
  <si>
    <t>NXBGDVN</t>
  </si>
  <si>
    <t>Công ty TNHH MTV Nhà Xuất bản Giáo dục Việt Nam</t>
  </si>
  <si>
    <t>NXT</t>
  </si>
  <si>
    <t>CTCP Sản xuất và Cung ứng Vật liệu Xây dựng Kon Tum</t>
  </si>
  <si>
    <t>OCB</t>
  </si>
  <si>
    <t>Ngân hàng TMCP Phương Đông</t>
  </si>
  <si>
    <t>OCBS</t>
  </si>
  <si>
    <t>CTCP Chứng khoán OCBS</t>
  </si>
  <si>
    <t>OCH</t>
  </si>
  <si>
    <t>CTCP One Capital Hospitality</t>
  </si>
  <si>
    <t>ODE</t>
  </si>
  <si>
    <t>CTCP Tập đoàn Truyền thông và Giải trí ODE</t>
  </si>
  <si>
    <t>OGC</t>
  </si>
  <si>
    <t>CTCP Tập đoàn Đại Dương</t>
  </si>
  <si>
    <t>OIL</t>
  </si>
  <si>
    <t>Tổng Công ty Dầu Việt Nam - CTCP</t>
  </si>
  <si>
    <t>OLC</t>
  </si>
  <si>
    <t>CTCP Xây dựng, Dịch vụ và Hợp tác Lao động</t>
  </si>
  <si>
    <t>OMC</t>
  </si>
  <si>
    <t>CTCP Quản lý Quỹ Đầu tư Lighthouse</t>
  </si>
  <si>
    <t>ONE</t>
  </si>
  <si>
    <t>CTCP Công nghệ One</t>
  </si>
  <si>
    <t>OneMount</t>
  </si>
  <si>
    <t>CTCP One Mount Group</t>
  </si>
  <si>
    <t>ONW</t>
  </si>
  <si>
    <t>CTCP Dịch vụ Một Thế Giới</t>
  </si>
  <si>
    <t>OPC</t>
  </si>
  <si>
    <t>CTCP Dược phẩm OPC</t>
  </si>
  <si>
    <t>ORC</t>
  </si>
  <si>
    <t>CTCP Bán lẻ và Quản lý Bất động sản Đại Dương</t>
  </si>
  <si>
    <t>ORS</t>
  </si>
  <si>
    <t>CTCP Chứng khoán Tiên Phong</t>
  </si>
  <si>
    <t>OSC</t>
  </si>
  <si>
    <t>CTCP Chứng khoán Đại Tây Dương</t>
  </si>
  <si>
    <t>OSCVN</t>
  </si>
  <si>
    <t>CTCP Du lịch Dịch vụ Dầu khí Việt Nam</t>
  </si>
  <si>
    <t>Oseven</t>
  </si>
  <si>
    <t>CTCP Oseven</t>
  </si>
  <si>
    <t>OTG</t>
  </si>
  <si>
    <t>CTCP Otran Logistics</t>
  </si>
  <si>
    <t>OtoTienGiang</t>
  </si>
  <si>
    <t>CTCP Vận tải Ô Tô Tiền Giang</t>
  </si>
  <si>
    <t>PAC</t>
  </si>
  <si>
    <t>CTCP Pin Ắc quy Miền Nam</t>
  </si>
  <si>
    <t>PACKEXIM</t>
  </si>
  <si>
    <t>CTCP Sản xuất và Xuất nhập khẩu Bao bì</t>
  </si>
  <si>
    <t>Packsimex</t>
  </si>
  <si>
    <t>CTCP Xuất nhập khẩu Sản xuất Gia công và Bao bì</t>
  </si>
  <si>
    <t>PAI</t>
  </si>
  <si>
    <t>CTCP Công nghệ thông tin Viễn thông và Tự động hóa Dầu Khí</t>
  </si>
  <si>
    <t>PAMCO</t>
  </si>
  <si>
    <t>CTCP Quản lý Quỹ Leadvisors</t>
  </si>
  <si>
    <t>PAN</t>
  </si>
  <si>
    <t>CTCP Tập đoàn PAN</t>
  </si>
  <si>
    <t>PAP</t>
  </si>
  <si>
    <t>CTCP Dầu khí Đầu tư Khai thác Cảng Phước An</t>
  </si>
  <si>
    <t>PAS</t>
  </si>
  <si>
    <t>CTCP Quốc tế Phương Anh</t>
  </si>
  <si>
    <t>PAT</t>
  </si>
  <si>
    <t>CTCP Phốt Pho Apatit Việt Nam</t>
  </si>
  <si>
    <t>Payoo</t>
  </si>
  <si>
    <t>CTCP Dịch vụ Trực tuyến Cộng Đồng Việt</t>
  </si>
  <si>
    <t>PBC</t>
  </si>
  <si>
    <t>CTCP Dược phẩm Trung ương I - Pharbaco</t>
  </si>
  <si>
    <t>PBK</t>
  </si>
  <si>
    <t>CTCP Điện lực Dầu khí Bắc Kạn</t>
  </si>
  <si>
    <t>PBP</t>
  </si>
  <si>
    <t>CTCP Bao bì Dầu khí Việt Nam</t>
  </si>
  <si>
    <t>PBSV</t>
  </si>
  <si>
    <t>Công ty TNHH Chứng khoán Ngân hàng Public Việt Nam</t>
  </si>
  <si>
    <t>PBT</t>
  </si>
  <si>
    <t>CTCP Bao bì và Thương mại dầu khí Bình Sơn</t>
  </si>
  <si>
    <t>PC1</t>
  </si>
  <si>
    <t>CTCP Tập Đoàn PC1</t>
  </si>
  <si>
    <t>PCC</t>
  </si>
  <si>
    <t>CTCP Tập đoàn Xây lắp 1 - Petrolimex</t>
  </si>
  <si>
    <t>PCE</t>
  </si>
  <si>
    <t>CTCP Phân bón và Hóa chất Dầu khí Miền Trung</t>
  </si>
  <si>
    <t>PCF</t>
  </si>
  <si>
    <t>CTCP Cà phê PETEC</t>
  </si>
  <si>
    <t>PCG</t>
  </si>
  <si>
    <t>CTCP Đầu tư Phát triển Gas Đô thị</t>
  </si>
  <si>
    <t>PCH</t>
  </si>
  <si>
    <t>CTCP Nhựa Picomat</t>
  </si>
  <si>
    <t>PCM</t>
  </si>
  <si>
    <t>CTCP Vật liệu Xây dựng Bưu điện</t>
  </si>
  <si>
    <t>PCN</t>
  </si>
  <si>
    <t>CTCP Hóa phẩm Dầu khí DMC - Miền Bắc</t>
  </si>
  <si>
    <t>PCT</t>
  </si>
  <si>
    <t>CTCP Vận tải biển Global Pacific</t>
  </si>
  <si>
    <t>PDB</t>
  </si>
  <si>
    <t>CTCP Tập đoàn Đầu tư Din Capital</t>
  </si>
  <si>
    <t>PDC</t>
  </si>
  <si>
    <t>CTCP Du lịch Dầu khí Phương Đông</t>
  </si>
  <si>
    <t>PDN</t>
  </si>
  <si>
    <t>CTCP Cảng Đồng Nai</t>
  </si>
  <si>
    <t>PDR</t>
  </si>
  <si>
    <t>CTCP Phát triển Bất động sản Phát Đạt</t>
  </si>
  <si>
    <t>PDT</t>
  </si>
  <si>
    <t>CTCP Thương mại Dầu khí Đồng Tháp</t>
  </si>
  <si>
    <t>PDV</t>
  </si>
  <si>
    <t>CTCP Vận Tải Và Tiếp Vận Phương Đông Việt</t>
  </si>
  <si>
    <t>PeaceTour</t>
  </si>
  <si>
    <t>CTCP Du lịch Hòa Bình Việt Nam</t>
  </si>
  <si>
    <t>PEC</t>
  </si>
  <si>
    <t>CTCP Cơ khí Điện lực</t>
  </si>
  <si>
    <t>PEG</t>
  </si>
  <si>
    <t>Tổng Công ty Thương mại Kỹ thuật và Đầu tư - CTCP</t>
  </si>
  <si>
    <t>PEN</t>
  </si>
  <si>
    <t>CTCP Xây lắp III Petrolimex</t>
  </si>
  <si>
    <t>PEQ</t>
  </si>
  <si>
    <t>CTCP Thiết bị Xăng dầu Petrolimex</t>
  </si>
  <si>
    <t>PET</t>
  </si>
  <si>
    <t>Tổng Công ty cổ phần Dịch vụ Tổng hợp Dầu khí</t>
  </si>
  <si>
    <t>PetroKienGiang</t>
  </si>
  <si>
    <t>CTCP Xăng dầu Dầu khí Kiên Giang</t>
  </si>
  <si>
    <t>PETROMAT</t>
  </si>
  <si>
    <t>CTCP Vật tư Xăng dầu Petec</t>
  </si>
  <si>
    <t>PETROMEKONG</t>
  </si>
  <si>
    <t>CTCP Vận tải Dầu khí Mê Kông</t>
  </si>
  <si>
    <t>PFH</t>
  </si>
  <si>
    <t>CTCP Đầu tư Tài chính Bảo hiểm Dầu khí</t>
  </si>
  <si>
    <t>PFI</t>
  </si>
  <si>
    <t>CTCP Thương mại &amp; Dịch vụ Dầu khí Việt Nam</t>
  </si>
  <si>
    <t>PFL</t>
  </si>
  <si>
    <t>CTCP Dầu khí Đông Đô</t>
  </si>
  <si>
    <t>PGB</t>
  </si>
  <si>
    <t>Ngân hàng TMCP Thịnh vượng và Phát triển</t>
  </si>
  <si>
    <t>PGC</t>
  </si>
  <si>
    <t>Tổng Công ty Gas Petrolimex - CTCP</t>
  </si>
  <si>
    <t>PGD</t>
  </si>
  <si>
    <t>CTCP Phân phối khí thấp áp Dầu khí Việt Nam</t>
  </si>
  <si>
    <t>PGI</t>
  </si>
  <si>
    <t>Tổng Công ty cổ phần Bảo hiểm Petrolimex</t>
  </si>
  <si>
    <t>PGN</t>
  </si>
  <si>
    <t>CTCP Phụ Gia Nhựa</t>
  </si>
  <si>
    <t>PGS</t>
  </si>
  <si>
    <t>CTCP Kinh doanh Khí Miền Nam</t>
  </si>
  <si>
    <t>PGT</t>
  </si>
  <si>
    <t>CTCP PGT Holdings</t>
  </si>
  <si>
    <t>PGV</t>
  </si>
  <si>
    <t>Tổng Công ty Phát điện 3 - CTCP</t>
  </si>
  <si>
    <t>PhanPhoiVietnam</t>
  </si>
  <si>
    <t>CTCP Đầu tư và Phát triển Hệ thống Phân phối Việt Nam</t>
  </si>
  <si>
    <t>PhanVu</t>
  </si>
  <si>
    <t>CTCP Đầu tư Phan vũ</t>
  </si>
  <si>
    <t>PHC</t>
  </si>
  <si>
    <t>CTCP Xây dựng Phục Hưng Holdings</t>
  </si>
  <si>
    <t>PHFM</t>
  </si>
  <si>
    <t>CTCP Quản lý Quỹ Phú Hưng</t>
  </si>
  <si>
    <t>PHH</t>
  </si>
  <si>
    <t>CTCP Hồng Hà Việt Nam</t>
  </si>
  <si>
    <t>PhimGiaiPhong</t>
  </si>
  <si>
    <t>CTCP Phim Giải phóng</t>
  </si>
  <si>
    <t>PhimThienNgan</t>
  </si>
  <si>
    <t>CTCP Phim Thiên Ngân</t>
  </si>
  <si>
    <t>PHN</t>
  </si>
  <si>
    <t>CTCP Pin Hà Nội</t>
  </si>
  <si>
    <t>PHP</t>
  </si>
  <si>
    <t>CTCP Cảng Hải Phòng</t>
  </si>
  <si>
    <t>PHR</t>
  </si>
  <si>
    <t>CTCP Cao su Phước Hòa</t>
  </si>
  <si>
    <t>PHS</t>
  </si>
  <si>
    <t>CTCP Chứng khoán Phú Hưng</t>
  </si>
  <si>
    <t>PhuDat</t>
  </si>
  <si>
    <t>CTCP Đầu tư và Xây dựng Dầu khí Phú Đạt</t>
  </si>
  <si>
    <t>PhuHung</t>
  </si>
  <si>
    <t>CTCP Bảo hiểm Phú Hưng</t>
  </si>
  <si>
    <t>PhuLong</t>
  </si>
  <si>
    <t>CTCP Địa ốc Phú Long</t>
  </si>
  <si>
    <t>PHUMYOIL</t>
  </si>
  <si>
    <t>CTCP Sản xuất và Chế biến Dầu khí Phú Mỹ</t>
  </si>
  <si>
    <t>PhuongNamSF</t>
  </si>
  <si>
    <t>CTCP Chế biến Thực phẩm Phương Nam</t>
  </si>
  <si>
    <t>PhuongTrang</t>
  </si>
  <si>
    <t>CTCP Du lịch và Vận tải Phương Trang</t>
  </si>
  <si>
    <t>PhuQuoc</t>
  </si>
  <si>
    <t>CTCP Du lịch Phú Quốc</t>
  </si>
  <si>
    <t>PhuTung</t>
  </si>
  <si>
    <t>CTCP Xuất nhập khẩu Máy và Phụ tùng</t>
  </si>
  <si>
    <t>PIA</t>
  </si>
  <si>
    <t>CTCP Tin học Viễn thông Petrolimex</t>
  </si>
  <si>
    <t>PIC</t>
  </si>
  <si>
    <t>CTCP Đầu tư Điện lực 3</t>
  </si>
  <si>
    <t>PID</t>
  </si>
  <si>
    <t>CTCP Trang Trí Nội Thất Dầu khí</t>
  </si>
  <si>
    <t>PIDIC</t>
  </si>
  <si>
    <t>CTCP Đầu tư Phát triển Hạ tầng Phú Quốc</t>
  </si>
  <si>
    <t>Pinetree</t>
  </si>
  <si>
    <t>CTCP Chứng khoán Pinetree</t>
  </si>
  <si>
    <t>PIS</t>
  </si>
  <si>
    <t>Tổng Công ty Pisico Bình Định - CTCP</t>
  </si>
  <si>
    <t>Pisico</t>
  </si>
  <si>
    <t>CTCP Chế biến Gỗ nội thất Pisico</t>
  </si>
  <si>
    <t>PisicoDongAn</t>
  </si>
  <si>
    <t>CTCP Chế biến gỗ Pisico Đồng An</t>
  </si>
  <si>
    <t>PIT</t>
  </si>
  <si>
    <t>CTCP Xuất nhập khẩu Petrolimex</t>
  </si>
  <si>
    <t>PIV</t>
  </si>
  <si>
    <t>CTCP PIV</t>
  </si>
  <si>
    <t>PJC</t>
  </si>
  <si>
    <t>CTCP Thương mại và Vận tải Petrolimex Hà Nội</t>
  </si>
  <si>
    <t>PJS</t>
  </si>
  <si>
    <t>CTCP Cấp nước Phú Hòa Tân</t>
  </si>
  <si>
    <t>PJT</t>
  </si>
  <si>
    <t>CTCP Vận tải Xăng dầu Đường Thủy Petrolimex</t>
  </si>
  <si>
    <t>PKR</t>
  </si>
  <si>
    <t>CTCP Đường sắt Phú Khánh</t>
  </si>
  <si>
    <t>PLA</t>
  </si>
  <si>
    <t>CTCP Đầu tư và Dịch vụ Hạ tầng Xăng dầu</t>
  </si>
  <si>
    <t>PLC</t>
  </si>
  <si>
    <t>Tổng Công ty Hóa dầu Petrolimex - CTCP</t>
  </si>
  <si>
    <t>PLCC</t>
  </si>
  <si>
    <t>Tổng Công ty Xây lắp và Thương mại Petrolimex</t>
  </si>
  <si>
    <t>PLE</t>
  </si>
  <si>
    <t>CTCP Tư vấn Xây dựng Petrolimex</t>
  </si>
  <si>
    <t>PLO</t>
  </si>
  <si>
    <t>CTCP Kho Vận Petec</t>
  </si>
  <si>
    <t>PLP</t>
  </si>
  <si>
    <t>CTCP Sản xuất và Công nghệ Nhựa Pha Lê</t>
  </si>
  <si>
    <t>PLX</t>
  </si>
  <si>
    <t>Tập đoàn Xăng Dầu Việt Nam</t>
  </si>
  <si>
    <t>PMB</t>
  </si>
  <si>
    <t>CTCP Phân bón và Hóa chất Dầu khí Miền Bắc</t>
  </si>
  <si>
    <t>PMC</t>
  </si>
  <si>
    <t>CTCP Dược phẩm Dược liệu Pharmedic</t>
  </si>
  <si>
    <t>PME</t>
  </si>
  <si>
    <t>CTCP Pymepharco</t>
  </si>
  <si>
    <t>PMG</t>
  </si>
  <si>
    <t>CTCP Đầu tư và Sản xuất Petro Miền Trung</t>
  </si>
  <si>
    <t>PMJ</t>
  </si>
  <si>
    <t>CTCP Vật tư Bưu Điện</t>
  </si>
  <si>
    <t>PMM</t>
  </si>
  <si>
    <t>CTCP Hàng hải Phú Mỹ</t>
  </si>
  <si>
    <t>PMP</t>
  </si>
  <si>
    <t>CTCP Bao bì đạm Phú Mỹ</t>
  </si>
  <si>
    <t>PMS</t>
  </si>
  <si>
    <t>CTCP Cơ khí Xăng dầu</t>
  </si>
  <si>
    <t>PMT</t>
  </si>
  <si>
    <t>CTCP Viễn thông TELVINA Việt Nam</t>
  </si>
  <si>
    <t>PMW</t>
  </si>
  <si>
    <t>CTCP Cấp nước Phú Mỹ</t>
  </si>
  <si>
    <t>PNC</t>
  </si>
  <si>
    <t>CTCP Văn hóa Phương Nam</t>
  </si>
  <si>
    <t>PND</t>
  </si>
  <si>
    <t>CTCP Xăng dầu Dầu khí Nam Định</t>
  </si>
  <si>
    <t>PNG</t>
  </si>
  <si>
    <t>CTCP Thương mại Phú Nhuận</t>
  </si>
  <si>
    <t>PNJ</t>
  </si>
  <si>
    <t>CTCP Vàng bạc Đá quý Phú Nhuận</t>
  </si>
  <si>
    <t>PNP</t>
  </si>
  <si>
    <t>CTCP Tân Cảng - Phú Hữu</t>
  </si>
  <si>
    <t>PNT</t>
  </si>
  <si>
    <t>CTCP Kỹ thuật Xây dựng Phú Nhuận</t>
  </si>
  <si>
    <t>POB</t>
  </si>
  <si>
    <t>CTCP Xăng dầu Dầu khí Hưng Yên</t>
  </si>
  <si>
    <t>POM</t>
  </si>
  <si>
    <t>CTCP Thép Pomina</t>
  </si>
  <si>
    <t>Porycoast</t>
  </si>
  <si>
    <t>CTCP Tư vấn Thiết kế Cảng - Kỹ thuật biển</t>
  </si>
  <si>
    <t>POS</t>
  </si>
  <si>
    <t>CTCP Vận hành và Xây lắp PTSC</t>
  </si>
  <si>
    <t>POT</t>
  </si>
  <si>
    <t>CTCP Thiết bị Bưu điện</t>
  </si>
  <si>
    <t>POTRACO</t>
  </si>
  <si>
    <t>CTCP Vận tải và Dịch vụ Điện lực</t>
  </si>
  <si>
    <t>POV</t>
  </si>
  <si>
    <t>CTCP Xăng dầu Dầu khí Vũng Áng</t>
  </si>
  <si>
    <t>POW</t>
  </si>
  <si>
    <t>Tổng Công ty Điện lực Dầu khí Việt Nam - CTCP</t>
  </si>
  <si>
    <t>PPC</t>
  </si>
  <si>
    <t>CTCP Nhiệt điện Phả Lại</t>
  </si>
  <si>
    <t>PPE</t>
  </si>
  <si>
    <t>CTCP Tư vấn đầu tư PP Enterprise</t>
  </si>
  <si>
    <t>PPG</t>
  </si>
  <si>
    <t>CTCP Sản xuất - Thương mại - Dịch vụ Phú Phong</t>
  </si>
  <si>
    <t>PPH</t>
  </si>
  <si>
    <t>Tổng Công ty cổ phần Phong Phú</t>
  </si>
  <si>
    <t>PPI</t>
  </si>
  <si>
    <t>CTCP Đầu tư và Phát triển Dự án Hạ tầng Thái Bình Dương</t>
  </si>
  <si>
    <t>PPP</t>
  </si>
  <si>
    <t>CTCP Dược phẩm Phong Phú</t>
  </si>
  <si>
    <t>PPS</t>
  </si>
  <si>
    <t>CTCP Dịch vụ Kỹ thuật Điện lực Dầu khí Việt Nam</t>
  </si>
  <si>
    <t>PPT</t>
  </si>
  <si>
    <t>CTCP Petro Times</t>
  </si>
  <si>
    <t>PPY</t>
  </si>
  <si>
    <t>CTCP Xăng dầu Dầu khí Phú Yên</t>
  </si>
  <si>
    <t>PQN</t>
  </si>
  <si>
    <t>CTCP Dịch vụ Dầu khí Quảng Ngãi PTSC</t>
  </si>
  <si>
    <t>PRC</t>
  </si>
  <si>
    <t>CTCP Logistics Portserco</t>
  </si>
  <si>
    <t>PRE</t>
  </si>
  <si>
    <t>Tổng Công ty cổ phần Tái bảo hiểm Hà Nội</t>
  </si>
  <si>
    <t>PRO</t>
  </si>
  <si>
    <t>CTCP Procimex Việt Nam</t>
  </si>
  <si>
    <t>Proconco</t>
  </si>
  <si>
    <t>CTCP Việt Pháp Sản xuất Thức ăn Gia súc PROCONCO</t>
  </si>
  <si>
    <t>PROMEXCO</t>
  </si>
  <si>
    <t>CTCP Sản xuất Bao bì và Hàng xuất khẩu</t>
  </si>
  <si>
    <t>PRT</t>
  </si>
  <si>
    <t>Tổng Công ty Sản xuất - Xuất nhập khẩu Bình Dương - CTCP</t>
  </si>
  <si>
    <t>PSB</t>
  </si>
  <si>
    <t>CTCP Đầu tư Dầu khí Sao Mai - Bến Đình</t>
  </si>
  <si>
    <t>PSC</t>
  </si>
  <si>
    <t>CTCP Vận tải và Dịch vụ Petrolimex Sài Gòn</t>
  </si>
  <si>
    <t>PSD</t>
  </si>
  <si>
    <t>CTCP Dịch vụ Phân phối Tổng hợp Dầu khí</t>
  </si>
  <si>
    <t>PSE</t>
  </si>
  <si>
    <t>CTCP Phân Bón và Hóa Chất Dầu khí Đông Nam Bộ</t>
  </si>
  <si>
    <t>PSG</t>
  </si>
  <si>
    <t>CTCP Đầu Tư và Xây lắp Dầu khí Sài Gòn</t>
  </si>
  <si>
    <t>PSH</t>
  </si>
  <si>
    <t>CTCP Thương mại Đầu tư Dầu khí Nam Sông Hậu</t>
  </si>
  <si>
    <t>PSI</t>
  </si>
  <si>
    <t>CTCP Chứng khoán Dầu khí</t>
  </si>
  <si>
    <t>PSL</t>
  </si>
  <si>
    <t>CTCP Chăn nuôi Phú Sơn</t>
  </si>
  <si>
    <t>PSN</t>
  </si>
  <si>
    <t>CTCP Dịch Vụ Kỹ Thuật PTSC Thanh Hóa</t>
  </si>
  <si>
    <t>PSP</t>
  </si>
  <si>
    <t>CTCP Cảng Dịch vụ Dầu khí Đình Vũ</t>
  </si>
  <si>
    <t>PSW</t>
  </si>
  <si>
    <t>CTCP Phân bón và Hóa chất Dầu khí Tây Nam Bộ</t>
  </si>
  <si>
    <t>PTB</t>
  </si>
  <si>
    <t>CTCP Phú Tài</t>
  </si>
  <si>
    <t>PTC</t>
  </si>
  <si>
    <t>CTCP Đầu Tư Icapital</t>
  </si>
  <si>
    <t>PTD</t>
  </si>
  <si>
    <t>CTCP Thiết kế Xây dựng Thương mại Phúc Thịnh</t>
  </si>
  <si>
    <t>PTE</t>
  </si>
  <si>
    <t>CTCP Xi măng Phú Thọ</t>
  </si>
  <si>
    <t>PTG</t>
  </si>
  <si>
    <t>CTCP May Xuất khẩu Phan Thiết</t>
  </si>
  <si>
    <t>PTH</t>
  </si>
  <si>
    <t>CTCP Vận tải và Dịch vụ Petrolimex Hà Tây</t>
  </si>
  <si>
    <t>PTHTKCNThaiNguyen</t>
  </si>
  <si>
    <t>CTCP Phát Triển Hạ tầng Khu Công nghiệp Thái Nguyên</t>
  </si>
  <si>
    <t>PTI</t>
  </si>
  <si>
    <t>Tổng Công ty cổ phần Bảo hiểm Bưu điện</t>
  </si>
  <si>
    <t>PTICC</t>
  </si>
  <si>
    <t>CTCP Tư vấn Đầu tư và Xây dựng Bưu điện</t>
  </si>
  <si>
    <t>PTK</t>
  </si>
  <si>
    <t>CTCP Luyện kim Phú Thịnh</t>
  </si>
  <si>
    <t>PTL</t>
  </si>
  <si>
    <t>CTCP Victory Group</t>
  </si>
  <si>
    <t>PTM</t>
  </si>
  <si>
    <t>CTCP Sản xuất Thương mại và Dịch vụ Ô tô PTM</t>
  </si>
  <si>
    <t>PTN</t>
  </si>
  <si>
    <t>CTCP Phát triển nhà Khánh Hòa</t>
  </si>
  <si>
    <t>PTO</t>
  </si>
  <si>
    <t>CTCP Dịch vụ - Xây dựng Công trình Bưu Điện</t>
  </si>
  <si>
    <t>PTP</t>
  </si>
  <si>
    <t>CTCP PTP</t>
  </si>
  <si>
    <t>PTS</t>
  </si>
  <si>
    <t>CTCP Vận tải và Dịch vụ Petrolimex Hải Phòng</t>
  </si>
  <si>
    <t>PTT</t>
  </si>
  <si>
    <t>CTCP Vận tải Dầu khí Đông Dương</t>
  </si>
  <si>
    <t>PTV</t>
  </si>
  <si>
    <t>CTCP Thương mại Dầu khí</t>
  </si>
  <si>
    <t>PTX</t>
  </si>
  <si>
    <t>CTCP Vận tải và Dịch vụ Petrolimex Nghệ Tĩnh</t>
  </si>
  <si>
    <t>PV2</t>
  </si>
  <si>
    <t>CTCP Đầu tư PV2</t>
  </si>
  <si>
    <t>PVA</t>
  </si>
  <si>
    <t>CTCP Tổng Công ty Xây lắp Dầu khí Nghệ An</t>
  </si>
  <si>
    <t>PVB</t>
  </si>
  <si>
    <t>CTCP Bọc ống Dầu khí Việt Nam</t>
  </si>
  <si>
    <t>PVC</t>
  </si>
  <si>
    <t>Tổng Công ty Hóa chất và Dịch vụ Dầu khí - CTCP</t>
  </si>
  <si>
    <t>PVCI</t>
  </si>
  <si>
    <t>CTCP Đầu tư Xây lắp Dầu khí Việt Nam</t>
  </si>
  <si>
    <t>PVCME</t>
  </si>
  <si>
    <t>CTCP Thi Công Cơ giới và Lắp máy Dầu khí</t>
  </si>
  <si>
    <t>PVcomBank</t>
  </si>
  <si>
    <t>Ngân hàng TMCP Đại chúng Việt Nam</t>
  </si>
  <si>
    <t>PVD</t>
  </si>
  <si>
    <t>Tổng Công ty cổ phần Khoan và Dịch vụ khoan Dầu khí</t>
  </si>
  <si>
    <t>PVE</t>
  </si>
  <si>
    <t>Tổng Công ty Tư vấn thiết kế Dầu khí - CTCP</t>
  </si>
  <si>
    <t>PVEIC</t>
  </si>
  <si>
    <t>Tổng Công ty Bảo dưỡng - Sữa chữa Công trình Dầu khí, CTCP</t>
  </si>
  <si>
    <t>PVFCCapital</t>
  </si>
  <si>
    <t>CTCP Quản lý Quỹ Ngân hàng TMCP Đại chúng Việt Nam</t>
  </si>
  <si>
    <t>PVG</t>
  </si>
  <si>
    <t>CTCP Kinh doanh LPG Việt Nam</t>
  </si>
  <si>
    <t>PVH</t>
  </si>
  <si>
    <t>CTCP Xây lắp Dầu khí Thanh Hóa</t>
  </si>
  <si>
    <t>PVI</t>
  </si>
  <si>
    <t>CTCP PVI</t>
  </si>
  <si>
    <t>PVIASSET</t>
  </si>
  <si>
    <t>CTCP Quản lý Quỹ PVI</t>
  </si>
  <si>
    <t>PVID</t>
  </si>
  <si>
    <t>CTCP Đầu tư và Xây lắp khí</t>
  </si>
  <si>
    <t>PVL</t>
  </si>
  <si>
    <t>CTCP Địa ốc Dầu khí</t>
  </si>
  <si>
    <t>PVM</t>
  </si>
  <si>
    <t>CTCP Máy - Thiết bị Dầu khí</t>
  </si>
  <si>
    <t>PVO</t>
  </si>
  <si>
    <t>CTCP Dầu nhờn PV Oil</t>
  </si>
  <si>
    <t>PVP</t>
  </si>
  <si>
    <t>CTCP Vận tải Dầu khí Thái Bình Dương</t>
  </si>
  <si>
    <t>PVQuangNinh</t>
  </si>
  <si>
    <t>CTCP Xăng dầu Dầu khí Quảng Ninh</t>
  </si>
  <si>
    <t>PVR</t>
  </si>
  <si>
    <t>CTCP Đầu tư PVR Hà Nội</t>
  </si>
  <si>
    <t>PVS</t>
  </si>
  <si>
    <t>Tổng Công ty cổ phần Dịch vụ Kỹ thuật Dầu khí Việt Nam</t>
  </si>
  <si>
    <t>PVSH</t>
  </si>
  <si>
    <t>CTCP Vạn Khởi Thành</t>
  </si>
  <si>
    <t>PVST</t>
  </si>
  <si>
    <t>CTCP Du Lịch Dầu khí Sapa</t>
  </si>
  <si>
    <t>PVT</t>
  </si>
  <si>
    <t>Tổng Công ty cổ phần Vận tải Dầu khí</t>
  </si>
  <si>
    <t>PVThaiNguyen</t>
  </si>
  <si>
    <t>CTCP Xăng dầu Dầu khí Thái Nguyên</t>
  </si>
  <si>
    <t>PVV</t>
  </si>
  <si>
    <t>CTCP Vinaconex 39</t>
  </si>
  <si>
    <t>PVX</t>
  </si>
  <si>
    <t>Tổng Công ty cổ phần Xây lắp Dầu khí Việt Nam</t>
  </si>
  <si>
    <t>PVY</t>
  </si>
  <si>
    <t>CTCP Chế tạo Giàn khoan Dầu khí</t>
  </si>
  <si>
    <t>PWA</t>
  </si>
  <si>
    <t>CTCP Bất động sản Dầu khí</t>
  </si>
  <si>
    <t>PWS</t>
  </si>
  <si>
    <t>CTCP Cấp thoát nước Phú Yên</t>
  </si>
  <si>
    <t>PX1</t>
  </si>
  <si>
    <t>CTCP Xi măng Sông Lam 2</t>
  </si>
  <si>
    <t>PXA</t>
  </si>
  <si>
    <t>CTCP Đầu tư và Thương mại Dầu khí Nghệ An</t>
  </si>
  <si>
    <t>PXC</t>
  </si>
  <si>
    <t>CTCP Phát triển Đô thị Dầu khí</t>
  </si>
  <si>
    <t>PXH</t>
  </si>
  <si>
    <t>CTCP Xây lắp Dầu khí Hà Nội</t>
  </si>
  <si>
    <t>PXI</t>
  </si>
  <si>
    <t>CTCP Xây dựng Công nghiệp và Dân dụng Dầu khí</t>
  </si>
  <si>
    <t>PXK</t>
  </si>
  <si>
    <t>CTCP Đầu tư và Xây lắp Dầu khí Kinh Bắc</t>
  </si>
  <si>
    <t>PXL</t>
  </si>
  <si>
    <t>CTCP Đầu tư Khu Công nghiệp Dầu khí Long Sơn</t>
  </si>
  <si>
    <t>PXM</t>
  </si>
  <si>
    <t>CTCP Xây lắp Dầu khí Miền Trung</t>
  </si>
  <si>
    <t>PXS</t>
  </si>
  <si>
    <t>CTCP Kết cấu Kim loại và Lắp máy Dầu khí</t>
  </si>
  <si>
    <t>PXT</t>
  </si>
  <si>
    <t>CTCP Xây lắp Đường ống Bể chứa Dầu khí</t>
  </si>
  <si>
    <t>PYU</t>
  </si>
  <si>
    <t>CTCP Môi trường và Công trình Đô thị Phúc Yên</t>
  </si>
  <si>
    <t>QBR</t>
  </si>
  <si>
    <t>CTCP Đường sắt Quảng Bình</t>
  </si>
  <si>
    <t>QBS</t>
  </si>
  <si>
    <t>CTCP Xuất nhập khẩu Quảng Bình</t>
  </si>
  <si>
    <t>QCC</t>
  </si>
  <si>
    <t>CTCP Đầu tư Xây dựng và Phát triển Hạ tầng Viễn thông</t>
  </si>
  <si>
    <t>QCG</t>
  </si>
  <si>
    <t>CTCP Quốc Cường Gia Lai</t>
  </si>
  <si>
    <t>QHD</t>
  </si>
  <si>
    <t>CTCP Que hàn điện Việt Đức</t>
  </si>
  <si>
    <t>QHW</t>
  </si>
  <si>
    <t>CTCP Nước khoáng Quảng Ninh</t>
  </si>
  <si>
    <t>QLD</t>
  </si>
  <si>
    <t>CTCP Quản lý và Xây dựng Giao thông Lạng Sơn</t>
  </si>
  <si>
    <t>QLT</t>
  </si>
  <si>
    <t>CTCP Quản lý Bảo trì Đường thủy Nội địa Số 10</t>
  </si>
  <si>
    <t>QNC</t>
  </si>
  <si>
    <t>CTCP Xi măng và Xây dựng Quảng Ninh</t>
  </si>
  <si>
    <t>QNP</t>
  </si>
  <si>
    <t>CTCP Cảng Quy Nhơn</t>
  </si>
  <si>
    <t>QNS</t>
  </si>
  <si>
    <t>CTCP Đường Quảng Ngãi</t>
  </si>
  <si>
    <t>QNSC</t>
  </si>
  <si>
    <t>CTCP Cung ứng Tàu biển Quảng Ninh</t>
  </si>
  <si>
    <t>QNT</t>
  </si>
  <si>
    <t>CTCP Tư vấn Phát triển Quảng Nam</t>
  </si>
  <si>
    <t>QNU</t>
  </si>
  <si>
    <t>CTCP Môi trường Đô thị Quảng Nam</t>
  </si>
  <si>
    <t>QNW</t>
  </si>
  <si>
    <t>CTCP Cấp thoát nước và Xây dựng Quảng Ngãi</t>
  </si>
  <si>
    <t>QPH</t>
  </si>
  <si>
    <t>CTCP Thủy điện Quế Phong</t>
  </si>
  <si>
    <t>QSP</t>
  </si>
  <si>
    <t>CTCP Tân Cảng Quy Nhơn</t>
  </si>
  <si>
    <t>QST</t>
  </si>
  <si>
    <t>CTCP Sách và Thiết bị Trường học Quảng Ninh</t>
  </si>
  <si>
    <t>QTC</t>
  </si>
  <si>
    <t>CTCP Công trình Giao thông Vận tải Quảng Nam</t>
  </si>
  <si>
    <t>QTP</t>
  </si>
  <si>
    <t>CTCP Nhiệt điện Quảng Ninh</t>
  </si>
  <si>
    <t>QuangtruongQT</t>
  </si>
  <si>
    <t>CTCP Thương mại Dịch vụ Quảng trường Quốc tế</t>
  </si>
  <si>
    <t>QuyVCBF</t>
  </si>
  <si>
    <t>Quỹ đầu tư Cân bằng Chiến lược VCBF</t>
  </si>
  <si>
    <t>QuyVietCat</t>
  </si>
  <si>
    <t>CTCP Quản lý Quỹ Việt Cát</t>
  </si>
  <si>
    <t>RAL</t>
  </si>
  <si>
    <t>CTCP Bóng đèn Phích nước Rạng Đông</t>
  </si>
  <si>
    <t>RAT</t>
  </si>
  <si>
    <t>CTCP Vận tải và Thương mại Đường sắt</t>
  </si>
  <si>
    <t>RauQua1</t>
  </si>
  <si>
    <t>CTCP Xuất nhập khẩu Rau Quả I</t>
  </si>
  <si>
    <t>RBC</t>
  </si>
  <si>
    <t>CTCP Công nghiệp và Xuất nhập khẩu Cao su</t>
  </si>
  <si>
    <t>RCC</t>
  </si>
  <si>
    <t>CTCP Tổng Công ty Công trình Đường sắt Việt Nam</t>
  </si>
  <si>
    <t>RCD</t>
  </si>
  <si>
    <t>CTCP  Xây dựng - Địa ốc Cao su</t>
  </si>
  <si>
    <t>RCL</t>
  </si>
  <si>
    <t>CTCP Địa ốc Chợ Lớn</t>
  </si>
  <si>
    <t>RDP</t>
  </si>
  <si>
    <t>CTCP Rạng Đông Holding</t>
  </si>
  <si>
    <t>RECO</t>
  </si>
  <si>
    <t>CTCP Cơ khí Cao su</t>
  </si>
  <si>
    <t>REE</t>
  </si>
  <si>
    <t>CTCP Cơ Điện Lạnh</t>
  </si>
  <si>
    <t>REM</t>
  </si>
  <si>
    <t>CTCP Tu bổ Di tích Trung ương - Vinaremon</t>
  </si>
  <si>
    <t>REN</t>
  </si>
  <si>
    <t>CTCP Xây dựng và Đầu tư KDL Sinh Thái</t>
  </si>
  <si>
    <t>RES10</t>
  </si>
  <si>
    <t>CTCP Địa ốc 10</t>
  </si>
  <si>
    <t>RESCO8</t>
  </si>
  <si>
    <t>CTCP Địa  ốc 8</t>
  </si>
  <si>
    <t>RGC</t>
  </si>
  <si>
    <t>CTCP Đầu tư PV - Inconess</t>
  </si>
  <si>
    <t>RGG</t>
  </si>
  <si>
    <t>CTCP Regal Group</t>
  </si>
  <si>
    <t>RHN</t>
  </si>
  <si>
    <t>CTCP Đường sắt Hà Ninh</t>
  </si>
  <si>
    <t>RIC</t>
  </si>
  <si>
    <t>CTCP Quốc tế Hoàng Gia</t>
  </si>
  <si>
    <t>Ricons</t>
  </si>
  <si>
    <t>CTCP Đầu tư Xây dựng Ricons</t>
  </si>
  <si>
    <t>RLC</t>
  </si>
  <si>
    <t>CTCP Đường bộ Lào Cai</t>
  </si>
  <si>
    <t>ROS</t>
  </si>
  <si>
    <t>CTCP Xây dựng FLC Faros</t>
  </si>
  <si>
    <t>RTB</t>
  </si>
  <si>
    <t>CTCP Cao su Tân Biên</t>
  </si>
  <si>
    <t>RTH</t>
  </si>
  <si>
    <t>CTCP Đường sắt Thanh Hóa</t>
  </si>
  <si>
    <t>RTS</t>
  </si>
  <si>
    <t>CTCP Thông tin Tín hiệu Đường sắt Đà Nẵng</t>
  </si>
  <si>
    <t>RUID</t>
  </si>
  <si>
    <t>CTCP Đầu tư Phát triển Hạ tầng và Đô thị Đường sắt</t>
  </si>
  <si>
    <t>RUSCO</t>
  </si>
  <si>
    <t>CTCP Kho vận và Dịch vụ Hàng hóa Cao su</t>
  </si>
  <si>
    <t>RVPIF</t>
  </si>
  <si>
    <t>Quỹ Đầu Tư Thịnh Vượng Rồng Việt</t>
  </si>
  <si>
    <t>RYG</t>
  </si>
  <si>
    <t>CTCP Sản xuất và Đầu tư Hoàng Gia</t>
  </si>
  <si>
    <t>S12</t>
  </si>
  <si>
    <t>CTCP Sông Đà 12</t>
  </si>
  <si>
    <t>S27</t>
  </si>
  <si>
    <t>CTCP Sông Đà 27</t>
  </si>
  <si>
    <t>S33</t>
  </si>
  <si>
    <t>CTCP Mía đường 333</t>
  </si>
  <si>
    <t>S4A</t>
  </si>
  <si>
    <t>CTCP Thủy điện Sê San 4A</t>
  </si>
  <si>
    <t>S55</t>
  </si>
  <si>
    <t>CTCP Sông Đà 505</t>
  </si>
  <si>
    <t>S72</t>
  </si>
  <si>
    <t>CTCP Sông Đà 7.02</t>
  </si>
  <si>
    <t>S74</t>
  </si>
  <si>
    <t>CTCP Sông Đà 7.04</t>
  </si>
  <si>
    <t>S96</t>
  </si>
  <si>
    <t>CTCP Sông Đà 9.06</t>
  </si>
  <si>
    <t>S99</t>
  </si>
  <si>
    <t>CTCP SCI</t>
  </si>
  <si>
    <t>SAB</t>
  </si>
  <si>
    <t>Tổng Công ty cổ phần Bia - Rượu - Nước giải khát Sài Gòn</t>
  </si>
  <si>
    <t>SabecoMienDong</t>
  </si>
  <si>
    <t>CTCP Thương mại Sabeco Miền Đông</t>
  </si>
  <si>
    <t>SabecoNTB</t>
  </si>
  <si>
    <t>CTCP Thương mại Bia Sài Gòn Nam Trung Bộ</t>
  </si>
  <si>
    <t>SabecoSongHau</t>
  </si>
  <si>
    <t>CTCP Thương mại Sabeco Sông Hậu</t>
  </si>
  <si>
    <t>SabecoTayNguyen</t>
  </si>
  <si>
    <t>CTCP Thương mại Bia Sài Gòn Tây Nguyên</t>
  </si>
  <si>
    <t>SAC</t>
  </si>
  <si>
    <t>CTCP Xếp dỡ và Dịch vụ Cảng Sài Gòn</t>
  </si>
  <si>
    <t>SachBinhDuong</t>
  </si>
  <si>
    <t>CTCP Sách - Thiết bị Giáo dục Bình Dương</t>
  </si>
  <si>
    <t>SachHoaBinh</t>
  </si>
  <si>
    <t>CTCP Sách và Thiết bị Trường học Hòa Bình</t>
  </si>
  <si>
    <t>SachThanhHoa</t>
  </si>
  <si>
    <t>CTCP Sách và Thiết bị Trường học Thanh Hóa</t>
  </si>
  <si>
    <t>Sadaco</t>
  </si>
  <si>
    <t>CTCP Phát triển Sản xuất Thương mại Sài Gòn</t>
  </si>
  <si>
    <t>SAF</t>
  </si>
  <si>
    <t>CTCP Lương thực Thực phẩm Safoco</t>
  </si>
  <si>
    <t>SAGEL</t>
  </si>
  <si>
    <t>CTCP Điện tử và Dịch vụ Công nghiệp Sài Gòn</t>
  </si>
  <si>
    <t>Saicom</t>
  </si>
  <si>
    <t>CTCP Đầu Tư và Xây dựng Bưu Chính Viễn Thông</t>
  </si>
  <si>
    <t>SAIGON5</t>
  </si>
  <si>
    <t>CTCP Phát triển địa ốc Sài Gòn 5</t>
  </si>
  <si>
    <t>SaiGonAir</t>
  </si>
  <si>
    <t>CTCP Sài Gòn Sân Bay</t>
  </si>
  <si>
    <t>SaiGonART</t>
  </si>
  <si>
    <t>CTCP Mỹ thuật Sài Gòn</t>
  </si>
  <si>
    <t>SaiGonCapital</t>
  </si>
  <si>
    <t>CTCP Quản lý Quỹ Sài Gòn</t>
  </si>
  <si>
    <t>SaiGonNinhChu</t>
  </si>
  <si>
    <t>CTCP Du lịch Sài Gòn Ninh Chữ</t>
  </si>
  <si>
    <t>SaigonRatings</t>
  </si>
  <si>
    <t>CTCP Sài Gòn Phát Thịnh Ratings</t>
  </si>
  <si>
    <t>Saigontourist</t>
  </si>
  <si>
    <t>Tổng Công ty Du lịch Sài Gòn - Công ty TNHH MTV</t>
  </si>
  <si>
    <t>SaiGonXanh</t>
  </si>
  <si>
    <t>CTCP Đầu tư Phát triển Địa Ốc Sài Gòn Xanh</t>
  </si>
  <si>
    <t>SAL</t>
  </si>
  <si>
    <t>CTCP Trục vớt Cứu hộ Việt Nam</t>
  </si>
  <si>
    <t>SAM</t>
  </si>
  <si>
    <t>CTCP SAM Holdings</t>
  </si>
  <si>
    <t>SamSet</t>
  </si>
  <si>
    <t>CTCP Vận tải và Dịch vụ Hàng Hải Cảng Sài Gòn</t>
  </si>
  <si>
    <t>SAP</t>
  </si>
  <si>
    <t>CTCP In Sách giáo khoa Thành phố Hồ Chí Minh</t>
  </si>
  <si>
    <t>Sapasco</t>
  </si>
  <si>
    <t>CTCP Bao bì và Dịch vụ Sam Thịnh</t>
  </si>
  <si>
    <t>SAS</t>
  </si>
  <si>
    <t>CTCP Dịch vụ Hàng không Sân bay Tân Sơn Nhất</t>
  </si>
  <si>
    <t>SAV</t>
  </si>
  <si>
    <t>CTCP Hợp tác Kinh tế và Xuất nhập khẩu Savimex</t>
  </si>
  <si>
    <t>SAWACO</t>
  </si>
  <si>
    <t>Tổng Công ty Cấp nước Sài Gòn - TNHH MTV</t>
  </si>
  <si>
    <t>SB1</t>
  </si>
  <si>
    <t>CTCP Bia Sài Gòn - Nghệ Tĩnh</t>
  </si>
  <si>
    <t>SBA</t>
  </si>
  <si>
    <t>CTCP Sông Ba</t>
  </si>
  <si>
    <t>SBB</t>
  </si>
  <si>
    <t>CTCP Tập đoàn Bia Sài Gòn - Bình Tây</t>
  </si>
  <si>
    <t>SBBS</t>
  </si>
  <si>
    <t>CTCP Chứng khoán SBB</t>
  </si>
  <si>
    <t>SBC</t>
  </si>
  <si>
    <t>CTCP Vận tải và Giao nhận Bia Sài Gòn</t>
  </si>
  <si>
    <t>SBD</t>
  </si>
  <si>
    <t>CTCP Công nghệ Sao Bắc Đẩu</t>
  </si>
  <si>
    <t>SBG</t>
  </si>
  <si>
    <t>CTCP Tập đoàn Cơ khí Công nghệ cao Siba</t>
  </si>
  <si>
    <t>SBH</t>
  </si>
  <si>
    <t>CTCP Thủy điện Sông Ba Hạ</t>
  </si>
  <si>
    <t>SBIC</t>
  </si>
  <si>
    <t>Tổng công ty Công nghiệp tàu thủy</t>
  </si>
  <si>
    <t>SBL</t>
  </si>
  <si>
    <t>CTCP Bia Sài Gòn - Bạc Liêu</t>
  </si>
  <si>
    <t>SBM</t>
  </si>
  <si>
    <t>CTCP Đầu tư Phát triển Bắc Minh</t>
  </si>
  <si>
    <t>SBR</t>
  </si>
  <si>
    <t>CTCP Cao su Sông Bé</t>
  </si>
  <si>
    <t>SBS</t>
  </si>
  <si>
    <t>CTCP Chứng khoán SBS</t>
  </si>
  <si>
    <t>SBT</t>
  </si>
  <si>
    <t>CTCP Thành Thành Công - Biên Hòa</t>
  </si>
  <si>
    <t>SBV</t>
  </si>
  <si>
    <t>CTCP Siam Brothers Việt Nam</t>
  </si>
  <si>
    <t>SC5</t>
  </si>
  <si>
    <t>CTCP Xây dựng Số 5</t>
  </si>
  <si>
    <t>SCA</t>
  </si>
  <si>
    <t>CTCP Nông nghiệp Sông Con</t>
  </si>
  <si>
    <t>SCB</t>
  </si>
  <si>
    <t>Ngân hàng TMCP Sài Gòn</t>
  </si>
  <si>
    <t>SCC</t>
  </si>
  <si>
    <t>CTCP Thương mại Đầu tư SHB</t>
  </si>
  <si>
    <t>SCCV</t>
  </si>
  <si>
    <t>CTCP Than Miền Nam - Vinacomin</t>
  </si>
  <si>
    <t>SCD</t>
  </si>
  <si>
    <t>CTCP Nước giải khát Chương Dương</t>
  </si>
  <si>
    <t>SCFC</t>
  </si>
  <si>
    <t>CTCP Lương thực Nam Trung Bộ</t>
  </si>
  <si>
    <t>SCG</t>
  </si>
  <si>
    <t>CTCP Tập đoàn Xây dựng SCG</t>
  </si>
  <si>
    <t>SCH</t>
  </si>
  <si>
    <t>CTCP Thủy điện Sông Chảy 5</t>
  </si>
  <si>
    <t>SCI</t>
  </si>
  <si>
    <t>CTCP SCI E&amp;C</t>
  </si>
  <si>
    <t>SCJ</t>
  </si>
  <si>
    <t>CTCP Xi măng Sài Sơn</t>
  </si>
  <si>
    <t>SCJSC</t>
  </si>
  <si>
    <t>CTCP Sài Gòn - Cam Ranh</t>
  </si>
  <si>
    <t>SCL</t>
  </si>
  <si>
    <t>CTCP Sông Đà Cao Cường</t>
  </si>
  <si>
    <t>SCO</t>
  </si>
  <si>
    <t>CTCP Công nghiệp Thủy sản</t>
  </si>
  <si>
    <t>SCR</t>
  </si>
  <si>
    <t>CTCP Địa ốc Sài Gòn Thương Tín</t>
  </si>
  <si>
    <t>SCS</t>
  </si>
  <si>
    <t>CTCP Dịch vụ Hàng hóa Sài Gòn</t>
  </si>
  <si>
    <t>SCV</t>
  </si>
  <si>
    <t>CTCP Muối Việt Nam</t>
  </si>
  <si>
    <t>SCY</t>
  </si>
  <si>
    <t>CTCP Đóng tàu Sông Cấm</t>
  </si>
  <si>
    <t>SD1</t>
  </si>
  <si>
    <t>CTCP Sông Đà 1</t>
  </si>
  <si>
    <t>SD2</t>
  </si>
  <si>
    <t>CTCP Sông Đà 2</t>
  </si>
  <si>
    <t>SD3</t>
  </si>
  <si>
    <t>CTCP Sông Đà 3</t>
  </si>
  <si>
    <t>SD4</t>
  </si>
  <si>
    <t>CTCP Sông Đà 4</t>
  </si>
  <si>
    <t>SD5</t>
  </si>
  <si>
    <t>CTCP Sông Đà 5</t>
  </si>
  <si>
    <t>SD6</t>
  </si>
  <si>
    <t>CTCP Sông Đà 6</t>
  </si>
  <si>
    <t>SD7</t>
  </si>
  <si>
    <t>CTCP Sông Đà 7</t>
  </si>
  <si>
    <t>SD8</t>
  </si>
  <si>
    <t>CTCP Sông Đà 8</t>
  </si>
  <si>
    <t>SD9</t>
  </si>
  <si>
    <t>CTCP Sông Đà 9</t>
  </si>
  <si>
    <t>SDA</t>
  </si>
  <si>
    <t>CTCP Simco Sông Đà</t>
  </si>
  <si>
    <t>SDB</t>
  </si>
  <si>
    <t>CTCP Sông Đà 207</t>
  </si>
  <si>
    <t>SDBP</t>
  </si>
  <si>
    <t>CTCP Sông Đà Bình Phước</t>
  </si>
  <si>
    <t>SDC</t>
  </si>
  <si>
    <t>CTCP Tư vấn Sông Đà</t>
  </si>
  <si>
    <t>SDD</t>
  </si>
  <si>
    <t>CTCP Đầu tư và Xây lắp Sông Đà</t>
  </si>
  <si>
    <t>SDE</t>
  </si>
  <si>
    <t>CTCP Kỹ thuật Điện Sông Đà</t>
  </si>
  <si>
    <t>SDG</t>
  </si>
  <si>
    <t>CTCP Sadico Cần Thơ</t>
  </si>
  <si>
    <t>SDH</t>
  </si>
  <si>
    <t>CTCP Xây dựng Hạ tầng Sông Đà</t>
  </si>
  <si>
    <t>SDJ</t>
  </si>
  <si>
    <t>CTCP Sông Đà 25</t>
  </si>
  <si>
    <t>SDK</t>
  </si>
  <si>
    <t>CTCP Cơ khí Luyện kim</t>
  </si>
  <si>
    <t>SDL</t>
  </si>
  <si>
    <t>CTCP Sông Đà - Hoàng Long</t>
  </si>
  <si>
    <t>SDN</t>
  </si>
  <si>
    <t>CTCP Sơn Đồng Nai</t>
  </si>
  <si>
    <t>SDNT</t>
  </si>
  <si>
    <t>CTCP Sông Đà - Nha Trang</t>
  </si>
  <si>
    <t>SDP</t>
  </si>
  <si>
    <t>CTCP SDP</t>
  </si>
  <si>
    <t>SDS</t>
  </si>
  <si>
    <t>CTCP Xây lắp và Đầu tư Sông Đà</t>
  </si>
  <si>
    <t>SDT</t>
  </si>
  <si>
    <t>CTCP Sông Đà 10</t>
  </si>
  <si>
    <t>SDU</t>
  </si>
  <si>
    <t>CTCP Đầu tư Xây dựng và Phát triển Đô thị Sông Đà</t>
  </si>
  <si>
    <t>SDV</t>
  </si>
  <si>
    <t>CTCP Dịch vụ Sonadezi</t>
  </si>
  <si>
    <t>SDX</t>
  </si>
  <si>
    <t>CTCP Phòng cháy Chữa cháy và Đầu tư Xây dựng Sông Đà</t>
  </si>
  <si>
    <t>SDY</t>
  </si>
  <si>
    <t>CTCP Xi măng Sông Đà Yaly</t>
  </si>
  <si>
    <t>SEA</t>
  </si>
  <si>
    <t>Tổng Công ty Thủy sản Việt Nam - CTCP</t>
  </si>
  <si>
    <t>SeafoodF17</t>
  </si>
  <si>
    <t>CTCP Nha Trang Seafoods - F17</t>
  </si>
  <si>
    <t>SeASecurities</t>
  </si>
  <si>
    <t>CTCP Chứng khoán Asean</t>
  </si>
  <si>
    <t>SEB</t>
  </si>
  <si>
    <t>CTCP Đầu tư và Phát triển Điện Miền Trung</t>
  </si>
  <si>
    <t>SED</t>
  </si>
  <si>
    <t>CTCP Đầu tư và Phát triển Giáo dục Phương Nam</t>
  </si>
  <si>
    <t>SEP</t>
  </si>
  <si>
    <t>CTCP Tổng Công ty Thương mại Quảng Trị</t>
  </si>
  <si>
    <t>Serrano</t>
  </si>
  <si>
    <t>CTCP Serrano Việt Nam</t>
  </si>
  <si>
    <t>SFC</t>
  </si>
  <si>
    <t>CTCP Nhiên liệu Sài Gòn</t>
  </si>
  <si>
    <t>SFG</t>
  </si>
  <si>
    <t>CTCP Phân Bón Miền Nam</t>
  </si>
  <si>
    <t>SFI</t>
  </si>
  <si>
    <t>CTCP Đại lý Vận tải SAFI</t>
  </si>
  <si>
    <t>SFN</t>
  </si>
  <si>
    <t>CTCP Dệt lưới Sài Gòn</t>
  </si>
  <si>
    <t>SFT</t>
  </si>
  <si>
    <t>CTCP Softech</t>
  </si>
  <si>
    <t>SGB</t>
  </si>
  <si>
    <t>Ngân hàng TMCP Sài Gòn Công Thương</t>
  </si>
  <si>
    <t>SGC</t>
  </si>
  <si>
    <t>CTCP Xuất nhập khẩu Sa Giang</t>
  </si>
  <si>
    <t>SGCG</t>
  </si>
  <si>
    <t>SGCLInresco</t>
  </si>
  <si>
    <t>CTCP Đầu tư và Địa ốc Sài Gòn Chợ Lớn</t>
  </si>
  <si>
    <t>SGD</t>
  </si>
  <si>
    <t>CTCP Sách Giáo dục tại Thành phố Hồ Chí Minh</t>
  </si>
  <si>
    <t>SGDiamond</t>
  </si>
  <si>
    <t>CTCP Sài Gòn Kim Cương</t>
  </si>
  <si>
    <t>SGH</t>
  </si>
  <si>
    <t>CTCP Khách sạn Sài Gòn</t>
  </si>
  <si>
    <t>SGI</t>
  </si>
  <si>
    <t>CTCP Đầu tư SGI Holdings</t>
  </si>
  <si>
    <t>SGIC</t>
  </si>
  <si>
    <t>CTCP Quản lý Quỹ đầu tư SGI</t>
  </si>
  <si>
    <t>SGN</t>
  </si>
  <si>
    <t>CTCP Phục vụ Mặt đất Sài Gòn</t>
  </si>
  <si>
    <t>SGO</t>
  </si>
  <si>
    <t>CTCP Dầu thực vật Sài Gòn</t>
  </si>
  <si>
    <t>SGP</t>
  </si>
  <si>
    <t>CTCP Cảng Sài Gòn</t>
  </si>
  <si>
    <t>SGPC</t>
  </si>
  <si>
    <t>CTCP Giấy Sài Gòn</t>
  </si>
  <si>
    <t>SGR</t>
  </si>
  <si>
    <t>CTCP Tổng CTCP Địa ốc Sài Gòn</t>
  </si>
  <si>
    <t>SGS</t>
  </si>
  <si>
    <t>CTCP Vận tải biển Sài Gòn</t>
  </si>
  <si>
    <t>SGT</t>
  </si>
  <si>
    <t>CTCP Công nghệ Viễn Thông Sài Gòn</t>
  </si>
  <si>
    <t>SHA</t>
  </si>
  <si>
    <t>CTCP Sơn Hà Sài Gòn</t>
  </si>
  <si>
    <t>SHB</t>
  </si>
  <si>
    <t>Ngân hàng TMCP Sài Gòn - Hà Nội</t>
  </si>
  <si>
    <t>SHBS</t>
  </si>
  <si>
    <t>CTCP Chứng khoán SHB</t>
  </si>
  <si>
    <t>SHC</t>
  </si>
  <si>
    <t>CTCP Hàng hải Sài Gòn</t>
  </si>
  <si>
    <t>SHE</t>
  </si>
  <si>
    <t>CTCP Phát triển Năng lượng Sơn Hà</t>
  </si>
  <si>
    <t>SHG</t>
  </si>
  <si>
    <t>Tổng Công ty cổ phần Sông Hồng</t>
  </si>
  <si>
    <t>SHI</t>
  </si>
  <si>
    <t>CTCP Quốc tế Sơn Hà</t>
  </si>
  <si>
    <t>SHINEC</t>
  </si>
  <si>
    <t>CTCP Công nghiệp Tàu thủy Shinec</t>
  </si>
  <si>
    <t>SHL</t>
  </si>
  <si>
    <t>CTCP Đầu tư Sông Hồng - Thăng Long</t>
  </si>
  <si>
    <t>SHN</t>
  </si>
  <si>
    <t>CTCP Đầu tư Tổng hợp Hà Nội</t>
  </si>
  <si>
    <t>ShopeePay</t>
  </si>
  <si>
    <t>CTCP Shopeepay</t>
  </si>
  <si>
    <t>SHP</t>
  </si>
  <si>
    <t>CTCP Thủy điện Miền Nam</t>
  </si>
  <si>
    <t>SHS</t>
  </si>
  <si>
    <t>CTCP Chứng khoán Sài Gòn - Hà Nội</t>
  </si>
  <si>
    <t>SHV</t>
  </si>
  <si>
    <t>CTCP Hải Việt</t>
  </si>
  <si>
    <t>SHX</t>
  </si>
  <si>
    <t>CTCP Sài Gòn Hỏa xa</t>
  </si>
  <si>
    <t>SIC</t>
  </si>
  <si>
    <t>CTCP ANI</t>
  </si>
  <si>
    <t>SID</t>
  </si>
  <si>
    <t>CTCP Đầu tư Phát triển Sài Gòn Co.op</t>
  </si>
  <si>
    <t>SIG</t>
  </si>
  <si>
    <t>CTCP Đầu tư và Thương mại Sông Đà</t>
  </si>
  <si>
    <t>SII</t>
  </si>
  <si>
    <t>CTCP Hạ tầng Nước Sài Gòn</t>
  </si>
  <si>
    <t>SIP</t>
  </si>
  <si>
    <t>CTCP Đầu tư Sài Gòn VRG</t>
  </si>
  <si>
    <t>SIRatings</t>
  </si>
  <si>
    <t>CTCP Xếp hạng Tín nhiệm S&amp;I</t>
  </si>
  <si>
    <t>SIV</t>
  </si>
  <si>
    <t>CTCP SIVICO</t>
  </si>
  <si>
    <t>SJ1</t>
  </si>
  <si>
    <t>CTCP Nông nghiệp Hùng Hậu</t>
  </si>
  <si>
    <t>SJC</t>
  </si>
  <si>
    <t>CTCP Sông Đà 1.01</t>
  </si>
  <si>
    <t>SJCG</t>
  </si>
  <si>
    <t>Công ty TNHH MTV Vàng bạc Đá quý Sài Gòn - SJC</t>
  </si>
  <si>
    <t>SJD</t>
  </si>
  <si>
    <t>CTCP Thủy điện Cần Đơn</t>
  </si>
  <si>
    <t>SJE</t>
  </si>
  <si>
    <t>CTCP Sông Đà 11</t>
  </si>
  <si>
    <t>SJF</t>
  </si>
  <si>
    <t>CTCP Đầu tư Sao Thái Dương</t>
  </si>
  <si>
    <t>SJG</t>
  </si>
  <si>
    <t>Tổng Công ty Sông Đà - CTCP</t>
  </si>
  <si>
    <t>SJM</t>
  </si>
  <si>
    <t>CTCP Sunspace Holdings</t>
  </si>
  <si>
    <t>SJS</t>
  </si>
  <si>
    <t>CTCP SJ Group</t>
  </si>
  <si>
    <t>SKG</t>
  </si>
  <si>
    <t>CTCP Tàu cao tốc Superdong - Kiên Giang</t>
  </si>
  <si>
    <t>SKH</t>
  </si>
  <si>
    <t>CTCP Nước giải khát Sanest Khánh Hòa</t>
  </si>
  <si>
    <t>SKN</t>
  </si>
  <si>
    <t>CTCP Nước giải khát Sanna Khánh Hòa</t>
  </si>
  <si>
    <t>SKV</t>
  </si>
  <si>
    <t>CTCP Nước giải khát Yến sào Khánh Hòa</t>
  </si>
  <si>
    <t>SLC</t>
  </si>
  <si>
    <t>CTCP Dịch vụ Xuất khẩu Lao động và Chuyên gia</t>
  </si>
  <si>
    <t>SLD</t>
  </si>
  <si>
    <t>CTCP Địa ốc Sacom</t>
  </si>
  <si>
    <t>SLS</t>
  </si>
  <si>
    <t>CTCP Mía Đường Sơn La</t>
  </si>
  <si>
    <t>SMA</t>
  </si>
  <si>
    <t>CTCP Thiết bị Phụ tùng Sài Gòn</t>
  </si>
  <si>
    <t>Smartlink</t>
  </si>
  <si>
    <t>CTCP Dịch vụ Thẻ Smartlink</t>
  </si>
  <si>
    <t>SMB</t>
  </si>
  <si>
    <t>CTCP Bia Sài Gòn - Miền Trung</t>
  </si>
  <si>
    <t>SMC</t>
  </si>
  <si>
    <t>CTCP Đầu tư Thương mại SMC</t>
  </si>
  <si>
    <t>SMEC</t>
  </si>
  <si>
    <t>CTCP Quản lý Quỹ Amber</t>
  </si>
  <si>
    <t>SMES</t>
  </si>
  <si>
    <t>CTCP Chứng khoán SME</t>
  </si>
  <si>
    <t>SMN</t>
  </si>
  <si>
    <t>CTCP Sách và Thiết bị Giáo dục Miền Nam</t>
  </si>
  <si>
    <t>SMT</t>
  </si>
  <si>
    <t>CTCP Sametel</t>
  </si>
  <si>
    <t>SMVC</t>
  </si>
  <si>
    <t>CTCP Seoul Metal Việt Nam</t>
  </si>
  <si>
    <t>SNC</t>
  </si>
  <si>
    <t>CTCP Xuất nhập khẩu Thủy sản Năm Căn</t>
  </si>
  <si>
    <t>SNPP</t>
  </si>
  <si>
    <t>Tồng công ty Tân Cảng Sài Gòn</t>
  </si>
  <si>
    <t>SNZ</t>
  </si>
  <si>
    <t>Tổng Công ty cổ phần Phát triển Khu Công nghiệp</t>
  </si>
  <si>
    <t>SocTrang</t>
  </si>
  <si>
    <t>CTCP Thủy sản Sóc Trăng</t>
  </si>
  <si>
    <t>SoiTraLy</t>
  </si>
  <si>
    <t>CTCP Sợi Trà Lý</t>
  </si>
  <si>
    <t>SON</t>
  </si>
  <si>
    <t>CTCP Cung ứng Nhân lực Quốc tế và Thương mại</t>
  </si>
  <si>
    <t>Sonacon</t>
  </si>
  <si>
    <t>CTCP Xây lắp Sonacons</t>
  </si>
  <si>
    <t>SonBachTuyet</t>
  </si>
  <si>
    <t>CTCP Sơn Bạch Tuyết</t>
  </si>
  <si>
    <t>SonChatDeo</t>
  </si>
  <si>
    <t>CTCP Sơn - Chất Dẻo</t>
  </si>
  <si>
    <t>SongDa</t>
  </si>
  <si>
    <t>CTCP Vật liệu Xây dựng Sông Đà</t>
  </si>
  <si>
    <t>SongDa109</t>
  </si>
  <si>
    <t>CTCP Sông Đà 10.9</t>
  </si>
  <si>
    <t>SongDa17</t>
  </si>
  <si>
    <t>CTCP Sông Đà 17</t>
  </si>
  <si>
    <t>SongDaHoangLien</t>
  </si>
  <si>
    <t>CTCP Thủy điện Sông Đà - Hoàng Liên</t>
  </si>
  <si>
    <t>SongHau</t>
  </si>
  <si>
    <t>CTCP Chế biến Thực phẩm Sông Hậu</t>
  </si>
  <si>
    <t>SongHong</t>
  </si>
  <si>
    <t>CTCP Năng lượng Sông Hồng</t>
  </si>
  <si>
    <t>SonTra</t>
  </si>
  <si>
    <t>CTCP Đầu tư Phong Phú Sơn Trà</t>
  </si>
  <si>
    <t>SOSAL</t>
  </si>
  <si>
    <t>CTCP Tập đoàn Muối Miền Nam</t>
  </si>
  <si>
    <t>SOV</t>
  </si>
  <si>
    <t>CTCP Mắt kính Sài Gòn</t>
  </si>
  <si>
    <t>Sovico</t>
  </si>
  <si>
    <t>CTCP Tập đoàn Sovico</t>
  </si>
  <si>
    <t>SovicoC</t>
  </si>
  <si>
    <t>CTCP Sovico</t>
  </si>
  <si>
    <t>SP2</t>
  </si>
  <si>
    <t>CTCP Thủy điện Sử Pán 2</t>
  </si>
  <si>
    <t>SPA</t>
  </si>
  <si>
    <t>CTCP Bao bì Sài Gòn</t>
  </si>
  <si>
    <t>SPB</t>
  </si>
  <si>
    <t>CTCP Sợi Phú Bài</t>
  </si>
  <si>
    <t>SPC</t>
  </si>
  <si>
    <t>CTCP Bảo vệ Thực vật Sài Gòn</t>
  </si>
  <si>
    <t>SPD</t>
  </si>
  <si>
    <t>CTCP Xuất nhập khẩu Thủy sản Miền Trung</t>
  </si>
  <si>
    <t>SPH</t>
  </si>
  <si>
    <t>CTCP Xuất nhập khẩu Thủy sản Hà Nội</t>
  </si>
  <si>
    <t>SPI</t>
  </si>
  <si>
    <t>CTCP Spiral Galaxy</t>
  </si>
  <si>
    <t>SPM</t>
  </si>
  <si>
    <t>CTCP SPM</t>
  </si>
  <si>
    <t>SPP</t>
  </si>
  <si>
    <t>CTCP Bao bì Nhựa Sài Gòn</t>
  </si>
  <si>
    <t>SPS</t>
  </si>
  <si>
    <t>CTCP Dịch vụ Dầu khí Sài Gòn</t>
  </si>
  <si>
    <t>SPT</t>
  </si>
  <si>
    <t>CTCP Dịch vụ Bưu chính Viễn thông Sài Gòn</t>
  </si>
  <si>
    <t>SPV</t>
  </si>
  <si>
    <t>CTCP Thủy Đặc sản</t>
  </si>
  <si>
    <t>SQC</t>
  </si>
  <si>
    <t>CTCP Khoáng sản Sài Gòn - Quy Nhơn</t>
  </si>
  <si>
    <t>SRA</t>
  </si>
  <si>
    <t>CTCP Sara Việt Nam</t>
  </si>
  <si>
    <t>SRB</t>
  </si>
  <si>
    <t>CTCP Tập đoàn Sara</t>
  </si>
  <si>
    <t>SRC</t>
  </si>
  <si>
    <t>CTCP Cao su Sao Vàng</t>
  </si>
  <si>
    <t>SRF</t>
  </si>
  <si>
    <t>CTCP SEAREFICO</t>
  </si>
  <si>
    <t>SSB</t>
  </si>
  <si>
    <t>Ngân hàng TMCP Đông Nam Á</t>
  </si>
  <si>
    <t>SSC</t>
  </si>
  <si>
    <t>CTCP Giống cây trồng Miền Nam</t>
  </si>
  <si>
    <t>SSF</t>
  </si>
  <si>
    <t>CTCP Giáo dục G Sài Gòn</t>
  </si>
  <si>
    <t>SSG</t>
  </si>
  <si>
    <t>CTCP Vận tải biển Hải Âu</t>
  </si>
  <si>
    <t>SSGGroup</t>
  </si>
  <si>
    <t>CTCP Tập đoàn S.S.G</t>
  </si>
  <si>
    <t>SSH</t>
  </si>
  <si>
    <t>CTCP Phát triển Sunshine Homes</t>
  </si>
  <si>
    <t>SSI</t>
  </si>
  <si>
    <t>CTCP Chứng khoán SSI</t>
  </si>
  <si>
    <t>SSIEF</t>
  </si>
  <si>
    <t>Quỹ Đầu tư Kiến tạo Tương lai SSI</t>
  </si>
  <si>
    <t>SSISCA</t>
  </si>
  <si>
    <t>Quỹ đầu tư Lợi thế Cạnh tranh Bền vững SSI</t>
  </si>
  <si>
    <t>SSM</t>
  </si>
  <si>
    <t>CTCP Chế tạo kết cấu Thép Vneco.SSM</t>
  </si>
  <si>
    <t>SSN</t>
  </si>
  <si>
    <t>CTCP Xuất nhập khẩu Thủy sản Sài Gòn</t>
  </si>
  <si>
    <t>SST</t>
  </si>
  <si>
    <t>CTCP Thương mại Bia Sài Gòn Sông Tiền</t>
  </si>
  <si>
    <t>SSU</t>
  </si>
  <si>
    <t>CTCP Môi trường Đô thị Sóc Sơn</t>
  </si>
  <si>
    <t>ST8</t>
  </si>
  <si>
    <t>CTCP Tập đoàn ST8</t>
  </si>
  <si>
    <t>STB</t>
  </si>
  <si>
    <t>Ngân hàng TMCP Sài Gòn Thương Tín</t>
  </si>
  <si>
    <t>STC</t>
  </si>
  <si>
    <t>CTCP Sách và Thiết bị Trường học Thành phố Hồ Chí Minh</t>
  </si>
  <si>
    <t>STD</t>
  </si>
  <si>
    <t>CTCP Bia - Nước giải khát Sài Gòn - Tây Đô</t>
  </si>
  <si>
    <t>STG</t>
  </si>
  <si>
    <t>CTCP Kho vận Miền Nam</t>
  </si>
  <si>
    <t>STH</t>
  </si>
  <si>
    <t>CTCP Phát hành Sách Thái Nguyên</t>
  </si>
  <si>
    <t>STI</t>
  </si>
  <si>
    <t>CTCP Đầu tư Sài Gòn Thương Tín</t>
  </si>
  <si>
    <t>STJ</t>
  </si>
  <si>
    <t>CTCP Vận tải Sonadezi</t>
  </si>
  <si>
    <t>STK</t>
  </si>
  <si>
    <t>CTCP Sợi Thế Kỷ</t>
  </si>
  <si>
    <t>STL</t>
  </si>
  <si>
    <t>CTCP Sông Đà Thăng Long</t>
  </si>
  <si>
    <t>STP</t>
  </si>
  <si>
    <t>CTCP Công nghiệp Thương mại Sông Đà</t>
  </si>
  <si>
    <t>STS</t>
  </si>
  <si>
    <t>CTCP Dịch vụ Vận tải Sài Gòn</t>
  </si>
  <si>
    <t>STSC</t>
  </si>
  <si>
    <t>CTCP Chứng khoán STSC</t>
  </si>
  <si>
    <t>CTCP Vận chuyển Sài Gòn Tourist</t>
  </si>
  <si>
    <t>STU</t>
  </si>
  <si>
    <t>CTCP Môi Trường và Công trình Đô Thị Sơn Tây</t>
  </si>
  <si>
    <t>STV</t>
  </si>
  <si>
    <t>CTCP Chế tác Đá Việt Nam</t>
  </si>
  <si>
    <t>STW</t>
  </si>
  <si>
    <t>CTCP Cấp nước Sóc Trăng</t>
  </si>
  <si>
    <t>SUM</t>
  </si>
  <si>
    <t>CTCP Đo đạc và Khoáng sản</t>
  </si>
  <si>
    <t>SunCapital</t>
  </si>
  <si>
    <t>CTCP Quản lý Quỹ đầu tư Chứng khoán Thái Dương</t>
  </si>
  <si>
    <t>SunCo</t>
  </si>
  <si>
    <t>CTCP Xây dựng Thương mại Thái Dương</t>
  </si>
  <si>
    <t>SunGroup</t>
  </si>
  <si>
    <t>CTCP Tập đoàn Mặt trời - Sun Group</t>
  </si>
  <si>
    <t>SuThanhHa</t>
  </si>
  <si>
    <t>CTCP Gốm sứ Thanh Hà</t>
  </si>
  <si>
    <t>SVC</t>
  </si>
  <si>
    <t>CTCP Dịch vụ Tổng hợp Sài Gòn</t>
  </si>
  <si>
    <t>SVD</t>
  </si>
  <si>
    <t>CTCP Đầu tư &amp; Thương mại Vũ Đăng</t>
  </si>
  <si>
    <t>SVG</t>
  </si>
  <si>
    <t>CTCP Hơi Kỹ nghệ Que hàn</t>
  </si>
  <si>
    <t>SVH</t>
  </si>
  <si>
    <t>CTCP Thủy điện Sông Vàng</t>
  </si>
  <si>
    <t>SVI</t>
  </si>
  <si>
    <t>CTCP Bao bì Biên Hòa</t>
  </si>
  <si>
    <t>SVJ</t>
  </si>
  <si>
    <t>CTCP Santomas Việt Nam</t>
  </si>
  <si>
    <t>SVL</t>
  </si>
  <si>
    <t>CTCP Nhân lực Quốc tế Sovilaco</t>
  </si>
  <si>
    <t>SVN</t>
  </si>
  <si>
    <t>CTCP Tập đoàn Vexilla Việt Nam</t>
  </si>
  <si>
    <t>SVT</t>
  </si>
  <si>
    <t>CTCP Công nghệ Sài Gòn Viễn Đông</t>
  </si>
  <si>
    <t>SWC</t>
  </si>
  <si>
    <t>Tổng Công ty cổ phần Đường sông Miền Nam</t>
  </si>
  <si>
    <t>SZA</t>
  </si>
  <si>
    <t>CTCP Sonadezi An Bình</t>
  </si>
  <si>
    <t>SZB</t>
  </si>
  <si>
    <t>CTCP Sonadezi Long Bình</t>
  </si>
  <si>
    <t>SZC</t>
  </si>
  <si>
    <t>CTCP Sonadezi Châu Đức</t>
  </si>
  <si>
    <t>SZE</t>
  </si>
  <si>
    <t>CTCP Môi trường Sonadezi</t>
  </si>
  <si>
    <t>SZG</t>
  </si>
  <si>
    <t>CTCP Sonadezi Giang Điền</t>
  </si>
  <si>
    <t>SZL</t>
  </si>
  <si>
    <t>CTCP Sonadezi Long Thành</t>
  </si>
  <si>
    <t>T12</t>
  </si>
  <si>
    <t>CTCP Thương mại Dịch vụ Tràng Thi</t>
  </si>
  <si>
    <t>TA3</t>
  </si>
  <si>
    <t>CTCP Đầu tư và Xây lắp Thành An 386</t>
  </si>
  <si>
    <t>TA6</t>
  </si>
  <si>
    <t>CTCP Đầu tư và Xây lắp Thành An 665</t>
  </si>
  <si>
    <t>TA9</t>
  </si>
  <si>
    <t>CTCP Xây lắp Thành An 96</t>
  </si>
  <si>
    <t>TAB</t>
  </si>
  <si>
    <t>CTCP Freco Việt Nam</t>
  </si>
  <si>
    <t>TAC</t>
  </si>
  <si>
    <t>CTCP Dầu thực vật Tường An</t>
  </si>
  <si>
    <t>TAFiCO</t>
  </si>
  <si>
    <t>CTCP Xi măng Fico Tây Ninh</t>
  </si>
  <si>
    <t>TAFM</t>
  </si>
  <si>
    <t>CTCP Quản lý Quỹ Đầu tư Pacific Bridge</t>
  </si>
  <si>
    <t>TAG</t>
  </si>
  <si>
    <t>CTCP Thế Giới Số Trần Anh</t>
  </si>
  <si>
    <t>TAHUE</t>
  </si>
  <si>
    <t>CTCP Thuận An</t>
  </si>
  <si>
    <t>TaiChinhBIDV</t>
  </si>
  <si>
    <t>CTCP Đầu tư Tài chính BIDV</t>
  </si>
  <si>
    <t>TAL</t>
  </si>
  <si>
    <t>CTCP Đầu tư Bất động sản Taseco</t>
  </si>
  <si>
    <t>TAN</t>
  </si>
  <si>
    <t>CTCP Cà phê Thuận An</t>
  </si>
  <si>
    <t>TanHung</t>
  </si>
  <si>
    <t>CTCP Đầu tư Tấn Hưng</t>
  </si>
  <si>
    <t>TANISUGAR</t>
  </si>
  <si>
    <t>CTCP Mía đường Tây Ninh</t>
  </si>
  <si>
    <t>TanLam</t>
  </si>
  <si>
    <t>CTCP Nông sản Tân Lâm</t>
  </si>
  <si>
    <t>TanMai</t>
  </si>
  <si>
    <t>CTCP Tập đoàn Tân Mai</t>
  </si>
  <si>
    <t>TanPhat</t>
  </si>
  <si>
    <t>CTCP Tấn Phát</t>
  </si>
  <si>
    <t>TanTan</t>
  </si>
  <si>
    <t>CTCP Tân Tân</t>
  </si>
  <si>
    <t>TanThanhMy</t>
  </si>
  <si>
    <t>CTCP Tân Thành Mỹ</t>
  </si>
  <si>
    <t>TanTien</t>
  </si>
  <si>
    <t>CTCP Dệt Tân Tiến</t>
  </si>
  <si>
    <t>TAP</t>
  </si>
  <si>
    <t>CTCP Đô thị Tân An</t>
  </si>
  <si>
    <t>TAPIOCA</t>
  </si>
  <si>
    <t>CTCP Khoai Mì Nước Trong</t>
  </si>
  <si>
    <t>TapPham</t>
  </si>
  <si>
    <t>CTCP Xuất nhập khẩu Tạp Phẩm</t>
  </si>
  <si>
    <t>TapPhamSG</t>
  </si>
  <si>
    <t>CTCP Đầu tư và Thương mại Tạp phẩm Sài Gòn</t>
  </si>
  <si>
    <t>TAR</t>
  </si>
  <si>
    <t>CTCP Nông nghiệp Công nghệ cao Trung An</t>
  </si>
  <si>
    <t>TARCO</t>
  </si>
  <si>
    <t>CTCP Đăng kiểm Xe cơ giới Tây Ninh</t>
  </si>
  <si>
    <t>TAS</t>
  </si>
  <si>
    <t>CTCP Chứng khoán Tràng An</t>
  </si>
  <si>
    <t>TauBienHP</t>
  </si>
  <si>
    <t>CTCP Cung ứng Tàu biển Hải Phòng</t>
  </si>
  <si>
    <t>TauCuoc</t>
  </si>
  <si>
    <t>CTCP Tàu Cuốc</t>
  </si>
  <si>
    <t>TAW</t>
  </si>
  <si>
    <t>CTCP Cấp nước Trung An</t>
  </si>
  <si>
    <t>TayHo</t>
  </si>
  <si>
    <t>CTCP Đầu Tư và Xây dựng Tây Hồ</t>
  </si>
  <si>
    <t>TayHoHousing</t>
  </si>
  <si>
    <t>CTCP Đầu tư Phát triển Nhà và Xây dựng Tây Hồ</t>
  </si>
  <si>
    <t>TayHoQP</t>
  </si>
  <si>
    <t>CTCP Đầu Tư và Xây lắp Tây Hồ</t>
  </si>
  <si>
    <t>TayNinh</t>
  </si>
  <si>
    <t>CTCP Đo đạc Địa chính Tây Ninh</t>
  </si>
  <si>
    <t>TB8</t>
  </si>
  <si>
    <t>CTCP Sản xuất và Kinh doanh Vật tư Thiết bị - VVMI</t>
  </si>
  <si>
    <t>TBC</t>
  </si>
  <si>
    <t>CTCP Thủy điện Thác Bà</t>
  </si>
  <si>
    <t>TBD</t>
  </si>
  <si>
    <t>Tổng Công ty Thiết bị Điện Đông Anh - CTCP</t>
  </si>
  <si>
    <t>TBH</t>
  </si>
  <si>
    <t>CTCP Tổng Bách Hóa</t>
  </si>
  <si>
    <t>TBN</t>
  </si>
  <si>
    <t>CTCP Thoát nước và Xử lý Nước thải Bắc Ninh</t>
  </si>
  <si>
    <t>TBR</t>
  </si>
  <si>
    <t>CTCP Địa ốc Tân Bình</t>
  </si>
  <si>
    <t>TBT</t>
  </si>
  <si>
    <t>CTCP Xây dựng Công trình Giao thông Bến Tre</t>
  </si>
  <si>
    <t>TBW</t>
  </si>
  <si>
    <t>CTCP Nước sạch Thái Bình</t>
  </si>
  <si>
    <t>TBX</t>
  </si>
  <si>
    <t>CTCP Xi măng Thái Bình</t>
  </si>
  <si>
    <t>TCAM</t>
  </si>
  <si>
    <t>Công ty TNHH Quản lý Quỹ Thành Công</t>
  </si>
  <si>
    <t>TCB</t>
  </si>
  <si>
    <t>Ngân hàng TMCP Kỹ thương Việt Nam</t>
  </si>
  <si>
    <t>TCD</t>
  </si>
  <si>
    <t>CTCP Tập đoàn Xây dựng TRACODI</t>
  </si>
  <si>
    <t>TCGF</t>
  </si>
  <si>
    <t>Quỹ đầu tư tăng trưởng Thành Công</t>
  </si>
  <si>
    <t>TCH</t>
  </si>
  <si>
    <t>CTCP Đầu tư Dịch vụ Tài chính Hoàng Huy</t>
  </si>
  <si>
    <t>TCI</t>
  </si>
  <si>
    <t>CTCP Chứng khoán Thành Công</t>
  </si>
  <si>
    <t>TCJ</t>
  </si>
  <si>
    <t>CTCP Tô Châu</t>
  </si>
  <si>
    <t>TCK</t>
  </si>
  <si>
    <t>Tổng Công ty Cơ khí Xây dựng - CTCP</t>
  </si>
  <si>
    <t>TCL</t>
  </si>
  <si>
    <t>CTCP Đại lý Giao nhận Vận tải Xếp dỡ Tân Cảng</t>
  </si>
  <si>
    <t>TCM</t>
  </si>
  <si>
    <t>CTCP Dệt may - Đầu tư - Thương mại Thành Công</t>
  </si>
  <si>
    <t>TCO</t>
  </si>
  <si>
    <t>CTCP TCO Holdings</t>
  </si>
  <si>
    <t>TCR</t>
  </si>
  <si>
    <t>CTCP Công nghiệp Gốm sứ Taicera</t>
  </si>
  <si>
    <t>TCT</t>
  </si>
  <si>
    <t>CTCP Cáp treo Núi Bà Tây Ninh</t>
  </si>
  <si>
    <t>TCW</t>
  </si>
  <si>
    <t>CTCP Kho Vận Tân Cảng</t>
  </si>
  <si>
    <t>TCX</t>
  </si>
  <si>
    <t>CTCP Chứng khoán Kỹ Thương</t>
  </si>
  <si>
    <t>TD6</t>
  </si>
  <si>
    <t>CTCP Than Đèo Nai - Cọc Sáu - TKV</t>
  </si>
  <si>
    <t>TDA</t>
  </si>
  <si>
    <t>CTCP Đầu tư Xây lắp và Vật liệu Xây dựng Đông Anh</t>
  </si>
  <si>
    <t>TDB</t>
  </si>
  <si>
    <t>CTCP Thủy điện Định Bình</t>
  </si>
  <si>
    <t>TDC</t>
  </si>
  <si>
    <t>CTCP Kinh doanh và Phát triển Bình Dương</t>
  </si>
  <si>
    <t>TDCorp</t>
  </si>
  <si>
    <t>CTCP Phát triển Kỹ thuật Xây dựng</t>
  </si>
  <si>
    <t>TDF</t>
  </si>
  <si>
    <t>CTCP Trung Đô</t>
  </si>
  <si>
    <t>TDG</t>
  </si>
  <si>
    <t>CTCP Đầu tư TDG Global</t>
  </si>
  <si>
    <t>TDH</t>
  </si>
  <si>
    <t>CTCP Phát triển Nhà Thủ Đức</t>
  </si>
  <si>
    <t>TDI</t>
  </si>
  <si>
    <t>CTCP Tập đoàn TDI</t>
  </si>
  <si>
    <t>TDLA</t>
  </si>
  <si>
    <t>CTCP Bê tông Ly tâm Thủ Đức - Long An</t>
  </si>
  <si>
    <t>TDM</t>
  </si>
  <si>
    <t>CTCP Nước Thủ Dầu Một</t>
  </si>
  <si>
    <t>TDP</t>
  </si>
  <si>
    <t>CTCP Thuận Đức</t>
  </si>
  <si>
    <t>TDS</t>
  </si>
  <si>
    <t>CTCP Thép Thủ Đức - VNSTEEL</t>
  </si>
  <si>
    <t>TDT</t>
  </si>
  <si>
    <t>CTCP Đầu tư và Phát triển TDT</t>
  </si>
  <si>
    <t>TDW</t>
  </si>
  <si>
    <t>CTCP Cấp nước Thủ Đức</t>
  </si>
  <si>
    <t>TEC</t>
  </si>
  <si>
    <t>CTCP TRAENCO</t>
  </si>
  <si>
    <t>TechGen</t>
  </si>
  <si>
    <t>CTCP Kỹ thuật Công nghệ Sài Gòn</t>
  </si>
  <si>
    <t>Tecserco</t>
  </si>
  <si>
    <t>CTCP Kỹ Thuật Thương mại Dịch vụ Cảng Sài Gòn</t>
  </si>
  <si>
    <t>TED</t>
  </si>
  <si>
    <t>Tổng công ty Tư vấn thiết kế Giao thông vận tải - CТСР</t>
  </si>
  <si>
    <t>TediSouth</t>
  </si>
  <si>
    <t>CTCP Tư vấn Thiết kế Giao thông Vận tải Phía Nam</t>
  </si>
  <si>
    <t>TEG</t>
  </si>
  <si>
    <t>CTCP Trường Thành Energy Group</t>
  </si>
  <si>
    <t>TEKCAST</t>
  </si>
  <si>
    <t>CTCP Công nghệ và Truyền hình</t>
  </si>
  <si>
    <t>TEL</t>
  </si>
  <si>
    <t>CTCP Phát triển Công trình Viễn thông</t>
  </si>
  <si>
    <t>TET</t>
  </si>
  <si>
    <t>CTCP Vải sợi May mặc Miền Bắc</t>
  </si>
  <si>
    <t>TFC</t>
  </si>
  <si>
    <t>CTCP Trang</t>
  </si>
  <si>
    <t>TGG</t>
  </si>
  <si>
    <t>CTCP The Golden Group</t>
  </si>
  <si>
    <t>TGP</t>
  </si>
  <si>
    <t>CTCP Trường Phú</t>
  </si>
  <si>
    <t>TH1</t>
  </si>
  <si>
    <t>CTCP Xuất nhập khẩu Tổng hợp I Việt Nam</t>
  </si>
  <si>
    <t>THA</t>
  </si>
  <si>
    <t>CTCP Tập đoàn Trường Hải</t>
  </si>
  <si>
    <t>ThachBan</t>
  </si>
  <si>
    <t>CTCP Thạch Bàn</t>
  </si>
  <si>
    <t>ThangLong9</t>
  </si>
  <si>
    <t>CTCP Xây dựng Số 9 Thăng Long</t>
  </si>
  <si>
    <t>ThangLongGTC</t>
  </si>
  <si>
    <t>CTCP Thăng Long GTC</t>
  </si>
  <si>
    <t>ThangLongTSC</t>
  </si>
  <si>
    <t>CTCP Cơ giới và Xây dựng Thăng Long</t>
  </si>
  <si>
    <t>ThanhAn</t>
  </si>
  <si>
    <t>Tổng công ty Thành An</t>
  </si>
  <si>
    <t>ThanhBinh</t>
  </si>
  <si>
    <t>CTCP Thanh Bình</t>
  </si>
  <si>
    <t>ThanhCong</t>
  </si>
  <si>
    <t>CTCP Thành Công</t>
  </si>
  <si>
    <t>ThanhHoaPort</t>
  </si>
  <si>
    <t>CTCP Cảng Thanh Hóa</t>
  </si>
  <si>
    <t>ThanhLe</t>
  </si>
  <si>
    <t>CTCP Bao Bì Thanh Lễ</t>
  </si>
  <si>
    <t>ThanhNienMedia</t>
  </si>
  <si>
    <t>CTCP Tập đoàn Truyền thông Thanh niên</t>
  </si>
  <si>
    <t>ThanhThanhCong</t>
  </si>
  <si>
    <t>CTCP Thành Thành Công</t>
  </si>
  <si>
    <t>THB</t>
  </si>
  <si>
    <t>CTCP Bia Hà Nội - Thanh Hóa</t>
  </si>
  <si>
    <t>THD</t>
  </si>
  <si>
    <t>CTCP Thaiholdings</t>
  </si>
  <si>
    <t>ThepDinhVu</t>
  </si>
  <si>
    <t>CTCP Thép Đình Vũ</t>
  </si>
  <si>
    <t>ThepNinhBinh</t>
  </si>
  <si>
    <t>CTCP Bê tông - Thép Ninh Bình</t>
  </si>
  <si>
    <t>ThepSongHong</t>
  </si>
  <si>
    <t>CTCP Thép Sông Hồng</t>
  </si>
  <si>
    <t>ThepTanThuan</t>
  </si>
  <si>
    <t>CTCP Thép Tân Thuận</t>
  </si>
  <si>
    <t>ThepVanLoi</t>
  </si>
  <si>
    <t>CTCP Thép Vạn Lợi</t>
  </si>
  <si>
    <t>ThethaoHanoi</t>
  </si>
  <si>
    <t>Công ty TNHH Nhà nước MTV Đầu tư - Phát triển Thể thao Hà Nội</t>
  </si>
  <si>
    <t>THG</t>
  </si>
  <si>
    <t>CTCP Đầu tư và Xây dựng Tiền Giang</t>
  </si>
  <si>
    <t>THI</t>
  </si>
  <si>
    <t>CTCP Thiết bị Điện</t>
  </si>
  <si>
    <t>ThienHoa</t>
  </si>
  <si>
    <t>CTCP Đầu tư Tài chính Thiên Hóa</t>
  </si>
  <si>
    <t>ThienHuong</t>
  </si>
  <si>
    <t>CTCP Thực phẩm Thiên Hương</t>
  </si>
  <si>
    <t>ThienKim</t>
  </si>
  <si>
    <t>CTCP Thương mại Dịch vụ Du lịch Thiên Kim</t>
  </si>
  <si>
    <t>ThietBiThuyLoi</t>
  </si>
  <si>
    <t>CTCP Thiết bị Thủy Lợi</t>
  </si>
  <si>
    <t>Thikeco</t>
  </si>
  <si>
    <t>CTCP Tư vấn Đầu tư Phát triển và Xây dựng Thikeco</t>
  </si>
  <si>
    <t>ThinhLiet</t>
  </si>
  <si>
    <t>CTCP Đầu tư và Bê tông Thịnh Liệt</t>
  </si>
  <si>
    <t>THM</t>
  </si>
  <si>
    <t>CTCP Tứ Hải Hà Nam</t>
  </si>
  <si>
    <t>THMilk</t>
  </si>
  <si>
    <t>CTCP Chuỗi Thực phẩm TH</t>
  </si>
  <si>
    <t>THN</t>
  </si>
  <si>
    <t>CTCP Cấp nước Thanh Hóa</t>
  </si>
  <si>
    <t>ThongTinEIS</t>
  </si>
  <si>
    <t>CTCP Công nghệ Thông tin EIS</t>
  </si>
  <si>
    <t>THP</t>
  </si>
  <si>
    <t>CTCP Thủy sản và Thương mại Thuận Phước</t>
  </si>
  <si>
    <t>THR</t>
  </si>
  <si>
    <t>CTCP Đường sắt Thuận Hải</t>
  </si>
  <si>
    <t>THS</t>
  </si>
  <si>
    <t>CTCP Thanh Hoa - Sông Đà</t>
  </si>
  <si>
    <t>THT</t>
  </si>
  <si>
    <t>CTCP Than Hà Tu - Vinacomin</t>
  </si>
  <si>
    <t>THU</t>
  </si>
  <si>
    <t>CTCP Môi trường và Công trình Đô thị Thanh Hóa</t>
  </si>
  <si>
    <t>ThuanAn</t>
  </si>
  <si>
    <t>CTCP Thương mại Tổng hợp Thuận An</t>
  </si>
  <si>
    <t>ThuThiemDIC</t>
  </si>
  <si>
    <t>CTCP Đầu tư Phát triển Thủ Thiêm</t>
  </si>
  <si>
    <t>ThuySanKienGiang</t>
  </si>
  <si>
    <t>CTCP Khai thác Thủy sản Kiên Giang</t>
  </si>
  <si>
    <t>THV</t>
  </si>
  <si>
    <t>CTCP Tập đoàn Thái Hòa Việt Nam</t>
  </si>
  <si>
    <t>THW</t>
  </si>
  <si>
    <t>CTCP Cấp nước Tân Hòa</t>
  </si>
  <si>
    <t>Tico</t>
  </si>
  <si>
    <t>CTCP TICO</t>
  </si>
  <si>
    <t>TID</t>
  </si>
  <si>
    <t>CTCP Tổng Công ty Tín Nghĩa</t>
  </si>
  <si>
    <t>TIE</t>
  </si>
  <si>
    <t>CTCP TIE</t>
  </si>
  <si>
    <t>TIG</t>
  </si>
  <si>
    <t>CTCP Tập đoàn Đầu tư Thăng Long</t>
  </si>
  <si>
    <t>TIN</t>
  </si>
  <si>
    <t>Công Ty Tài chính tổng hợp cổ phần Tín Việt</t>
  </si>
  <si>
    <t>TinHieu</t>
  </si>
  <si>
    <t>CTCP Viễn Thông - Tín Hiệu Đường sắt</t>
  </si>
  <si>
    <t>TinHoang</t>
  </si>
  <si>
    <t>CTCP khoáng Sản Tín Hoằng</t>
  </si>
  <si>
    <t>TinNghiaPetro</t>
  </si>
  <si>
    <t>CTCP Xăng dầu Tín Nghĩa</t>
  </si>
  <si>
    <t>TIP</t>
  </si>
  <si>
    <t>CTCP Phát triển Khu Công nghiệp Tín Nghĩa</t>
  </si>
  <si>
    <t>TIS</t>
  </si>
  <si>
    <t>CTCP Gang thép Thái Nguyên</t>
  </si>
  <si>
    <t>Titco</t>
  </si>
  <si>
    <t>CTCP Sản xuất và Thương mại Hàng Xuất khẩu Tân Bình</t>
  </si>
  <si>
    <t>TIX</t>
  </si>
  <si>
    <t>CTCP Sản xuất Kinh doanh Xuất nhập khẩu Dịch vụ và Đầu tư Tân Bình</t>
  </si>
  <si>
    <t>TJC</t>
  </si>
  <si>
    <t>CTCP Dịch vụ Vận tải và Thương mại</t>
  </si>
  <si>
    <t>TKA</t>
  </si>
  <si>
    <t>CTCP Bao bì Tân Khánh An</t>
  </si>
  <si>
    <t>TKC</t>
  </si>
  <si>
    <t>CTCP Xây dựng và Kinh doanh Địa ốc Tân Kỷ</t>
  </si>
  <si>
    <t>TKG</t>
  </si>
  <si>
    <t>CTCP Sản xuất và Thương mại Tùng Khánh</t>
  </si>
  <si>
    <t>TKR</t>
  </si>
  <si>
    <t>CTCP Cao su Tân Biên - Kampongthom</t>
  </si>
  <si>
    <t>TKSC</t>
  </si>
  <si>
    <t>CTCP Chứng khoán Tonkin</t>
  </si>
  <si>
    <t>TKU</t>
  </si>
  <si>
    <t>CTCP Công nghiệp Tung Kuang</t>
  </si>
  <si>
    <t>TL4</t>
  </si>
  <si>
    <t>Tổng Công ty cổ phần Xây dựng Thủy Lợi 4 - CTCP</t>
  </si>
  <si>
    <t>TLC</t>
  </si>
  <si>
    <t>CTCP Viễn thông Thăng Long</t>
  </si>
  <si>
    <t>TLCF</t>
  </si>
  <si>
    <t>CTCP Quản lý Quỹ FIDES (VIỆT NAM)</t>
  </si>
  <si>
    <t>TLD</t>
  </si>
  <si>
    <t>CTCP Đầu tư Xây dựng và Phát triển Đô thị Thăng Long</t>
  </si>
  <si>
    <t>TLG</t>
  </si>
  <si>
    <t>CTCP Tập đoàn Thiên Long</t>
  </si>
  <si>
    <t>TLG6</t>
  </si>
  <si>
    <t>CTCP Xây dựng số 6 Thăng Long</t>
  </si>
  <si>
    <t>TLH</t>
  </si>
  <si>
    <t>CTCP Tập đoàn Thép Tiến Lên</t>
  </si>
  <si>
    <t>TLI</t>
  </si>
  <si>
    <t>CTCP May Quốc tế Thắng Lợi</t>
  </si>
  <si>
    <t>TLMECO</t>
  </si>
  <si>
    <t>CTCP Cơ khí 4 và Xây dựng Thăng Long</t>
  </si>
  <si>
    <t>TLP</t>
  </si>
  <si>
    <t>Tổng Công ty Thương mại Xuất nhập khẩu Thanh Lễ - CTCP</t>
  </si>
  <si>
    <t>TLT</t>
  </si>
  <si>
    <t>CTCP Viglacera Thăng Long</t>
  </si>
  <si>
    <t>TMB</t>
  </si>
  <si>
    <t>CTCP Kinh doanh Than Miền Bắc - Vinacomin</t>
  </si>
  <si>
    <t>TMC</t>
  </si>
  <si>
    <t>CTCP Thương mại Xuất nhập khẩu Thủ Đức</t>
  </si>
  <si>
    <t>TMD</t>
  </si>
  <si>
    <t>CTCP Thương mại và Đại lý Dầu Tỉnh Bà Rịa - Vũng Tàu</t>
  </si>
  <si>
    <t>TMG</t>
  </si>
  <si>
    <t>CTCP Kim loại màu Thái Nguyên - Vimico</t>
  </si>
  <si>
    <t>TMMNThanhHoa</t>
  </si>
  <si>
    <t>CTCP Thương mại Miền Núi Thanh Hóa</t>
  </si>
  <si>
    <t>TMP</t>
  </si>
  <si>
    <t>CTCP Thủy điện Thác Mơ</t>
  </si>
  <si>
    <t>TMPhuongDong</t>
  </si>
  <si>
    <t>CTCP Sản xuất và Thương mại Phương Đông</t>
  </si>
  <si>
    <t>TMQN</t>
  </si>
  <si>
    <t>CTCP Thương mại Quảng Ninh</t>
  </si>
  <si>
    <t>TMRating</t>
  </si>
  <si>
    <t>CTCP Xếp hạng tín nhiệm Thiên Minh</t>
  </si>
  <si>
    <t>TMS</t>
  </si>
  <si>
    <t>CTCP Transimex</t>
  </si>
  <si>
    <t>TMT</t>
  </si>
  <si>
    <t>CTCP Ô tô TMT</t>
  </si>
  <si>
    <t>TMW</t>
  </si>
  <si>
    <t>CTCP Tổng hợp Gỗ Tân Mai</t>
  </si>
  <si>
    <t>TMX</t>
  </si>
  <si>
    <t>CTCP VICEM Thương mại Xi măng</t>
  </si>
  <si>
    <t>TN1</t>
  </si>
  <si>
    <t>CTCP Rox Key Holdings</t>
  </si>
  <si>
    <t>TNA</t>
  </si>
  <si>
    <t>CTCP Thương mại Xuất nhập khẩu Thiên Nam</t>
  </si>
  <si>
    <t>TNB</t>
  </si>
  <si>
    <t>CTCP Thép Nhà Bè - VNSTEEL</t>
  </si>
  <si>
    <t>TNC</t>
  </si>
  <si>
    <t>CTCP Cao su Thống Nhất</t>
  </si>
  <si>
    <t>TNEX</t>
  </si>
  <si>
    <t>Công ty tài chính TNHH MTV TNEX</t>
  </si>
  <si>
    <t>TNG</t>
  </si>
  <si>
    <t>CTCP Đầu tư và Thương mại TNG</t>
  </si>
  <si>
    <t>TNH</t>
  </si>
  <si>
    <t>CTCP Tập đoàn Bệnh viện TNH</t>
  </si>
  <si>
    <t>TNI</t>
  </si>
  <si>
    <t>CTCP Tập đoàn Thành Nam</t>
  </si>
  <si>
    <t>TNM</t>
  </si>
  <si>
    <t>CTCP Xuất nhập khẩu và Xây dựng Công trình</t>
  </si>
  <si>
    <t>TNP</t>
  </si>
  <si>
    <t>CTCP Cảng Thị Nại</t>
  </si>
  <si>
    <t>TNS</t>
  </si>
  <si>
    <t>CTCP Thép tấm lá Thống Nhất</t>
  </si>
  <si>
    <t>TNT</t>
  </si>
  <si>
    <t>CTCP Tập đoàn TNT</t>
  </si>
  <si>
    <t>TNV</t>
  </si>
  <si>
    <t>CTCP Thống Nhất Hà Nội</t>
  </si>
  <si>
    <t>TNW</t>
  </si>
  <si>
    <t>CTCP Nước sạch Thái Nguyên</t>
  </si>
  <si>
    <t>TNY</t>
  </si>
  <si>
    <t>CTCP Đầu tư Xây dựng Thanh Niên</t>
  </si>
  <si>
    <t>ToanCau</t>
  </si>
  <si>
    <t>Tổng Công ty Cổ phần Bảo hiểm Toàn Cầu</t>
  </si>
  <si>
    <t>ToanThinhPhat</t>
  </si>
  <si>
    <t>CTCP Đầu tư - Kiến trúc - Xây dựng Toàn Thịnh Phát</t>
  </si>
  <si>
    <t>Todimax</t>
  </si>
  <si>
    <t>CTCP Điện máy Thành phố Hồ Chí Minh</t>
  </si>
  <si>
    <t>TOP</t>
  </si>
  <si>
    <t>CTCP Phân phối Top One</t>
  </si>
  <si>
    <t>TOS</t>
  </si>
  <si>
    <t>CTCP Dịch vụ biển Tân Cảng</t>
  </si>
  <si>
    <t>TOT</t>
  </si>
  <si>
    <t>CTCP Transimex Logistics</t>
  </si>
  <si>
    <t>TourismHCM</t>
  </si>
  <si>
    <t>CTCP Du lịch Việt Nam Thành phố Hồ Chí Minh</t>
  </si>
  <si>
    <t>TOW</t>
  </si>
  <si>
    <t>CTCP Cấp nước Trà Nóc - Ô Môn</t>
  </si>
  <si>
    <t>ToyotaFS</t>
  </si>
  <si>
    <t>Công ty TNHH MTV Tài chính Toyota Việt Nam</t>
  </si>
  <si>
    <t>TPB</t>
  </si>
  <si>
    <t>Ngân hàng TMCP Tiên Phong</t>
  </si>
  <si>
    <t>TPC</t>
  </si>
  <si>
    <t>CTCP Nhựa Tân Đại Hưng</t>
  </si>
  <si>
    <t>TPF</t>
  </si>
  <si>
    <t>Công Ty TNHH Quản Lý Quỹ Mirae Asset (Việt Nam)</t>
  </si>
  <si>
    <t>TPH</t>
  </si>
  <si>
    <t>CTCP In sách giáo khoa tại Thành phố Hà Nội</t>
  </si>
  <si>
    <t>TPP</t>
  </si>
  <si>
    <t>CTCP Tân Phú Việt Nam</t>
  </si>
  <si>
    <t>TPS</t>
  </si>
  <si>
    <t>CTCP Bến Bãi Vận tải Sài Gòn</t>
  </si>
  <si>
    <t>TQN</t>
  </si>
  <si>
    <t>CTCP Thông Quảng Ninh</t>
  </si>
  <si>
    <t>TQW</t>
  </si>
  <si>
    <t>CTCP Cấp thoát nước Tuyên Quang</t>
  </si>
  <si>
    <t>TR1</t>
  </si>
  <si>
    <t>CTCP Vận Tải 1 Traco</t>
  </si>
  <si>
    <t>TRA</t>
  </si>
  <si>
    <t>CTCP Traphaco</t>
  </si>
  <si>
    <t>TraBac</t>
  </si>
  <si>
    <t>CTCP Trà Bắc</t>
  </si>
  <si>
    <t>TRACIMEXCO</t>
  </si>
  <si>
    <t>CTCP Xuất nhập khẩu và Hợp tác Đầu tư GTVT</t>
  </si>
  <si>
    <t>Tracomeco</t>
  </si>
  <si>
    <t>CTCP Cơ khí - Xây dựng Giao thông</t>
  </si>
  <si>
    <t>TrangAn</t>
  </si>
  <si>
    <t>CTCP Tràng An</t>
  </si>
  <si>
    <t>TranPhu</t>
  </si>
  <si>
    <t>CTCP Cơ điện Trần Phú</t>
  </si>
  <si>
    <t>TRC</t>
  </si>
  <si>
    <t>CTCP Cao su Tây Ninh</t>
  </si>
  <si>
    <t>TRI</t>
  </si>
  <si>
    <t>CTCP Nước giải khát Sài Gòn</t>
  </si>
  <si>
    <t>TRICO</t>
  </si>
  <si>
    <t>CTCP Đầu tư Thương mại và Xây dựng Giao thông I</t>
  </si>
  <si>
    <t>TrieuAn</t>
  </si>
  <si>
    <t>CTCP Bệnh viện Đa khoa tư nhân Triều An</t>
  </si>
  <si>
    <t>TriThucDoanhNghiep</t>
  </si>
  <si>
    <t>CTCP Tri thức Doanh nghiệp Quốc tế</t>
  </si>
  <si>
    <t>TRS</t>
  </si>
  <si>
    <t>CTCP Vận tải và Dịch vụ Hàng hải</t>
  </si>
  <si>
    <t>TRT</t>
  </si>
  <si>
    <t>CTCP RedstarCera</t>
  </si>
  <si>
    <t>TrungNguyenInvest</t>
  </si>
  <si>
    <t>CTCP Đầu tư Trung Nguyên</t>
  </si>
  <si>
    <t>TruongSon</t>
  </si>
  <si>
    <t>CTCP Trường Sơn Hà Nội</t>
  </si>
  <si>
    <t>TruongSonJSC</t>
  </si>
  <si>
    <t>CTCP Trường Sơn</t>
  </si>
  <si>
    <t>TRV</t>
  </si>
  <si>
    <t>CTCP Vận tải Đường sắt</t>
  </si>
  <si>
    <t>TS3</t>
  </si>
  <si>
    <t>CTCP Trường Sơn 532</t>
  </si>
  <si>
    <t>TS4</t>
  </si>
  <si>
    <t>CTCP Thủy sản Số 4</t>
  </si>
  <si>
    <t>TS5</t>
  </si>
  <si>
    <t>CTCP Trường Sơn 145</t>
  </si>
  <si>
    <t>TSA</t>
  </si>
  <si>
    <t>CTCP Đầu tư và Xây lắp Trường Sơn</t>
  </si>
  <si>
    <t>TSB</t>
  </si>
  <si>
    <t>CTCP Ắc quy Tia Sáng</t>
  </si>
  <si>
    <t>TSC</t>
  </si>
  <si>
    <t>CTCP Vật tư Kỹ thuật nông nghiệp Cần Thơ</t>
  </si>
  <si>
    <t>TSD</t>
  </si>
  <si>
    <t>CTCP Du lịch Trường Sơn COECCO</t>
  </si>
  <si>
    <t>TSG</t>
  </si>
  <si>
    <t>CTCP Thông tin Tín hiệu Đường sắt Sài Gòn</t>
  </si>
  <si>
    <t>TSJ</t>
  </si>
  <si>
    <t>CTCP Du lịch Dịch vụ Hà Nội</t>
  </si>
  <si>
    <t>TSM</t>
  </si>
  <si>
    <t>CTCP Xi măng Tiên Sơn Hà Tây</t>
  </si>
  <si>
    <t>TSS</t>
  </si>
  <si>
    <t>CTCP Chứng khoán Trường Sơn</t>
  </si>
  <si>
    <t>TST</t>
  </si>
  <si>
    <t>CTCP Dịch vụ Kỹ Thuật Viễn thông</t>
  </si>
  <si>
    <t>TT6</t>
  </si>
  <si>
    <t>CTCP Tập đoàn Tiến Thịnh</t>
  </si>
  <si>
    <t>TTA</t>
  </si>
  <si>
    <t>CTCP Đầu tư Xây dựng và Phát triển Trường Thành</t>
  </si>
  <si>
    <t>TTB</t>
  </si>
  <si>
    <t>CTCP TTBGroup</t>
  </si>
  <si>
    <t>TTC</t>
  </si>
  <si>
    <t>CTCP Gạch men Thanh Thanh</t>
  </si>
  <si>
    <t>TTCExpress</t>
  </si>
  <si>
    <t>CTCP Chuyển phát nhanh Tín Thành</t>
  </si>
  <si>
    <t>TTD</t>
  </si>
  <si>
    <t>CTCP Bệnh viện tim Tâm Đức</t>
  </si>
  <si>
    <t>TTE</t>
  </si>
  <si>
    <t>CTCP Đầu tư Năng lượng Trường Thịnh</t>
  </si>
  <si>
    <t>TTF</t>
  </si>
  <si>
    <t>CTCP Tập đoàn Kỹ nghệ gỗ Trường Thành</t>
  </si>
  <si>
    <t>TTG</t>
  </si>
  <si>
    <t>CTCP May Thanh Trì</t>
  </si>
  <si>
    <t>TTH</t>
  </si>
  <si>
    <t>CTCP Thương mại và Dịch vụ Tiến Thành</t>
  </si>
  <si>
    <t>TTJ</t>
  </si>
  <si>
    <t>CTCP Thủy Tạ</t>
  </si>
  <si>
    <t>TTL</t>
  </si>
  <si>
    <t>Tổng Công ty Thăng Long - CTCP</t>
  </si>
  <si>
    <t>TTN</t>
  </si>
  <si>
    <t>CTCP Công nghệ và Truyền thông Việt Nam</t>
  </si>
  <si>
    <t>TTP</t>
  </si>
  <si>
    <t>CTCP Bao bì Tân Tiến</t>
  </si>
  <si>
    <t>TTR</t>
  </si>
  <si>
    <t>CTCP Du lịch Thương mại và Đầu Tư</t>
  </si>
  <si>
    <t>TTS</t>
  </si>
  <si>
    <t>CTCP Cán Thép Thái Trung</t>
  </si>
  <si>
    <t>TTT</t>
  </si>
  <si>
    <t>CTCP Du lịch - Thương mại Tây Ninh</t>
  </si>
  <si>
    <t>TTV</t>
  </si>
  <si>
    <t>CTCP Thông tin Tín hiệu Đường sắt Vinh</t>
  </si>
  <si>
    <t>TTZ</t>
  </si>
  <si>
    <t>CTCP Đầu tư Xây dựng và Công nghệ Tiến Trung</t>
  </si>
  <si>
    <t>TUG</t>
  </si>
  <si>
    <t>CTCP Lai Dắt và Vận tải Cảng Hải Phòng</t>
  </si>
  <si>
    <t>TuyPhuoc</t>
  </si>
  <si>
    <t>CTCP Xây lắp Điện Tuy Phước</t>
  </si>
  <si>
    <t>TV1</t>
  </si>
  <si>
    <t>CTCP Tư vấn Xây dựng Điện 1</t>
  </si>
  <si>
    <t>TV2</t>
  </si>
  <si>
    <t>CTCP Tư vấn Xây dựng Điện 2</t>
  </si>
  <si>
    <t>TV3</t>
  </si>
  <si>
    <t>CTCP Tư vấn Xây dựng Điện 3</t>
  </si>
  <si>
    <t>TV4</t>
  </si>
  <si>
    <t>CTCP Tư vấn Xây dựng Điện 4</t>
  </si>
  <si>
    <t>TV6</t>
  </si>
  <si>
    <t>CTCP Tập đoàn EMA Land</t>
  </si>
  <si>
    <t>TVA</t>
  </si>
  <si>
    <t>CTCP Sứ Viglacera Thanh Trì</t>
  </si>
  <si>
    <t>TVAM</t>
  </si>
  <si>
    <t>CTCP Quản lý Quỹ Thiên Việt</t>
  </si>
  <si>
    <t>TVB</t>
  </si>
  <si>
    <t>CTCP Chứng khoán T-Cap</t>
  </si>
  <si>
    <t>TVC</t>
  </si>
  <si>
    <t>CTCP Tập đoàn Quản lý tài sản T-Corp</t>
  </si>
  <si>
    <t>TVD</t>
  </si>
  <si>
    <t>CTCP Than Vàng Danh - Vinacomin</t>
  </si>
  <si>
    <t>TVFC</t>
  </si>
  <si>
    <t>Công ty Tài chính TNHH MTV Cộng Đồng</t>
  </si>
  <si>
    <t>TVG</t>
  </si>
  <si>
    <t>CTCP Tư vấn Đầu tư và Xây dựng Giao thông Vận tải</t>
  </si>
  <si>
    <t>TVH</t>
  </si>
  <si>
    <t>CTCP Tư vấn Xây dựng công trình Hàng hải</t>
  </si>
  <si>
    <t>TVI</t>
  </si>
  <si>
    <t>CTCP Đầu tư Truyền hình</t>
  </si>
  <si>
    <t>TVM</t>
  </si>
  <si>
    <t>CTCP Tư vấn Đầu tư mỏ và Công Nghiệp - Vinacomin</t>
  </si>
  <si>
    <t>TVN</t>
  </si>
  <si>
    <t>Tổng Công ty Thép Việt Nam - CTCP</t>
  </si>
  <si>
    <t>TVP</t>
  </si>
  <si>
    <t>CTCP Dược phẩm TV.Pharm</t>
  </si>
  <si>
    <t>TVS</t>
  </si>
  <si>
    <t>CTCP Chứng khoán Thiên Việt</t>
  </si>
  <si>
    <t>TVSI</t>
  </si>
  <si>
    <t>CTCP Chứng khoán Tân Việt</t>
  </si>
  <si>
    <t>TVT</t>
  </si>
  <si>
    <t>Tổng Công ty Việt Thắng - CTCP</t>
  </si>
  <si>
    <t>TVU</t>
  </si>
  <si>
    <t>CTCP Công trình Đô thị Trà Vinh</t>
  </si>
  <si>
    <t>TVW</t>
  </si>
  <si>
    <t>CTCP Cấp thoát nước Trà Vinh</t>
  </si>
  <si>
    <t>TW3</t>
  </si>
  <si>
    <t>CTCP Dược Trung ương 3</t>
  </si>
  <si>
    <t>TXM</t>
  </si>
  <si>
    <t>CTCP VICEM Thạch cao Xi măng</t>
  </si>
  <si>
    <t>TYA</t>
  </si>
  <si>
    <t>CTCP Dây và Cáp Điện Taya Việt Nam</t>
  </si>
  <si>
    <t>UAMC</t>
  </si>
  <si>
    <t>CTCP Cơ khí Ôtô Uông Bí</t>
  </si>
  <si>
    <t>UCT</t>
  </si>
  <si>
    <t>CTCP Đô thị Cần Thơ</t>
  </si>
  <si>
    <t>UDC</t>
  </si>
  <si>
    <t>CTCP Đầu tư Xây dựng UDCons</t>
  </si>
  <si>
    <t>UDJ</t>
  </si>
  <si>
    <t>CTCP Phát triển Đô thị</t>
  </si>
  <si>
    <t>UDL</t>
  </si>
  <si>
    <t>CTCP Đô thị và Môi trường Đắk Lắk</t>
  </si>
  <si>
    <t>UEM</t>
  </si>
  <si>
    <t>CTCP Cơ điện Uông Bí - Vinacomin</t>
  </si>
  <si>
    <t>UIC</t>
  </si>
  <si>
    <t>CTCP Đầu tư Phát triển Nhà và Đô thị IDICO</t>
  </si>
  <si>
    <t>UMC</t>
  </si>
  <si>
    <t>CTCP Công trình Đô thị Nam Định</t>
  </si>
  <si>
    <t>UNI</t>
  </si>
  <si>
    <t>CTCP Đầu Tư Và Phát Triển Sao Mai Việt</t>
  </si>
  <si>
    <t>UOBAM</t>
  </si>
  <si>
    <t>CTCP Quản lý Quỹ UOB Asset Management (Việt Nam)</t>
  </si>
  <si>
    <t>UPC</t>
  </si>
  <si>
    <t>CTCP Phát triển Công viên Cây xanh và Đô thị Vũng Tàu</t>
  </si>
  <si>
    <t>Upexim</t>
  </si>
  <si>
    <t>CTCP Sản xuất - Xuất nhập khẩu Lâm sản và Hàng tiểu thủ Công nghiệp</t>
  </si>
  <si>
    <t>UPH</t>
  </si>
  <si>
    <t>CTCP Dược phẩm TW 25</t>
  </si>
  <si>
    <t>UPS</t>
  </si>
  <si>
    <t>CTCP Chứng khoán UP</t>
  </si>
  <si>
    <t>USC</t>
  </si>
  <si>
    <t>CTCP Khảo sát và Xây dựng -USCO</t>
  </si>
  <si>
    <t>USD</t>
  </si>
  <si>
    <t>CTCP Công trình Đô thị Sóc Trăng</t>
  </si>
  <si>
    <t>UTT</t>
  </si>
  <si>
    <t>CTCP Môi trường Đô thị Thanh Trì</t>
  </si>
  <si>
    <t>UVDIF</t>
  </si>
  <si>
    <t>Quỹ Đầu Tư United Thu Nhập Năng Động Việt Nam (UVDIF)</t>
  </si>
  <si>
    <t>UXC</t>
  </si>
  <si>
    <t>CTCP Chế biến Thủy sản Út Xi</t>
  </si>
  <si>
    <t>V11</t>
  </si>
  <si>
    <t>CTCP Xây dựng Số 11</t>
  </si>
  <si>
    <t>V12</t>
  </si>
  <si>
    <t>CTCP Xây dựng Số 12</t>
  </si>
  <si>
    <t>V15</t>
  </si>
  <si>
    <t>CTCP Xây dựng Số 15</t>
  </si>
  <si>
    <t>V21</t>
  </si>
  <si>
    <t>CTCP Vinaconex 21</t>
  </si>
  <si>
    <t>V45</t>
  </si>
  <si>
    <t>CTCP Đầu Tư và Xây dựng Số 45</t>
  </si>
  <si>
    <t>VAB</t>
  </si>
  <si>
    <t>Ngân hàng TMCP Việt Á</t>
  </si>
  <si>
    <t>VAF</t>
  </si>
  <si>
    <t>CTCP Phân lân Nung chảy Văn Điển</t>
  </si>
  <si>
    <t>VanDiem</t>
  </si>
  <si>
    <t>CTCP Thực phẩm Vạn Điểm</t>
  </si>
  <si>
    <t>VangAgribank</t>
  </si>
  <si>
    <t>CTCP Vàng bạc đá quý ASEAN</t>
  </si>
  <si>
    <t>VangBacNJC</t>
  </si>
  <si>
    <t>CTCP Thương mại Vàng bạc Đá quý Phương Nam - NJC</t>
  </si>
  <si>
    <t>VanPhucGia</t>
  </si>
  <si>
    <t>CTCP Đầu tư Vạn Phúc Gia</t>
  </si>
  <si>
    <t>VanTaiThuy3</t>
  </si>
  <si>
    <t>CTCP Vận tải Thủy Số 3</t>
  </si>
  <si>
    <t>VASC</t>
  </si>
  <si>
    <t>CTCP Giáo dục Quốc tế Việt Úc</t>
  </si>
  <si>
    <t>VASS</t>
  </si>
  <si>
    <t>CTCP Bảo hiểm Viễn Đông</t>
  </si>
  <si>
    <t>VAT</t>
  </si>
  <si>
    <t>CTCP Viễn thông Vạn Xuân</t>
  </si>
  <si>
    <t>VAV</t>
  </si>
  <si>
    <t>CTCP VIWACO</t>
  </si>
  <si>
    <t>VBB</t>
  </si>
  <si>
    <t>Ngân hàng TMCP Việt Nam Thương Tín</t>
  </si>
  <si>
    <t>VBC</t>
  </si>
  <si>
    <t>CTCP Nhựa - Bao bì Vinh</t>
  </si>
  <si>
    <t>VBG</t>
  </si>
  <si>
    <t>CTCP Địa chất Việt Bắc - TKV</t>
  </si>
  <si>
    <t>VBH</t>
  </si>
  <si>
    <t>CTCP Điện tử Bình Hòa</t>
  </si>
  <si>
    <t>VC1</t>
  </si>
  <si>
    <t>CTCP Xây dựng Số 1</t>
  </si>
  <si>
    <t>VC2</t>
  </si>
  <si>
    <t>CTCP Đầu tư và Xây dựng Vina2</t>
  </si>
  <si>
    <t>VC3</t>
  </si>
  <si>
    <t>CTCP Tập đoàn Nam Mê Kông</t>
  </si>
  <si>
    <t>VC5</t>
  </si>
  <si>
    <t>VC6</t>
  </si>
  <si>
    <t>CTCP Xây dựng và Đầu tư Visicons</t>
  </si>
  <si>
    <t>VC7</t>
  </si>
  <si>
    <t>CTCP Tập đoàn BGI</t>
  </si>
  <si>
    <t>VC9</t>
  </si>
  <si>
    <t>CTCP Xây dựng số 9 - VC9</t>
  </si>
  <si>
    <t>VCA</t>
  </si>
  <si>
    <t xml:space="preserve">CTCP Thép VICASA </t>
  </si>
  <si>
    <t>VCAMBF</t>
  </si>
  <si>
    <t>Quỹ đầu tư Cân bằng Bản Việt</t>
  </si>
  <si>
    <t>VCAMDF</t>
  </si>
  <si>
    <t>Quỹ Đầu Tư Bản Việt Discovery</t>
  </si>
  <si>
    <t>VCB</t>
  </si>
  <si>
    <t>Ngân hàng TMCP Ngoại thương Việt Nam</t>
  </si>
  <si>
    <t>VCBFAIF</t>
  </si>
  <si>
    <t>Quỹ Đầu tư Thu nhập Chủ động VCBF</t>
  </si>
  <si>
    <t>VCBFTBF</t>
  </si>
  <si>
    <t>Quỹ Đầu Tư Cân Bằng VCBF</t>
  </si>
  <si>
    <t>VCC</t>
  </si>
  <si>
    <t>CTCP Vinaconex 25</t>
  </si>
  <si>
    <t>VCE</t>
  </si>
  <si>
    <t>CTCP Xây lắp Môi trường</t>
  </si>
  <si>
    <t>VCF</t>
  </si>
  <si>
    <t>CTCP Vinacafé Biên Hòa</t>
  </si>
  <si>
    <t>VCFC</t>
  </si>
  <si>
    <t>Công ty Tài chính TNHH MTV Lotte Việt Nam</t>
  </si>
  <si>
    <t>VCG</t>
  </si>
  <si>
    <t>Tổng Công ty cổ phần Xuất nhập khẩu và Xây dựng Việt Nam</t>
  </si>
  <si>
    <t>VCH</t>
  </si>
  <si>
    <t>CTCP Đầu tư Xây dựng và Phát triển Hạ tầng Vinaconex</t>
  </si>
  <si>
    <t>VCI</t>
  </si>
  <si>
    <t>CTCP Chứng khoán Vietcap</t>
  </si>
  <si>
    <t>VCK</t>
  </si>
  <si>
    <t>CTCP Chứng khoán VPS</t>
  </si>
  <si>
    <t>VCM</t>
  </si>
  <si>
    <t>CTCP BV Life</t>
  </si>
  <si>
    <t>VCN</t>
  </si>
  <si>
    <t>CTCP Đầu tư VCN</t>
  </si>
  <si>
    <t>VCP</t>
  </si>
  <si>
    <t>CTCP Xây Dựng Và Năng Lượng VCP</t>
  </si>
  <si>
    <t>VCR</t>
  </si>
  <si>
    <t>CTCP Đầu tư và Phát triển Du lịch Vinaconex</t>
  </si>
  <si>
    <t>VCS</t>
  </si>
  <si>
    <t>CTCP Vicostone</t>
  </si>
  <si>
    <t>VCT</t>
  </si>
  <si>
    <t>CTCP Tư vấn Xây dựng Vinaconex</t>
  </si>
  <si>
    <t>VCTN</t>
  </si>
  <si>
    <t>CTCP Tập đoàn Vật liệu Chịu Lửa Thái Nguyên</t>
  </si>
  <si>
    <t>VCV</t>
  </si>
  <si>
    <t>CTCP Vận tải Vinaconex</t>
  </si>
  <si>
    <t>VCW</t>
  </si>
  <si>
    <t>CTCP Đầu tư Nước sạch Sông Đà</t>
  </si>
  <si>
    <t>VCX</t>
  </si>
  <si>
    <t>CTCP Xi măng Yên Bình</t>
  </si>
  <si>
    <t>VDB</t>
  </si>
  <si>
    <t>CTCP Vận tải và Chế biến Than Đông Bắc</t>
  </si>
  <si>
    <t>VDEF</t>
  </si>
  <si>
    <t>Quỹ Đầu Tư Cổ Phiếu Cổ Tức Năng Động VinaCapital</t>
  </si>
  <si>
    <t>VDG</t>
  </si>
  <si>
    <t>CTCP Vạn Đạt Group</t>
  </si>
  <si>
    <t>VDL</t>
  </si>
  <si>
    <t>CTCP Thực phẩm Lâm Đồng</t>
  </si>
  <si>
    <t>VDM</t>
  </si>
  <si>
    <t>Viện Dệt May</t>
  </si>
  <si>
    <t>VDN</t>
  </si>
  <si>
    <t>CTCP Vinatex Đà Nẵng</t>
  </si>
  <si>
    <t>VDP</t>
  </si>
  <si>
    <t>CTCP Dược phẩm Trung ương VIDIPHA</t>
  </si>
  <si>
    <t>VDS</t>
  </si>
  <si>
    <t>CTCP Chứng khoán Rồng Việt</t>
  </si>
  <si>
    <t>VDSE</t>
  </si>
  <si>
    <t>CTCP Chứng khoán Viễn Đông</t>
  </si>
  <si>
    <t>VDT</t>
  </si>
  <si>
    <t>CTCP Lưới thép Bình Tây</t>
  </si>
  <si>
    <t>VE1</t>
  </si>
  <si>
    <t>CTCP Xây dựng Điện VNECO 1</t>
  </si>
  <si>
    <t>VE2</t>
  </si>
  <si>
    <t>CTCP Xây dựng Điện VNECO 2</t>
  </si>
  <si>
    <t>VE3</t>
  </si>
  <si>
    <t>CTCP Xây dựng Điện VNECO 3</t>
  </si>
  <si>
    <t>VE4</t>
  </si>
  <si>
    <t>CTCP Xây dựng Điện VNECO4</t>
  </si>
  <si>
    <t>VE8</t>
  </si>
  <si>
    <t>CTCP Xây dựng Điện VNECO 8</t>
  </si>
  <si>
    <t>VE9</t>
  </si>
  <si>
    <t>CTCP Đầu tư và Xây dựng VNECO 9</t>
  </si>
  <si>
    <t>VEA</t>
  </si>
  <si>
    <t>Tổng Công ty Máy động lực và Máy nông nghiệp Việt Nam – CTCP</t>
  </si>
  <si>
    <t>VEC</t>
  </si>
  <si>
    <t>Tổng Công ty cổ phần Điện tử và Tin học Việt Nam</t>
  </si>
  <si>
    <t>VECVN</t>
  </si>
  <si>
    <t>Tổng công ty Đầu tư phát triển đường cao tốc Việt Nam (VEC)</t>
  </si>
  <si>
    <t>VEE</t>
  </si>
  <si>
    <t>CTCP Thiết bị Điện Cẩm Phả</t>
  </si>
  <si>
    <t>VEF</t>
  </si>
  <si>
    <t>CTCP Trung tâm Hội chợ Triển lãm Việt Nam</t>
  </si>
  <si>
    <t>Vegetexco</t>
  </si>
  <si>
    <t>Tổng Công ty Rau Quả, Nông Sản - CTCP</t>
  </si>
  <si>
    <t>Vegetigi</t>
  </si>
  <si>
    <t>CTCP Rau quả Tiền Giang</t>
  </si>
  <si>
    <t>Vemedim</t>
  </si>
  <si>
    <t>CTCP Sản xuất Kinh doanh Vật tư và Thuốc Thú y</t>
  </si>
  <si>
    <t>VEOF</t>
  </si>
  <si>
    <t>Quỹ đầu tư Cổ phiếu Hưng Thịnh Vinacapital</t>
  </si>
  <si>
    <t>VES</t>
  </si>
  <si>
    <t>CTCP Đầu tư và Xây dựng Điện Mê Ca Vneco</t>
  </si>
  <si>
    <t>VET</t>
  </si>
  <si>
    <t>CTCP Thuốc thú y Trung ương Navetco</t>
  </si>
  <si>
    <t>VFC</t>
  </si>
  <si>
    <t>CTCP Vinafco</t>
  </si>
  <si>
    <t>VFG</t>
  </si>
  <si>
    <t>CTCP Khử trùng Việt Nam</t>
  </si>
  <si>
    <t>VFMVF4</t>
  </si>
  <si>
    <t>Quỹ Đầu Tư Cổ Phiếu Tập Trung Cổ Tức DC</t>
  </si>
  <si>
    <t>VFMVFA</t>
  </si>
  <si>
    <t>Quỹ đầu tư Năng Động Việt Nam</t>
  </si>
  <si>
    <t>VFR</t>
  </si>
  <si>
    <t>CTCP Vận tải và Thuê tàu</t>
  </si>
  <si>
    <t>VFS</t>
  </si>
  <si>
    <t>CTCP Chứng khoán Nhất Việt</t>
  </si>
  <si>
    <t>VGC</t>
  </si>
  <si>
    <t>Tổng Công ty Viglacera - CTCP</t>
  </si>
  <si>
    <t>VGG</t>
  </si>
  <si>
    <t>Tổng Công ty cổ phần May Việt Tiến</t>
  </si>
  <si>
    <t>VGI</t>
  </si>
  <si>
    <t>Tổng Công ty cổ phần Đầu tư Quốc tế Viettel</t>
  </si>
  <si>
    <t>VGL</t>
  </si>
  <si>
    <t>CTCP Mạ Kẽm Công Nghiệp Vingal - Vnsteel</t>
  </si>
  <si>
    <t>VGP</t>
  </si>
  <si>
    <t>CTCP Cảng Rau Quả</t>
  </si>
  <si>
    <t>VGR</t>
  </si>
  <si>
    <t>CTCP Cảng Xanh Vip</t>
  </si>
  <si>
    <t>VGS</t>
  </si>
  <si>
    <t>CTCP Ống thép Việt - Đức VG PIPE</t>
  </si>
  <si>
    <t>VGT</t>
  </si>
  <si>
    <t>Tập đoàn Dệt May Việt Nam</t>
  </si>
  <si>
    <t>VGV</t>
  </si>
  <si>
    <t>Tổng Công ty Tư vấn Xây dựng Việt Nam - CTCP</t>
  </si>
  <si>
    <t>VHC</t>
  </si>
  <si>
    <t>CTCP Vĩnh Hoàn</t>
  </si>
  <si>
    <t>VHD</t>
  </si>
  <si>
    <t>CTCP Đầu tư Phát triển Nhà và Đô Thị VINAHUD</t>
  </si>
  <si>
    <t>VHE</t>
  </si>
  <si>
    <t>CTCP Dược liệu và Thực phẩm Việt Nam</t>
  </si>
  <si>
    <t>VHF</t>
  </si>
  <si>
    <t>CTCP Xây dựng và Chế biến Lương thực Vĩnh Hà</t>
  </si>
  <si>
    <t>VHG</t>
  </si>
  <si>
    <t>CTCP Đầu tư Phát triển Việt Trung Nam</t>
  </si>
  <si>
    <t>VHH</t>
  </si>
  <si>
    <t>CTCP Đầu tư Kinh doanh Nhà Thành Đạt</t>
  </si>
  <si>
    <t>VHI</t>
  </si>
  <si>
    <t>CTCP Kinh doanh và Đầu tư Việt Hà</t>
  </si>
  <si>
    <t>VHL</t>
  </si>
  <si>
    <t>CTCP Viglacera Hạ Long</t>
  </si>
  <si>
    <t>VHM</t>
  </si>
  <si>
    <t>CTCP Vinhomes</t>
  </si>
  <si>
    <t>VIA</t>
  </si>
  <si>
    <t>CTCP  Vian</t>
  </si>
  <si>
    <t>Viapco</t>
  </si>
  <si>
    <t>CTCP Pin Ắc quy Vĩnh Phú</t>
  </si>
  <si>
    <t>VIB</t>
  </si>
  <si>
    <t>Ngân hàng TMCP Quốc tế Việt Nam</t>
  </si>
  <si>
    <t>Vibex</t>
  </si>
  <si>
    <t>CTCP Bê tông Xây dựng Hà Nội</t>
  </si>
  <si>
    <t>VIC</t>
  </si>
  <si>
    <t>Tập đoàn VINGROUP - CTCP</t>
  </si>
  <si>
    <t>VICEM</t>
  </si>
  <si>
    <t>Tổng công ty Xi măng Việt Nam</t>
  </si>
  <si>
    <t>Vicopharm</t>
  </si>
  <si>
    <t>CTCP Dược Vacopharm</t>
  </si>
  <si>
    <t>VICOSA</t>
  </si>
  <si>
    <t>CTCP Đại lý Hàng hải - Vinacomin</t>
  </si>
  <si>
    <t>VID</t>
  </si>
  <si>
    <t>CTCP Đầu tư Phát triển Thương mại Viễn Đông</t>
  </si>
  <si>
    <t>VIDOCO</t>
  </si>
  <si>
    <t>CTCP Thiết kế Xây lắp Viễn Đông</t>
  </si>
  <si>
    <t>VIE</t>
  </si>
  <si>
    <t>CTCP Công nghệ Viễn thông VITECO</t>
  </si>
  <si>
    <t>VienthongBacLieu</t>
  </si>
  <si>
    <t>CTCP Đầu tư - Xây lắp Viễn thông Bạc Liêu</t>
  </si>
  <si>
    <t>VienthongBacMT</t>
  </si>
  <si>
    <t>CTCP Phát triển Viễn thông Bắc Miền Trung</t>
  </si>
  <si>
    <t>VienthongCT</t>
  </si>
  <si>
    <t>CTCP Đầu tư Xây dựng Viễn thông Cần Thơ</t>
  </si>
  <si>
    <t>VienthongDaLat</t>
  </si>
  <si>
    <t>CTCP Dịch vụ Thương mại và Xây lắp Viễn thông Đà Lạt</t>
  </si>
  <si>
    <t>VienThongDongDo</t>
  </si>
  <si>
    <t>CTCP Viễn thông Đông Đô</t>
  </si>
  <si>
    <t>VienThongDongThap</t>
  </si>
  <si>
    <t>CTCP Đầu tư Xây dựng Viễn thông Đồng Tháp</t>
  </si>
  <si>
    <t>VietBac</t>
  </si>
  <si>
    <t>CTCP Bất động sản Việt Bắc</t>
  </si>
  <si>
    <t>VietCapital</t>
  </si>
  <si>
    <t>CTCP Quản lý Quỹ Đầu tư Chứng khoán Bản Việt</t>
  </si>
  <si>
    <t>VietCeramics</t>
  </si>
  <si>
    <t>CTCP Quốc tế Gốm sứ Việt</t>
  </si>
  <si>
    <t>VietHung</t>
  </si>
  <si>
    <t>CTCP Việt Hưng</t>
  </si>
  <si>
    <t>Vietnamtourism</t>
  </si>
  <si>
    <t>CTCP Du lịch Việt Nam - Hà Nội</t>
  </si>
  <si>
    <t>VietSangTao</t>
  </si>
  <si>
    <t>CTCP Việt Sáng Tạo</t>
  </si>
  <si>
    <t>Viettel</t>
  </si>
  <si>
    <t>Tập đoàn Công nghiệp - Viễn thông Quân đội (Viettel)</t>
  </si>
  <si>
    <t>VIETTRANS6</t>
  </si>
  <si>
    <t>CTCP Vận tải Đa Phương Thức 6</t>
  </si>
  <si>
    <t>VietY</t>
  </si>
  <si>
    <t>CTCP Gạch Graint Nam Định</t>
  </si>
  <si>
    <t>VIF</t>
  </si>
  <si>
    <t>Tổng Công ty Lâm nghiệp Việt Nam - CTCP</t>
  </si>
  <si>
    <t>VIFON</t>
  </si>
  <si>
    <t>CTCP Kỹ nghệ Thực phẩm Việt Nam</t>
  </si>
  <si>
    <t>VIG</t>
  </si>
  <si>
    <t>CTCP Chứng khoán Đầu tư tài chính Việt Nam</t>
  </si>
  <si>
    <t>Vigatexco</t>
  </si>
  <si>
    <t>CTCP Dệt may Thắng Lợi</t>
  </si>
  <si>
    <t>Viger</t>
  </si>
  <si>
    <t>CTCP Bia Rượu Viger</t>
  </si>
  <si>
    <t>ViglaceraPB</t>
  </si>
  <si>
    <t>CTCP Bao bì và Má phanh Viglacera</t>
  </si>
  <si>
    <t>ViglaceraVanHai</t>
  </si>
  <si>
    <t>CTCP Viglacera Vân Hải</t>
  </si>
  <si>
    <t>VIH</t>
  </si>
  <si>
    <t>CTCP Viglacera Hà Nội</t>
  </si>
  <si>
    <t>Viha</t>
  </si>
  <si>
    <t>CTCP Viha Thống Nhất</t>
  </si>
  <si>
    <t>Vikhaco</t>
  </si>
  <si>
    <t>CTCP Thương mại và Đầu tư Việt Khánh</t>
  </si>
  <si>
    <t>VikkiBank</t>
  </si>
  <si>
    <t>Ngân hàng TNHH Một thành viên Số Vikki</t>
  </si>
  <si>
    <t>VIKOR</t>
  </si>
  <si>
    <t>CTCP Tôn Vikor</t>
  </si>
  <si>
    <t>VILACONA</t>
  </si>
  <si>
    <t>CTCP Đầu tư Hợp tác Kinh tế Việt Lào</t>
  </si>
  <si>
    <t>VIM</t>
  </si>
  <si>
    <t>CTCP Khoáng sản Viglacera</t>
  </si>
  <si>
    <t>Vimec</t>
  </si>
  <si>
    <t>CTCP Thương mại Đầu tư VIMEC</t>
  </si>
  <si>
    <t>VimecMedical</t>
  </si>
  <si>
    <t>CTCP Thiết bị Y tế VIMEC</t>
  </si>
  <si>
    <t>Vimo</t>
  </si>
  <si>
    <t>CTCP Công nghệ Vi Mô</t>
  </si>
  <si>
    <t>VIN</t>
  </si>
  <si>
    <t>CTCP Giao nhận Kho vận Ngoại Thương Việt Nam</t>
  </si>
  <si>
    <t>Vinabico</t>
  </si>
  <si>
    <t>CTCP Bánh kẹo Vinabico</t>
  </si>
  <si>
    <t>Vinabomi</t>
  </si>
  <si>
    <t>CTCP Bột mì Bình An</t>
  </si>
  <si>
    <t>VINACAFE</t>
  </si>
  <si>
    <t>CTCP Vinacafe Miền Bắc</t>
  </si>
  <si>
    <t>Vinachimex</t>
  </si>
  <si>
    <t>CTCP Vật tư và Xuất nhập khẩu Hóa chất</t>
  </si>
  <si>
    <t>Vinaconex17</t>
  </si>
  <si>
    <t>CTCP Xây dựng Số 17</t>
  </si>
  <si>
    <t>vinaconex91</t>
  </si>
  <si>
    <t>CTCP Xây dựng Số 9.1</t>
  </si>
  <si>
    <t>VinaconexAlphanam</t>
  </si>
  <si>
    <t>CTCP Đầu tư và Phát triển Hạ tầng Vinaconex - Alphanam</t>
  </si>
  <si>
    <t>VinaconexQT</t>
  </si>
  <si>
    <t>CTCP Xây dựng và Xuất nhập khẩu Quyết Thắng</t>
  </si>
  <si>
    <t>VinaconexSG</t>
  </si>
  <si>
    <t>CTCP Vinaconex Sài Gòn</t>
  </si>
  <si>
    <t>VinaFood1</t>
  </si>
  <si>
    <t>Tổng Công ty Lương thực Miền Bắc</t>
  </si>
  <si>
    <t>VinafoodHD</t>
  </si>
  <si>
    <t>CTCP Vinafood 1 Hải Dương</t>
  </si>
  <si>
    <t>Vinafor</t>
  </si>
  <si>
    <t>CTCP Vinafor Đà Nẵng</t>
  </si>
  <si>
    <t>Vinamit</t>
  </si>
  <si>
    <t>CTCP Vinamit</t>
  </si>
  <si>
    <t>VINAMOTOR</t>
  </si>
  <si>
    <t>Tổng Công ty Công nghiệp Ô tô Việt Nam - CTCP</t>
  </si>
  <si>
    <t>VinaSaiGon</t>
  </si>
  <si>
    <t>CTCP Sản xuất và Xuất nhập khẩu Lâm sản Sài Gòn</t>
  </si>
  <si>
    <t>VinashinNamThanh</t>
  </si>
  <si>
    <t>CTCP Công nghiệp Thủy sản Vinashin Nam Thanh</t>
  </si>
  <si>
    <t>VINASINO</t>
  </si>
  <si>
    <t>CTCP Thiết bị Điện Vinasinio</t>
  </si>
  <si>
    <t>VinasugarI</t>
  </si>
  <si>
    <t>Tổng Công ty Mía đường I - CTCP</t>
  </si>
  <si>
    <t>VinasugarII</t>
  </si>
  <si>
    <t>Tổng Công ty Mía đường II - CTCP</t>
  </si>
  <si>
    <t>Vinatea</t>
  </si>
  <si>
    <t>Tổng Công ty Chè Việt Nam - CTCP</t>
  </si>
  <si>
    <t>VinatexPhuHung</t>
  </si>
  <si>
    <t>Công ty CP Vinatex Phú Hưng</t>
  </si>
  <si>
    <t>Vinatour</t>
  </si>
  <si>
    <t>CTCP Du lịch và Thương mại Quốc tế Vinatour</t>
  </si>
  <si>
    <t>VinaWealth</t>
  </si>
  <si>
    <t>CTCP Quản lý Quỹ VinaCapital</t>
  </si>
  <si>
    <t>VinaWind</t>
  </si>
  <si>
    <t>CTCP Điện cơ Thống Nhất</t>
  </si>
  <si>
    <t>Vineco5</t>
  </si>
  <si>
    <t>CTCP Xây dựng Điện VNECO 5</t>
  </si>
  <si>
    <t>VinEnergo</t>
  </si>
  <si>
    <t>CTCP Năng lượng VinEnergo</t>
  </si>
  <si>
    <t>VinhCuu</t>
  </si>
  <si>
    <t>CTCP Vĩnh Cửu</t>
  </si>
  <si>
    <t>Vinhhao</t>
  </si>
  <si>
    <t>CTCP Nước khoáng Vĩnh Hảo</t>
  </si>
  <si>
    <t>VinhHue</t>
  </si>
  <si>
    <t>CTCP Giấy Vĩnh Huê</t>
  </si>
  <si>
    <t>VinhLoi</t>
  </si>
  <si>
    <t>CTCP Xuất nhập khẩu Vĩnh Lợi</t>
  </si>
  <si>
    <t>VinhTuong</t>
  </si>
  <si>
    <t>CTCP Công nghiệp Vĩnh Tường</t>
  </si>
  <si>
    <t>Vinphaco</t>
  </si>
  <si>
    <t>CTCP Dược phẩm Vĩnh Phúc</t>
  </si>
  <si>
    <t>VinSpeed</t>
  </si>
  <si>
    <t>CTCP Đầu tư và Phát triển Đường sắt cao tốc Vinspeed</t>
  </si>
  <si>
    <t>VIP</t>
  </si>
  <si>
    <t>CTCP Vận tải Xăng dầu VIPCO</t>
  </si>
  <si>
    <t>Vipaco</t>
  </si>
  <si>
    <t>CTCP VIPACO</t>
  </si>
  <si>
    <t>Viptour</t>
  </si>
  <si>
    <t>CTCP Du lịch và Xúc tiến Đầu tư</t>
  </si>
  <si>
    <t>VIR</t>
  </si>
  <si>
    <t>CTCP Du lịch Quốc tế Vũng Tàu</t>
  </si>
  <si>
    <t>VIRASIMEX</t>
  </si>
  <si>
    <t>VIRESCO</t>
  </si>
  <si>
    <t>CTCP Địa ốc Vĩnh Long</t>
  </si>
  <si>
    <t>VIS</t>
  </si>
  <si>
    <t>CTCP Thép Việt Ý</t>
  </si>
  <si>
    <t>VISECO</t>
  </si>
  <si>
    <t>CTCP Chứng khoán Việt</t>
  </si>
  <si>
    <t>Visrating</t>
  </si>
  <si>
    <t>CTCP Xếp hạng Tín nhiệm Đầu tư Việt Nam</t>
  </si>
  <si>
    <t>VIT</t>
  </si>
  <si>
    <t>CTCP Viglacera Tiên Sơn</t>
  </si>
  <si>
    <t>Vitranimex</t>
  </si>
  <si>
    <t>CTCP Vận tải và Thương mại</t>
  </si>
  <si>
    <t>VIVASO</t>
  </si>
  <si>
    <t>Tổng Công ty Vận tải thủy - CTCP</t>
  </si>
  <si>
    <t>VIW</t>
  </si>
  <si>
    <t>Tổng Công ty Đầu tư Nước và Môi trường Việt Nam</t>
  </si>
  <si>
    <t>Viwaseen1</t>
  </si>
  <si>
    <t>CTCP Xây dựng Cấp thoát nước Số 1</t>
  </si>
  <si>
    <t>Viwaseen2</t>
  </si>
  <si>
    <t>CTCP Cơ khí Xây dựng Cấp thoát nước Viwaseen.2</t>
  </si>
  <si>
    <t>VIX</t>
  </si>
  <si>
    <t>CTCP Chứng khoán VIX</t>
  </si>
  <si>
    <t>VJC</t>
  </si>
  <si>
    <t>CTCP Hàng không Vietjet</t>
  </si>
  <si>
    <t>VKC</t>
  </si>
  <si>
    <t xml:space="preserve">CTCP VKC Holdings </t>
  </si>
  <si>
    <t>VKD</t>
  </si>
  <si>
    <t>CTCP Nước khoáng Khánh Hòa</t>
  </si>
  <si>
    <t>VKP</t>
  </si>
  <si>
    <t>CTCP Nhựa Tân Hóa</t>
  </si>
  <si>
    <t>VLA</t>
  </si>
  <si>
    <t>CTCP Đầu tư và Phát triển Công nghệ Văn Lang</t>
  </si>
  <si>
    <t>VLB</t>
  </si>
  <si>
    <t>CTCP Xây dựng và Sản xuất Vật liệu xây dựng Biên Hòa</t>
  </si>
  <si>
    <t>VLC</t>
  </si>
  <si>
    <t>Tổng Công ty Chăn Nuôi Việt Nam - CTCP</t>
  </si>
  <si>
    <t>VLD</t>
  </si>
  <si>
    <t>CTCP Bất động sản Viettronics</t>
  </si>
  <si>
    <t>VLF</t>
  </si>
  <si>
    <t>CTCP Lương thực Thực phẩm Vĩnh Long</t>
  </si>
  <si>
    <t>VLFM</t>
  </si>
  <si>
    <t>CTCP Quản lý quỹ Rồng Việt</t>
  </si>
  <si>
    <t>VLG</t>
  </si>
  <si>
    <t>CTCP VIMC Logistics</t>
  </si>
  <si>
    <t>VLP</t>
  </si>
  <si>
    <t>CTCP Công trình Công cộng Vĩnh Long</t>
  </si>
  <si>
    <t>VLPort</t>
  </si>
  <si>
    <t>CTCP Cảng Vĩnh Long</t>
  </si>
  <si>
    <t>VLS</t>
  </si>
  <si>
    <t>CTCP Sản xuất Thép Việt Long</t>
  </si>
  <si>
    <t>VLW</t>
  </si>
  <si>
    <t>CTCP Cấp nước Vĩnh Long</t>
  </si>
  <si>
    <t>VMA</t>
  </si>
  <si>
    <t>CTCP Công nghiệp Ô tô - Vinacomin</t>
  </si>
  <si>
    <t>VMC</t>
  </si>
  <si>
    <t>CTCP Vimeco</t>
  </si>
  <si>
    <t>VMCCo</t>
  </si>
  <si>
    <t>CTCP Vật tư Tổng Hợp Vĩnh Phú</t>
  </si>
  <si>
    <t>VMD</t>
  </si>
  <si>
    <t>CTCP Y Dược phẩm Vimedimex</t>
  </si>
  <si>
    <t>VMG</t>
  </si>
  <si>
    <t>CTCP Thương mại và Dịch vụ Dầu khí Vũng Tàu</t>
  </si>
  <si>
    <t>VMI</t>
  </si>
  <si>
    <t>CTCP Khoáng sản và Đầu tư Visaco</t>
  </si>
  <si>
    <t>VMK</t>
  </si>
  <si>
    <t>CTCP Vimarko</t>
  </si>
  <si>
    <t>VMS</t>
  </si>
  <si>
    <t>CTCP Phát triển Hàng Hải</t>
  </si>
  <si>
    <t>VMT</t>
  </si>
  <si>
    <t>CTCP Giao nhận Vận tải miền Trung</t>
  </si>
  <si>
    <t>VNA</t>
  </si>
  <si>
    <t>CTCP Vận tải Biển Vinaship</t>
  </si>
  <si>
    <t>VNB</t>
  </si>
  <si>
    <t>CTCP Sách Việt Nam</t>
  </si>
  <si>
    <t>VNC</t>
  </si>
  <si>
    <t>CTCP Tập đoàn Vinacontrol</t>
  </si>
  <si>
    <t>VNCafe</t>
  </si>
  <si>
    <t>Tổng công ty Cà phê Việt Nam</t>
  </si>
  <si>
    <t>VND</t>
  </si>
  <si>
    <t>CTCP Chứng khoán VNDIRECT</t>
  </si>
  <si>
    <t>VNE</t>
  </si>
  <si>
    <t>Tổng Công ty cổ phần Xây dựng Điện Việt Nam</t>
  </si>
  <si>
    <t>VNECO</t>
  </si>
  <si>
    <t>CTCP Du Lịch Xanh Nghệ An</t>
  </si>
  <si>
    <t>Vneco6</t>
  </si>
  <si>
    <t>CTCP Xây dựng Điện VNECO 6</t>
  </si>
  <si>
    <t>Vneco7</t>
  </si>
  <si>
    <t>CTCP Xây dựng Điện VNECO 7</t>
  </si>
  <si>
    <t>VNF</t>
  </si>
  <si>
    <t>CTCP Vinafreight</t>
  </si>
  <si>
    <t>VNG</t>
  </si>
  <si>
    <t>CTCP Du lịch Thành Thành Công</t>
  </si>
  <si>
    <t>VNH</t>
  </si>
  <si>
    <t>CTCP Đầu tư Việt Việt Nhật</t>
  </si>
  <si>
    <t>VNI</t>
  </si>
  <si>
    <t>CTCP Đầu tư Bất động sản Việt Nam</t>
  </si>
  <si>
    <t>VNL</t>
  </si>
  <si>
    <t>CTCP Logistics Vinalink</t>
  </si>
  <si>
    <t>VNM</t>
  </si>
  <si>
    <t>CTCP Sữa Việt Nam</t>
  </si>
  <si>
    <t>VNN</t>
  </si>
  <si>
    <t>CTCP Đầu tư Thương mại VNN</t>
  </si>
  <si>
    <t>VNP</t>
  </si>
  <si>
    <t>CTCP Nhựa Việt Nam</t>
  </si>
  <si>
    <t>VNPAY</t>
  </si>
  <si>
    <t>CTCP Giải pháp Thanh toán Việt Nam</t>
  </si>
  <si>
    <t>VNPTLAND</t>
  </si>
  <si>
    <t>CTCP Bất động sản Bưu chính Viễn thông Việt Nam</t>
  </si>
  <si>
    <t>VNR</t>
  </si>
  <si>
    <t>Tổng Công ty cổ phần Tái Bảo hiểm Quốc gia Việt Nam</t>
  </si>
  <si>
    <t>VNS</t>
  </si>
  <si>
    <t>CTCP Ánh Dương Việt Nam</t>
  </si>
  <si>
    <t>VNSC</t>
  </si>
  <si>
    <t>CTCP Chứng khoán Finhay</t>
  </si>
  <si>
    <t>VNT</t>
  </si>
  <si>
    <t>CTCP Giao nhận Vận tải Ngoại thương</t>
  </si>
  <si>
    <t>VNX</t>
  </si>
  <si>
    <t>CTCP Quảng cáo và Hội chợ Thương mại</t>
  </si>
  <si>
    <t>VNY</t>
  </si>
  <si>
    <t>CTCP Thuốc thú y Trung ương I</t>
  </si>
  <si>
    <t>VNZ</t>
  </si>
  <si>
    <t xml:space="preserve">CTCP Tập đoàn VNG </t>
  </si>
  <si>
    <t>VOC</t>
  </si>
  <si>
    <t>Tổng Công ty Công Nghiệp Dầu Thực Vật Việt Nam - CTCP</t>
  </si>
  <si>
    <t>VOS</t>
  </si>
  <si>
    <t>CTCP Vận tải Biển Việt Nam</t>
  </si>
  <si>
    <t>VPA</t>
  </si>
  <si>
    <t>CTCP Vận tải Hoá Dầu VP</t>
  </si>
  <si>
    <t>VPB</t>
  </si>
  <si>
    <t>Ngân hàng TMCP Việt Nam Thịnh Vượng</t>
  </si>
  <si>
    <t>VPC</t>
  </si>
  <si>
    <t>CTCP Đầu tư và Phát triển Năng lượng Việt Nam</t>
  </si>
  <si>
    <t>VPD</t>
  </si>
  <si>
    <t>CTCP Phát triển Điện lực Việt Nam</t>
  </si>
  <si>
    <t>VPG</t>
  </si>
  <si>
    <t>CTCP Đầu tư Thương mại Xuất nhập khẩu Việt Phát</t>
  </si>
  <si>
    <t>VPH</t>
  </si>
  <si>
    <t>CTCP Vạn Phát Hưng</t>
  </si>
  <si>
    <t>VPI</t>
  </si>
  <si>
    <t>CTCP Phát triển Bất động sản Văn Phú</t>
  </si>
  <si>
    <t>VPIG</t>
  </si>
  <si>
    <t>CTCP Tập đoàn Đầu tư Việt Phương</t>
  </si>
  <si>
    <t>VPJSC</t>
  </si>
  <si>
    <t>CTCP Đầu tư Xây dựng Bưu chính Viễn thông Vũng Tàu</t>
  </si>
  <si>
    <t>VPL</t>
  </si>
  <si>
    <t>CTCP Vinpearl</t>
  </si>
  <si>
    <t>VPR</t>
  </si>
  <si>
    <t>CTCP VinaPrint</t>
  </si>
  <si>
    <t>VPS</t>
  </si>
  <si>
    <t xml:space="preserve">CTCP Thuốc sát trùng Việt Nam </t>
  </si>
  <si>
    <t>VPW</t>
  </si>
  <si>
    <t>CTCP Cấp thoát nước Số 1 Vĩnh Phúc</t>
  </si>
  <si>
    <t>VPX</t>
  </si>
  <si>
    <t>CTCP Chứng khoán VPBank</t>
  </si>
  <si>
    <t>VQC</t>
  </si>
  <si>
    <t>CTCP Giám định - Vinacomin</t>
  </si>
  <si>
    <t>VQSC</t>
  </si>
  <si>
    <t>CTCP Chứng khoán Việt Quốc</t>
  </si>
  <si>
    <t>VRC</t>
  </si>
  <si>
    <t>CTCP Bất động sản và Đầu tư VRC</t>
  </si>
  <si>
    <t>VRE</t>
  </si>
  <si>
    <t>CTCP Vincom Retail</t>
  </si>
  <si>
    <t>VRG</t>
  </si>
  <si>
    <t>CTCP Phát triển Đô thị và Khu công nghiệp Cao su Việt Nam</t>
  </si>
  <si>
    <t>VRTS</t>
  </si>
  <si>
    <t>CTCP Dịch vụ Vận tải Đường sắt</t>
  </si>
  <si>
    <t>VSA</t>
  </si>
  <si>
    <t>CTCP Đại lý Hàng hải Việt Nam</t>
  </si>
  <si>
    <t>VSC</t>
  </si>
  <si>
    <t>CTCP Container Việt Nam</t>
  </si>
  <si>
    <t>VSE</t>
  </si>
  <si>
    <t>CTCP Dịch vụ Đường cao tốc Việt Nam</t>
  </si>
  <si>
    <t>VSETGROUP</t>
  </si>
  <si>
    <t>CTCP Tập đoàn VSETGROUP</t>
  </si>
  <si>
    <t>VSF</t>
  </si>
  <si>
    <t>Tổng Công ty Lương thực Miền Nam - CTCP</t>
  </si>
  <si>
    <t>VSG</t>
  </si>
  <si>
    <t>CTCP Container Phía Nam</t>
  </si>
  <si>
    <t>VSH</t>
  </si>
  <si>
    <t>CTCP Thủy điện Vĩnh Sơn - Sông Hinh</t>
  </si>
  <si>
    <t>VSI</t>
  </si>
  <si>
    <t>CTCP Đầu tư và Xây dựng Cấp thoát nước</t>
  </si>
  <si>
    <t>VSIndustry</t>
  </si>
  <si>
    <t>CTCP VS Industry Vietnam</t>
  </si>
  <si>
    <t>VSM</t>
  </si>
  <si>
    <t>CTCP Container Miền Trung</t>
  </si>
  <si>
    <t>VSMS</t>
  </si>
  <si>
    <t>CTCP Chứng khoán VSM</t>
  </si>
  <si>
    <t>VSN</t>
  </si>
  <si>
    <t>CTCP Việt Nam Kỹ nghệ Súc sản</t>
  </si>
  <si>
    <t>VSP</t>
  </si>
  <si>
    <t>CTCP Vận tải biển và Bất động sản Việt Hải</t>
  </si>
  <si>
    <t>VST</t>
  </si>
  <si>
    <t>CTCP Vận tải và Thuê tàu biển Việt Nam</t>
  </si>
  <si>
    <t>VT1</t>
  </si>
  <si>
    <t>CTCP Vật tư Bến Thành</t>
  </si>
  <si>
    <t>VT8</t>
  </si>
  <si>
    <t>CTCP Dịch vụ Vận tải Ô Tô Số 8</t>
  </si>
  <si>
    <t>VTA</t>
  </si>
  <si>
    <t>CTCP Vitaly</t>
  </si>
  <si>
    <t>VTB</t>
  </si>
  <si>
    <t>CTCP Viettronics Tân Bình</t>
  </si>
  <si>
    <t>VTC</t>
  </si>
  <si>
    <t>CTCP Viễn thông VTC</t>
  </si>
  <si>
    <t>VTCC</t>
  </si>
  <si>
    <t>CTCP Quản lý Quỹ Việt Tín</t>
  </si>
  <si>
    <t>VTCOnline</t>
  </si>
  <si>
    <t>CTCP VTC Truyền thông Trực tuyến</t>
  </si>
  <si>
    <t>VTD</t>
  </si>
  <si>
    <t>CTCP Vietourist Holdings</t>
  </si>
  <si>
    <t>VTE</t>
  </si>
  <si>
    <t>CTCP VINACAP Kim Long</t>
  </si>
  <si>
    <t>VTF</t>
  </si>
  <si>
    <t>CTCP Thức ăn Chăn nuôi Việt Thắng</t>
  </si>
  <si>
    <t>VTG</t>
  </si>
  <si>
    <t>CTCP Du lịch Tỉnh Bà Rịa - Vũng Tàu</t>
  </si>
  <si>
    <t>VTH</t>
  </si>
  <si>
    <t>CTCP Dây cáp Điện Việt Thái</t>
  </si>
  <si>
    <t>VTI</t>
  </si>
  <si>
    <t>CTCP Sản xuất - Xuất nhập khẩu Dệt may</t>
  </si>
  <si>
    <t>VTJ</t>
  </si>
  <si>
    <t>CTCP Thương mại và Đầu tư VI NA TA BA</t>
  </si>
  <si>
    <t>VTK</t>
  </si>
  <si>
    <t>CTCP Tư Vấn Và Dịch Vụ Viettel</t>
  </si>
  <si>
    <t>VTL</t>
  </si>
  <si>
    <t>CTCP Vang Thăng Long</t>
  </si>
  <si>
    <t>VTM</t>
  </si>
  <si>
    <t>CTCP Vận tải và Đưa đón thợ mỏ - VINACOMIN</t>
  </si>
  <si>
    <t>VTO</t>
  </si>
  <si>
    <t>CTCP Vận tải Xăng dầu Vitaco</t>
  </si>
  <si>
    <t>VTP</t>
  </si>
  <si>
    <t>Tổng Công ty cổ phần Bưu chính Viettel</t>
  </si>
  <si>
    <t>VTPGroup</t>
  </si>
  <si>
    <t>CTCP Tập đoàn Vạn Thịnh Phát</t>
  </si>
  <si>
    <t>VTQ</t>
  </si>
  <si>
    <t>CTCP Việt Trung Quảng Bình</t>
  </si>
  <si>
    <t>VTR</t>
  </si>
  <si>
    <t>CTCP Du lịch Vietravel</t>
  </si>
  <si>
    <t>VTS</t>
  </si>
  <si>
    <t>CTCP Gạch ngói Từ Sơn</t>
  </si>
  <si>
    <t>VTSC</t>
  </si>
  <si>
    <t>CTCP Chứng khoán Việt Thành</t>
  </si>
  <si>
    <t>VTSS</t>
  </si>
  <si>
    <t>CTCP Chứng khoán VTG</t>
  </si>
  <si>
    <t>VTT</t>
  </si>
  <si>
    <t>CTCP Công nghệ Việt Thành</t>
  </si>
  <si>
    <t>VTV</t>
  </si>
  <si>
    <t>CTCP Năng lượng và Môi trường VICEM</t>
  </si>
  <si>
    <t>VTX</t>
  </si>
  <si>
    <t>CTCP Vận tải Đa Phương Thức Vietranstimex</t>
  </si>
  <si>
    <t>VTZ</t>
  </si>
  <si>
    <t>CTCP Sản xuất và Thương mại Nhựa Việt Thành</t>
  </si>
  <si>
    <t>VUA</t>
  </si>
  <si>
    <t>CTCP Chứng khoán Stanley Brothers</t>
  </si>
  <si>
    <t>VuaNem</t>
  </si>
  <si>
    <t>CTCP Vua Nệm</t>
  </si>
  <si>
    <t>VUG</t>
  </si>
  <si>
    <t>CTCP Thủy sản Việt Úc</t>
  </si>
  <si>
    <t>VungTauShip</t>
  </si>
  <si>
    <t>CTCP Dịch vụ và Vận tải Biển Vũng Tàu</t>
  </si>
  <si>
    <t>VVF</t>
  </si>
  <si>
    <t>Công Tài chính Cổ Phần Vinaconex - Viettel</t>
  </si>
  <si>
    <t>VVN</t>
  </si>
  <si>
    <t>Tổng Công ty cổ phần Xây dựng Công nghiệp Việt Nam</t>
  </si>
  <si>
    <t>VVS</t>
  </si>
  <si>
    <t>CTCP Đầu tư phát triển máy Việt Nam</t>
  </si>
  <si>
    <t>VW3</t>
  </si>
  <si>
    <t>CTCP Viwaseen3</t>
  </si>
  <si>
    <t>VWS</t>
  </si>
  <si>
    <t>CTCP Nước và Môi Trường Việt Nam</t>
  </si>
  <si>
    <t>VXB</t>
  </si>
  <si>
    <t>CTCP Vật liệu Xây dựng Bến Tre</t>
  </si>
  <si>
    <t>VXP</t>
  </si>
  <si>
    <t>CTCP Thuốc Thú y Trung ương VETVACO</t>
  </si>
  <si>
    <t>VXT</t>
  </si>
  <si>
    <t>CTCP Kho vận và Dịch vụ Thương mại</t>
  </si>
  <si>
    <t>WCS</t>
  </si>
  <si>
    <t>CTCP Bến xe Miền Tây</t>
  </si>
  <si>
    <t>WSB</t>
  </si>
  <si>
    <t>CTCP Bia Sài Gòn - Miền Tây</t>
  </si>
  <si>
    <t>WSS</t>
  </si>
  <si>
    <t>CTCP Chứng khoán Phố Wall</t>
  </si>
  <si>
    <t>WTC</t>
  </si>
  <si>
    <t>CTCP Vận tải Thủy - Vinacomin</t>
  </si>
  <si>
    <t>WTN</t>
  </si>
  <si>
    <t>CTCP Cấp thoát nước Tây Ninh</t>
  </si>
  <si>
    <t>X18</t>
  </si>
  <si>
    <t>CTCP Xi măng X18</t>
  </si>
  <si>
    <t>X20</t>
  </si>
  <si>
    <t>CTCP X20</t>
  </si>
  <si>
    <t>X26</t>
  </si>
  <si>
    <t>CTCP 26</t>
  </si>
  <si>
    <t>X77</t>
  </si>
  <si>
    <t>CTCP Thành An 77</t>
  </si>
  <si>
    <t>X78</t>
  </si>
  <si>
    <t>CTCP ACC-78</t>
  </si>
  <si>
    <t>XayDung14</t>
  </si>
  <si>
    <t>CTCP Xây dựng Số 14</t>
  </si>
  <si>
    <t>XayDung204</t>
  </si>
  <si>
    <t>CTCP Xây dựng 204</t>
  </si>
  <si>
    <t>XayDung24</t>
  </si>
  <si>
    <t>CTCP Đầu tư và Xây dựng 24</t>
  </si>
  <si>
    <t>XayDung40</t>
  </si>
  <si>
    <t>CTCP Xây dựng 40</t>
  </si>
  <si>
    <t>XayDung720</t>
  </si>
  <si>
    <t>CTCP Vật liệu Xây dựng 720</t>
  </si>
  <si>
    <t>XaylapGialai</t>
  </si>
  <si>
    <t>CTCP Xây lắp và Phát triển Bưu điện Gia Lai</t>
  </si>
  <si>
    <t>XayLapHoangLien</t>
  </si>
  <si>
    <t>CTCP Xây lắp Sông Đà Hoàng Liên</t>
  </si>
  <si>
    <t>XDBD</t>
  </si>
  <si>
    <t>CTCP Xây dựng Bình Dương</t>
  </si>
  <si>
    <t>XDBinhDinh</t>
  </si>
  <si>
    <t>CTCP Đầu tư và Xây dựng Bình Định</t>
  </si>
  <si>
    <t>XDBinhDuong</t>
  </si>
  <si>
    <t>CTCP Tư vấn Xây dựng Tổng hợp Bình Dương</t>
  </si>
  <si>
    <t>XDC</t>
  </si>
  <si>
    <t>CTCP Xây Dựng Công Trình Tân Cảng</t>
  </si>
  <si>
    <t>XDCT507</t>
  </si>
  <si>
    <t>CTCP Xây dựng Công trình 507</t>
  </si>
  <si>
    <t>XDH</t>
  </si>
  <si>
    <t>CTCP Đầu tư Xây dựng Dân dụng Hà Nội</t>
  </si>
  <si>
    <t>XDHTCanTho</t>
  </si>
  <si>
    <t>CTCP Xây dựng Hạ tầng Khu Công nghiệp Cần Thơ</t>
  </si>
  <si>
    <t>XDVinaconex</t>
  </si>
  <si>
    <t>CTCP Xây dựng và Dịch vụ Vinaconex</t>
  </si>
  <si>
    <t>XeThaiBinh</t>
  </si>
  <si>
    <t>CTCP Xe khách Thái Bình</t>
  </si>
  <si>
    <t>XHC</t>
  </si>
  <si>
    <t>CTCP Xuân Hòa Việt Nam</t>
  </si>
  <si>
    <t>XiMangBacGiang</t>
  </si>
  <si>
    <t>CTCP Xi măng Bắc Giang</t>
  </si>
  <si>
    <t>XiMangGiaLai</t>
  </si>
  <si>
    <t>CTCP Xi măng Gia Lai</t>
  </si>
  <si>
    <t>XiMangKienGiang</t>
  </si>
  <si>
    <t>CTCP Xi măng Kiên Giang</t>
  </si>
  <si>
    <t>XimangTayDo</t>
  </si>
  <si>
    <t>CTCP Xi măng Tây Đô</t>
  </si>
  <si>
    <t>XLV</t>
  </si>
  <si>
    <t>CTCP Xây Lắp và Dịch vụ Sông Đà</t>
  </si>
  <si>
    <t>XMC</t>
  </si>
  <si>
    <t>CTCP Đầu tư  và Xây dựng Xuân Mai</t>
  </si>
  <si>
    <t>XMCOSEVCO</t>
  </si>
  <si>
    <t>Tổng Công ty Miền Trung - CTCP</t>
  </si>
  <si>
    <t>XMD</t>
  </si>
  <si>
    <t>CTCP Xuân Mai - Đạo Tú</t>
  </si>
  <si>
    <t>XMP</t>
  </si>
  <si>
    <t>CTCP Thủy điện Xuân Minh</t>
  </si>
  <si>
    <t>XMTuyenQuang</t>
  </si>
  <si>
    <t>CTCP Xi măng Tuyên Quang</t>
  </si>
  <si>
    <t>XNKNinhBinh</t>
  </si>
  <si>
    <t>CTCP Sản xuất Xuất nhập khẩu Ninh Bình</t>
  </si>
  <si>
    <t>XNKNongSan</t>
  </si>
  <si>
    <t>CTCP Dịch vụ - Xuất nhập khẩu Nông sản Hà Nội</t>
  </si>
  <si>
    <t>XNKSaigontourist</t>
  </si>
  <si>
    <t>CTCP Xuất nhập khẩu Saigontourist</t>
  </si>
  <si>
    <t>XNKThaiBinh</t>
  </si>
  <si>
    <t>CTCP Xuất nhập khẩu Tỉnh Thái Bình</t>
  </si>
  <si>
    <t>XPH</t>
  </si>
  <si>
    <t>CTCP Xà phòng Hà Nội</t>
  </si>
  <si>
    <t>XuatKhauLongAn</t>
  </si>
  <si>
    <t>CTCP May Xuất khẩu Long An</t>
  </si>
  <si>
    <t>YBC</t>
  </si>
  <si>
    <t>CTCP Xi măng và Khoáng sản Yên Bái</t>
  </si>
  <si>
    <t>YBM</t>
  </si>
  <si>
    <t>CTCP Khoáng sản Công nghiệp Yên Bái</t>
  </si>
  <si>
    <t>Yeah1Edigital</t>
  </si>
  <si>
    <t>CTCP Yeah1 Edigital</t>
  </si>
  <si>
    <t>YEG</t>
  </si>
  <si>
    <t>CTCP Tập đoàn Yeah1</t>
  </si>
  <si>
    <t>YenBai</t>
  </si>
  <si>
    <t>CTCP Xây dựng Số 3 Yên Bái</t>
  </si>
  <si>
    <t>YRC</t>
  </si>
  <si>
    <t>CTCP Đường sắt Yên Lào</t>
  </si>
  <si>
    <t>YSC</t>
  </si>
  <si>
    <t>CTCP Hapaco Yên Sơn</t>
  </si>
  <si>
    <t>YTC</t>
  </si>
  <si>
    <t>CTCP Xuất nhập khẩu Y tế Thành phố Hồ Chí Minh</t>
  </si>
  <si>
    <t>ZaloPay</t>
  </si>
  <si>
    <t>CTCP ZION</t>
  </si>
  <si>
    <t>VIETSTOCK</t>
  </si>
  <si>
    <t>81/10B Hồ Văn Huê, Phường Đức Nhuận, TP.HCM</t>
  </si>
  <si>
    <t>Website: vietstock.vn</t>
  </si>
  <si>
    <t>Email: info@vietstock.vn</t>
  </si>
  <si>
    <t>Tel: 84.8-3848 7238; Fax: 84.8-3848 7237</t>
  </si>
  <si>
    <t>TRUNG TÂM CHĂM SÓC KHÁCH HÀNG</t>
  </si>
  <si>
    <t>Email: data@vietstock.vn</t>
  </si>
  <si>
    <t>Hotline: 0908 16 98 98</t>
  </si>
  <si>
    <t>Lưu chuyển tiền thuần từ hoạt động kinh doanh</t>
  </si>
  <si>
    <t>18. Lợi nhuận sau thuế thu nhập doanh nghiệp</t>
  </si>
  <si>
    <t>TỔNG CỘNG TÀI SẢN</t>
  </si>
  <si>
    <t>1. Hàng tồn kho</t>
  </si>
  <si>
    <t xml:space="preserve">1. Doanh thu bán hàng và cung cấp dịch vụ </t>
  </si>
  <si>
    <t>III. Các khoản phải thu ngắn hạn[Năm: 2024</t>
  </si>
  <si>
    <t>III. Các khoản phải thu ngắn hạn 2025</t>
  </si>
  <si>
    <t>1. Hàng tồn kho[Năm: 2024</t>
  </si>
  <si>
    <t>1. Doanh thu bán hàng và cung cấp dịch vụ [Năm: 2024</t>
  </si>
  <si>
    <t>TATA</t>
  </si>
  <si>
    <t>REC</t>
  </si>
  <si>
    <t>INV</t>
  </si>
  <si>
    <t>rev</t>
  </si>
  <si>
    <t>ROA</t>
  </si>
  <si>
    <t>Column1</t>
  </si>
  <si>
    <t>TATA Z</t>
  </si>
  <si>
    <t>INV Z</t>
  </si>
  <si>
    <t>REC Z</t>
  </si>
  <si>
    <t>REV Z</t>
  </si>
  <si>
    <t>ROA Z</t>
  </si>
  <si>
    <t>Z Score</t>
  </si>
  <si>
    <t>Manipulate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</si>
</sst>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18"/>
      <name val="Arial"/>
      <family val="2"/>
    </font>
    <font>
      <sz val="11"/>
      <color indexed="1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1579B"/>
        <bgColor rgb="FF01579B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9"/>
      </left>
      <right style="thin">
        <color indexed="9"/>
      </right>
      <top/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30"/>
      </left>
      <right style="thin">
        <color indexed="30"/>
      </right>
      <top/>
      <bottom style="dotted">
        <color indexed="3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 applyAlignment="0"/>
  </cellStyleXfs>
  <cellXfs count="4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/>
    <xf numFmtId="0" fontId="2" fillId="2" borderId="0" xfId="0" applyFont="1" applyFill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/>
    </xf>
    <xf numFmtId="38" fontId="5" fillId="0" borderId="1" xfId="0" applyNumberFormat="1" applyFont="1" applyBorder="1" applyAlignment="1">
      <alignment horizontal="right"/>
    </xf>
    <xf numFmtId="40" fontId="5" fillId="0" borderId="1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3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 wrapText="1"/>
    </xf>
    <xf numFmtId="38" fontId="5" fillId="0" borderId="4" xfId="0" applyNumberFormat="1" applyFont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5" fillId="2" borderId="6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right"/>
    </xf>
    <xf numFmtId="0" fontId="5" fillId="2" borderId="0" xfId="0" applyFont="1" applyFill="1" applyAlignment="1">
      <alignment horizontal="right"/>
    </xf>
    <xf numFmtId="40" fontId="5" fillId="2" borderId="0" xfId="0" applyNumberFormat="1" applyFont="1" applyFill="1" applyAlignment="1">
      <alignment horizontal="right"/>
    </xf>
    <xf numFmtId="0" fontId="5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left" wrapText="1"/>
    </xf>
    <xf numFmtId="38" fontId="5" fillId="4" borderId="2" xfId="0" applyNumberFormat="1" applyFont="1" applyFill="1" applyBorder="1" applyAlignment="1">
      <alignment horizontal="right"/>
    </xf>
    <xf numFmtId="40" fontId="5" fillId="4" borderId="2" xfId="0" applyNumberFormat="1" applyFont="1" applyFill="1" applyBorder="1" applyAlignment="1">
      <alignment horizontal="right"/>
    </xf>
    <xf numFmtId="0" fontId="5" fillId="2" borderId="7" xfId="0" applyFont="1" applyFill="1" applyBorder="1" applyAlignment="1">
      <alignment horizontal="right"/>
    </xf>
    <xf numFmtId="40" fontId="5" fillId="2" borderId="7" xfId="0" applyNumberFormat="1" applyFont="1" applyFill="1" applyBorder="1" applyAlignment="1">
      <alignment horizontal="right"/>
    </xf>
    <xf numFmtId="0" fontId="5" fillId="2" borderId="5" xfId="0" applyFont="1" applyFill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 wrapText="1"/>
    </xf>
    <xf numFmtId="38" fontId="5" fillId="0" borderId="2" xfId="0" applyNumberFormat="1" applyFont="1" applyBorder="1" applyAlignment="1">
      <alignment horizontal="right"/>
    </xf>
    <xf numFmtId="40" fontId="5" fillId="0" borderId="2" xfId="0" applyNumberFormat="1" applyFont="1" applyBorder="1" applyAlignment="1">
      <alignment horizontal="right"/>
    </xf>
    <xf numFmtId="0" fontId="5" fillId="4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left" wrapText="1"/>
    </xf>
    <xf numFmtId="38" fontId="5" fillId="4" borderId="4" xfId="0" applyNumberFormat="1" applyFont="1" applyFill="1" applyBorder="1" applyAlignment="1">
      <alignment horizontal="right"/>
    </xf>
    <xf numFmtId="40" fontId="5" fillId="4" borderId="4" xfId="0" applyNumberFormat="1" applyFont="1" applyFill="1" applyBorder="1" applyAlignment="1">
      <alignment horizontal="right"/>
    </xf>
    <xf numFmtId="0" fontId="5" fillId="2" borderId="8" xfId="0" applyFont="1" applyFill="1" applyBorder="1" applyAlignment="1">
      <alignment horizontal="right"/>
    </xf>
    <xf numFmtId="40" fontId="5" fillId="2" borderId="8" xfId="0" applyNumberFormat="1" applyFont="1" applyFill="1" applyBorder="1" applyAlignment="1">
      <alignment horizontal="right"/>
    </xf>
    <xf numFmtId="0" fontId="5" fillId="2" borderId="9" xfId="0" applyFont="1" applyFill="1" applyBorder="1" applyAlignment="1">
      <alignment horizontal="right"/>
    </xf>
    <xf numFmtId="0" fontId="5" fillId="2" borderId="10" xfId="0" applyFont="1" applyFill="1" applyBorder="1" applyAlignment="1">
      <alignment horizontal="right"/>
    </xf>
  </cellXfs>
  <cellStyles count="1">
    <cellStyle name="Normal" xfId="0" builtinId="0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8" formatCode="#,##0.00_);[Red]\(#,##0.00\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6" formatCode="#,##0_);[Red]\(#,##0\)"/>
      <alignment horizontal="right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6" formatCode="#,##0_);[Red]\(#,##0\)"/>
      <alignment horizontal="right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border outline="0">
        <top style="dotted">
          <color indexed="9"/>
        </top>
        <bottom style="dotted">
          <color indexed="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border outline="0">
        <bottom style="dotted">
          <color indexed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family val="2"/>
        <scheme val="none"/>
      </font>
      <fill>
        <patternFill patternType="solid">
          <fgColor rgb="FF01579B"/>
          <bgColor rgb="FF01579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8" formatCode="#,##0.00_);[Red]\(#,##0.00\)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8" formatCode="#,##0.00_);[Red]\(#,##0.00\)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8" formatCode="#,##0.00_);[Red]\(#,##0.00\)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6" formatCode="#,##0_);[Red]\(#,##0\)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6" formatCode="#,##0_);[Red]\(#,##0\)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6" formatCode="#,##0_);[Red]\(#,##0\)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6" formatCode="#,##0_);[Red]\(#,##0\)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6" formatCode="#,##0_);[Red]\(#,##0\)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6" formatCode="#,##0_);[Red]\(#,##0\)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6" formatCode="#,##0_);[Red]\(#,##0\)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6" formatCode="#,##0_);[Red]\(#,##0\)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6" formatCode="#,##0_);[Red]\(#,##0\)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border outline="0">
        <top style="dotted">
          <color indexed="9"/>
        </top>
        <bottom style="dotted">
          <color indexed="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dotted">
          <color indexed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family val="2"/>
        <scheme val="none"/>
      </font>
      <fill>
        <patternFill patternType="solid">
          <fgColor rgb="FF01579B"/>
          <bgColor rgb="FF01579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2</xdr:col>
      <xdr:colOff>904875</xdr:colOff>
      <xdr:row>3</xdr:row>
      <xdr:rowOff>98425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7F2DAF-00DA-471D-A2A4-6566BDABBB30}" name="Table1" displayName="Table1" ref="A6:U2890" totalsRowShown="0" headerRowDxfId="24" dataDxfId="22" headerRowBorderDxfId="23" tableBorderDxfId="21">
  <autoFilter ref="A6:U2890" xr:uid="{AD7F2DAF-00DA-471D-A2A4-6566BDABBB30}">
    <filterColumn colId="20">
      <filters>
        <filter val="0.004093323"/>
        <filter val="0.004829793"/>
        <filter val="-0.005043626"/>
        <filter val="0.006498095"/>
        <filter val="0.006660809"/>
        <filter val="-0.007026533"/>
        <filter val="-0.007565267"/>
        <filter val="0.009409529"/>
        <filter val="0.010169963"/>
        <filter val="0.011138743"/>
        <filter val="-0.013117226"/>
        <filter val="-0.014148904"/>
        <filter val="-0.01417306"/>
        <filter val="0.01431635"/>
        <filter val="-0.016769563"/>
        <filter val="-0.017728969"/>
        <filter val="0.018141994"/>
        <filter val="0.018481771"/>
        <filter val="-0.019222444"/>
        <filter val="0.020334003"/>
        <filter val="-0.021084269"/>
        <filter val="0.02111998"/>
        <filter val="0.024569065"/>
        <filter val="-0.024801327"/>
        <filter val="0.025336236"/>
        <filter val="-0.025850397"/>
        <filter val="-0.026016669"/>
        <filter val="-0.027244164"/>
        <filter val="-0.029159843"/>
        <filter val="0.029221344"/>
        <filter val="0.02977688"/>
        <filter val="-0.032360069"/>
        <filter val="0.033551692"/>
        <filter val="0.033700386"/>
        <filter val="0.039047341"/>
        <filter val="-0.039974301"/>
        <filter val="0.04319845"/>
        <filter val="0.046515139"/>
        <filter val="0.048849869"/>
        <filter val="-0.049434887"/>
        <filter val="0.05026162"/>
        <filter val="-0.051705334"/>
        <filter val="-0.052757972"/>
        <filter val="0.054858284"/>
        <filter val="-0.055313708"/>
        <filter val="-0.057538467"/>
        <filter val="-0.057614496"/>
        <filter val="0.057817418"/>
        <filter val="0.057923259"/>
        <filter val="-0.058694105"/>
        <filter val="-0.060823101"/>
        <filter val="0.061647677"/>
        <filter val="0.062290208"/>
        <filter val="0.062966914"/>
        <filter val="0.063266829"/>
        <filter val="0.063306048"/>
        <filter val="0.063389408"/>
        <filter val="-0.063855179"/>
        <filter val="-0.065257557"/>
        <filter val="0.06602413"/>
        <filter val="0.066030671"/>
        <filter val="-0.068029826"/>
        <filter val="0.069735433"/>
        <filter val="0.070551847"/>
        <filter val="0.07163985"/>
        <filter val="-0.071875067"/>
        <filter val="0.076281567"/>
        <filter val="0.080294038"/>
        <filter val="0.081758764"/>
        <filter val="-0.086034937"/>
        <filter val="0.086791543"/>
        <filter val="-0.091716796"/>
        <filter val="0.093851912"/>
        <filter val="0.094423"/>
        <filter val="-0.096860066"/>
        <filter val="0.098121671"/>
        <filter val="-0.103961168"/>
        <filter val="-0.104986872"/>
        <filter val="0.107162242"/>
        <filter val="-0.107829547"/>
        <filter val="-0.110463056"/>
        <filter val="0.113292048"/>
        <filter val="0.1164478"/>
        <filter val="0.119111385"/>
        <filter val="0.119560512"/>
        <filter val="0.120198416"/>
        <filter val="0.123169235"/>
        <filter val="0.12337873"/>
        <filter val="0.124564065"/>
        <filter val="0.127168166"/>
        <filter val="0.129915637"/>
        <filter val="-0.131038608"/>
        <filter val="-0.135438475"/>
        <filter val="0.135804385"/>
        <filter val="0.137078426"/>
        <filter val="-0.139392161"/>
        <filter val="-0.140578664"/>
        <filter val="0.141188621"/>
        <filter val="-0.141455115"/>
        <filter val="0.14435675"/>
        <filter val="0.148449729"/>
        <filter val="-0.15099182"/>
        <filter val="-0.151724941"/>
        <filter val="0.153480184"/>
        <filter val="0.154301849"/>
        <filter val="0.1546131"/>
        <filter val="0.154749863"/>
        <filter val="0.15597713"/>
        <filter val="-0.156345305"/>
        <filter val="0.15678454"/>
        <filter val="-0.15807716"/>
        <filter val="0.158816665"/>
        <filter val="0.160006171"/>
        <filter val="0.160431675"/>
        <filter val="0.161115292"/>
        <filter val="0.161206122"/>
        <filter val="-0.161842231"/>
        <filter val="-0.162021179"/>
        <filter val="-0.162160032"/>
        <filter val="0.167772322"/>
        <filter val="0.169501742"/>
        <filter val="0.171704307"/>
        <filter val="0.174292381"/>
        <filter val="0.182852182"/>
        <filter val="0.187124489"/>
        <filter val="-0.190425806"/>
        <filter val="0.190910782"/>
        <filter val="0.191350205"/>
        <filter val="-0.193249458"/>
        <filter val="0.196548456"/>
        <filter val="0.198593178"/>
        <filter val="-0.201180169"/>
        <filter val="0.206754328"/>
        <filter val="0.206853198"/>
        <filter val="-0.207500677"/>
        <filter val="-0.209998217"/>
        <filter val="-0.210328956"/>
        <filter val="0.213075436"/>
        <filter val="0.213813014"/>
        <filter val="0.214006856"/>
        <filter val="-0.216651737"/>
        <filter val="-0.218708075"/>
        <filter val="0.219535812"/>
        <filter val="0.221899184"/>
        <filter val="0.223857882"/>
        <filter val="0.226178074"/>
        <filter val="-0.228781575"/>
        <filter val="0.229932519"/>
        <filter val="0.230890326"/>
        <filter val="-0.23125623"/>
        <filter val="0.234272339"/>
        <filter val="-0.236531705"/>
        <filter val="-0.236674353"/>
        <filter val="0.236891014"/>
        <filter val="-0.239140293"/>
        <filter val="-0.239300359"/>
        <filter val="-0.244725698"/>
        <filter val="-0.246747778"/>
        <filter val="-0.247878107"/>
        <filter val="-0.249623034"/>
        <filter val="0.250688045"/>
        <filter val="-0.254114041"/>
        <filter val="0.255497027"/>
        <filter val="-0.255590433"/>
        <filter val="0.257038016"/>
        <filter val="-0.257243494"/>
        <filter val="0.259541621"/>
        <filter val="0.26407532"/>
        <filter val="0.264226832"/>
        <filter val="-0.264788088"/>
        <filter val="-0.267029826"/>
        <filter val="0.267335349"/>
        <filter val="-0.268093445"/>
        <filter val="-0.269265508"/>
        <filter val="-0.271443963"/>
        <filter val="0.274664333"/>
        <filter val="-0.276119239"/>
        <filter val="0.277200065"/>
        <filter val="-0.282453611"/>
        <filter val="0.28715964"/>
        <filter val="0.287995596"/>
        <filter val="-0.290304466"/>
        <filter val="0.290972936"/>
        <filter val="0.292803169"/>
        <filter val="0.2952312"/>
        <filter val="-0.299223344"/>
        <filter val="0.299873031"/>
        <filter val="0.301277353"/>
        <filter val="-0.301329519"/>
        <filter val="-0.302910683"/>
        <filter val="0.303928278"/>
        <filter val="-0.308060065"/>
        <filter val="0.310354088"/>
        <filter val="-0.311358988"/>
        <filter val="0.311805907"/>
        <filter val="0.31269452"/>
        <filter val="-0.314902365"/>
        <filter val="0.315177298"/>
        <filter val="0.317188628"/>
        <filter val="-0.317580765"/>
        <filter val="0.319798832"/>
        <filter val="-0.319917698"/>
        <filter val="-0.320260569"/>
        <filter val="-0.320666805"/>
        <filter val="0.321741223"/>
        <filter val="0.322071058"/>
        <filter val="0.323858418"/>
        <filter val="-0.323979091"/>
        <filter val="-0.323983026"/>
        <filter val="0.324808866"/>
        <filter val="0.324822278"/>
        <filter val="0.325650017"/>
        <filter val="0.327038598"/>
        <filter val="0.327246787"/>
        <filter val="0.329655253"/>
        <filter val="0.32978541"/>
        <filter val="0.331852595"/>
        <filter val="0.333652107"/>
        <filter val="-0.334573152"/>
        <filter val="0.335033614"/>
        <filter val="-0.336160233"/>
        <filter val="-0.336841048"/>
        <filter val="0.337706622"/>
        <filter val="-0.33849526"/>
        <filter val="0.341098192"/>
        <filter val="-0.346568819"/>
        <filter val="0.348123302"/>
        <filter val="0.348517442"/>
        <filter val="-0.348776056"/>
        <filter val="0.349609472"/>
        <filter val="-0.350904971"/>
        <filter val="-0.351127668"/>
        <filter val="0.352231397"/>
        <filter val="-0.352418409"/>
        <filter val="-0.352725989"/>
        <filter val="0.355684513"/>
        <filter val="0.360315039"/>
        <filter val="0.360940648"/>
        <filter val="0.363648015"/>
        <filter val="-0.365815256"/>
        <filter val="0.370573053"/>
        <filter val="0.372929463"/>
        <filter val="0.373723962"/>
        <filter val="0.375048704"/>
        <filter val="0.375787846"/>
        <filter val="-0.379946171"/>
        <filter val="0.380399365"/>
        <filter val="0.380791128"/>
        <filter val="0.381294115"/>
        <filter val="-0.382107381"/>
        <filter val="0.382463014"/>
        <filter val="-0.382681284"/>
        <filter val="0.384343321"/>
        <filter val="0.384767827"/>
        <filter val="-0.387576325"/>
        <filter val="0.387985329"/>
        <filter val="-0.390268826"/>
        <filter val="0.390589693"/>
        <filter val="-0.390741877"/>
        <filter val="0.391007366"/>
        <filter val="0.391265943"/>
        <filter val="0.391292699"/>
        <filter val="0.39261249"/>
        <filter val="0.3937098"/>
        <filter val="0.394660855"/>
        <filter val="0.395453561"/>
        <filter val="-0.397929602"/>
        <filter val="0.398362314"/>
        <filter val="0.398850763"/>
        <filter val="-0.399557165"/>
        <filter val="-0.399858593"/>
        <filter val="0.402224364"/>
        <filter val="0.403692755"/>
        <filter val="0.40463761"/>
        <filter val="0.404913439"/>
        <filter val="0.406301268"/>
        <filter val="-0.407272906"/>
        <filter val="0.408675076"/>
        <filter val="-0.410295344"/>
        <filter val="0.412890458"/>
        <filter val="0.41323558"/>
        <filter val="0.414787731"/>
        <filter val="0.41777102"/>
        <filter val="-0.42062468"/>
        <filter val="-0.422036281"/>
        <filter val="-0.423785273"/>
        <filter val="-0.425211713"/>
        <filter val="0.427467982"/>
        <filter val="0.430136845"/>
        <filter val="-0.430165661"/>
        <filter val="0.430996309"/>
        <filter val="-0.435324061"/>
        <filter val="0.43556275"/>
        <filter val="-0.44214162"/>
        <filter val="-0.449302266"/>
        <filter val="-0.450968759"/>
        <filter val="-0.452727703"/>
        <filter val="-0.453677289"/>
        <filter val="-0.456983012"/>
        <filter val="0.457069261"/>
        <filter val="-0.460309857"/>
        <filter val="0.460542988"/>
        <filter val="0.463048199"/>
        <filter val="-0.464332916"/>
        <filter val="-0.467563822"/>
        <filter val="0.472048932"/>
        <filter val="0.472307375"/>
        <filter val="0.474760063"/>
        <filter val="0.479003178"/>
        <filter val="0.480236304"/>
        <filter val="-0.480288422"/>
        <filter val="0.481301829"/>
        <filter val="0.481644178"/>
        <filter val="0.481817579"/>
        <filter val="-0.484693969"/>
        <filter val="0.485755089"/>
        <filter val="0.487190982"/>
        <filter val="0.48912129"/>
        <filter val="-0.490013067"/>
        <filter val="0.491830991"/>
        <filter val="-0.496139677"/>
        <filter val="0.499177935"/>
        <filter val="-0.499544481"/>
        <filter val="0.500835848"/>
        <filter val="0.502448843"/>
        <filter val="-0.504148303"/>
        <filter val="-0.506087788"/>
        <filter val="0.509714787"/>
        <filter val="0.510156589"/>
        <filter val="-0.516716967"/>
        <filter val="-0.516746333"/>
        <filter val="0.518089588"/>
        <filter val="0.523014282"/>
        <filter val="-0.524414495"/>
        <filter val="-0.527286679"/>
        <filter val="-0.52761401"/>
        <filter val="0.527626917"/>
        <filter val="-0.528241699"/>
        <filter val="0.528601236"/>
        <filter val="0.530431705"/>
        <filter val="-0.531282057"/>
        <filter val="-0.532919079"/>
        <filter val="0.537076259"/>
        <filter val="-0.537696503"/>
        <filter val="0.537719263"/>
        <filter val="-0.537855925"/>
        <filter val="0.541888149"/>
        <filter val="0.542038806"/>
        <filter val="0.544541474"/>
        <filter val="0.544718588"/>
        <filter val="0.548674486"/>
        <filter val="0.5494143"/>
        <filter val="-0.551078462"/>
        <filter val="0.553326725"/>
        <filter val="0.554577639"/>
        <filter val="-0.555192967"/>
        <filter val="-0.555303681"/>
        <filter val="0.556228159"/>
        <filter val="0.558396594"/>
        <filter val="-0.564703764"/>
        <filter val="0.564773499"/>
        <filter val="0.565411426"/>
        <filter val="0.570914842"/>
        <filter val="0.574223173"/>
        <filter val="0.575129806"/>
        <filter val="0.575617438"/>
        <filter val="-0.57594076"/>
        <filter val="-0.576076228"/>
        <filter val="0.583050418"/>
        <filter val="-0.584707832"/>
        <filter val="0.585098577"/>
        <filter val="0.587456501"/>
        <filter val="0.588669362"/>
        <filter val="0.591327374"/>
        <filter val="-0.595310547"/>
        <filter val="0.59645541"/>
        <filter val="-0.596469531"/>
        <filter val="-0.597312024"/>
        <filter val="0.597455787"/>
        <filter val="0.598240552"/>
        <filter val="-0.598327372"/>
        <filter val="-0.599131895"/>
        <filter val="0.599624852"/>
        <filter val="-0.604368265"/>
        <filter val="0.606289673"/>
        <filter val="0.612090271"/>
        <filter val="-0.612563797"/>
        <filter val="0.613692392"/>
        <filter val="-0.614470202"/>
        <filter val="0.618184707"/>
        <filter val="-0.619432058"/>
        <filter val="-0.621296245"/>
        <filter val="0.622864756"/>
        <filter val="-0.624594578"/>
        <filter val="0.625152569"/>
        <filter val="-0.625339939"/>
        <filter val="-0.626563054"/>
        <filter val="0.627956842"/>
        <filter val="-0.63620719"/>
        <filter val="0.641712606"/>
        <filter val="0.642666348"/>
        <filter val="0.642806837"/>
        <filter val="-0.643822928"/>
        <filter val="0.644840896"/>
        <filter val="0.649503437"/>
        <filter val="-0.649763224"/>
        <filter val="-0.650920215"/>
        <filter val="0.65769954"/>
        <filter val="-0.659863924"/>
        <filter val="-0.661519119"/>
        <filter val="0.665973802"/>
        <filter val="-0.666306662"/>
        <filter val="0.671395979"/>
        <filter val="0.673528971"/>
        <filter val="0.678838512"/>
        <filter val="0.679241428"/>
        <filter val="0.684843378"/>
        <filter val="0.686184862"/>
        <filter val="0.686473027"/>
        <filter val="0.686764047"/>
        <filter val="0.690699469"/>
        <filter val="0.692269445"/>
        <filter val="-0.692631261"/>
        <filter val="-0.693736892"/>
        <filter val="0.695171232"/>
        <filter val="-0.698663686"/>
        <filter val="0.70301336"/>
        <filter val="0.706937664"/>
        <filter val="-0.707592341"/>
        <filter val="0.708616439"/>
        <filter val="-0.710312257"/>
        <filter val="0.7125754"/>
        <filter val="-0.714070944"/>
        <filter val="-0.716940132"/>
        <filter val="-0.717483144"/>
        <filter val="-0.719066789"/>
        <filter val="-0.723133078"/>
        <filter val="0.728390034"/>
        <filter val="-0.731020129"/>
        <filter val="-0.731020363"/>
        <filter val="0.732324253"/>
        <filter val="0.732727782"/>
        <filter val="0.736080511"/>
        <filter val="0.739645015"/>
        <filter val="0.740236968"/>
        <filter val="0.740588944"/>
        <filter val="-0.741015458"/>
        <filter val="0.742461943"/>
        <filter val="0.746150986"/>
        <filter val="-0.748988757"/>
        <filter val="0.749016816"/>
        <filter val="0.751682487"/>
        <filter val="0.753152893"/>
        <filter val="0.757953602"/>
        <filter val="-0.760101608"/>
        <filter val="0.761051892"/>
        <filter val="-0.763202764"/>
        <filter val="0.763837096"/>
        <filter val="0.765549788"/>
        <filter val="0.768875113"/>
        <filter val="0.771099301"/>
        <filter val="-0.772070146"/>
        <filter val="0.77282345"/>
        <filter val="0.773700294"/>
        <filter val="-0.775309144"/>
        <filter val="0.780551955"/>
        <filter val="-0.781110995"/>
        <filter val="-0.781837346"/>
        <filter val="0.782843823"/>
        <filter val="0.785997062"/>
        <filter val="0.789912172"/>
        <filter val="0.791039592"/>
        <filter val="0.791143342"/>
        <filter val="0.791249796"/>
        <filter val="0.791277422"/>
        <filter val="-0.796672522"/>
        <filter val="-0.797495496"/>
        <filter val="0.802293386"/>
        <filter val="0.804780136"/>
        <filter val="-0.80919419"/>
        <filter val="0.812844222"/>
        <filter val="0.813074456"/>
        <filter val="0.815320684"/>
        <filter val="0.818348423"/>
        <filter val="0.825560025"/>
        <filter val="0.831723804"/>
        <filter val="0.840658693"/>
        <filter val="0.844305243"/>
        <filter val="-0.845474913"/>
        <filter val="0.846419065"/>
        <filter val="0.847317385"/>
        <filter val="0.849309936"/>
        <filter val="-0.850513227"/>
        <filter val="-0.851540894"/>
        <filter val="0.8523427"/>
        <filter val="0.853800371"/>
        <filter val="0.857911508"/>
        <filter val="-0.858305879"/>
        <filter val="0.859569059"/>
        <filter val="0.86108949"/>
        <filter val="0.861467758"/>
        <filter val="0.861902204"/>
        <filter val="0.861940053"/>
        <filter val="0.866078863"/>
        <filter val="0.870431439"/>
        <filter val="-0.870655234"/>
        <filter val="0.87119998"/>
        <filter val="0.874462122"/>
        <filter val="0.877127398"/>
        <filter val="-0.877494372"/>
        <filter val="0.883609317"/>
        <filter val="0.88537822"/>
        <filter val="0.886471995"/>
        <filter val="-0.890117406"/>
        <filter val="0.892056625"/>
        <filter val="0.892138562"/>
        <filter val="0.894813112"/>
        <filter val="0.895992751"/>
        <filter val="-0.904146855"/>
        <filter val="-0.911556215"/>
        <filter val="-0.911784856"/>
        <filter val="0.913274408"/>
        <filter val="0.92828664"/>
        <filter val="-0.928743742"/>
        <filter val="0.930392117"/>
        <filter val="-0.933503407"/>
        <filter val="-0.93995422"/>
        <filter val="0.940453759"/>
        <filter val="0.949648374"/>
        <filter val="0.950285549"/>
        <filter val="-0.950663601"/>
        <filter val="-0.952689895"/>
        <filter val="0.953283203"/>
        <filter val="0.956778172"/>
        <filter val="0.957437986"/>
        <filter val="-0.958128955"/>
        <filter val="0.959805908"/>
        <filter val="-0.963712595"/>
        <filter val="0.967021282"/>
        <filter val="-0.974990414"/>
        <filter val="0.977031951"/>
        <filter val="0.977211456"/>
        <filter val="-0.977592786"/>
        <filter val="0.981166528"/>
        <filter val="0.983067347"/>
        <filter val="0.987114262"/>
        <filter val="0.991452281"/>
        <filter val="0.992321259"/>
        <filter val="-0.992576221"/>
        <filter val="0.993464491"/>
        <filter val="0.994540215"/>
        <filter val="0.995245457"/>
        <filter val="0.997684923"/>
        <filter val="0.998200049"/>
        <filter val="1.002270796"/>
        <filter val="1.004367812"/>
        <filter val="1.005841135"/>
        <filter val="1.010979495"/>
        <filter val="1.011650868"/>
        <filter val="1.012038464"/>
        <filter val="-1.012169275"/>
        <filter val="1.012550763"/>
        <filter val="-1.013427694"/>
        <filter val="1.01842578"/>
        <filter val="1.021452438"/>
        <filter val="-1.025579434"/>
        <filter val="1.030126078"/>
        <filter val="1.034931696"/>
        <filter val="1.037000943"/>
        <filter val="1.042993013"/>
        <filter val="1.044763115"/>
        <filter val="1.046211842"/>
        <filter val="1.061555459"/>
        <filter val="-1.062039644"/>
        <filter val="1.067264494"/>
        <filter val="1.071976791"/>
        <filter val="1.07285674"/>
        <filter val="1.080984428"/>
        <filter val="-1.082890367"/>
        <filter val="-1.092170313"/>
        <filter val="1.092682834"/>
        <filter val="1.092746744"/>
        <filter val="1.092851751"/>
        <filter val="-1.095427492"/>
        <filter val="1.103615351"/>
        <filter val="1.105079179"/>
        <filter val="-1.110721803"/>
        <filter val="1.110960009"/>
        <filter val="1.11324106"/>
        <filter val="1.114878278"/>
        <filter val="1.115998646"/>
        <filter val="-1.118976358"/>
        <filter val="-1.125096407"/>
        <filter val="1.133399313"/>
        <filter val="-1.138332252"/>
        <filter val="-1.140100077"/>
        <filter val="-1.144174327"/>
        <filter val="1.147349859"/>
        <filter val="1.148091483"/>
        <filter val="1.148102079"/>
        <filter val="1.155539192"/>
        <filter val="-1.158178934"/>
        <filter val="1.161876018"/>
        <filter val="1.163613599"/>
        <filter val="1.171943673"/>
        <filter val="1.172574861"/>
        <filter val="1.173980586"/>
        <filter val="1.175729095"/>
        <filter val="1.176082331"/>
        <filter val="-1.179939978"/>
        <filter val="1.185794029"/>
        <filter val="-1.186133514"/>
        <filter val="1.186246623"/>
        <filter val="-1.187762049"/>
        <filter val="-1.187807119"/>
        <filter val="1.189165699"/>
        <filter val="1.190506379"/>
        <filter val="-1.195404216"/>
        <filter val="-1.197699422"/>
        <filter val="-1.198283367"/>
        <filter val="1.200496096"/>
        <filter val="1.202669795"/>
        <filter val="1.206382913"/>
        <filter val="1.210878268"/>
        <filter val="1.215347195"/>
        <filter val="1.218963148"/>
        <filter val="1.222050062"/>
        <filter val="1.228651176"/>
        <filter val="1.240402697"/>
        <filter val="1.241954526"/>
        <filter val="1.242490709"/>
        <filter val="1.243999295"/>
        <filter val="-1.246925828"/>
        <filter val="-1.251036201"/>
        <filter val="1.257536273"/>
        <filter val="-1.258155078"/>
        <filter val="-1.258171733"/>
        <filter val="-1.26567225"/>
        <filter val="1.270192673"/>
        <filter val="1.27106402"/>
        <filter val="-1.276178977"/>
        <filter val="-1.281084369"/>
        <filter val="1.28111164"/>
        <filter val="1.283331934"/>
        <filter val="1.286279403"/>
        <filter val="1.295187331"/>
        <filter val="-1.298257053"/>
        <filter val="1.308944474"/>
        <filter val="1.309975806"/>
        <filter val="-1.318648098"/>
        <filter val="1.321511234"/>
        <filter val="-1.321531723"/>
        <filter val="-1.322465996"/>
        <filter val="1.326032482"/>
        <filter val="1.326095609"/>
        <filter val="-1.328030712"/>
        <filter val="1.332039413"/>
        <filter val="1.332372795"/>
        <filter val="-1.346117579"/>
        <filter val="1.346952027"/>
        <filter val="-1.348044935"/>
        <filter val="1.350781481"/>
        <filter val="1.353412158"/>
        <filter val="1.355745277"/>
        <filter val="-1.364861291"/>
        <filter val="1.365602367"/>
        <filter val="1.365958265"/>
        <filter val="-1.366896078"/>
        <filter val="1.370493704"/>
        <filter val="1.374226305"/>
        <filter val="1.37525329"/>
        <filter val="-1.378181436"/>
        <filter val="1.378628368"/>
        <filter val="-1.380244568"/>
        <filter val="1.383960811"/>
        <filter val="1.383992113"/>
        <filter val="-1.38575766"/>
        <filter val="1.390111339"/>
        <filter val="1.394180829"/>
        <filter val="1.396264777"/>
        <filter val="1.397473291"/>
        <filter val="1.40252821"/>
        <filter val="-1.404474334"/>
        <filter val="1.407308435"/>
        <filter val="-1.414403665"/>
        <filter val="-1.421269255"/>
        <filter val="1.424760089"/>
        <filter val="-1.425292714"/>
        <filter val="-1.429105362"/>
        <filter val="1.429887109"/>
        <filter val="-1.435986834"/>
        <filter val="-1.44030369"/>
        <filter val="-1.443911692"/>
        <filter val="-1.447080754"/>
        <filter val="1.447679086"/>
        <filter val="1.44775311"/>
        <filter val="-1.454866819"/>
        <filter val="1.458705772"/>
        <filter val="1.460007356"/>
        <filter val="-1.461604527"/>
        <filter val="1.462801512"/>
        <filter val="1.46811365"/>
        <filter val="-1.469018548"/>
        <filter val="1.469114591"/>
        <filter val="1.470155135"/>
        <filter val="1.477373896"/>
        <filter val="1.479386049"/>
        <filter val="1.479738524"/>
        <filter val="1.480588542"/>
        <filter val="1.488229684"/>
        <filter val="-1.498160993"/>
        <filter val="1.503914091"/>
        <filter val="1.508263394"/>
        <filter val="1.517900826"/>
        <filter val="1.520905901"/>
        <filter val="1.521752568"/>
        <filter val="-1.524287091"/>
        <filter val="1.537296332"/>
        <filter val="1.541697157"/>
        <filter val="1.545457881"/>
        <filter val="1.562511593"/>
        <filter val="-1.566830825"/>
        <filter val="-1.57035066"/>
        <filter val="1.570382827"/>
        <filter val="1.576775254"/>
        <filter val="1.580095617"/>
        <filter val="1.58093593"/>
        <filter val="-1.582292272"/>
        <filter val="1.589458669"/>
        <filter val="1.591124578"/>
        <filter val="1.59275019"/>
        <filter val="1.610235885"/>
        <filter val="1.611557149"/>
        <filter val="1.613699874"/>
        <filter val="1.615501045"/>
        <filter val="1.627883985"/>
        <filter val="1.637343963"/>
        <filter val="1.63931303"/>
        <filter val="-1.64024539"/>
        <filter val="-1.640385668"/>
        <filter val="1.645446919"/>
        <filter val="1.653201781"/>
        <filter val="1.656751292"/>
        <filter val="1.656781372"/>
        <filter val="1.663346941"/>
        <filter val="1.67056741"/>
        <filter val="1.675779293"/>
        <filter val="1.677187076"/>
        <filter val="-1.697737346"/>
        <filter val="1.70259286"/>
        <filter val="1.713379289"/>
        <filter val="1.732429994"/>
        <filter val="-1.735921542"/>
        <filter val="-1.736704786"/>
        <filter val="-1.758328275"/>
        <filter val="-1.75886604"/>
        <filter val="-1.761781529"/>
        <filter val="-1.767585581"/>
        <filter val="1.767759374"/>
        <filter val="1.771757809"/>
        <filter val="1.774969487"/>
        <filter val="-1.777354916"/>
        <filter val="-1.77891705"/>
        <filter val="1.793301528"/>
        <filter val="1.793647238"/>
        <filter val="1.797560101"/>
        <filter val="-1.80305743"/>
        <filter val="1.820187482"/>
        <filter val="-1.8233919"/>
        <filter val="1.82498454"/>
        <filter val="1.83277318"/>
        <filter val="1.835542893"/>
        <filter val="1.838200297"/>
        <filter val="1.839209246"/>
        <filter val="1.851167286"/>
        <filter val="-1.862440435"/>
        <filter val="1.86371307"/>
        <filter val="1.872018585"/>
        <filter val="1.884879059"/>
        <filter val="-1.897207769"/>
        <filter val="-1.901116466"/>
        <filter val="-1.901884245"/>
        <filter val="-1.905847618"/>
        <filter val="-1.912031755"/>
        <filter val="1.914926038"/>
        <filter val="-1.922170744"/>
        <filter val="1.947349635"/>
        <filter val="-1.948165315"/>
        <filter val="1.959527863"/>
        <filter val="1.960150194"/>
        <filter val="1.963640453"/>
        <filter val="1.967700535"/>
        <filter val="1.987734392"/>
        <filter val="-1.989770612"/>
        <filter val="1.995645439"/>
        <filter val="1.997579062"/>
        <filter val="-1.998549479"/>
        <filter val="10.00843755"/>
        <filter val="10.01954195"/>
        <filter val="10.22605614"/>
        <filter val="-10.40454436"/>
        <filter val="11.26043608"/>
        <filter val="11.48794939"/>
        <filter val="11.49987272"/>
        <filter val="-11.64275607"/>
        <filter val="-11.78504117"/>
        <filter val="-12.2963454"/>
        <filter val="121.7505482"/>
        <filter val="-13.14113476"/>
        <filter val="13.337174"/>
        <filter val="-13.48926189"/>
        <filter val="-13.64222301"/>
        <filter val="14.18261085"/>
        <filter val="14.29471999"/>
        <filter val="14.59948429"/>
        <filter val="14.83065135"/>
        <filter val="14.86636894"/>
        <filter val="16.73334648"/>
        <filter val="161.0296092"/>
        <filter val="164.3056913"/>
        <filter val="-17.61192788"/>
        <filter val="19.72307916"/>
        <filter val="-190.2434984"/>
        <filter val="-2.001395129"/>
        <filter val="-2.011172132"/>
        <filter val="-2.016015001"/>
        <filter val="2.021339621"/>
        <filter val="2.021826237"/>
        <filter val="2.023281433"/>
        <filter val="2.027367595"/>
        <filter val="-2.033185003"/>
        <filter val="2.035630717"/>
        <filter val="2.03759699"/>
        <filter val="-2.03941132"/>
        <filter val="2.050464055"/>
        <filter val="2.053209718"/>
        <filter val="2.056779182"/>
        <filter val="2.063894612"/>
        <filter val="-2.067383184"/>
        <filter val="2.08848992"/>
        <filter val="2.124320186"/>
        <filter val="2.124942983"/>
        <filter val="2.134327089"/>
        <filter val="-2.139395294"/>
        <filter val="2.149073004"/>
        <filter val="2.15122003"/>
        <filter val="2.155026984"/>
        <filter val="2.174674793"/>
        <filter val="-2.186311521"/>
        <filter val="2.197488235"/>
        <filter val="-2.2026555"/>
        <filter val="-2.202914972"/>
        <filter val="2.206668286"/>
        <filter val="2.208151546"/>
        <filter val="-2.210138446"/>
        <filter val="2.221128798"/>
        <filter val="2.22416664"/>
        <filter val="2.225440162"/>
        <filter val="-2.226316012"/>
        <filter val="-2.231274478"/>
        <filter val="2.232681379"/>
        <filter val="2.252861257"/>
        <filter val="2.256511681"/>
        <filter val="2.269431924"/>
        <filter val="-2.336837761"/>
        <filter val="2.347343166"/>
        <filter val="2.349050064"/>
        <filter val="2.363991908"/>
        <filter val="-2.370100805"/>
        <filter val="-2.374254591"/>
        <filter val="2.376677055"/>
        <filter val="2.383271035"/>
        <filter val="-2.396185818"/>
        <filter val="-2.411675449"/>
        <filter val="-2.421203254"/>
        <filter val="-2.426832702"/>
        <filter val="2.43071706"/>
        <filter val="2.435613354"/>
        <filter val="2.436013584"/>
        <filter val="2.44632384"/>
        <filter val="2.448162516"/>
        <filter val="2.476582862"/>
        <filter val="-2.477382521"/>
        <filter val="-2.477746485"/>
        <filter val="-2.480102731"/>
        <filter val="2.508587607"/>
        <filter val="-2.526735399"/>
        <filter val="2.5298189"/>
        <filter val="2.534419832"/>
        <filter val="2.54481736"/>
        <filter val="-2.574539963"/>
        <filter val="2.591599957"/>
        <filter val="2.596512848"/>
        <filter val="2.601797763"/>
        <filter val="2.615577297"/>
        <filter val="2.632425703"/>
        <filter val="2.639368039"/>
        <filter val="2.653045158"/>
        <filter val="-2.656430563"/>
        <filter val="2.675316771"/>
        <filter val="-2.675982716"/>
        <filter val="2.678730736"/>
        <filter val="2.682207276"/>
        <filter val="-2.708363158"/>
        <filter val="-2.716418943"/>
        <filter val="2.718680693"/>
        <filter val="2.722579306"/>
        <filter val="2.731102324"/>
        <filter val="-2.735069828"/>
        <filter val="2.735990531"/>
        <filter val="-2.779682352"/>
        <filter val="2.784225014"/>
        <filter val="2.786767863"/>
        <filter val="2.804001609"/>
        <filter val="2.829404591"/>
        <filter val="-2.83465908"/>
        <filter val="-2.851664867"/>
        <filter val="2.866416555"/>
        <filter val="-2.872220998"/>
        <filter val="-2.875186853"/>
        <filter val="2.877738074"/>
        <filter val="2.885214407"/>
        <filter val="-2.894485443"/>
        <filter val="-2.894742272"/>
        <filter val="2.900718074"/>
        <filter val="2.932602972"/>
        <filter val="2.933998638"/>
        <filter val="2.963633962"/>
        <filter val="2.970277788"/>
        <filter val="2.981563582"/>
        <filter val="-21.68253201"/>
        <filter val="22.08391856"/>
        <filter val="-23.52368567"/>
        <filter val="23.88536019"/>
        <filter val="24.1133403"/>
        <filter val="243.4604647"/>
        <filter val="-25.4929955"/>
        <filter val="27.57081499"/>
        <filter val="27.7665713"/>
        <filter val="3.022816053"/>
        <filter val="3.023321195"/>
        <filter val="3.041570681"/>
        <filter val="-3.047144375"/>
        <filter val="3.06103896"/>
        <filter val="3.074396249"/>
        <filter val="-3.075835008"/>
        <filter val="-3.087157786"/>
        <filter val="-3.093348105"/>
        <filter val="3.09387704"/>
        <filter val="-3.095354244"/>
        <filter val="3.109980349"/>
        <filter val="3.115480299"/>
        <filter val="-3.138063836"/>
        <filter val="-3.157877214"/>
        <filter val="3.192833816"/>
        <filter val="-3.194848358"/>
        <filter val="3.219164581"/>
        <filter val="-3.261391474"/>
        <filter val="-3.281800465"/>
        <filter val="3.282724915"/>
        <filter val="3.284380069"/>
        <filter val="3.284890306"/>
        <filter val="3.324593176"/>
        <filter val="3.335943981"/>
        <filter val="3.337114565"/>
        <filter val="3.355324471"/>
        <filter val="-3.372331636"/>
        <filter val="3.388618465"/>
        <filter val="3.39304469"/>
        <filter val="3.393438018"/>
        <filter val="-3.396790703"/>
        <filter val="3.419150341"/>
        <filter val="3.429119439"/>
        <filter val="3.452654052"/>
        <filter val="3.459884528"/>
        <filter val="3.476520957"/>
        <filter val="-3.484441927"/>
        <filter val="-3.489334415"/>
        <filter val="-3.493881934"/>
        <filter val="3.497744277"/>
        <filter val="3.512601262"/>
        <filter val="3.550685174"/>
        <filter val="3.559540423"/>
        <filter val="3.576025418"/>
        <filter val="3.597859431"/>
        <filter val="3.655034643"/>
        <filter val="3.676176288"/>
        <filter val="3.67886335"/>
        <filter val="3.706701999"/>
        <filter val="3.726893873"/>
        <filter val="3.72837423"/>
        <filter val="3.735572378"/>
        <filter val="3.788509058"/>
        <filter val="3.789223311"/>
        <filter val="3.798654471"/>
        <filter val="-3.806666459"/>
        <filter val="3.813654502"/>
        <filter val="3.825229154"/>
        <filter val="3.830466327"/>
        <filter val="3.831544125"/>
        <filter val="-3.87123306"/>
        <filter val="3.887532381"/>
        <filter val="3.983345073"/>
        <filter val="30.87891371"/>
        <filter val="31.92728294"/>
        <filter val="34.39957061"/>
        <filter val="35.11765908"/>
        <filter val="-36.40030361"/>
        <filter val="36.58833797"/>
        <filter val="4.012728738"/>
        <filter val="4.035275705"/>
        <filter val="4.054373855"/>
        <filter val="-4.076520215"/>
        <filter val="-4.117197534"/>
        <filter val="4.157068886"/>
        <filter val="4.157731351"/>
        <filter val="-4.157831152"/>
        <filter val="4.174394704"/>
        <filter val="4.192307348"/>
        <filter val="-4.212396902"/>
        <filter val="4.252604943"/>
        <filter val="-4.282884219"/>
        <filter val="-4.302938116"/>
        <filter val="4.33278433"/>
        <filter val="-4.340129588"/>
        <filter val="-4.344493526"/>
        <filter val="4.41975581"/>
        <filter val="-4.446079941"/>
        <filter val="-4.458195755"/>
        <filter val="4.492974681"/>
        <filter val="-4.495668547"/>
        <filter val="4.525671743"/>
        <filter val="-4.549322938"/>
        <filter val="-4.583890294"/>
        <filter val="4.653328795"/>
        <filter val="4.667327438"/>
        <filter val="4.690693859"/>
        <filter val="4.698586516"/>
        <filter val="-4.782761198"/>
        <filter val="-4.788650692"/>
        <filter val="4.802607581"/>
        <filter val="4.830122646"/>
        <filter val="4.911765191"/>
        <filter val="4.930482281"/>
        <filter val="-4.935157818"/>
        <filter val="-4.969025626"/>
        <filter val="40.34690539"/>
        <filter val="4530.285733"/>
        <filter val="47.31103495"/>
        <filter val="-5.027898142"/>
        <filter val="5.143046358"/>
        <filter val="5.167581775"/>
        <filter val="5.191681761"/>
        <filter val="5.215991116"/>
        <filter val="5.237143315"/>
        <filter val="5.242619472"/>
        <filter val="-5.400198048"/>
        <filter val="5.426975295"/>
        <filter val="-5.471912776"/>
        <filter val="5.478200092"/>
        <filter val="5.486224572"/>
        <filter val="5.549462493"/>
        <filter val="5.555803262"/>
        <filter val="5.558250135"/>
        <filter val="5.616695542"/>
        <filter val="5.654228842"/>
        <filter val="5.659667212"/>
        <filter val="-5.763817793"/>
        <filter val="-5.781327894"/>
        <filter val="5.801901441"/>
        <filter val="5.836543082"/>
        <filter val="-5.906289821"/>
        <filter val="5.912823682"/>
        <filter val="5.979116299"/>
        <filter val="5.984788186"/>
        <filter val="58.09099233"/>
        <filter val="6.056355147"/>
        <filter val="6.148042861"/>
        <filter val="-6.149018064"/>
        <filter val="6.1915456"/>
        <filter val="-6.195447586"/>
        <filter val="6.205928359"/>
        <filter val="6.309193809"/>
        <filter val="6.328948459"/>
        <filter val="6.336859351"/>
        <filter val="6.350306163"/>
        <filter val="-6.491920388"/>
        <filter val="6.496968295"/>
        <filter val="-6.585246654"/>
        <filter val="6.642019949"/>
        <filter val="6.703973266"/>
        <filter val="6.841247354"/>
        <filter val="66.43823326"/>
        <filter val="69.40444954"/>
        <filter val="7.200664627"/>
        <filter val="7.288100753"/>
        <filter val="7.306068223"/>
        <filter val="7.346352615"/>
        <filter val="-7.441124283"/>
        <filter val="7.485136175"/>
        <filter val="-7.709956822"/>
        <filter val="7.893390333"/>
        <filter val="8.23827299"/>
        <filter val="8.305156129"/>
        <filter val="8.413849571"/>
        <filter val="8.495892353"/>
        <filter val="8.513850395"/>
        <filter val="8.532088759"/>
        <filter val="8.73605613"/>
        <filter val="-8.775272852"/>
        <filter val="-8.852553456"/>
        <filter val="84.88506365"/>
        <filter val="9.181168702"/>
        <filter val="9.320745197"/>
        <filter val="-9.478855242"/>
        <filter val="9.694494129"/>
        <filter val="9.897355967"/>
        <filter val="96.82059645"/>
        <filter val="9644.162107"/>
      </filters>
    </filterColumn>
  </autoFilter>
  <tableColumns count="21">
    <tableColumn id="1" xr3:uid="{F1118DB3-4DC9-4954-B6CB-777431B9B230}" name="STT" dataDxfId="20"/>
    <tableColumn id="2" xr3:uid="{B6D8C383-71C3-48D2-A23D-0C19A706CB1B}" name="Mã CK" dataDxfId="19"/>
    <tableColumn id="3" xr3:uid="{911F4EC7-C5C8-42F8-BF91-18B5DD139C11}" name="Tên công ty" dataDxfId="18"/>
    <tableColumn id="4" xr3:uid="{81701D40-935E-4835-8593-6CC1672FACC7}" name="Sàn CK" dataDxfId="17"/>
    <tableColumn id="5" xr3:uid="{C754FE21-FF65-4DBD-9D03-924096A5DFD9}" name="Lưu chuyển tiền thuần từ hoạt động kinh doanh" dataDxfId="16"/>
    <tableColumn id="6" xr3:uid="{B5B52F16-B966-43E5-9A3C-3F1C3C8196D8}" name="18. Lợi nhuận sau thuế thu nhập doanh nghiệp" dataDxfId="15"/>
    <tableColumn id="7" xr3:uid="{7E08F7CD-C486-4F3E-B696-B767CA5D123F}" name="TỔNG CỘNG TÀI SẢN" dataDxfId="14"/>
    <tableColumn id="8" xr3:uid="{66ECDF99-2A49-4AC4-B62D-FE5DB8C98565}" name="III. Các khoản phải thu ngắn hạn[Năm: 2024" dataDxfId="13"/>
    <tableColumn id="9" xr3:uid="{6FAC444F-8791-4FAA-B2C8-F2E4853555A9}" name="III. Các khoản phải thu ngắn hạn 2025" dataDxfId="12"/>
    <tableColumn id="10" xr3:uid="{E4FCD41A-3C0E-419F-BC83-EF2608BA0A2D}" name="1. Hàng tồn kho[Năm: 2024" dataDxfId="11"/>
    <tableColumn id="11" xr3:uid="{8DD5B10C-BA31-40FA-B877-45A48B49FFF4}" name="1. Hàng tồn kho" dataDxfId="10"/>
    <tableColumn id="12" xr3:uid="{84FB8AC4-D0DD-469E-AFF6-508196D1CCAE}" name="1. Doanh thu bán hàng và cung cấp dịch vụ [Năm: 2024" dataDxfId="9"/>
    <tableColumn id="13" xr3:uid="{CB8A08F0-59D7-4AB9-B961-1FC2A0BFCBDD}" name="1. Doanh thu bán hàng và cung cấp dịch vụ " dataDxfId="8"/>
    <tableColumn id="14" xr3:uid="{57C1C774-DBA5-409E-B7F5-5BE833271697}" name="Tỷ suất sinh lợi trên tổng tài sản bình quân (ROAA)[Quý 4 Năm 2024, ĐVT: %]" dataDxfId="7"/>
    <tableColumn id="18" xr3:uid="{3A581778-7C40-44D0-A45A-BF5A1EB122E4}" name="Tỷ suất sinh lợi trên tổng tài sản bình quân (ROAA)[Quý 4 Năm 2025, ĐVT: %]" dataDxfId="6"/>
    <tableColumn id="19" xr3:uid="{124ECD59-D850-427A-A46E-0CE88442F4BB}" name="TATA" dataDxfId="5">
      <calculatedColumnFormula>(Table1[[#This Row],[18. Lợi nhuận sau thuế thu nhập doanh nghiệp]]-Table1[[#This Row],[Lưu chuyển tiền thuần từ hoạt động kinh doanh]])/Table1[[#This Row],[TỔNG CỘNG TÀI SẢN]]</calculatedColumnFormula>
    </tableColumn>
    <tableColumn id="20" xr3:uid="{0955CAAB-0C54-4403-BED2-A7D807686367}" name="REC" dataDxfId="4">
      <calculatedColumnFormula>(Table1[[#This Row],[III. Các khoản phải thu ngắn hạn 2025]]-Table1[[#This Row],[III. Các khoản phải thu ngắn hạn'[Năm: 2024]])/Table1[[#This Row],[III. Các khoản phải thu ngắn hạn'[Năm: 2024]]</calculatedColumnFormula>
    </tableColumn>
    <tableColumn id="21" xr3:uid="{42871A54-2F86-4AD7-A09C-716F58BCC4BB}" name="INV" dataDxfId="3">
      <calculatedColumnFormula>(Table1[[#This Row],[1. Hàng tồn kho]]-Table1[[#This Row],[1. Hàng tồn kho'[Năm: 2024]])/Table1[[#This Row],[1. Hàng tồn kho'[Năm: 2024]]</calculatedColumnFormula>
    </tableColumn>
    <tableColumn id="22" xr3:uid="{855E6E4D-05AD-4E8C-9D34-B6ED1F6CA745}" name="rev" dataDxfId="2">
      <calculatedColumnFormula>(Table1[[#This Row],[1. Doanh thu bán hàng và cung cấp dịch vụ ]]-Table1[[#This Row],[1. Doanh thu bán hàng và cung cấp dịch vụ '[Năm: 2024]])/Table1[[#This Row],[1. Doanh thu bán hàng và cung cấp dịch vụ '[Năm: 2024]]</calculatedColumnFormula>
    </tableColumn>
    <tableColumn id="23" xr3:uid="{5734982D-1165-4D60-87C8-684A75C7C437}" name="ROA" dataDxfId="1">
      <calculatedColumnFormula>Table1[[#This Row],[Tỷ suất sinh lợi trên tổng tài sản bình quân (ROAA)'[Quý 4 Năm 2025, ĐVT: %']]]-Table1[[#This Row],[Tỷ suất sinh lợi trên tổng tài sản bình quân (ROAA)'[Quý 4 Năm 2024, ĐVT: %']]]</calculatedColumnFormula>
    </tableColumn>
    <tableColumn id="24" xr3:uid="{661683FF-825B-4C8F-9A8C-6A2D8DC35B44}" name="Column1" dataDxfId="0">
      <calculatedColumnFormula>SUM(Table1[[#This Row],[TATA]:[ROA]])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5D3511-261F-4024-8022-F5F9A442598A}" name="Table2" displayName="Table2" ref="A1:AB1120" totalsRowShown="0" headerRowDxfId="56" dataDxfId="54" headerRowBorderDxfId="55" tableBorderDxfId="53">
  <autoFilter ref="A1:AB1120" xr:uid="{815D3511-261F-4024-8022-F5F9A442598A}">
    <filterColumn colId="27">
      <filters>
        <filter val="1"/>
      </filters>
    </filterColumn>
  </autoFilter>
  <tableColumns count="28">
    <tableColumn id="1" xr3:uid="{664C8D68-B915-4176-A3D1-F7EF4C712E79}" name="STT" dataDxfId="52"/>
    <tableColumn id="2" xr3:uid="{0C7E569A-0C5C-4DF2-BA5B-D7C59830FC75}" name="Mã CK" dataDxfId="51"/>
    <tableColumn id="3" xr3:uid="{A26FA053-058C-4051-B165-DED8112A74D1}" name="Tên công ty" dataDxfId="50"/>
    <tableColumn id="4" xr3:uid="{5852B261-FE93-4FCE-9694-7C67B06F68FD}" name="Sàn CK" dataDxfId="49"/>
    <tableColumn id="5" xr3:uid="{9DC47E30-12A6-4681-9273-CF1B3F154D2C}" name="Lưu chuyển tiền thuần từ hoạt động kinh doanh" dataDxfId="48"/>
    <tableColumn id="6" xr3:uid="{8B566D8B-0D4B-44C6-B4CC-84B2D65B7387}" name="18. Lợi nhuận sau thuế thu nhập doanh nghiệp" dataDxfId="47"/>
    <tableColumn id="7" xr3:uid="{BCCB5C48-E246-4274-9A76-DEEB5D1D7B6D}" name="TỔNG CỘNG TÀI SẢN" dataDxfId="46"/>
    <tableColumn id="8" xr3:uid="{36FE396B-0B56-426A-B85E-AD9C67550C31}" name="III. Các khoản phải thu ngắn hạn[Năm: 2024" dataDxfId="45"/>
    <tableColumn id="9" xr3:uid="{D157DF32-94D9-41B3-9D79-AFD4C81B3751}" name="III. Các khoản phải thu ngắn hạn 2025" dataDxfId="44"/>
    <tableColumn id="10" xr3:uid="{BB5BDC0F-CE25-41EC-8031-DC39A520B12F}" name="1. Hàng tồn kho[Năm: 2024" dataDxfId="43"/>
    <tableColumn id="11" xr3:uid="{DA0A582F-69D6-456D-8FA0-7954CD7D2D8B}" name="1. Hàng tồn kho" dataDxfId="42"/>
    <tableColumn id="12" xr3:uid="{51F058FA-547C-40FD-ABB8-A2CA5DB555D0}" name="1. Doanh thu bán hàng và cung cấp dịch vụ [Năm: 2024" dataDxfId="41"/>
    <tableColumn id="13" xr3:uid="{71EB99B5-4A28-4915-983E-0EB2FF35D519}" name="1. Doanh thu bán hàng và cung cấp dịch vụ " dataDxfId="40"/>
    <tableColumn id="14" xr3:uid="{CB579392-9D60-4DB7-9C6F-B04AFCDA3A7A}" name="Tỷ suất sinh lợi trên tổng tài sản bình quân (ROAA)[Quý 4 Năm 2024, ĐVT: %]" dataDxfId="39"/>
    <tableColumn id="15" xr3:uid="{AB95E727-F557-4792-A483-A7ACDC407A09}" name="Tỷ suất sinh lợi trên tổng tài sản bình quân (ROAA)[Quý 4 Năm 2025, ĐVT: %]" dataDxfId="38"/>
    <tableColumn id="16" xr3:uid="{7EA314CB-7C6E-4E1E-9B9A-529D8CB27BD9}" name="TATA" dataDxfId="37"/>
    <tableColumn id="17" xr3:uid="{401B0DC5-8076-437D-8571-2FF6B0C8BE45}" name="REC" dataDxfId="36"/>
    <tableColumn id="18" xr3:uid="{ECA03822-701C-458D-99F3-BD86C5A6B606}" name="INV" dataDxfId="35"/>
    <tableColumn id="19" xr3:uid="{4E74853F-C733-4313-9E62-2A082C63F7A4}" name="rev" dataDxfId="34"/>
    <tableColumn id="20" xr3:uid="{A16106EE-BAD9-4946-91FA-710CCC3460EB}" name="ROA" dataDxfId="33"/>
    <tableColumn id="21" xr3:uid="{E0D6CE7F-87E8-4F26-88D5-C522579CF1B4}" name="Column1" dataDxfId="32"/>
    <tableColumn id="22" xr3:uid="{CF353503-C836-40A0-93F6-6DC703FC0C5B}" name="TATA Z" dataDxfId="31">
      <calculatedColumnFormula>(Table2[[#This Row],[TATA]]-AVERAGE(Table2[TATA]))/STDEV(Table2[TATA])</calculatedColumnFormula>
    </tableColumn>
    <tableColumn id="23" xr3:uid="{23CDF36E-6259-43BC-A583-FEEC2ABF5340}" name="REC Z" dataDxfId="30">
      <calculatedColumnFormula>(Table2[[#This Row],[REC]]-AVERAGE(Table2[REC]))/STDEV(Table2[REC])</calculatedColumnFormula>
    </tableColumn>
    <tableColumn id="24" xr3:uid="{E2030BE6-26FE-4027-A724-BC76DABB55B7}" name="INV Z" dataDxfId="29"/>
    <tableColumn id="25" xr3:uid="{6C48F903-FE03-46A4-A28A-CC376F531ACC}" name="REV Z" dataDxfId="28"/>
    <tableColumn id="26" xr3:uid="{DB1400EF-6ADA-4E17-8F62-13BBCC3F6264}" name="ROA Z" dataDxfId="27"/>
    <tableColumn id="27" xr3:uid="{310C87CC-D488-4157-8B62-ED1B479320E3}" name="Z Score" dataDxfId="26">
      <calculatedColumnFormula>SUM(Table2[[#This Row],[TATA Z]:[ROA Z]])</calculatedColumnFormula>
    </tableColumn>
    <tableColumn id="28" xr3:uid="{23B0FFF4-A00C-4041-AF35-8967D04BB841}" name="Manipulate" dataDxfId="25">
      <calculatedColumnFormula>IF(Table2[[#This Row],[Z Score]]&gt;1,1,0)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inance.vietstock.vn/PSD-ctcp-dich-vu-phan-phoi-tong-hop-dau-khi.htm" TargetMode="External"/><Relationship Id="rId170" Type="http://schemas.openxmlformats.org/officeDocument/2006/relationships/hyperlink" Target="https://finance.vietstock.vn/BecamexCMC-ctcp-vat-lieu-xay-dung-becamex.htm" TargetMode="External"/><Relationship Id="rId987" Type="http://schemas.openxmlformats.org/officeDocument/2006/relationships/hyperlink" Target="https://finance.vietstock.vn/HCI-ctcp-dau-tu-xay-dung-ha-noi.htm" TargetMode="External"/><Relationship Id="rId2668" Type="http://schemas.openxmlformats.org/officeDocument/2006/relationships/hyperlink" Target="https://finance.vietstock.vn/Vinafor-ctcp-vinafor-da-nang.htm" TargetMode="External"/><Relationship Id="rId2875" Type="http://schemas.openxmlformats.org/officeDocument/2006/relationships/hyperlink" Target="https://finance.vietstock.vn/YBC-ctcp-xi-mang-va-khoang-san-yen-bai.htm" TargetMode="External"/><Relationship Id="rId847" Type="http://schemas.openxmlformats.org/officeDocument/2006/relationships/hyperlink" Target="https://finance.vietstock.vn/FUESSVFL-quy-etf-ssiam-vnfin-lead.htm" TargetMode="External"/><Relationship Id="rId1477" Type="http://schemas.openxmlformats.org/officeDocument/2006/relationships/hyperlink" Target="https://finance.vietstock.vn/MEL-ctcp-thep-me-lin.htm" TargetMode="External"/><Relationship Id="rId1684" Type="http://schemas.openxmlformats.org/officeDocument/2006/relationships/hyperlink" Target="https://finance.vietstock.vn/ONE-ctcp-cong-nghe-one.htm" TargetMode="External"/><Relationship Id="rId1891" Type="http://schemas.openxmlformats.org/officeDocument/2006/relationships/hyperlink" Target="https://finance.vietstock.vn/PXI-ctcp-xay-dung-cong-nghiep-va-dan-dung-dau-khi.htm" TargetMode="External"/><Relationship Id="rId2528" Type="http://schemas.openxmlformats.org/officeDocument/2006/relationships/hyperlink" Target="https://finance.vietstock.vn/VBC-ctcp-nhua-bao-bi-vinh.htm" TargetMode="External"/><Relationship Id="rId2735" Type="http://schemas.openxmlformats.org/officeDocument/2006/relationships/hyperlink" Target="https://finance.vietstock.vn/VNECO-ctcp-du-lich-xanh-nghe-an.htm" TargetMode="External"/><Relationship Id="rId707" Type="http://schemas.openxmlformats.org/officeDocument/2006/relationships/hyperlink" Target="https://finance.vietstock.vn/DuLichDaNang-ctcp-du-lich-da-nang.htm" TargetMode="External"/><Relationship Id="rId914" Type="http://schemas.openxmlformats.org/officeDocument/2006/relationships/hyperlink" Target="https://finance.vietstock.vn/GoldenGate-ctcp-thuong-mai-dich-vu-cong-vang.htm" TargetMode="External"/><Relationship Id="rId1337" Type="http://schemas.openxmlformats.org/officeDocument/2006/relationships/hyperlink" Target="https://finance.vietstock.vn/L10-ctcp-lilama-10.htm" TargetMode="External"/><Relationship Id="rId1544" Type="http://schemas.openxmlformats.org/officeDocument/2006/relationships/hyperlink" Target="https://finance.vietstock.vn/MVN-tong-cong-ty-hang-hai-viet-nam-ctcp.htm" TargetMode="External"/><Relationship Id="rId1751" Type="http://schemas.openxmlformats.org/officeDocument/2006/relationships/hyperlink" Target="https://finance.vietstock.vn/PhimThienNgan-ctcp-phim-thien-ngan.htm" TargetMode="External"/><Relationship Id="rId2802" Type="http://schemas.openxmlformats.org/officeDocument/2006/relationships/hyperlink" Target="https://finance.vietstock.vn/VTH-ctcp-day-cap-dien-viet-thai.htm" TargetMode="External"/><Relationship Id="rId43" Type="http://schemas.openxmlformats.org/officeDocument/2006/relationships/hyperlink" Target="https://finance.vietstock.vn/AGC-ctcp-ca-phe-an-giang.htm" TargetMode="External"/><Relationship Id="rId1404" Type="http://schemas.openxmlformats.org/officeDocument/2006/relationships/hyperlink" Target="https://finance.vietstock.vn/LongTho-ctcp-long-tho.htm" TargetMode="External"/><Relationship Id="rId1611" Type="http://schemas.openxmlformats.org/officeDocument/2006/relationships/hyperlink" Target="https://finance.vietstock.vn/NhuNgoc-ctcp-san-xuat-va-thuong-mai-xuat-nhap-khau-nhu-ngoc.htm" TargetMode="External"/><Relationship Id="rId497" Type="http://schemas.openxmlformats.org/officeDocument/2006/relationships/hyperlink" Target="https://finance.vietstock.vn/CTD-ctcp-xay-dung-coteccons.htm" TargetMode="External"/><Relationship Id="rId2178" Type="http://schemas.openxmlformats.org/officeDocument/2006/relationships/hyperlink" Target="https://finance.vietstock.vn/STG-ctcp-kho-van-mien-nam.htm" TargetMode="External"/><Relationship Id="rId2385" Type="http://schemas.openxmlformats.org/officeDocument/2006/relationships/hyperlink" Target="https://finance.vietstock.vn/TNA-ctcp-thuong-mai-xuat-nhap-khau-thien-nam.htm" TargetMode="External"/><Relationship Id="rId357" Type="http://schemas.openxmlformats.org/officeDocument/2006/relationships/hyperlink" Target="https://finance.vietstock.vn/CDC-ctcp-chuong-duong.htm" TargetMode="External"/><Relationship Id="rId1194" Type="http://schemas.openxmlformats.org/officeDocument/2006/relationships/hyperlink" Target="https://finance.vietstock.vn/IDC-tong-cong-ty-idico-ctcp.htm" TargetMode="External"/><Relationship Id="rId2038" Type="http://schemas.openxmlformats.org/officeDocument/2006/relationships/hyperlink" Target="https://finance.vietstock.vn/SDK-ctcp-co-khi-luyen-kim.htm" TargetMode="External"/><Relationship Id="rId2592" Type="http://schemas.openxmlformats.org/officeDocument/2006/relationships/hyperlink" Target="https://finance.vietstock.vn/VFMVFA-quy-dau-tu-nang-dong-viet-nam.htm" TargetMode="External"/><Relationship Id="rId217" Type="http://schemas.openxmlformats.org/officeDocument/2006/relationships/hyperlink" Target="https://finance.vietstock.vn/BLT-ctcp-luong-thuc-binh-dinh.htm" TargetMode="External"/><Relationship Id="rId564" Type="http://schemas.openxmlformats.org/officeDocument/2006/relationships/hyperlink" Target="https://finance.vietstock.vn/DCR-ctcp-gach-men-cosevco.htm" TargetMode="External"/><Relationship Id="rId771" Type="http://schemas.openxmlformats.org/officeDocument/2006/relationships/hyperlink" Target="https://finance.vietstock.vn/EMS-tong-cong-ty-chuyen-phat-nhanh-buu-dien-ctcp.htm" TargetMode="External"/><Relationship Id="rId2245" Type="http://schemas.openxmlformats.org/officeDocument/2006/relationships/hyperlink" Target="https://finance.vietstock.vn/TayHoQP-ctcp-dau-tu-va-xay-lap-tay-ho.htm" TargetMode="External"/><Relationship Id="rId2452" Type="http://schemas.openxmlformats.org/officeDocument/2006/relationships/hyperlink" Target="https://finance.vietstock.vn/TTE-ctcp-dau-tu-nang-luong-truong-thinh.htm" TargetMode="External"/><Relationship Id="rId424" Type="http://schemas.openxmlformats.org/officeDocument/2006/relationships/hyperlink" Target="https://finance.vietstock.vn/CMC-ctcp-dau-tu-cmc.htm" TargetMode="External"/><Relationship Id="rId631" Type="http://schemas.openxmlformats.org/officeDocument/2006/relationships/hyperlink" Target="https://finance.vietstock.vn/DNC-ctcp-dien-nuoc-lap-may-hai-phong.htm" TargetMode="External"/><Relationship Id="rId1054" Type="http://schemas.openxmlformats.org/officeDocument/2006/relationships/hyperlink" Target="https://finance.vietstock.vn/HLB-ctcp-bia-va-nuoc-giai-khat-ha-long.htm" TargetMode="External"/><Relationship Id="rId1261" Type="http://schemas.openxmlformats.org/officeDocument/2006/relationships/hyperlink" Target="https://finance.vietstock.vn/KBSV-ctcp-chung-khoan-kb-viet-nam.htm" TargetMode="External"/><Relationship Id="rId2105" Type="http://schemas.openxmlformats.org/officeDocument/2006/relationships/hyperlink" Target="https://finance.vietstock.vn/SJG-tong-cong-ty-song-da-ctcp.htm" TargetMode="External"/><Relationship Id="rId2312" Type="http://schemas.openxmlformats.org/officeDocument/2006/relationships/hyperlink" Target="https://finance.vietstock.vn/THD-ctcp-thaiholdings.htm" TargetMode="External"/><Relationship Id="rId1121" Type="http://schemas.openxmlformats.org/officeDocument/2006/relationships/hyperlink" Target="https://finance.vietstock.vn/HRB-ctcp-harec-dau-tu-va-thuong-mai.htm" TargetMode="External"/><Relationship Id="rId1938" Type="http://schemas.openxmlformats.org/officeDocument/2006/relationships/hyperlink" Target="https://finance.vietstock.vn/RIC-ctcp-quoc-te-hoang-gia.htm" TargetMode="External"/><Relationship Id="rId281" Type="http://schemas.openxmlformats.org/officeDocument/2006/relationships/hyperlink" Target="https://finance.vietstock.vn/BVA-ctcp-san-xuat-va-thuong-mai-bac-viet.htm" TargetMode="External"/><Relationship Id="rId141" Type="http://schemas.openxmlformats.org/officeDocument/2006/relationships/hyperlink" Target="https://finance.vietstock.vn/BAX-ctcp-tho&#180;ng-nha&#180;t.htm" TargetMode="External"/><Relationship Id="rId7" Type="http://schemas.openxmlformats.org/officeDocument/2006/relationships/hyperlink" Target="https://finance.vietstock.vn/AAM-ctcp-thuy-san-mekong.htm" TargetMode="External"/><Relationship Id="rId2779" Type="http://schemas.openxmlformats.org/officeDocument/2006/relationships/hyperlink" Target="https://finance.vietstock.vn/VSE-ctcp-dich-vu-duong-cao-toc-viet-nam.htm" TargetMode="External"/><Relationship Id="rId958" Type="http://schemas.openxmlformats.org/officeDocument/2006/relationships/hyperlink" Target="https://finance.vietstock.vn/HaNoiOptic-ctcp-kinh-mat-ha-noi.htm" TargetMode="External"/><Relationship Id="rId1588" Type="http://schemas.openxmlformats.org/officeDocument/2006/relationships/hyperlink" Target="https://finance.vietstock.vn/NDW-ctcp-cap-nuoc-nam-dinh.htm" TargetMode="External"/><Relationship Id="rId1795" Type="http://schemas.openxmlformats.org/officeDocument/2006/relationships/hyperlink" Target="https://finance.vietstock.vn/PNC-ctcp-van-hoa-phuong-nam.htm" TargetMode="External"/><Relationship Id="rId2639" Type="http://schemas.openxmlformats.org/officeDocument/2006/relationships/hyperlink" Target="https://finance.vietstock.vn/VIF-tong-cong-ty-lam-nghiep-viet-nam-ctcp.htm" TargetMode="External"/><Relationship Id="rId2846" Type="http://schemas.openxmlformats.org/officeDocument/2006/relationships/hyperlink" Target="https://finance.vietstock.vn/XayDung720-ctcp-vat-lieu-xay-dung-720.htm" TargetMode="External"/><Relationship Id="rId87" Type="http://schemas.openxmlformats.org/officeDocument/2006/relationships/hyperlink" Target="https://finance.vietstock.vn/APL-ctcp-co-khi-va-thiet-bi-ap-luc-vvmi.htm" TargetMode="External"/><Relationship Id="rId818" Type="http://schemas.openxmlformats.org/officeDocument/2006/relationships/hyperlink" Target="https://finance.vietstock.vn/FPTCapital-ctcp-quan-ly-quy-dau-tu-fpt.htm" TargetMode="External"/><Relationship Id="rId1448" Type="http://schemas.openxmlformats.org/officeDocument/2006/relationships/hyperlink" Target="https://finance.vietstock.vn/MCD-ctcp-moi-truong-va-cong-trinh-do-thi-dong-ha.htm" TargetMode="External"/><Relationship Id="rId1655" Type="http://schemas.openxmlformats.org/officeDocument/2006/relationships/hyperlink" Target="https://finance.vietstock.vn/NTH-ctcp-thuy-dien-nuoc-trong.htm" TargetMode="External"/><Relationship Id="rId2706" Type="http://schemas.openxmlformats.org/officeDocument/2006/relationships/hyperlink" Target="https://finance.vietstock.vn/VKC-ctcp-vkc-holdings.htm" TargetMode="External"/><Relationship Id="rId1308" Type="http://schemas.openxmlformats.org/officeDocument/2006/relationships/hyperlink" Target="https://finance.vietstock.vn/KMR-ctcp-mirae.htm" TargetMode="External"/><Relationship Id="rId1862" Type="http://schemas.openxmlformats.org/officeDocument/2006/relationships/hyperlink" Target="https://finance.vietstock.vn/PVD-tong-cong-ty-co-phan-khoan-va-dich-vu-khoan-dau-khi.htm" TargetMode="External"/><Relationship Id="rId1515" Type="http://schemas.openxmlformats.org/officeDocument/2006/relationships/hyperlink" Target="https://finance.vietstock.vn/Moca-ctcp-cong-nghe-va-dich-vu-moca.htm" TargetMode="External"/><Relationship Id="rId1722" Type="http://schemas.openxmlformats.org/officeDocument/2006/relationships/hyperlink" Target="https://finance.vietstock.vn/PDR-ctcp-phat-trien-bat-dong-san-phat-dat.htm" TargetMode="External"/><Relationship Id="rId14" Type="http://schemas.openxmlformats.org/officeDocument/2006/relationships/hyperlink" Target="https://finance.vietstock.vn/ABFM-ctcp-quan-ly-quy-dau-tu-chung-khoan-an-binh.htm" TargetMode="External"/><Relationship Id="rId2289" Type="http://schemas.openxmlformats.org/officeDocument/2006/relationships/hyperlink" Target="https://finance.vietstock.vn/TED-tong-cong-ty-tu-van-thiet-ke-giao-thong-van-tai-c???.htm" TargetMode="External"/><Relationship Id="rId2496" Type="http://schemas.openxmlformats.org/officeDocument/2006/relationships/hyperlink" Target="https://finance.vietstock.vn/UDL-ctcp-do-thi-va-moi-truong-dak-lak.htm" TargetMode="External"/><Relationship Id="rId468" Type="http://schemas.openxmlformats.org/officeDocument/2006/relationships/hyperlink" Target="https://finance.vietstock.vn/COT60-ctcp-cong-trinh-giao-thong-60.htm" TargetMode="External"/><Relationship Id="rId675" Type="http://schemas.openxmlformats.org/officeDocument/2006/relationships/hyperlink" Target="https://finance.vietstock.vn/DRL-ctcp-thuy-dien-dien-luc-3.htm" TargetMode="External"/><Relationship Id="rId882" Type="http://schemas.openxmlformats.org/officeDocument/2006/relationships/hyperlink" Target="https://finance.vietstock.vn/GFC-ctcp-san-xuat-thuong-mai-dich-vu-gfc.htm" TargetMode="External"/><Relationship Id="rId1098" Type="http://schemas.openxmlformats.org/officeDocument/2006/relationships/hyperlink" Target="https://finance.vietstock.vn/HopNhat-ctcp-hop-nhat-viet-nam.htm" TargetMode="External"/><Relationship Id="rId2149" Type="http://schemas.openxmlformats.org/officeDocument/2006/relationships/hyperlink" Target="https://finance.vietstock.vn/SPH-ctcp-xuat-nhap-khau-thuy-san-ha-noi.htm" TargetMode="External"/><Relationship Id="rId2356" Type="http://schemas.openxmlformats.org/officeDocument/2006/relationships/hyperlink" Target="https://finance.vietstock.vn/TKG-ctcp-san-xuat-va-thuong-mai-tung-khanh.htm" TargetMode="External"/><Relationship Id="rId2563" Type="http://schemas.openxmlformats.org/officeDocument/2006/relationships/hyperlink" Target="https://finance.vietstock.vn/VDEF-quy-dau-tu-co-phieu-co-tuc-nang-dong-vinacapital.htm" TargetMode="External"/><Relationship Id="rId2770" Type="http://schemas.openxmlformats.org/officeDocument/2006/relationships/hyperlink" Target="https://finance.vietstock.vn/VPX-ctcp-chung-khoan-vpbank.htm" TargetMode="External"/><Relationship Id="rId328" Type="http://schemas.openxmlformats.org/officeDocument/2006/relationships/hyperlink" Target="https://finance.vietstock.vn/Cau14-ctcp-cau-14-cienco-1.htm" TargetMode="External"/><Relationship Id="rId535" Type="http://schemas.openxmlformats.org/officeDocument/2006/relationships/hyperlink" Target="https://finance.vietstock.vn/DAH-ctcp-tap-doan-khach-san-dong-a.htm" TargetMode="External"/><Relationship Id="rId742" Type="http://schemas.openxmlformats.org/officeDocument/2006/relationships/hyperlink" Target="https://finance.vietstock.vn/DXD-ctcp-dau-tu-va-phat-trien-xay-lap-dong-anh.htm" TargetMode="External"/><Relationship Id="rId1165" Type="http://schemas.openxmlformats.org/officeDocument/2006/relationships/hyperlink" Target="https://finance.vietstock.vn/HUTIC-ctcp-xay-lap-buu-dien-hue.htm" TargetMode="External"/><Relationship Id="rId1372" Type="http://schemas.openxmlformats.org/officeDocument/2006/relationships/hyperlink" Target="https://finance.vietstock.vn/LDW-ctcp-cap-thoat-nuoc-lam-dong.htm" TargetMode="External"/><Relationship Id="rId2009" Type="http://schemas.openxmlformats.org/officeDocument/2006/relationships/hyperlink" Target="https://finance.vietstock.vn/SCG-ctcp-tap-doan-xay-dung-scg.htm" TargetMode="External"/><Relationship Id="rId2216" Type="http://schemas.openxmlformats.org/officeDocument/2006/relationships/hyperlink" Target="https://finance.vietstock.vn/TAB-ctcp-freco-viet-nam.htm" TargetMode="External"/><Relationship Id="rId2423" Type="http://schemas.openxmlformats.org/officeDocument/2006/relationships/hyperlink" Target="https://finance.vietstock.vn/TRC-ctcp-cao-su-tay-ninh.htm" TargetMode="External"/><Relationship Id="rId2630" Type="http://schemas.openxmlformats.org/officeDocument/2006/relationships/hyperlink" Target="https://finance.vietstock.vn/VietBac-ctcp-bat-dong-san-viet-bac.htm" TargetMode="External"/><Relationship Id="rId602" Type="http://schemas.openxmlformats.org/officeDocument/2006/relationships/hyperlink" Target="https://finance.vietstock.vn/DienNuocHaNoi-ctcp-xay-dung-lap-may-dien-nuoc-ha-noi.htm" TargetMode="External"/><Relationship Id="rId1025" Type="http://schemas.openxmlformats.org/officeDocument/2006/relationships/hyperlink" Target="https://finance.vietstock.vn/HGW-ctcp-cap-thoat-nuoc-cong-trinh-do-thi-hau-giang.htm" TargetMode="External"/><Relationship Id="rId1232" Type="http://schemas.openxmlformats.org/officeDocument/2006/relationships/hyperlink" Target="https://finance.vietstock.vn/InTranPhu-ctcp-in-tran-phu.htm" TargetMode="External"/><Relationship Id="rId185" Type="http://schemas.openxmlformats.org/officeDocument/2006/relationships/hyperlink" Target="https://finance.vietstock.vn/BHG-ctcp-che-bien-ho.htm" TargetMode="External"/><Relationship Id="rId1909" Type="http://schemas.openxmlformats.org/officeDocument/2006/relationships/hyperlink" Target="https://finance.vietstock.vn/QNSC-ctcp-cung-ung-tau-bien-quang-ninh.htm" TargetMode="External"/><Relationship Id="rId392" Type="http://schemas.openxmlformats.org/officeDocument/2006/relationships/hyperlink" Target="https://finance.vietstock.vn/CID-ctcp-xay-dung-va-phat-trien-co-so-ha-tang.htm" TargetMode="External"/><Relationship Id="rId2073" Type="http://schemas.openxmlformats.org/officeDocument/2006/relationships/hyperlink" Target="https://finance.vietstock.vn/SGPC-ctcp-giay-sai-gon.htm" TargetMode="External"/><Relationship Id="rId2280" Type="http://schemas.openxmlformats.org/officeDocument/2006/relationships/hyperlink" Target="https://finance.vietstock.vn/TDLA-ctcp-be-tong-ly-tam-thu-duc-long-an.htm" TargetMode="External"/><Relationship Id="rId252" Type="http://schemas.openxmlformats.org/officeDocument/2006/relationships/hyperlink" Target="https://finance.vietstock.vn/BSH-ctcp-bia-sai-gon-ha-noi.htm" TargetMode="External"/><Relationship Id="rId2140" Type="http://schemas.openxmlformats.org/officeDocument/2006/relationships/hyperlink" Target="https://finance.vietstock.vn/SOSAL-ctcp-tap-doan-muoi-mien-nam.htm" TargetMode="External"/><Relationship Id="rId112" Type="http://schemas.openxmlformats.org/officeDocument/2006/relationships/hyperlink" Target="https://finance.vietstock.vn/ATD-ctcp-28-da-nang.htm" TargetMode="External"/><Relationship Id="rId1699" Type="http://schemas.openxmlformats.org/officeDocument/2006/relationships/hyperlink" Target="https://finance.vietstock.vn/PAMCO-ctcp-quan-ly-quy-leadvisors.htm" TargetMode="External"/><Relationship Id="rId2000" Type="http://schemas.openxmlformats.org/officeDocument/2006/relationships/hyperlink" Target="https://finance.vietstock.vn/SBT-ctcp-thanh-thanh-cong-bien-hoa.htm" TargetMode="External"/><Relationship Id="rId929" Type="http://schemas.openxmlformats.org/officeDocument/2006/relationships/hyperlink" Target="https://finance.vietstock.vn/GVR-tap-doan-cong-nghiep-cao-su-viet-nam-ctcp.htm" TargetMode="External"/><Relationship Id="rId1559" Type="http://schemas.openxmlformats.org/officeDocument/2006/relationships/hyperlink" Target="https://finance.vietstock.vn/NamKhang-ctcp-dau-tu-nam-khang.htm" TargetMode="External"/><Relationship Id="rId1766" Type="http://schemas.openxmlformats.org/officeDocument/2006/relationships/hyperlink" Target="https://finance.vietstock.vn/PID-ctcp-trang-tri-noi-that-dau-khi.htm" TargetMode="External"/><Relationship Id="rId1973" Type="http://schemas.openxmlformats.org/officeDocument/2006/relationships/hyperlink" Target="https://finance.vietstock.vn/SaiGonART-ctcp-my-thuat-sai-gon.htm" TargetMode="External"/><Relationship Id="rId2817" Type="http://schemas.openxmlformats.org/officeDocument/2006/relationships/hyperlink" Target="https://finance.vietstock.vn/VTV-ctcp-nang-luong-va-moi-truong-vicem.htm" TargetMode="External"/><Relationship Id="rId58" Type="http://schemas.openxmlformats.org/officeDocument/2006/relationships/hyperlink" Target="https://finance.vietstock.vn/AIG-ctcp-nguyen-lieu-a-chau-aig.htm" TargetMode="External"/><Relationship Id="rId1419" Type="http://schemas.openxmlformats.org/officeDocument/2006/relationships/hyperlink" Target="https://finance.vietstock.vn/LVC-ctcp-quan-ly-quy-loc-viet.htm" TargetMode="External"/><Relationship Id="rId1626" Type="http://schemas.openxmlformats.org/officeDocument/2006/relationships/hyperlink" Target="https://finance.vietstock.vn/NNQ-ctcp-giong-nong-nghiep-quang-nam.htm" TargetMode="External"/><Relationship Id="rId1833" Type="http://schemas.openxmlformats.org/officeDocument/2006/relationships/hyperlink" Target="https://finance.vietstock.vn/PSN-ctcp-dich-vu-ky-thuat-ptsc-thanh-hoa.htm" TargetMode="External"/><Relationship Id="rId1900" Type="http://schemas.openxmlformats.org/officeDocument/2006/relationships/hyperlink" Target="https://finance.vietstock.vn/QCC-ctcp-dau-tu-xay-dung-va-phat-trien-ha-tang-vien-thong.htm" TargetMode="External"/><Relationship Id="rId579" Type="http://schemas.openxmlformats.org/officeDocument/2006/relationships/hyperlink" Target="https://finance.vietstock.vn/DetVinhPhu-ctcp-det-vinh-phu.htm" TargetMode="External"/><Relationship Id="rId786" Type="http://schemas.openxmlformats.org/officeDocument/2006/relationships/hyperlink" Target="https://finance.vietstock.vn/Eximland-ctcp-bat-dong-san-exim.htm" TargetMode="External"/><Relationship Id="rId993" Type="http://schemas.openxmlformats.org/officeDocument/2006/relationships/hyperlink" Target="https://finance.vietstock.vn/HD6-ctcp-dau-tu-va-phat-trien-nha-so-6-ha-noi.htm" TargetMode="External"/><Relationship Id="rId2467" Type="http://schemas.openxmlformats.org/officeDocument/2006/relationships/hyperlink" Target="https://finance.vietstock.vn/TV1-ctcp-tu-van-xay-dung-dien-1.htm" TargetMode="External"/><Relationship Id="rId2674" Type="http://schemas.openxmlformats.org/officeDocument/2006/relationships/hyperlink" Target="https://finance.vietstock.vn/VinasugarI-tong-cong-ty-mia-duong-i-ctcp.htm" TargetMode="External"/><Relationship Id="rId439" Type="http://schemas.openxmlformats.org/officeDocument/2006/relationships/hyperlink" Target="https://finance.vietstock.vn/CNA-ctcp-tong-cong-ty-che-nghe-an.htm" TargetMode="External"/><Relationship Id="rId646" Type="http://schemas.openxmlformats.org/officeDocument/2006/relationships/hyperlink" Target="https://finance.vietstock.vn/DNW-ctcp-cap-nuoc-dong-nai.htm" TargetMode="External"/><Relationship Id="rId1069" Type="http://schemas.openxmlformats.org/officeDocument/2006/relationships/hyperlink" Target="https://finance.vietstock.vn/HMS-ctcp-xay-dung-bao-tang-ho-chi-minh.htm" TargetMode="External"/><Relationship Id="rId1276" Type="http://schemas.openxmlformats.org/officeDocument/2006/relationships/hyperlink" Target="https://finance.vietstock.vn/KHB-ctcp-khoang-san-hoa-binh.htm" TargetMode="External"/><Relationship Id="rId1483" Type="http://schemas.openxmlformats.org/officeDocument/2006/relationships/hyperlink" Target="https://finance.vietstock.vn/MH3-ctcp-khu-cong-nghiep-cao-su-binh-long.htm" TargetMode="External"/><Relationship Id="rId2327" Type="http://schemas.openxmlformats.org/officeDocument/2006/relationships/hyperlink" Target="https://finance.vietstock.vn/THM-ctcp-tu-hai-ha-nam.htm" TargetMode="External"/><Relationship Id="rId2881" Type="http://schemas.openxmlformats.org/officeDocument/2006/relationships/hyperlink" Target="https://finance.vietstock.vn/YSC-ctcp-hapaco-yen-son.htm" TargetMode="External"/><Relationship Id="rId506" Type="http://schemas.openxmlformats.org/officeDocument/2006/relationships/hyperlink" Target="https://finance.vietstock.vn/CTR-tong-cong-ty-co-phan-cong-trinh-viettel.htm" TargetMode="External"/><Relationship Id="rId853" Type="http://schemas.openxmlformats.org/officeDocument/2006/relationships/hyperlink" Target="https://finance.vietstock.vn/G36-tong-cong-ty-36-ctcp.htm" TargetMode="External"/><Relationship Id="rId1136" Type="http://schemas.openxmlformats.org/officeDocument/2006/relationships/hyperlink" Target="https://finance.vietstock.vn/HTB-ctcp-xay-dung-huy-thang.htm" TargetMode="External"/><Relationship Id="rId1690" Type="http://schemas.openxmlformats.org/officeDocument/2006/relationships/hyperlink" Target="https://finance.vietstock.vn/OSC-ctcp-chung-khoan-dai-tay-duong.htm" TargetMode="External"/><Relationship Id="rId2534" Type="http://schemas.openxmlformats.org/officeDocument/2006/relationships/hyperlink" Target="https://finance.vietstock.vn/VC5-ctcp-xay-dung-so-5.htm" TargetMode="External"/><Relationship Id="rId2741" Type="http://schemas.openxmlformats.org/officeDocument/2006/relationships/hyperlink" Target="https://finance.vietstock.vn/VNI-ctcp-dau-tu-bat-dong-san-viet-nam.htm" TargetMode="External"/><Relationship Id="rId713" Type="http://schemas.openxmlformats.org/officeDocument/2006/relationships/hyperlink" Target="https://finance.vietstock.vn/DuocBaoChau-ctcp-tap-doan-duoc-bao-chau.htm" TargetMode="External"/><Relationship Id="rId920" Type="http://schemas.openxmlformats.org/officeDocument/2006/relationships/hyperlink" Target="https://finance.vietstock.vn/GSP-ctcp-van-tai-san-pham-khi-quoc-te.htm" TargetMode="External"/><Relationship Id="rId1343" Type="http://schemas.openxmlformats.org/officeDocument/2006/relationships/hyperlink" Target="https://finance.vietstock.vn/L43-ctcp-lilama-45-3.htm" TargetMode="External"/><Relationship Id="rId1550" Type="http://schemas.openxmlformats.org/officeDocument/2006/relationships/hyperlink" Target="https://finance.vietstock.vn/MyPhamSG-ctcp-my-pham-sai-gon.htm" TargetMode="External"/><Relationship Id="rId2601" Type="http://schemas.openxmlformats.org/officeDocument/2006/relationships/hyperlink" Target="https://finance.vietstock.vn/VGS-ctcp-ong-thep-viet-duc-vg-pipe.htm" TargetMode="External"/><Relationship Id="rId1203" Type="http://schemas.openxmlformats.org/officeDocument/2006/relationships/hyperlink" Target="https://finance.vietstock.vn/IFC-ctcp-thuc-pham-cong-nghe-sai-gon.htm" TargetMode="External"/><Relationship Id="rId1410" Type="http://schemas.openxmlformats.org/officeDocument/2006/relationships/hyperlink" Target="https://finance.vietstock.vn/LQN-ctcp-licogi-quang-ngai.htm" TargetMode="External"/><Relationship Id="rId296" Type="http://schemas.openxmlformats.org/officeDocument/2006/relationships/hyperlink" Target="https://finance.vietstock.vn/C12-ctcp-cau-12.htm" TargetMode="External"/><Relationship Id="rId2184" Type="http://schemas.openxmlformats.org/officeDocument/2006/relationships/hyperlink" Target="https://finance.vietstock.vn/STP-ctcp-cong-nghiep-thuong-mai-song-da.htm" TargetMode="External"/><Relationship Id="rId2391" Type="http://schemas.openxmlformats.org/officeDocument/2006/relationships/hyperlink" Target="https://finance.vietstock.vn/TNI-ctcp-tap-doan-thanh-nam.htm" TargetMode="External"/><Relationship Id="rId156" Type="http://schemas.openxmlformats.org/officeDocument/2006/relationships/hyperlink" Target="https://finance.vietstock.vn/BCP-ctcp-duoc-enlie.htm" TargetMode="External"/><Relationship Id="rId363" Type="http://schemas.openxmlformats.org/officeDocument/2006/relationships/hyperlink" Target="https://finance.vietstock.vn/CDR-ctcp-xay-dung-cao-su-dong-nai.htm" TargetMode="External"/><Relationship Id="rId570" Type="http://schemas.openxmlformats.org/officeDocument/2006/relationships/hyperlink" Target="https://finance.vietstock.vn/DDH-ctcp-dam-bao-giao-thong-duong-thuy-hai-phong.htm" TargetMode="External"/><Relationship Id="rId2044" Type="http://schemas.openxmlformats.org/officeDocument/2006/relationships/hyperlink" Target="https://finance.vietstock.vn/SDT-ctcp-song-da-10.htm" TargetMode="External"/><Relationship Id="rId2251" Type="http://schemas.openxmlformats.org/officeDocument/2006/relationships/hyperlink" Target="https://finance.vietstock.vn/TBN-ctcp-thoat-nuoc-va-xu-ly-nuoc-thai-bac-ninh.htm" TargetMode="External"/><Relationship Id="rId223" Type="http://schemas.openxmlformats.org/officeDocument/2006/relationships/hyperlink" Target="https://finance.vietstock.vn/BMD-ctcp-moi-truong-va-dich-vu-do-thi-binh-thuan.htm" TargetMode="External"/><Relationship Id="rId430" Type="http://schemas.openxmlformats.org/officeDocument/2006/relationships/hyperlink" Target="https://finance.vietstock.vn/CMK-ctcp-co-khi-mao-khe-vinacomin.htm" TargetMode="External"/><Relationship Id="rId1060" Type="http://schemas.openxmlformats.org/officeDocument/2006/relationships/hyperlink" Target="https://finance.vietstock.vn/HLR-ctcp-duong-sat-ha-lang.htm" TargetMode="External"/><Relationship Id="rId2111" Type="http://schemas.openxmlformats.org/officeDocument/2006/relationships/hyperlink" Target="https://finance.vietstock.vn/SKV-ctcp-nuoc-giai-khat-yen-sao-khanh-hoa.htm" TargetMode="External"/><Relationship Id="rId1877" Type="http://schemas.openxmlformats.org/officeDocument/2006/relationships/hyperlink" Target="https://finance.vietstock.vn/PVS-tong-cong-ty-co-phan-dich-vu-ky-thuat-dau-khi-viet-nam.htm" TargetMode="External"/><Relationship Id="rId1737" Type="http://schemas.openxmlformats.org/officeDocument/2006/relationships/hyperlink" Target="https://finance.vietstock.vn/PGB-ngan-hang-tmcp-thinh-vuong-va-phat-trien.htm" TargetMode="External"/><Relationship Id="rId1944" Type="http://schemas.openxmlformats.org/officeDocument/2006/relationships/hyperlink" Target="https://finance.vietstock.vn/RTS-ctcp-thong-tin-tin-hieu-duong-sat-da-nang.htm" TargetMode="External"/><Relationship Id="rId29" Type="http://schemas.openxmlformats.org/officeDocument/2006/relationships/hyperlink" Target="https://finance.vietstock.vn/ACL-ctcp-xuat-nhap-khau-thuy-san-cuu-long-an-giang.htm" TargetMode="External"/><Relationship Id="rId1804" Type="http://schemas.openxmlformats.org/officeDocument/2006/relationships/hyperlink" Target="https://finance.vietstock.vn/POS-ctcp-van-hanh-va-xay-lap-ptsc.htm" TargetMode="External"/><Relationship Id="rId897" Type="http://schemas.openxmlformats.org/officeDocument/2006/relationships/hyperlink" Target="https://finance.vietstock.vn/GiayLamSon-ctcp-giay-lam-son.htm" TargetMode="External"/><Relationship Id="rId2578" Type="http://schemas.openxmlformats.org/officeDocument/2006/relationships/hyperlink" Target="https://finance.vietstock.vn/VEA-tong-cong-ty-may-dong-luc-va-may-nong-nghiep-viet-nam-&#8211;-ctcp.htm" TargetMode="External"/><Relationship Id="rId2785" Type="http://schemas.openxmlformats.org/officeDocument/2006/relationships/hyperlink" Target="https://finance.vietstock.vn/VSIndustry-ctcp-vs-industry-vietnam.htm" TargetMode="External"/><Relationship Id="rId757" Type="http://schemas.openxmlformats.org/officeDocument/2006/relationships/hyperlink" Target="https://finance.vietstock.vn/ECO-ctcp-nhua-sinh-thai-viet-nam.htm" TargetMode="External"/><Relationship Id="rId964" Type="http://schemas.openxmlformats.org/officeDocument/2006/relationships/hyperlink" Target="https://finance.vietstock.vn/HAPULICO-ctcp-dau-tu-bat-dong-san-hapulico.htm" TargetMode="External"/><Relationship Id="rId1387" Type="http://schemas.openxmlformats.org/officeDocument/2006/relationships/hyperlink" Target="https://finance.vietstock.vn/Lidovit-ctcp-cong-nghiep-va-thuong-mai-lidovit.htm" TargetMode="External"/><Relationship Id="rId1594" Type="http://schemas.openxmlformats.org/officeDocument/2006/relationships/hyperlink" Target="https://finance.vietstock.vn/NGC-ctcp-che-bien-thuy-san-xuat-khau-ngo-quyen.htm" TargetMode="External"/><Relationship Id="rId2438" Type="http://schemas.openxmlformats.org/officeDocument/2006/relationships/hyperlink" Target="https://finance.vietstock.vn/TSB-ctcp-ac-quy-tia-sang.htm" TargetMode="External"/><Relationship Id="rId2645" Type="http://schemas.openxmlformats.org/officeDocument/2006/relationships/hyperlink" Target="https://finance.vietstock.vn/ViglaceraVanHai-ctcp-viglacera-van-hai.htm" TargetMode="External"/><Relationship Id="rId2852" Type="http://schemas.openxmlformats.org/officeDocument/2006/relationships/hyperlink" Target="https://finance.vietstock.vn/XDC-ctcp-xay-dung-cong-trinh-tan-cang.htm" TargetMode="External"/><Relationship Id="rId93" Type="http://schemas.openxmlformats.org/officeDocument/2006/relationships/hyperlink" Target="https://finance.vietstock.vn/APT-ctcp-kinh-doanh-thuy-hai-san-sai-gon.htm" TargetMode="External"/><Relationship Id="rId617" Type="http://schemas.openxmlformats.org/officeDocument/2006/relationships/hyperlink" Target="https://finance.vietstock.vn/DLM-ctcp-chieu-sang-cong-cong-da-nang.htm" TargetMode="External"/><Relationship Id="rId824" Type="http://schemas.openxmlformats.org/officeDocument/2006/relationships/hyperlink" Target="https://finance.vietstock.vn/FSO-ctcp-co-khi-dong-tau-thuy-san-viet-nam.htm" TargetMode="External"/><Relationship Id="rId1247" Type="http://schemas.openxmlformats.org/officeDocument/2006/relationships/hyperlink" Target="https://finance.vietstock.vn/ITS-ctcp-dau-tu-thuong-mai-va-dich-vu-vinacomin.htm" TargetMode="External"/><Relationship Id="rId1454" Type="http://schemas.openxmlformats.org/officeDocument/2006/relationships/hyperlink" Target="https://finance.vietstock.vn/MCL-ctcp-phat-trien-nha-va-san-xuat-vat-lieu-xay-dung-chi-linh.htm" TargetMode="External"/><Relationship Id="rId1661" Type="http://schemas.openxmlformats.org/officeDocument/2006/relationships/hyperlink" Target="https://finance.vietstock.vn/NTW-ctcp-cap-nuoc-nhon-trach.htm" TargetMode="External"/><Relationship Id="rId2505" Type="http://schemas.openxmlformats.org/officeDocument/2006/relationships/hyperlink" Target="https://finance.vietstock.vn/UPS-ctcp-chung-khoan-up.htm" TargetMode="External"/><Relationship Id="rId2712" Type="http://schemas.openxmlformats.org/officeDocument/2006/relationships/hyperlink" Target="https://finance.vietstock.vn/VLD-ctcp-bat-dong-san-viettronics.htm" TargetMode="External"/><Relationship Id="rId1107" Type="http://schemas.openxmlformats.org/officeDocument/2006/relationships/hyperlink" Target="https://finance.vietstock.vn/HPH-ctcp-hoa-chat-hung-phat-ha-bac.htm" TargetMode="External"/><Relationship Id="rId1314" Type="http://schemas.openxmlformats.org/officeDocument/2006/relationships/hyperlink" Target="https://finance.vietstock.vn/KSA-ctcp-cong-nghiep-khoang-san-binh-thuan.htm" TargetMode="External"/><Relationship Id="rId1521" Type="http://schemas.openxmlformats.org/officeDocument/2006/relationships/hyperlink" Target="https://finance.vietstock.vn/MQB-ctcp-moi-truong-va-phat-trien-do-thi-quang-binh.htm" TargetMode="External"/><Relationship Id="rId20" Type="http://schemas.openxmlformats.org/officeDocument/2006/relationships/hyperlink" Target="https://finance.vietstock.vn/AC4-ctcp-acc-244.htm" TargetMode="External"/><Relationship Id="rId2088" Type="http://schemas.openxmlformats.org/officeDocument/2006/relationships/hyperlink" Target="https://finance.vietstock.vn/SHP-ctcp-thuy-dien-mien-nam.htm" TargetMode="External"/><Relationship Id="rId2295" Type="http://schemas.openxmlformats.org/officeDocument/2006/relationships/hyperlink" Target="https://finance.vietstock.vn/TFC-ctcp-trang.htm" TargetMode="External"/><Relationship Id="rId267" Type="http://schemas.openxmlformats.org/officeDocument/2006/relationships/hyperlink" Target="https://finance.vietstock.vn/BTH-ctcp-che-tao-bien-the-va-vat-lieu-dien-ha-noi.htm" TargetMode="External"/><Relationship Id="rId474" Type="http://schemas.openxmlformats.org/officeDocument/2006/relationships/hyperlink" Target="https://finance.vietstock.vn/CPH-ctcp-phuc-vu-mai-tang-hai-phong.htm" TargetMode="External"/><Relationship Id="rId2155" Type="http://schemas.openxmlformats.org/officeDocument/2006/relationships/hyperlink" Target="https://finance.vietstock.vn/SPV-ctcp-thuy-dac-san.htm" TargetMode="External"/><Relationship Id="rId127" Type="http://schemas.openxmlformats.org/officeDocument/2006/relationships/hyperlink" Target="https://finance.vietstock.vn/BachViet-ctcp-cong-nghe-va-dau-tu-bach-viet.htm" TargetMode="External"/><Relationship Id="rId681" Type="http://schemas.openxmlformats.org/officeDocument/2006/relationships/hyperlink" Target="https://finance.vietstock.vn/DSH-ctcp-dau-tu-ha-tang-dong-son.htm" TargetMode="External"/><Relationship Id="rId2362" Type="http://schemas.openxmlformats.org/officeDocument/2006/relationships/hyperlink" Target="https://finance.vietstock.vn/TLCF-ctcp-quan-ly-quy-fides-viet-nam.htm" TargetMode="External"/><Relationship Id="rId334" Type="http://schemas.openxmlformats.org/officeDocument/2006/relationships/hyperlink" Target="https://finance.vietstock.vn/CavicoGiaoThong-ctcp-cavico-giao-thong.htm" TargetMode="External"/><Relationship Id="rId541" Type="http://schemas.openxmlformats.org/officeDocument/2006/relationships/hyperlink" Target="https://finance.vietstock.vn/DAR-ctcp-xe-lua-di-an.htm" TargetMode="External"/><Relationship Id="rId1171" Type="http://schemas.openxmlformats.org/officeDocument/2006/relationships/hyperlink" Target="https://finance.vietstock.vn/HVB-ctcp-bao-hiem-hung-vuong.htm" TargetMode="External"/><Relationship Id="rId2015" Type="http://schemas.openxmlformats.org/officeDocument/2006/relationships/hyperlink" Target="https://finance.vietstock.vn/SCO-ctcp-cong-nghiep-thuy-san.htm" TargetMode="External"/><Relationship Id="rId2222" Type="http://schemas.openxmlformats.org/officeDocument/2006/relationships/hyperlink" Target="https://finance.vietstock.vn/TaiChinhBIDV-ctcp-dau-tu-tai-chinh-bidv.htm" TargetMode="External"/><Relationship Id="rId401" Type="http://schemas.openxmlformats.org/officeDocument/2006/relationships/hyperlink" Target="https://finance.vietstock.vn/CIG-ctcp-coma-18.htm" TargetMode="External"/><Relationship Id="rId1031" Type="http://schemas.openxmlformats.org/officeDocument/2006/relationships/hyperlink" Target="https://finance.vietstock.vn/HHL-ctcp-hong-ha-long-an.htm" TargetMode="External"/><Relationship Id="rId1988" Type="http://schemas.openxmlformats.org/officeDocument/2006/relationships/hyperlink" Target="https://finance.vietstock.vn/SBA-ctcp-song-ba.htm" TargetMode="External"/><Relationship Id="rId1848" Type="http://schemas.openxmlformats.org/officeDocument/2006/relationships/hyperlink" Target="https://finance.vietstock.vn/PTN-ctcp-phat-trien-nha-khanh-hoa.htm" TargetMode="External"/><Relationship Id="rId191" Type="http://schemas.openxmlformats.org/officeDocument/2006/relationships/hyperlink" Target="https://finance.vietstock.vn/BHT-ctcp-dau-tu-xay-dung-bach-dang-tmc.htm" TargetMode="External"/><Relationship Id="rId1708" Type="http://schemas.openxmlformats.org/officeDocument/2006/relationships/hyperlink" Target="https://finance.vietstock.vn/PBSV-cong-ty-tnhh-chung-khoan-ngan-hang-public-viet-nam.htm" TargetMode="External"/><Relationship Id="rId1915" Type="http://schemas.openxmlformats.org/officeDocument/2006/relationships/hyperlink" Target="https://finance.vietstock.vn/QST-ctcp-sach-va-thiet-bi-truong-hoc-quang-ninh.htm" TargetMode="External"/><Relationship Id="rId2689" Type="http://schemas.openxmlformats.org/officeDocument/2006/relationships/hyperlink" Target="https://finance.vietstock.vn/VinSpeed-ctcp-dau-tu-va-phat-trien-duong-sat-cao-toc-vinspeed.htm" TargetMode="External"/><Relationship Id="rId868" Type="http://schemas.openxmlformats.org/officeDocument/2006/relationships/hyperlink" Target="https://finance.vietstock.vn/GEC-ctcp-co-khi-gang-thep.htm" TargetMode="External"/><Relationship Id="rId1498" Type="http://schemas.openxmlformats.org/officeDocument/2006/relationships/hyperlink" Target="https://finance.vietstock.vn/MINEXCO-ctcp-khoang-san-va-dau-tu-khanh-hoa.htm" TargetMode="External"/><Relationship Id="rId2549" Type="http://schemas.openxmlformats.org/officeDocument/2006/relationships/hyperlink" Target="https://finance.vietstock.vn/VCH-ctcp-dau-tu-xay-dung-va-phat-trien-ha-tang-vinaconex.htm" TargetMode="External"/><Relationship Id="rId2756" Type="http://schemas.openxmlformats.org/officeDocument/2006/relationships/hyperlink" Target="https://finance.vietstock.vn/VOS-ctcp-van-tai-bien-viet-nam.htm" TargetMode="External"/><Relationship Id="rId728" Type="http://schemas.openxmlformats.org/officeDocument/2006/relationships/hyperlink" Target="https://finance.vietstock.vn/DVBBank-ngan-hang-phat-trien-viet&#160;nam.htm" TargetMode="External"/><Relationship Id="rId935" Type="http://schemas.openxmlformats.org/officeDocument/2006/relationships/hyperlink" Target="https://finance.vietstock.vn/HAC-ctcp-chung-khoan-hai-phong.htm" TargetMode="External"/><Relationship Id="rId1358" Type="http://schemas.openxmlformats.org/officeDocument/2006/relationships/hyperlink" Target="https://finance.vietstock.vn/Lasotra-ctcp-thuong-mai-lang-son.htm" TargetMode="External"/><Relationship Id="rId1565" Type="http://schemas.openxmlformats.org/officeDocument/2006/relationships/hyperlink" Target="https://finance.vietstock.vn/NAS-ctcp-dich-vu-hang-khong-san-bay-viet-nam.htm" TargetMode="External"/><Relationship Id="rId1772" Type="http://schemas.openxmlformats.org/officeDocument/2006/relationships/hyperlink" Target="https://finance.vietstock.vn/PIT-ctcp-xuat-nhap-khau-petrolimex.htm" TargetMode="External"/><Relationship Id="rId2409" Type="http://schemas.openxmlformats.org/officeDocument/2006/relationships/hyperlink" Target="https://finance.vietstock.vn/TPC-ctcp-nhua-tan-dai-hung.htm" TargetMode="External"/><Relationship Id="rId2616" Type="http://schemas.openxmlformats.org/officeDocument/2006/relationships/hyperlink" Target="https://finance.vietstock.vn/Vibex-ctcp-be-tong-xay-dung-ha-noi.htm" TargetMode="External"/><Relationship Id="rId64" Type="http://schemas.openxmlformats.org/officeDocument/2006/relationships/hyperlink" Target="https://finance.vietstock.vn/ALP-ctcp-dau-tu-alphanam.htm" TargetMode="External"/><Relationship Id="rId1218" Type="http://schemas.openxmlformats.org/officeDocument/2006/relationships/hyperlink" Target="https://finance.vietstock.vn/INC-ctcp-tu-van-dau-tu-idico.htm" TargetMode="External"/><Relationship Id="rId1425" Type="http://schemas.openxmlformats.org/officeDocument/2006/relationships/hyperlink" Target="https://finance.vietstock.vn/MAC-ctcp-tap-doan-macstar.htm" TargetMode="External"/><Relationship Id="rId2823" Type="http://schemas.openxmlformats.org/officeDocument/2006/relationships/hyperlink" Target="https://finance.vietstock.vn/VungTauShip-ctcp-dich-vu-va-van-tai-bien-vung-tau.htm" TargetMode="External"/><Relationship Id="rId1632" Type="http://schemas.openxmlformats.org/officeDocument/2006/relationships/hyperlink" Target="https://finance.vietstock.vn/NovaGroup-ctcp-tap-doan-novagroup.htm" TargetMode="External"/><Relationship Id="rId2199" Type="http://schemas.openxmlformats.org/officeDocument/2006/relationships/hyperlink" Target="https://finance.vietstock.vn/SVH-ctcp-thuy-dien-song-vang.htm" TargetMode="External"/><Relationship Id="rId378" Type="http://schemas.openxmlformats.org/officeDocument/2006/relationships/hyperlink" Target="https://finance.vietstock.vn/CH5-ctcp-xay-dung-so-5-ha-noi.htm" TargetMode="External"/><Relationship Id="rId585" Type="http://schemas.openxmlformats.org/officeDocument/2006/relationships/hyperlink" Target="https://finance.vietstock.vn/DGW-ctcp-the-gioi-so.htm" TargetMode="External"/><Relationship Id="rId792" Type="http://schemas.openxmlformats.org/officeDocument/2006/relationships/hyperlink" Target="https://finance.vietstock.vn/FCC-ctcp-lien-hop-thuc-pham.htm" TargetMode="External"/><Relationship Id="rId2059" Type="http://schemas.openxmlformats.org/officeDocument/2006/relationships/hyperlink" Target="https://finance.vietstock.vn/SFN-ctcp-det-luoi-sai-gon.htm" TargetMode="External"/><Relationship Id="rId2266" Type="http://schemas.openxmlformats.org/officeDocument/2006/relationships/hyperlink" Target="https://finance.vietstock.vn/TCO-ctcp-tco-holdings.htm" TargetMode="External"/><Relationship Id="rId2473" Type="http://schemas.openxmlformats.org/officeDocument/2006/relationships/hyperlink" Target="https://finance.vietstock.vn/TVAM-ctcp-quan-ly-quy-thien-viet.htm" TargetMode="External"/><Relationship Id="rId2680" Type="http://schemas.openxmlformats.org/officeDocument/2006/relationships/hyperlink" Target="https://finance.vietstock.vn/VinaWind-ctcp-dien-co-thong-nhat.htm" TargetMode="External"/><Relationship Id="rId238" Type="http://schemas.openxmlformats.org/officeDocument/2006/relationships/hyperlink" Target="https://finance.vietstock.vn/BOT-ctcp-bot-cau-thai-ha.htm" TargetMode="External"/><Relationship Id="rId445" Type="http://schemas.openxmlformats.org/officeDocument/2006/relationships/hyperlink" Target="https://finance.vietstock.vn/CNT-ctcp-tap-doan-cnt.htm" TargetMode="External"/><Relationship Id="rId652" Type="http://schemas.openxmlformats.org/officeDocument/2006/relationships/hyperlink" Target="https://finance.vietstock.vn/DongTam-ctcp-dong-tam.htm" TargetMode="External"/><Relationship Id="rId1075" Type="http://schemas.openxmlformats.org/officeDocument/2006/relationships/hyperlink" Target="https://finance.vietstock.vn/HNE-ctcp-hanel.htm" TargetMode="External"/><Relationship Id="rId1282" Type="http://schemas.openxmlformats.org/officeDocument/2006/relationships/hyperlink" Target="https://finance.vietstock.vn/KhoangSanSongDa-ctcp-khai-thac-va-che-bien-khoang-san-song-da.htm" TargetMode="External"/><Relationship Id="rId2126" Type="http://schemas.openxmlformats.org/officeDocument/2006/relationships/hyperlink" Target="https://finance.vietstock.vn/SNZ-tong-cong-ty-co-phan-phat-trien-khu-cong-nghiep.htm" TargetMode="External"/><Relationship Id="rId2333" Type="http://schemas.openxmlformats.org/officeDocument/2006/relationships/hyperlink" Target="https://finance.vietstock.vn/THS-ctcp-thanh-hoa-song-da.htm" TargetMode="External"/><Relationship Id="rId2540" Type="http://schemas.openxmlformats.org/officeDocument/2006/relationships/hyperlink" Target="https://finance.vietstock.vn/VCAMDF-quy-dau-tu-ban-viet-discovery.htm" TargetMode="External"/><Relationship Id="rId305" Type="http://schemas.openxmlformats.org/officeDocument/2006/relationships/hyperlink" Target="https://finance.vietstock.vn/C71-ctcp-471.htm" TargetMode="External"/><Relationship Id="rId512" Type="http://schemas.openxmlformats.org/officeDocument/2006/relationships/hyperlink" Target="https://finance.vietstock.vn/Cty479-ctcp-479.htm" TargetMode="External"/><Relationship Id="rId1142" Type="http://schemas.openxmlformats.org/officeDocument/2006/relationships/hyperlink" Target="https://finance.vietstock.vn/HTI-ctcp-dau-tu-phat-trien-ha-tang-idico.htm" TargetMode="External"/><Relationship Id="rId2400" Type="http://schemas.openxmlformats.org/officeDocument/2006/relationships/hyperlink" Target="https://finance.vietstock.vn/ToanThinhPhat-ctcp-dau-tu-kien-truc-xay-dung-toan-thinh-phat.htm" TargetMode="External"/><Relationship Id="rId1002" Type="http://schemas.openxmlformats.org/officeDocument/2006/relationships/hyperlink" Target="https://finance.vietstock.vn/HDLinvest-ctcp-thuong-mai-va-dau-tu-hdl.htm" TargetMode="External"/><Relationship Id="rId1959" Type="http://schemas.openxmlformats.org/officeDocument/2006/relationships/hyperlink" Target="https://finance.vietstock.vn/SabecoMienDong-ctcp-thuong-mai-sabeco-mien-dong.htm" TargetMode="External"/><Relationship Id="rId1819" Type="http://schemas.openxmlformats.org/officeDocument/2006/relationships/hyperlink" Target="https://finance.vietstock.vn/PRC-ctcp-logistics-portserco.htm" TargetMode="External"/><Relationship Id="rId2190" Type="http://schemas.openxmlformats.org/officeDocument/2006/relationships/hyperlink" Target="https://finance.vietstock.vn/STW-ctcp-cap-nuoc-soc-trang.htm" TargetMode="External"/><Relationship Id="rId162" Type="http://schemas.openxmlformats.org/officeDocument/2006/relationships/hyperlink" Target="https://finance.vietstock.vn/BDG-ctcp-may-mac-binh-duong.htm" TargetMode="External"/><Relationship Id="rId2050" Type="http://schemas.openxmlformats.org/officeDocument/2006/relationships/hyperlink" Target="https://finance.vietstock.vn/SeafoodF17-ctcp-nha-trang-seafoods-f17.htm" TargetMode="External"/><Relationship Id="rId979" Type="http://schemas.openxmlformats.org/officeDocument/2006/relationships/hyperlink" Target="https://finance.vietstock.vn/HBI-ctcp-hbi.htm" TargetMode="External"/><Relationship Id="rId839" Type="http://schemas.openxmlformats.org/officeDocument/2006/relationships/hyperlink" Target="https://finance.vietstock.vn/FUEIP100-chung-chi-quy-etf-ipaam-vn100.htm" TargetMode="External"/><Relationship Id="rId1469" Type="http://schemas.openxmlformats.org/officeDocument/2006/relationships/hyperlink" Target="https://finance.vietstock.vn/MECO-ctcp-co-dien-luyen-kim-thai-nguyen.htm" TargetMode="External"/><Relationship Id="rId2867" Type="http://schemas.openxmlformats.org/officeDocument/2006/relationships/hyperlink" Target="https://finance.vietstock.vn/XMP-ctcp-thuy-dien-xuan-minh.htm" TargetMode="External"/><Relationship Id="rId1676" Type="http://schemas.openxmlformats.org/officeDocument/2006/relationships/hyperlink" Target="https://finance.vietstock.vn/OCB-ngan-hang-tmcp-phuong-dong.htm" TargetMode="External"/><Relationship Id="rId1883" Type="http://schemas.openxmlformats.org/officeDocument/2006/relationships/hyperlink" Target="https://finance.vietstock.vn/PVX-tong-cong-ty-co-phan-xay-lap-dau-khi-viet-nam.htm" TargetMode="External"/><Relationship Id="rId2727" Type="http://schemas.openxmlformats.org/officeDocument/2006/relationships/hyperlink" Target="https://finance.vietstock.vn/VMS-ctcp-phat-trien-hang-hai.htm" TargetMode="External"/><Relationship Id="rId906" Type="http://schemas.openxmlformats.org/officeDocument/2006/relationships/hyperlink" Target="https://finance.vietstock.vn/GLT-ctcp-ky-thuat-dien-toan-cau.htm" TargetMode="External"/><Relationship Id="rId1329" Type="http://schemas.openxmlformats.org/officeDocument/2006/relationships/hyperlink" Target="https://finance.vietstock.vn/KTC-ctcp-thuong-mai-kien-giang.htm" TargetMode="External"/><Relationship Id="rId1536" Type="http://schemas.openxmlformats.org/officeDocument/2006/relationships/hyperlink" Target="https://finance.vietstock.vn/MTL-ctcp-dich-vu-moi-truong-do-thi-tu-liem.htm" TargetMode="External"/><Relationship Id="rId1743" Type="http://schemas.openxmlformats.org/officeDocument/2006/relationships/hyperlink" Target="https://finance.vietstock.vn/PGT-ctcp-pgt-holdings.htm" TargetMode="External"/><Relationship Id="rId1950" Type="http://schemas.openxmlformats.org/officeDocument/2006/relationships/hyperlink" Target="https://finance.vietstock.vn/S27-ctcp-song-da-27.htm" TargetMode="External"/><Relationship Id="rId35" Type="http://schemas.openxmlformats.org/officeDocument/2006/relationships/hyperlink" Target="https://finance.vietstock.vn/ADC-ctcp-my-thuat-va-truyen-thong.htm" TargetMode="External"/><Relationship Id="rId1603" Type="http://schemas.openxmlformats.org/officeDocument/2006/relationships/hyperlink" Target="https://finance.vietstock.vn/NHC-ctcp-gach-ngoi-nhi-hiep.htm" TargetMode="External"/><Relationship Id="rId1810" Type="http://schemas.openxmlformats.org/officeDocument/2006/relationships/hyperlink" Target="https://finance.vietstock.vn/PPE-ctcp-tu-van-dau-tu-pp-enterprise.htm" TargetMode="External"/><Relationship Id="rId489" Type="http://schemas.openxmlformats.org/officeDocument/2006/relationships/hyperlink" Target="https://finance.vietstock.vn/CSV-ctcp-hoa-chat-co-ban-mien-nam.htm" TargetMode="External"/><Relationship Id="rId696" Type="http://schemas.openxmlformats.org/officeDocument/2006/relationships/hyperlink" Target="https://finance.vietstock.vn/DTH-ctcp-duoc-vat-tu-y-te-thanh-hoa.htm" TargetMode="External"/><Relationship Id="rId2377" Type="http://schemas.openxmlformats.org/officeDocument/2006/relationships/hyperlink" Target="https://finance.vietstock.vn/TMPhuongDong-ctcp-san-xuat-va-thuong-mai-phuong-dong.htm" TargetMode="External"/><Relationship Id="rId2584" Type="http://schemas.openxmlformats.org/officeDocument/2006/relationships/hyperlink" Target="https://finance.vietstock.vn/Vegetigi-ctcp-rau-qua-tien-giang.htm" TargetMode="External"/><Relationship Id="rId2791" Type="http://schemas.openxmlformats.org/officeDocument/2006/relationships/hyperlink" Target="https://finance.vietstock.vn/VT1-ctcp-vat-tu-ben-thanh.htm" TargetMode="External"/><Relationship Id="rId349" Type="http://schemas.openxmlformats.org/officeDocument/2006/relationships/hyperlink" Target="https://finance.vietstock.vn/CCL-ctcp-dau-tu-va-phat-trien-do-thi-dau-khi-cuu-long.htm" TargetMode="External"/><Relationship Id="rId556" Type="http://schemas.openxmlformats.org/officeDocument/2006/relationships/hyperlink" Target="https://finance.vietstock.vn/DC4-ctcp-dicera-holdings.htm" TargetMode="External"/><Relationship Id="rId763" Type="http://schemas.openxmlformats.org/officeDocument/2006/relationships/hyperlink" Target="https://finance.vietstock.vn/EIC-ctcp-evn-quoc-te.htm" TargetMode="External"/><Relationship Id="rId1186" Type="http://schemas.openxmlformats.org/officeDocument/2006/relationships/hyperlink" Target="https://finance.vietstock.vn/ICF-ctcp-dau-tu-thuong-mai-thuy-san.htm" TargetMode="External"/><Relationship Id="rId1393" Type="http://schemas.openxmlformats.org/officeDocument/2006/relationships/hyperlink" Target="https://finance.vietstock.vn/LKW-ctcp-cap-nuoc-long-khanh.htm" TargetMode="External"/><Relationship Id="rId2237" Type="http://schemas.openxmlformats.org/officeDocument/2006/relationships/hyperlink" Target="https://finance.vietstock.vn/TAR-ctcp-nong-nghiep-cong-nghe-cao-trung-an.htm" TargetMode="External"/><Relationship Id="rId2444" Type="http://schemas.openxmlformats.org/officeDocument/2006/relationships/hyperlink" Target="https://finance.vietstock.vn/TSS-ctcp-chung-khoan-truong-son.htm" TargetMode="External"/><Relationship Id="rId209" Type="http://schemas.openxmlformats.org/officeDocument/2006/relationships/hyperlink" Target="https://finance.vietstock.vn/BISS-ctcp-chung-khoan-bis.htm" TargetMode="External"/><Relationship Id="rId416" Type="http://schemas.openxmlformats.org/officeDocument/2006/relationships/hyperlink" Target="https://finance.vietstock.vn/CLC-ctcp-cat-loi.htm" TargetMode="External"/><Relationship Id="rId970" Type="http://schemas.openxmlformats.org/officeDocument/2006/relationships/hyperlink" Target="https://finance.vietstock.vn/HAT-ctcp-thuong-mai-bia-ha-noi.htm" TargetMode="External"/><Relationship Id="rId1046" Type="http://schemas.openxmlformats.org/officeDocument/2006/relationships/hyperlink" Target="https://finance.vietstock.vn/HIZ-ctcp-khu-cong-nghiep-ho-nai.htm" TargetMode="External"/><Relationship Id="rId1253" Type="http://schemas.openxmlformats.org/officeDocument/2006/relationships/hyperlink" Target="https://finance.vietstock.vn/JSI-cong-ty-tnhh-chung-khoan-nhat-ban.htm" TargetMode="External"/><Relationship Id="rId2651" Type="http://schemas.openxmlformats.org/officeDocument/2006/relationships/hyperlink" Target="https://finance.vietstock.vn/VILACONA-ctcp-dau-tu-hop-tac-kinh-te-viet-lao.htm" TargetMode="External"/><Relationship Id="rId623" Type="http://schemas.openxmlformats.org/officeDocument/2006/relationships/hyperlink" Target="https://finance.vietstock.vn/DMC-ctcp-xuat-nhap-khau-y-te-domesco.htm" TargetMode="External"/><Relationship Id="rId830" Type="http://schemas.openxmlformats.org/officeDocument/2006/relationships/hyperlink" Target="https://finance.vietstock.vn/FTV-ctcp-cong-nghiep-ngu-kim-fortress-viet-nam.htm" TargetMode="External"/><Relationship Id="rId1460" Type="http://schemas.openxmlformats.org/officeDocument/2006/relationships/hyperlink" Target="https://finance.vietstock.vn/MCV-ctcp-cavico-viet-nam-khai-thac-mo-va-xay-dung.htm" TargetMode="External"/><Relationship Id="rId2304" Type="http://schemas.openxmlformats.org/officeDocument/2006/relationships/hyperlink" Target="https://finance.vietstock.vn/ThanhAn-tong-cong-ty-thanh-an.htm" TargetMode="External"/><Relationship Id="rId2511" Type="http://schemas.openxmlformats.org/officeDocument/2006/relationships/hyperlink" Target="https://finance.vietstock.vn/V11-ctcp-xay-dung-so-11.htm" TargetMode="External"/><Relationship Id="rId1113" Type="http://schemas.openxmlformats.org/officeDocument/2006/relationships/hyperlink" Target="https://finance.vietstock.vn/HPRAILCO-ctcp-toa-xe-hai-phong.htm" TargetMode="External"/><Relationship Id="rId1320" Type="http://schemas.openxmlformats.org/officeDocument/2006/relationships/hyperlink" Target="https://finance.vietstock.vn/KSG-ctcp-khoang-san-va-vat-lieu-xay-dung-gia-lai.htm" TargetMode="External"/><Relationship Id="rId2094" Type="http://schemas.openxmlformats.org/officeDocument/2006/relationships/hyperlink" Target="https://finance.vietstock.vn/SIG-ctcp-dau-tu-va-thuong-mai-song-da.htm" TargetMode="External"/><Relationship Id="rId273" Type="http://schemas.openxmlformats.org/officeDocument/2006/relationships/hyperlink" Target="https://finance.vietstock.vn/BTS-ctcp-xi-mang-vicem-but-son.htm" TargetMode="External"/><Relationship Id="rId480" Type="http://schemas.openxmlformats.org/officeDocument/2006/relationships/hyperlink" Target="https://finance.vietstock.vn/CRC-ctcp-create-capital-viet-nam.htm" TargetMode="External"/><Relationship Id="rId2161" Type="http://schemas.openxmlformats.org/officeDocument/2006/relationships/hyperlink" Target="https://finance.vietstock.vn/SSB-ngan-hang-tmcp-dong-nam-a.htm" TargetMode="External"/><Relationship Id="rId133" Type="http://schemas.openxmlformats.org/officeDocument/2006/relationships/hyperlink" Target="https://finance.vietstock.vn/BaoHoLaoDong-ctcp-tap-pham-va-bao-ho-lao-dong.htm" TargetMode="External"/><Relationship Id="rId340" Type="http://schemas.openxmlformats.org/officeDocument/2006/relationships/hyperlink" Target="https://finance.vietstock.vn/CBI-ctcp-gang-thep-cao-bang.htm" TargetMode="External"/><Relationship Id="rId2021" Type="http://schemas.openxmlformats.org/officeDocument/2006/relationships/hyperlink" Target="https://finance.vietstock.vn/SD2-ctcp-song-da-2.htm" TargetMode="External"/><Relationship Id="rId200" Type="http://schemas.openxmlformats.org/officeDocument/2006/relationships/hyperlink" Target="https://finance.vietstock.vn/BID-ngan-hang-tmcp-dau-tu-va-phat-trien-viet-nam.htm" TargetMode="External"/><Relationship Id="rId1787" Type="http://schemas.openxmlformats.org/officeDocument/2006/relationships/hyperlink" Target="https://finance.vietstock.vn/PME-ctcp-pymepharco.htm" TargetMode="External"/><Relationship Id="rId1994" Type="http://schemas.openxmlformats.org/officeDocument/2006/relationships/hyperlink" Target="https://finance.vietstock.vn/SBH-ctcp-thuy-dien-song-ba-ha.htm" TargetMode="External"/><Relationship Id="rId2838" Type="http://schemas.openxmlformats.org/officeDocument/2006/relationships/hyperlink" Target="https://finance.vietstock.vn/X20-ctcp-x20.htm" TargetMode="External"/><Relationship Id="rId79" Type="http://schemas.openxmlformats.org/officeDocument/2006/relationships/hyperlink" Target="https://finance.vietstock.vn/Anresco-ctcp-dia-oc-an-giang.htm" TargetMode="External"/><Relationship Id="rId1647" Type="http://schemas.openxmlformats.org/officeDocument/2006/relationships/hyperlink" Target="https://finance.vietstock.vn/NSN-ctcp-xay-dung-565.htm" TargetMode="External"/><Relationship Id="rId1854" Type="http://schemas.openxmlformats.org/officeDocument/2006/relationships/hyperlink" Target="https://finance.vietstock.vn/PTX-ctcp-van-tai-va-dich-vu-petrolimex-nghe-tinh.htm" TargetMode="External"/><Relationship Id="rId1507" Type="http://schemas.openxmlformats.org/officeDocument/2006/relationships/hyperlink" Target="https://finance.vietstock.vn/MLC-ctcp-moi-truong-do-thi-tinh-lao-cai.htm" TargetMode="External"/><Relationship Id="rId1714" Type="http://schemas.openxmlformats.org/officeDocument/2006/relationships/hyperlink" Target="https://finance.vietstock.vn/PCG-ctcp-dau-tu-phat-trien-gas-do-thi.htm" TargetMode="External"/><Relationship Id="rId1921" Type="http://schemas.openxmlformats.org/officeDocument/2006/relationships/hyperlink" Target="https://finance.vietstock.vn/RAL-ctcp-bong-den-phich-nuoc-rang-dong.htm" TargetMode="External"/><Relationship Id="rId2488" Type="http://schemas.openxmlformats.org/officeDocument/2006/relationships/hyperlink" Target="https://finance.vietstock.vn/TVW-ctcp-cap-thoat-nuoc-tra-vinh.htm" TargetMode="External"/><Relationship Id="rId1297" Type="http://schemas.openxmlformats.org/officeDocument/2006/relationships/hyperlink" Target="https://finance.vietstock.vn/KimOanh-ctcp-dich-vu-thuong-mai-va-xay-dung-dia-oc-kim-oanh.htm" TargetMode="External"/><Relationship Id="rId2695" Type="http://schemas.openxmlformats.org/officeDocument/2006/relationships/hyperlink" Target="https://finance.vietstock.vn/VIS-ctcp-thep-viet-y.htm" TargetMode="External"/><Relationship Id="rId667" Type="http://schemas.openxmlformats.org/officeDocument/2006/relationships/hyperlink" Target="https://finance.vietstock.vn/DPP-ctcp-duoc-dong-nai.htm" TargetMode="External"/><Relationship Id="rId874" Type="http://schemas.openxmlformats.org/officeDocument/2006/relationships/hyperlink" Target="https://finance.vietstock.vn/Gelimex-ctcp-dien-may-va-ky-thuat-cong-nghe.htm" TargetMode="External"/><Relationship Id="rId2348" Type="http://schemas.openxmlformats.org/officeDocument/2006/relationships/hyperlink" Target="https://finance.vietstock.vn/TinNghiaPetro-ctcp-xang-dau-tin-nghia.htm" TargetMode="External"/><Relationship Id="rId2555" Type="http://schemas.openxmlformats.org/officeDocument/2006/relationships/hyperlink" Target="https://finance.vietstock.vn/VCR-ctcp-dau-tu-va-phat-trien-du-lich-vinaconex.htm" TargetMode="External"/><Relationship Id="rId2762" Type="http://schemas.openxmlformats.org/officeDocument/2006/relationships/hyperlink" Target="https://finance.vietstock.vn/VPH-ctcp-van-phat-hung.htm" TargetMode="External"/><Relationship Id="rId527" Type="http://schemas.openxmlformats.org/officeDocument/2006/relationships/hyperlink" Target="https://finance.vietstock.vn/D2D-ctcp-phat-trien-do-thi-cong-nghiep-so-2.htm" TargetMode="External"/><Relationship Id="rId734" Type="http://schemas.openxmlformats.org/officeDocument/2006/relationships/hyperlink" Target="https://finance.vietstock.vn/DVP-ctcp-dau-tu-va-phat-trien-cang-dinh-vu.htm" TargetMode="External"/><Relationship Id="rId941" Type="http://schemas.openxmlformats.org/officeDocument/2006/relationships/hyperlink" Target="https://finance.vietstock.vn/HAFIC-ctcp-tai-chinh-handico.htm" TargetMode="External"/><Relationship Id="rId1157" Type="http://schemas.openxmlformats.org/officeDocument/2006/relationships/hyperlink" Target="https://finance.vietstock.vn/HU6-ctcp-dau-tu-phat-trien-nha-va-do-thi-hud6.htm" TargetMode="External"/><Relationship Id="rId1364" Type="http://schemas.openxmlformats.org/officeDocument/2006/relationships/hyperlink" Target="https://finance.vietstock.vn/LCD-ctcp-lap-may-thi-nghiem-co-dien.htm" TargetMode="External"/><Relationship Id="rId1571" Type="http://schemas.openxmlformats.org/officeDocument/2006/relationships/hyperlink" Target="https://finance.vietstock.vn/NBC-ctcp-than-nui-beo-vinacomin.htm" TargetMode="External"/><Relationship Id="rId2208" Type="http://schemas.openxmlformats.org/officeDocument/2006/relationships/hyperlink" Target="https://finance.vietstock.vn/SZC-ctcp-sonadezi-chau-duc.htm" TargetMode="External"/><Relationship Id="rId2415" Type="http://schemas.openxmlformats.org/officeDocument/2006/relationships/hyperlink" Target="https://finance.vietstock.vn/TQW-ctcp-cap-thoat-nuoc-tuyen-quang.htm" TargetMode="External"/><Relationship Id="rId2622" Type="http://schemas.openxmlformats.org/officeDocument/2006/relationships/hyperlink" Target="https://finance.vietstock.vn/VIDOCO-ctcp-thiet-ke-xay-lap-vien-dong.htm" TargetMode="External"/><Relationship Id="rId70" Type="http://schemas.openxmlformats.org/officeDocument/2006/relationships/hyperlink" Target="https://finance.vietstock.vn/AME-ctcp-alphanam-ec.htm" TargetMode="External"/><Relationship Id="rId801" Type="http://schemas.openxmlformats.org/officeDocument/2006/relationships/hyperlink" Target="https://finance.vietstock.vn/FHN-ctcp-xuat-nhap-khau-luong-thuc-thuc-pham-ha-noi.htm" TargetMode="External"/><Relationship Id="rId1017" Type="http://schemas.openxmlformats.org/officeDocument/2006/relationships/hyperlink" Target="https://finance.vietstock.vn/HFC-ctcp-xang-dau-hfc.htm" TargetMode="External"/><Relationship Id="rId1224" Type="http://schemas.openxmlformats.org/officeDocument/2006/relationships/hyperlink" Target="https://finance.vietstock.vn/InPhucYen-ctcp-in-phuc-yen.htm" TargetMode="External"/><Relationship Id="rId1431" Type="http://schemas.openxmlformats.org/officeDocument/2006/relationships/hyperlink" Target="https://finance.vietstock.vn/MayPhuongDong-ctcp-may-phuong-dong.htm" TargetMode="External"/><Relationship Id="rId177" Type="http://schemas.openxmlformats.org/officeDocument/2006/relationships/hyperlink" Target="https://finance.vietstock.vn/BeTongHaiAu-ctcp-be-tong-hai-au.htm" TargetMode="External"/><Relationship Id="rId384" Type="http://schemas.openxmlformats.org/officeDocument/2006/relationships/hyperlink" Target="https://finance.vietstock.vn/CHS-ctcp-chieu-sang-cong-cong-thanh-pho-ho-chi-minh.htm" TargetMode="External"/><Relationship Id="rId591" Type="http://schemas.openxmlformats.org/officeDocument/2006/relationships/hyperlink" Target="https://finance.vietstock.vn/DHM-ctcp-thuong-mai-va-khai-thac-khoang-san-duong-hieu.htm" TargetMode="External"/><Relationship Id="rId2065" Type="http://schemas.openxmlformats.org/officeDocument/2006/relationships/hyperlink" Target="https://finance.vietstock.vn/SGD-ctcp-sach-giao-duc-tai-thanh-pho-ho-chi-minh.htm" TargetMode="External"/><Relationship Id="rId2272" Type="http://schemas.openxmlformats.org/officeDocument/2006/relationships/hyperlink" Target="https://finance.vietstock.vn/TDA-ctcp-dau-tu-xay-lap-va-vat-lieu-xay-dung-dong-anh.htm" TargetMode="External"/><Relationship Id="rId244" Type="http://schemas.openxmlformats.org/officeDocument/2006/relationships/hyperlink" Target="https://finance.vietstock.vn/BRC-ctcp-cao-su-ben-thanh.htm" TargetMode="External"/><Relationship Id="rId1081" Type="http://schemas.openxmlformats.org/officeDocument/2006/relationships/hyperlink" Target="https://finance.vietstock.vn/HNP-ctcp-hanel-xop-nhua.htm" TargetMode="External"/><Relationship Id="rId451" Type="http://schemas.openxmlformats.org/officeDocument/2006/relationships/hyperlink" Target="https://finance.vietstock.vn/ConDao-ctcp-thuy-san-va-xuat-nhap-khau-con-dao.htm" TargetMode="External"/><Relationship Id="rId2132" Type="http://schemas.openxmlformats.org/officeDocument/2006/relationships/hyperlink" Target="https://finance.vietstock.vn/SonChatDeo-ctcp-son-chat-deo.htm" TargetMode="External"/><Relationship Id="rId104" Type="http://schemas.openxmlformats.org/officeDocument/2006/relationships/hyperlink" Target="https://finance.vietstock.vn/ASG-ctcp-tap-doan-asg.htm" TargetMode="External"/><Relationship Id="rId311" Type="http://schemas.openxmlformats.org/officeDocument/2006/relationships/hyperlink" Target="https://finance.vietstock.vn/CafeControl-ctcp-giam-dinh-ca-phe-va-hang-hoa-xuat-nhap-khau.htm" TargetMode="External"/><Relationship Id="rId1898" Type="http://schemas.openxmlformats.org/officeDocument/2006/relationships/hyperlink" Target="https://finance.vietstock.vn/QBR-ctcp-duong-sat-quang-binh.htm" TargetMode="External"/><Relationship Id="rId1758" Type="http://schemas.openxmlformats.org/officeDocument/2006/relationships/hyperlink" Target="https://finance.vietstock.vn/PhuLong-ctcp-dia-oc-phu-long.htm" TargetMode="External"/><Relationship Id="rId2809" Type="http://schemas.openxmlformats.org/officeDocument/2006/relationships/hyperlink" Target="https://finance.vietstock.vn/VTP-tong-cong-ty-co-phan-buu-chinh-viettel.htm" TargetMode="External"/><Relationship Id="rId1965" Type="http://schemas.openxmlformats.org/officeDocument/2006/relationships/hyperlink" Target="https://finance.vietstock.vn/SachHoaBinh-ctcp-sach-va-thiet-bi-truong-hoc-hoa-binh.htm" TargetMode="External"/><Relationship Id="rId1618" Type="http://schemas.openxmlformats.org/officeDocument/2006/relationships/hyperlink" Target="https://finance.vietstock.vn/NJC-ctcp-may-nam-dinh.htm" TargetMode="External"/><Relationship Id="rId1825" Type="http://schemas.openxmlformats.org/officeDocument/2006/relationships/hyperlink" Target="https://finance.vietstock.vn/PSB-ctcp-dau-tu-dau-khi-sao-mai-ben-dinh.htm" TargetMode="External"/><Relationship Id="rId2599" Type="http://schemas.openxmlformats.org/officeDocument/2006/relationships/hyperlink" Target="https://finance.vietstock.vn/VGP-ctcp-cang-rau-qua.htm" TargetMode="External"/><Relationship Id="rId778" Type="http://schemas.openxmlformats.org/officeDocument/2006/relationships/hyperlink" Target="https://finance.vietstock.vn/EVESG-quy-dau-tu-co-phieu-esg-eastspring-investments-viet-nam.htm" TargetMode="External"/><Relationship Id="rId985" Type="http://schemas.openxmlformats.org/officeDocument/2006/relationships/hyperlink" Target="https://finance.vietstock.vn/HCC-ctcp-be-tong-hoa-cam-intimex.htm" TargetMode="External"/><Relationship Id="rId2459" Type="http://schemas.openxmlformats.org/officeDocument/2006/relationships/hyperlink" Target="https://finance.vietstock.vn/TTP-ctcp-bao-bi-tan-tien.htm" TargetMode="External"/><Relationship Id="rId2666" Type="http://schemas.openxmlformats.org/officeDocument/2006/relationships/hyperlink" Target="https://finance.vietstock.vn/VinaFood1-tong-cong-ty-luong-thuc-mien-bac.htm" TargetMode="External"/><Relationship Id="rId2873" Type="http://schemas.openxmlformats.org/officeDocument/2006/relationships/hyperlink" Target="https://finance.vietstock.vn/XPH-ctcp-xa-phong-ha-noi.htm" TargetMode="External"/><Relationship Id="rId638" Type="http://schemas.openxmlformats.org/officeDocument/2006/relationships/hyperlink" Target="https://finance.vietstock.vn/DNM-tong-cong-ty-co-phan-y-te-danameco.htm" TargetMode="External"/><Relationship Id="rId845" Type="http://schemas.openxmlformats.org/officeDocument/2006/relationships/hyperlink" Target="https://finance.vietstock.vn/FUESSV30-quy-etf-ssiam-vn30.htm" TargetMode="External"/><Relationship Id="rId1268" Type="http://schemas.openxmlformats.org/officeDocument/2006/relationships/hyperlink" Target="https://finance.vietstock.vn/KDM-ctcp-tap-doan-gcl.htm" TargetMode="External"/><Relationship Id="rId1475" Type="http://schemas.openxmlformats.org/officeDocument/2006/relationships/hyperlink" Target="https://finance.vietstock.vn/MEG-ctcp-megram.htm" TargetMode="External"/><Relationship Id="rId1682" Type="http://schemas.openxmlformats.org/officeDocument/2006/relationships/hyperlink" Target="https://finance.vietstock.vn/OLC-ctcp-xay-dung-dich-vu-va-hop-tac-lao-dong.htm" TargetMode="External"/><Relationship Id="rId2319" Type="http://schemas.openxmlformats.org/officeDocument/2006/relationships/hyperlink" Target="https://finance.vietstock.vn/THG-ctcp-dau-tu-va-xay-dung-tien-giang.htm" TargetMode="External"/><Relationship Id="rId2526" Type="http://schemas.openxmlformats.org/officeDocument/2006/relationships/hyperlink" Target="https://finance.vietstock.vn/VAV-ctcp-viwaco.htm" TargetMode="External"/><Relationship Id="rId2733" Type="http://schemas.openxmlformats.org/officeDocument/2006/relationships/hyperlink" Target="https://finance.vietstock.vn/VND-ctcp-chung-khoan-vndirect.htm" TargetMode="External"/><Relationship Id="rId705" Type="http://schemas.openxmlformats.org/officeDocument/2006/relationships/hyperlink" Target="https://finance.vietstock.vn/DTV-ctcp-phat-trien-dien-tra-vinh.htm" TargetMode="External"/><Relationship Id="rId1128" Type="http://schemas.openxmlformats.org/officeDocument/2006/relationships/hyperlink" Target="https://finance.vietstock.vn/HSI-ctcp-vat-tu-tong-hop-va-phan-bon-hoa-sinh.htm" TargetMode="External"/><Relationship Id="rId1335" Type="http://schemas.openxmlformats.org/officeDocument/2006/relationships/hyperlink" Target="https://finance.vietstock.vn/KVC-ctcp-san-xuat-xuat-nhap-khau-inox-kim-vi.htm" TargetMode="External"/><Relationship Id="rId1542" Type="http://schemas.openxmlformats.org/officeDocument/2006/relationships/hyperlink" Target="https://finance.vietstock.vn/MVB-tong-cong-ty-cong-nghiep-mo-viet-bac-tkv-ctcp.htm" TargetMode="External"/><Relationship Id="rId912" Type="http://schemas.openxmlformats.org/officeDocument/2006/relationships/hyperlink" Target="https://finance.vietstock.vn/GMX-ctcp-gach-ngoi-gom-xay-dung-my-xuan.htm" TargetMode="External"/><Relationship Id="rId2800" Type="http://schemas.openxmlformats.org/officeDocument/2006/relationships/hyperlink" Target="https://finance.vietstock.vn/VTF-ctcp-thuc-an-chan-nuoi-viet-thang.htm" TargetMode="External"/><Relationship Id="rId41" Type="http://schemas.openxmlformats.org/officeDocument/2006/relationships/hyperlink" Target="https://finance.vietstock.vn/AFX-ctcp-xuat-nhap-khau-nong-san-thuc-pham-an-giang.htm" TargetMode="External"/><Relationship Id="rId1402" Type="http://schemas.openxmlformats.org/officeDocument/2006/relationships/hyperlink" Target="https://finance.vietstock.vn/LNC-ctcp-le-ninh.htm" TargetMode="External"/><Relationship Id="rId288" Type="http://schemas.openxmlformats.org/officeDocument/2006/relationships/hyperlink" Target="https://finance.vietstock.vn/BVN-ctcp-bong-viet-nam.htm" TargetMode="External"/><Relationship Id="rId495" Type="http://schemas.openxmlformats.org/officeDocument/2006/relationships/hyperlink" Target="https://finance.vietstock.vn/CTC-ctcp-tap-doan-hoang-kim-tay-nguyen.htm" TargetMode="External"/><Relationship Id="rId2176" Type="http://schemas.openxmlformats.org/officeDocument/2006/relationships/hyperlink" Target="https://finance.vietstock.vn/STC-ctcp-sach-va-thiet-bi-truong-hoc-thanh-pho-ho-chi-minh.htm" TargetMode="External"/><Relationship Id="rId2383" Type="http://schemas.openxmlformats.org/officeDocument/2006/relationships/hyperlink" Target="https://finance.vietstock.vn/TMX-ctcp-vicem-thuong-mai-xi-mang.htm" TargetMode="External"/><Relationship Id="rId2590" Type="http://schemas.openxmlformats.org/officeDocument/2006/relationships/hyperlink" Target="https://finance.vietstock.vn/VFG-ctcp-khu-trung-viet-nam.htm" TargetMode="External"/><Relationship Id="rId148" Type="http://schemas.openxmlformats.org/officeDocument/2006/relationships/hyperlink" Target="https://finance.vietstock.vn/BCA-ctcp-b-c-h.htm" TargetMode="External"/><Relationship Id="rId355" Type="http://schemas.openxmlformats.org/officeDocument/2006/relationships/hyperlink" Target="https://finance.vietstock.vn/CCT-ctcp-cang-can-tho.htm" TargetMode="External"/><Relationship Id="rId562" Type="http://schemas.openxmlformats.org/officeDocument/2006/relationships/hyperlink" Target="https://finance.vietstock.vn/DCL-ctcp-duoc-pham-cuu-long.htm" TargetMode="External"/><Relationship Id="rId1192" Type="http://schemas.openxmlformats.org/officeDocument/2006/relationships/hyperlink" Target="https://finance.vietstock.vn/ICPC-ctcp-hang-gia-dung-quoc-te.htm" TargetMode="External"/><Relationship Id="rId2036" Type="http://schemas.openxmlformats.org/officeDocument/2006/relationships/hyperlink" Target="https://finance.vietstock.vn/SDH-ctcp-xay-dung-ha-tang-song-da.htm" TargetMode="External"/><Relationship Id="rId2243" Type="http://schemas.openxmlformats.org/officeDocument/2006/relationships/hyperlink" Target="https://finance.vietstock.vn/TayHo-ctcp-dau-tu-va-xay-dung-tay-ho.htm" TargetMode="External"/><Relationship Id="rId2450" Type="http://schemas.openxmlformats.org/officeDocument/2006/relationships/hyperlink" Target="https://finance.vietstock.vn/TTCExpress-ctcp-chuyen-phat-nhanh-tin-thanh.htm" TargetMode="External"/><Relationship Id="rId215" Type="http://schemas.openxmlformats.org/officeDocument/2006/relationships/hyperlink" Target="https://finance.vietstock.vn/BLI-tong-cong-ty-co-phan-bao-hiem-bao-long.htm" TargetMode="External"/><Relationship Id="rId422" Type="http://schemas.openxmlformats.org/officeDocument/2006/relationships/hyperlink" Target="https://finance.vietstock.vn/CLW-ctcp-cap-nuoc-cho-lon.htm" TargetMode="External"/><Relationship Id="rId1052" Type="http://schemas.openxmlformats.org/officeDocument/2006/relationships/hyperlink" Target="https://finance.vietstock.vn/HKT-ctcp-dau-tu-qp-xanh.htm" TargetMode="External"/><Relationship Id="rId2103" Type="http://schemas.openxmlformats.org/officeDocument/2006/relationships/hyperlink" Target="https://finance.vietstock.vn/SJE-ctcp-song-da-11.htm" TargetMode="External"/><Relationship Id="rId2310" Type="http://schemas.openxmlformats.org/officeDocument/2006/relationships/hyperlink" Target="https://finance.vietstock.vn/ThanhThanhCong-ctcp-thanh-thanh-cong.htm" TargetMode="External"/><Relationship Id="rId1869" Type="http://schemas.openxmlformats.org/officeDocument/2006/relationships/hyperlink" Target="https://finance.vietstock.vn/PVIASSET-ctcp-quan-ly-quy-pvi.htm" TargetMode="External"/><Relationship Id="rId1729" Type="http://schemas.openxmlformats.org/officeDocument/2006/relationships/hyperlink" Target="https://finance.vietstock.vn/PEQ-ctcp-thiet-bi-xang-dau-petrolimex.htm" TargetMode="External"/><Relationship Id="rId1936" Type="http://schemas.openxmlformats.org/officeDocument/2006/relationships/hyperlink" Target="https://finance.vietstock.vn/RGG-ctcp-regal-group.htm" TargetMode="External"/><Relationship Id="rId5" Type="http://schemas.openxmlformats.org/officeDocument/2006/relationships/hyperlink" Target="https://finance.vietstock.vn/AAAA-ctcp-bao-hiem-aaa.htm" TargetMode="External"/><Relationship Id="rId889" Type="http://schemas.openxmlformats.org/officeDocument/2006/relationships/hyperlink" Target="https://finance.vietstock.vn/GiaiPhapS2P-ctcp-dich-vu-ki-thuat-va-giai-phap-so-s2p.htm" TargetMode="External"/><Relationship Id="rId2777" Type="http://schemas.openxmlformats.org/officeDocument/2006/relationships/hyperlink" Target="https://finance.vietstock.vn/VSA-ctcp-dai-ly-hang-hai-viet-nam.htm" TargetMode="External"/><Relationship Id="rId749" Type="http://schemas.openxmlformats.org/officeDocument/2006/relationships/hyperlink" Target="https://finance.vietstock.vn/E12-ctcp-xay-dung-dien-vneco12.htm" TargetMode="External"/><Relationship Id="rId1379" Type="http://schemas.openxmlformats.org/officeDocument/2006/relationships/hyperlink" Target="https://finance.vietstock.vn/LHCDF-quy-dau-tu-nang-dong-lighthouse.htm" TargetMode="External"/><Relationship Id="rId1586" Type="http://schemas.openxmlformats.org/officeDocument/2006/relationships/hyperlink" Target="https://finance.vietstock.vn/NDP-ctcp-duoc-pham-2-9.htm" TargetMode="External"/><Relationship Id="rId609" Type="http://schemas.openxmlformats.org/officeDocument/2006/relationships/hyperlink" Target="https://finance.vietstock.vn/DKH-trung-tam-dang-kiem-phuong-tien-giao-thong-thuy-bo.htm" TargetMode="External"/><Relationship Id="rId956" Type="http://schemas.openxmlformats.org/officeDocument/2006/relationships/hyperlink" Target="https://finance.vietstock.vn/HaNoiFood-ctcp-che-bien-kinh-doanh-luong-thuc-thuc-pham-ha-noi.htm" TargetMode="External"/><Relationship Id="rId1239" Type="http://schemas.openxmlformats.org/officeDocument/2006/relationships/hyperlink" Target="https://finance.vietstock.vn/ISC-ctcp-chung-khoan-cong-nghiep-viet-nam.htm" TargetMode="External"/><Relationship Id="rId1793" Type="http://schemas.openxmlformats.org/officeDocument/2006/relationships/hyperlink" Target="https://finance.vietstock.vn/PMT-ctcp-vien-thong-telvina-viet-nam.htm" TargetMode="External"/><Relationship Id="rId2637" Type="http://schemas.openxmlformats.org/officeDocument/2006/relationships/hyperlink" Target="https://finance.vietstock.vn/VIETTRANS6-ctcp-van-tai-da-phuong-thuc-6.htm" TargetMode="External"/><Relationship Id="rId2844" Type="http://schemas.openxmlformats.org/officeDocument/2006/relationships/hyperlink" Target="https://finance.vietstock.vn/XayDung24-ctcp-dau-tu-va-xay-dung-24.htm" TargetMode="External"/><Relationship Id="rId85" Type="http://schemas.openxmlformats.org/officeDocument/2006/relationships/hyperlink" Target="https://finance.vietstock.vn/APH-ctcp-tap-doan-an-phat-holdings.htm" TargetMode="External"/><Relationship Id="rId816" Type="http://schemas.openxmlformats.org/officeDocument/2006/relationships/hyperlink" Target="https://finance.vietstock.vn/FPC-ctcp-full-power.htm" TargetMode="External"/><Relationship Id="rId1446" Type="http://schemas.openxmlformats.org/officeDocument/2006/relationships/hyperlink" Target="https://finance.vietstock.vn/MCC-ctcp-gach-ngoi-cao-cap.htm" TargetMode="External"/><Relationship Id="rId1653" Type="http://schemas.openxmlformats.org/officeDocument/2006/relationships/hyperlink" Target="https://finance.vietstock.vn/NTC-ctcp-khu-cong-nghiep-nam-tan-uyen.htm" TargetMode="External"/><Relationship Id="rId1860" Type="http://schemas.openxmlformats.org/officeDocument/2006/relationships/hyperlink" Target="https://finance.vietstock.vn/PVCME-ctcp-thi-cong-co-gioi-va-lap-may-dau-khi.htm" TargetMode="External"/><Relationship Id="rId2704" Type="http://schemas.openxmlformats.org/officeDocument/2006/relationships/hyperlink" Target="https://finance.vietstock.vn/VIX-ctcp-chung-khoan-vix.htm" TargetMode="External"/><Relationship Id="rId1306" Type="http://schemas.openxmlformats.org/officeDocument/2006/relationships/hyperlink" Target="https://finance.vietstock.vn/KLF-ctcp-dau-tu-thuong-mai-va-xuat-nhap-khau-cfs.htm" TargetMode="External"/><Relationship Id="rId1513" Type="http://schemas.openxmlformats.org/officeDocument/2006/relationships/hyperlink" Target="https://finance.vietstock.vn/MobiFonePay-ctcp-thanh-toan-so-mobifone.htm" TargetMode="External"/><Relationship Id="rId1720" Type="http://schemas.openxmlformats.org/officeDocument/2006/relationships/hyperlink" Target="https://finance.vietstock.vn/PDC-ctcp-du-lich-dau-khi-phuong-dong.htm" TargetMode="External"/><Relationship Id="rId12" Type="http://schemas.openxmlformats.org/officeDocument/2006/relationships/hyperlink" Target="https://finance.vietstock.vn/ABB-ngan-hang-tmcp-an-binh.htm" TargetMode="External"/><Relationship Id="rId399" Type="http://schemas.openxmlformats.org/officeDocument/2006/relationships/hyperlink" Target="https://finance.vietstock.vn/CIENCO624-ctcp-vat-tu-thiet-bi-va-xay-dung-cong-trinh-624.htm" TargetMode="External"/><Relationship Id="rId2287" Type="http://schemas.openxmlformats.org/officeDocument/2006/relationships/hyperlink" Target="https://finance.vietstock.vn/TechGen-ctcp-ky-thuat-cong-nghe-sai-gon.htm" TargetMode="External"/><Relationship Id="rId2494" Type="http://schemas.openxmlformats.org/officeDocument/2006/relationships/hyperlink" Target="https://finance.vietstock.vn/UDC-ctcp-dau-tu-xay-dung-udcons.htm" TargetMode="External"/><Relationship Id="rId259" Type="http://schemas.openxmlformats.org/officeDocument/2006/relationships/hyperlink" Target="https://finance.vietstock.vn/BST-ctcp-sach-va-thiet-bi-binh-thuan.htm" TargetMode="External"/><Relationship Id="rId466" Type="http://schemas.openxmlformats.org/officeDocument/2006/relationships/hyperlink" Target="https://finance.vietstock.vn/Cosevco1-ctcp-san-xuat-vat-lieu-va-xay-dung-cosevco-1.htm" TargetMode="External"/><Relationship Id="rId673" Type="http://schemas.openxmlformats.org/officeDocument/2006/relationships/hyperlink" Target="https://finance.vietstock.vn/DRH-ctcp-drh-holdings.htm" TargetMode="External"/><Relationship Id="rId880" Type="http://schemas.openxmlformats.org/officeDocument/2006/relationships/hyperlink" Target="https://finance.vietstock.vn/Getraco-ctcp-thuong-mai-tong-hop-tinh-ba-ria-vung-tau.htm" TargetMode="External"/><Relationship Id="rId1096" Type="http://schemas.openxmlformats.org/officeDocument/2006/relationships/hyperlink" Target="https://finance.vietstock.vn/HongNam-ctcp-co-khi-hong-nam.htm" TargetMode="External"/><Relationship Id="rId2147" Type="http://schemas.openxmlformats.org/officeDocument/2006/relationships/hyperlink" Target="https://finance.vietstock.vn/SPC-ctcp-bao-ve-thuc-vat-sai-gon.htm" TargetMode="External"/><Relationship Id="rId2354" Type="http://schemas.openxmlformats.org/officeDocument/2006/relationships/hyperlink" Target="https://finance.vietstock.vn/TKA-ctcp-bao-bi-tan-khanh-an.htm" TargetMode="External"/><Relationship Id="rId2561" Type="http://schemas.openxmlformats.org/officeDocument/2006/relationships/hyperlink" Target="https://finance.vietstock.vn/VCX-ctcp-xi-mang-yen-binh.htm" TargetMode="External"/><Relationship Id="rId119" Type="http://schemas.openxmlformats.org/officeDocument/2006/relationships/hyperlink" Target="https://finance.vietstock.vn/AVF-ctcp-viet-an.htm" TargetMode="External"/><Relationship Id="rId326" Type="http://schemas.openxmlformats.org/officeDocument/2006/relationships/hyperlink" Target="https://finance.vietstock.vn/CASOCO-ctcp-cang-phu-dinh.htm" TargetMode="External"/><Relationship Id="rId533" Type="http://schemas.openxmlformats.org/officeDocument/2006/relationships/hyperlink" Target="https://finance.vietstock.vn/DaGiayHaiPhong-ctcp-da-giay-va-phat-trien-hai-phong.htm" TargetMode="External"/><Relationship Id="rId1163" Type="http://schemas.openxmlformats.org/officeDocument/2006/relationships/hyperlink" Target="https://finance.vietstock.vn/HuongGiangCIC-ctcp-tu-van-dau-tu-va-xay-dung-huong-giang.htm" TargetMode="External"/><Relationship Id="rId1370" Type="http://schemas.openxmlformats.org/officeDocument/2006/relationships/hyperlink" Target="https://finance.vietstock.vn/LDG-ctcp-dau-tu-ldg.htm" TargetMode="External"/><Relationship Id="rId2007" Type="http://schemas.openxmlformats.org/officeDocument/2006/relationships/hyperlink" Target="https://finance.vietstock.vn/SCD-ctcp-nuoc-giai-khat-chuong-duong.htm" TargetMode="External"/><Relationship Id="rId2214" Type="http://schemas.openxmlformats.org/officeDocument/2006/relationships/hyperlink" Target="https://finance.vietstock.vn/TA6-ctcp-dau-tu-va-xay-lap-thanh-an-665.htm" TargetMode="External"/><Relationship Id="rId740" Type="http://schemas.openxmlformats.org/officeDocument/2006/relationships/hyperlink" Target="https://finance.vietstock.vn/DWS-ctcp-cap-nuoc-va-moi-truong-do-thi-dong-thap.htm" TargetMode="External"/><Relationship Id="rId1023" Type="http://schemas.openxmlformats.org/officeDocument/2006/relationships/hyperlink" Target="https://finance.vietstock.vn/HGR-ctcp-tai-nguyen-va-moi-truong-hau-giang.htm" TargetMode="External"/><Relationship Id="rId2421" Type="http://schemas.openxmlformats.org/officeDocument/2006/relationships/hyperlink" Target="https://finance.vietstock.vn/TrangAn-ctcp-trang-an.htm" TargetMode="External"/><Relationship Id="rId600" Type="http://schemas.openxmlformats.org/officeDocument/2006/relationships/hyperlink" Target="https://finance.vietstock.vn/DID-ctcp-dic-dong-tien.htm" TargetMode="External"/><Relationship Id="rId1230" Type="http://schemas.openxmlformats.org/officeDocument/2006/relationships/hyperlink" Target="https://finance.vietstock.vn/Intimex-ctcp-tap-doan-intimex.htm" TargetMode="External"/><Relationship Id="rId183" Type="http://schemas.openxmlformats.org/officeDocument/2006/relationships/hyperlink" Target="https://finance.vietstock.vn/BHC-ctcp-be-tong-bien-hoa.htm" TargetMode="External"/><Relationship Id="rId390" Type="http://schemas.openxmlformats.org/officeDocument/2006/relationships/hyperlink" Target="https://finance.vietstock.vn/CIC8-ctcp-dau-tu-va-xay-dung-so-8.htm" TargetMode="External"/><Relationship Id="rId1907" Type="http://schemas.openxmlformats.org/officeDocument/2006/relationships/hyperlink" Target="https://finance.vietstock.vn/QNP-ctcp-cang-quy-nhon.htm" TargetMode="External"/><Relationship Id="rId2071" Type="http://schemas.openxmlformats.org/officeDocument/2006/relationships/hyperlink" Target="https://finance.vietstock.vn/SGO-ctcp-dau-thuc-vat-sai-gon.htm" TargetMode="External"/><Relationship Id="rId250" Type="http://schemas.openxmlformats.org/officeDocument/2006/relationships/hyperlink" Target="https://finance.vietstock.vn/BSD-ctcp-bia-ruou-sai-gon-dong-xuan.htm" TargetMode="External"/><Relationship Id="rId110" Type="http://schemas.openxmlformats.org/officeDocument/2006/relationships/hyperlink" Target="https://finance.vietstock.vn/ATB-ctcp-an-thinh.htm" TargetMode="External"/><Relationship Id="rId1697" Type="http://schemas.openxmlformats.org/officeDocument/2006/relationships/hyperlink" Target="https://finance.vietstock.vn/Packsimex-ctcp-xuat-nhap-khau-san-xuat-gia-cong-va-bao-bi.htm" TargetMode="External"/><Relationship Id="rId2748" Type="http://schemas.openxmlformats.org/officeDocument/2006/relationships/hyperlink" Target="https://finance.vietstock.vn/VNR-tong-cong-ty-co-phan-tai-bao-hiem-quoc-gia-viet-nam.htm" TargetMode="External"/><Relationship Id="rId927" Type="http://schemas.openxmlformats.org/officeDocument/2006/relationships/hyperlink" Target="https://finance.vietstock.vn/GTS-ctcp-cong-trinh-giao-thong-sai-gon.htm" TargetMode="External"/><Relationship Id="rId1557" Type="http://schemas.openxmlformats.org/officeDocument/2006/relationships/hyperlink" Target="https://finance.vietstock.vn/NamChien-ctcp-thuy-dien-nam-chien.htm" TargetMode="External"/><Relationship Id="rId1764" Type="http://schemas.openxmlformats.org/officeDocument/2006/relationships/hyperlink" Target="https://finance.vietstock.vn/PIA-ctcp-tin-hoc-vien-thong-petrolimex.htm" TargetMode="External"/><Relationship Id="rId1971" Type="http://schemas.openxmlformats.org/officeDocument/2006/relationships/hyperlink" Target="https://finance.vietstock.vn/SAIGON5-ctcp-phat-trien-dia-oc-sai-gon-5.htm" TargetMode="External"/><Relationship Id="rId2608" Type="http://schemas.openxmlformats.org/officeDocument/2006/relationships/hyperlink" Target="https://finance.vietstock.vn/VHG-ctcp-dau-tu-phat-trien-viet-trung-nam.htm" TargetMode="External"/><Relationship Id="rId2815" Type="http://schemas.openxmlformats.org/officeDocument/2006/relationships/hyperlink" Target="https://finance.vietstock.vn/VTSS-ctcp-chung-khoan-vtg.htm" TargetMode="External"/><Relationship Id="rId56" Type="http://schemas.openxmlformats.org/officeDocument/2006/relationships/hyperlink" Target="https://finance.vietstock.vn/AGX-ctcp-thuc-pham-nong-san-xuat-khau-sai-gon.htm" TargetMode="External"/><Relationship Id="rId1417" Type="http://schemas.openxmlformats.org/officeDocument/2006/relationships/hyperlink" Target="https://finance.vietstock.vn/LuongSonHoaBinh-ctcp-xi-mang-vinaconex-luong-son-hoa-binh.htm" TargetMode="External"/><Relationship Id="rId1624" Type="http://schemas.openxmlformats.org/officeDocument/2006/relationships/hyperlink" Target="https://finance.vietstock.vn/NNC-ctcp-da-nui-nho.htm" TargetMode="External"/><Relationship Id="rId1831" Type="http://schemas.openxmlformats.org/officeDocument/2006/relationships/hyperlink" Target="https://finance.vietstock.vn/PSI-ctcp-chung-khoan-dau-khi.htm" TargetMode="External"/><Relationship Id="rId2398" Type="http://schemas.openxmlformats.org/officeDocument/2006/relationships/hyperlink" Target="https://finance.vietstock.vn/TNY-ctcp-dau-tu-xay-dung-thanh-nien.htm" TargetMode="External"/><Relationship Id="rId577" Type="http://schemas.openxmlformats.org/officeDocument/2006/relationships/hyperlink" Target="https://finance.vietstock.vn/DetHaDong-ctcp-det-ha-dong.htm" TargetMode="External"/><Relationship Id="rId2258" Type="http://schemas.openxmlformats.org/officeDocument/2006/relationships/hyperlink" Target="https://finance.vietstock.vn/TCD-ctcp-tap-doan-xay-dung-tracodi.htm" TargetMode="External"/><Relationship Id="rId784" Type="http://schemas.openxmlformats.org/officeDocument/2006/relationships/hyperlink" Target="https://finance.vietstock.vn/EVNSPC-tong-cong-ty-dien-luc-mien-nam.htm" TargetMode="External"/><Relationship Id="rId991" Type="http://schemas.openxmlformats.org/officeDocument/2006/relationships/hyperlink" Target="https://finance.vietstock.vn/HD2-ctcp-dau-tu-phat-trien-nha-hud2.htm" TargetMode="External"/><Relationship Id="rId1067" Type="http://schemas.openxmlformats.org/officeDocument/2006/relationships/hyperlink" Target="https://finance.vietstock.vn/HMH-ctcp-hai-minh.htm" TargetMode="External"/><Relationship Id="rId2465" Type="http://schemas.openxmlformats.org/officeDocument/2006/relationships/hyperlink" Target="https://finance.vietstock.vn/TUG-ctcp-lai-dat-va-van-tai-cang-hai-phong.htm" TargetMode="External"/><Relationship Id="rId2672" Type="http://schemas.openxmlformats.org/officeDocument/2006/relationships/hyperlink" Target="https://finance.vietstock.vn/VinashinNamThanh-ctcp-cong-nghiep-thuy-san-vinashin-nam-thanh.htm" TargetMode="External"/><Relationship Id="rId437" Type="http://schemas.openxmlformats.org/officeDocument/2006/relationships/hyperlink" Target="https://finance.vietstock.vn/CMW-ctcp-cap-nuoc-ca-mau.htm" TargetMode="External"/><Relationship Id="rId644" Type="http://schemas.openxmlformats.org/officeDocument/2006/relationships/hyperlink" Target="https://finance.vietstock.vn/DNTD-ctcp-thiet-ke-vien-thong-tin-hoc-da-nang.htm" TargetMode="External"/><Relationship Id="rId851" Type="http://schemas.openxmlformats.org/officeDocument/2006/relationships/hyperlink" Target="https://finance.vietstock.vn/FUEVN100-quy-etf-vinacapital-vn100.htm" TargetMode="External"/><Relationship Id="rId1274" Type="http://schemas.openxmlformats.org/officeDocument/2006/relationships/hyperlink" Target="https://finance.vietstock.vn/KhanhTan-ctcp-khanh-tan.htm" TargetMode="External"/><Relationship Id="rId1481" Type="http://schemas.openxmlformats.org/officeDocument/2006/relationships/hyperlink" Target="https://finance.vietstock.vn/MGG-tong-cong-ty-duc-giang-ctcp.htm" TargetMode="External"/><Relationship Id="rId2118" Type="http://schemas.openxmlformats.org/officeDocument/2006/relationships/hyperlink" Target="https://finance.vietstock.vn/SMC-ctcp-dau-tu-thuong-mai-smc.htm" TargetMode="External"/><Relationship Id="rId2325" Type="http://schemas.openxmlformats.org/officeDocument/2006/relationships/hyperlink" Target="https://finance.vietstock.vn/Thikeco-ctcp-tu-van-dau-tu-phat-trien-va-xay-dung-thikeco.htm" TargetMode="External"/><Relationship Id="rId2532" Type="http://schemas.openxmlformats.org/officeDocument/2006/relationships/hyperlink" Target="https://finance.vietstock.vn/VC2-ctcp-dau-tu-va-xay-dung-vina2.htm" TargetMode="External"/><Relationship Id="rId504" Type="http://schemas.openxmlformats.org/officeDocument/2006/relationships/hyperlink" Target="https://finance.vietstock.vn/CTN-ctcp-xay-dung-cong-trinh-ngam.htm" TargetMode="External"/><Relationship Id="rId711" Type="http://schemas.openxmlformats.org/officeDocument/2006/relationships/hyperlink" Target="https://finance.vietstock.vn/DuLichThanhHoa-ctcp-du-lich-thanh-hoa.htm" TargetMode="External"/><Relationship Id="rId1134" Type="http://schemas.openxmlformats.org/officeDocument/2006/relationships/hyperlink" Target="https://finance.vietstock.vn/HSV-ctcp-tap-doan-hsv-viet-nam.htm" TargetMode="External"/><Relationship Id="rId1341" Type="http://schemas.openxmlformats.org/officeDocument/2006/relationships/hyperlink" Target="https://finance.vietstock.vn/L35-ctcp-co-khi-lap-may-lilama.htm" TargetMode="External"/><Relationship Id="rId1201" Type="http://schemas.openxmlformats.org/officeDocument/2006/relationships/hyperlink" Target="https://finance.vietstock.vn/IDV-ctcp-phat-trien-ha-tang-vinh-phuc.htm" TargetMode="External"/><Relationship Id="rId294" Type="http://schemas.openxmlformats.org/officeDocument/2006/relationships/hyperlink" Target="https://finance.vietstock.vn/BXH-ctcp-vicem-bao-bi-hai-phong.htm" TargetMode="External"/><Relationship Id="rId2182" Type="http://schemas.openxmlformats.org/officeDocument/2006/relationships/hyperlink" Target="https://finance.vietstock.vn/STK-ctcp-soi-the-ky.htm" TargetMode="External"/><Relationship Id="rId154" Type="http://schemas.openxmlformats.org/officeDocument/2006/relationships/hyperlink" Target="https://finance.vietstock.vn/BCM-tap-doan-dau-tu-va-phat-trien-cong-nghiep-becamex-ctcp.htm" TargetMode="External"/><Relationship Id="rId361" Type="http://schemas.openxmlformats.org/officeDocument/2006/relationships/hyperlink" Target="https://finance.vietstock.vn/CDO-ctcp-tu-van-thiet-ke-va-phat-trien-do-thi.htm" TargetMode="External"/><Relationship Id="rId2042" Type="http://schemas.openxmlformats.org/officeDocument/2006/relationships/hyperlink" Target="https://finance.vietstock.vn/SDP-ctcp-sdp.htm" TargetMode="External"/><Relationship Id="rId221" Type="http://schemas.openxmlformats.org/officeDocument/2006/relationships/hyperlink" Target="https://finance.vietstock.vn/BM9-ctcp-dau-tu-xay-dung-319-mien-nam.htm" TargetMode="External"/><Relationship Id="rId2859" Type="http://schemas.openxmlformats.org/officeDocument/2006/relationships/hyperlink" Target="https://finance.vietstock.vn/XiMangBacGiang-ctcp-xi-mang-bac-giang.htm" TargetMode="External"/><Relationship Id="rId1668" Type="http://schemas.openxmlformats.org/officeDocument/2006/relationships/hyperlink" Target="https://finance.vietstock.vn/NVL-ctcp-tap-doan-dau-tu-dia-oc-no-va.htm" TargetMode="External"/><Relationship Id="rId1875" Type="http://schemas.openxmlformats.org/officeDocument/2006/relationships/hyperlink" Target="https://finance.vietstock.vn/PVQuangNinh-ctcp-xang-dau-dau-khi-quang-ninh.htm" TargetMode="External"/><Relationship Id="rId2719" Type="http://schemas.openxmlformats.org/officeDocument/2006/relationships/hyperlink" Target="https://finance.vietstock.vn/VLW-ctcp-cap-nuoc-vinh-long.htm" TargetMode="External"/><Relationship Id="rId1528" Type="http://schemas.openxmlformats.org/officeDocument/2006/relationships/hyperlink" Target="https://finance.vietstock.vn/MSR-ctcp-masan-high-tech-materials.htm" TargetMode="External"/><Relationship Id="rId1735" Type="http://schemas.openxmlformats.org/officeDocument/2006/relationships/hyperlink" Target="https://finance.vietstock.vn/PFI-ctcp-thuong-mai-dich-vu-dau-khi-viet-nam.htm" TargetMode="External"/><Relationship Id="rId1942" Type="http://schemas.openxmlformats.org/officeDocument/2006/relationships/hyperlink" Target="https://finance.vietstock.vn/RTB-ctcp-cao-su-tan-bien.htm" TargetMode="External"/><Relationship Id="rId27" Type="http://schemas.openxmlformats.org/officeDocument/2006/relationships/hyperlink" Target="https://finance.vietstock.vn/ACG-ctcp-go-an-cuong.htm" TargetMode="External"/><Relationship Id="rId1802" Type="http://schemas.openxmlformats.org/officeDocument/2006/relationships/hyperlink" Target="https://finance.vietstock.vn/POM-ctcp-thep-pomina.htm" TargetMode="External"/><Relationship Id="rId688" Type="http://schemas.openxmlformats.org/officeDocument/2006/relationships/hyperlink" Target="https://finance.vietstock.vn/DT4-ctcp-quan-ly-duong-song-so-4.htm" TargetMode="External"/><Relationship Id="rId895" Type="http://schemas.openxmlformats.org/officeDocument/2006/relationships/hyperlink" Target="https://finance.vietstock.vn/GiayHaiDuong-ctcp-giay-hai-duong.htm" TargetMode="External"/><Relationship Id="rId2369" Type="http://schemas.openxmlformats.org/officeDocument/2006/relationships/hyperlink" Target="https://finance.vietstock.vn/TLP-tong-cong-ty-thuong-mai-xuat-nhap-khau-thanh-le-ctcp.htm" TargetMode="External"/><Relationship Id="rId2576" Type="http://schemas.openxmlformats.org/officeDocument/2006/relationships/hyperlink" Target="https://finance.vietstock.vn/VE8-ctcp-xay-dung-dien-vneco-8.htm" TargetMode="External"/><Relationship Id="rId2783" Type="http://schemas.openxmlformats.org/officeDocument/2006/relationships/hyperlink" Target="https://finance.vietstock.vn/VSH-ctcp-thuy-dien-vinh-son-song-hinh.htm" TargetMode="External"/><Relationship Id="rId548" Type="http://schemas.openxmlformats.org/officeDocument/2006/relationships/hyperlink" Target="https://finance.vietstock.vn/DBD-ctcp-duoc-trang-thiet-bi-y-te-binh-dinh-bidiphar.htm" TargetMode="External"/><Relationship Id="rId755" Type="http://schemas.openxmlformats.org/officeDocument/2006/relationships/hyperlink" Target="https://finance.vietstock.vn/ECC-ctcp-chung-khoan-eurocapital.htm" TargetMode="External"/><Relationship Id="rId962" Type="http://schemas.openxmlformats.org/officeDocument/2006/relationships/hyperlink" Target="https://finance.vietstock.vn/HAPHARCO-ctcp-duoc-pham-thiet-bi-y-te-ha-noi.htm" TargetMode="External"/><Relationship Id="rId1178" Type="http://schemas.openxmlformats.org/officeDocument/2006/relationships/hyperlink" Target="https://finance.vietstock.vn/HVX-ctcp-xi-mang-vicem-hai-van.htm" TargetMode="External"/><Relationship Id="rId1385" Type="http://schemas.openxmlformats.org/officeDocument/2006/relationships/hyperlink" Target="https://finance.vietstock.vn/Licogi165-ctcp-licogi-16-5.htm" TargetMode="External"/><Relationship Id="rId1592" Type="http://schemas.openxmlformats.org/officeDocument/2006/relationships/hyperlink" Target="https://finance.vietstock.vn/NET-ctcp-bot-giat-net.htm" TargetMode="External"/><Relationship Id="rId2229" Type="http://schemas.openxmlformats.org/officeDocument/2006/relationships/hyperlink" Target="https://finance.vietstock.vn/TanPhat-ctcp-tan-phat.htm" TargetMode="External"/><Relationship Id="rId2436" Type="http://schemas.openxmlformats.org/officeDocument/2006/relationships/hyperlink" Target="https://finance.vietstock.vn/TS5-ctcp-truong-son-145.htm" TargetMode="External"/><Relationship Id="rId2643" Type="http://schemas.openxmlformats.org/officeDocument/2006/relationships/hyperlink" Target="https://finance.vietstock.vn/Viger-ctcp-bia-ruou-viger.htm" TargetMode="External"/><Relationship Id="rId2850" Type="http://schemas.openxmlformats.org/officeDocument/2006/relationships/hyperlink" Target="https://finance.vietstock.vn/XDBinhDinh-ctcp-dau-tu-va-xay-dung-binh-dinh.htm" TargetMode="External"/><Relationship Id="rId91" Type="http://schemas.openxmlformats.org/officeDocument/2006/relationships/hyperlink" Target="https://finance.vietstock.vn/APS-ctcp-chung-khoan-chau-a-thai-binh-duong.htm" TargetMode="External"/><Relationship Id="rId408" Type="http://schemas.openxmlformats.org/officeDocument/2006/relationships/hyperlink" Target="https://finance.vietstock.vn/CK8-ctcp-co-khi-120.htm" TargetMode="External"/><Relationship Id="rId615" Type="http://schemas.openxmlformats.org/officeDocument/2006/relationships/hyperlink" Target="https://finance.vietstock.vn/DLD-ctcp-du-lich-dak-lak.htm" TargetMode="External"/><Relationship Id="rId822" Type="http://schemas.openxmlformats.org/officeDocument/2006/relationships/hyperlink" Target="https://finance.vietstock.vn/FRM-ctcp-lam-nghiep-sai-gon.htm" TargetMode="External"/><Relationship Id="rId1038" Type="http://schemas.openxmlformats.org/officeDocument/2006/relationships/hyperlink" Target="https://finance.vietstock.vn/HID-ctcp-halcom-viet-nam.htm" TargetMode="External"/><Relationship Id="rId1245" Type="http://schemas.openxmlformats.org/officeDocument/2006/relationships/hyperlink" Target="https://finance.vietstock.vn/ITD-ctcp-cong-nghe-itd.htm" TargetMode="External"/><Relationship Id="rId1452" Type="http://schemas.openxmlformats.org/officeDocument/2006/relationships/hyperlink" Target="https://finance.vietstock.vn/MCI-ctcp-dau-tu-xay-dung-va-phat-trien-vat-lieu-idico.htm" TargetMode="External"/><Relationship Id="rId2503" Type="http://schemas.openxmlformats.org/officeDocument/2006/relationships/hyperlink" Target="https://finance.vietstock.vn/Upexim-ctcp-san-xuat-xuat-nhap-khau-lam-san-va-hang-tieu-thu-cong-nghiep.htm" TargetMode="External"/><Relationship Id="rId1105" Type="http://schemas.openxmlformats.org/officeDocument/2006/relationships/hyperlink" Target="https://finance.vietstock.vn/HPG-ctcp-tap-doan-hoa-phat.htm" TargetMode="External"/><Relationship Id="rId1312" Type="http://schemas.openxmlformats.org/officeDocument/2006/relationships/hyperlink" Target="https://finance.vietstock.vn/KPC-ctcp-dau-tu-san-xuat-thuong-mai-kim-phong.htm" TargetMode="External"/><Relationship Id="rId2710" Type="http://schemas.openxmlformats.org/officeDocument/2006/relationships/hyperlink" Target="https://finance.vietstock.vn/VLB-ctcp-xay-dung-va-san-xuat-vat-lieu-xay-dung-bien-hoa.htm" TargetMode="External"/><Relationship Id="rId198" Type="http://schemas.openxmlformats.org/officeDocument/2006/relationships/hyperlink" Target="https://finance.vietstock.vn/BiaVietHa-ctcp-bia-va-nuoc-giai-khat-viet-ha.htm" TargetMode="External"/><Relationship Id="rId2086" Type="http://schemas.openxmlformats.org/officeDocument/2006/relationships/hyperlink" Target="https://finance.vietstock.vn/SHN-ctcp-dau-tu-tong-hop-ha-noi.htm" TargetMode="External"/><Relationship Id="rId2293" Type="http://schemas.openxmlformats.org/officeDocument/2006/relationships/hyperlink" Target="https://finance.vietstock.vn/TEL-ctcp-phat-trien-cong-trinh-vien-thong.htm" TargetMode="External"/><Relationship Id="rId265" Type="http://schemas.openxmlformats.org/officeDocument/2006/relationships/hyperlink" Target="https://finance.vietstock.vn/BTD-ctcp-be-tong-ly-tam-thu-duc.htm" TargetMode="External"/><Relationship Id="rId472" Type="http://schemas.openxmlformats.org/officeDocument/2006/relationships/hyperlink" Target="https://finance.vietstock.vn/CPA-ctcp-ca-phe-phuoc-an.htm" TargetMode="External"/><Relationship Id="rId2153" Type="http://schemas.openxmlformats.org/officeDocument/2006/relationships/hyperlink" Target="https://finance.vietstock.vn/SPS-ctcp-dich-vu-dau-khi-sai-gon.htm" TargetMode="External"/><Relationship Id="rId2360" Type="http://schemas.openxmlformats.org/officeDocument/2006/relationships/hyperlink" Target="https://finance.vietstock.vn/TL4-tong-cong-ty-co-phan-xay-dung-thuy-loi-4-ctcp.htm" TargetMode="External"/><Relationship Id="rId125" Type="http://schemas.openxmlformats.org/officeDocument/2006/relationships/hyperlink" Target="https://finance.vietstock.vn/BAB-ngan-hang-tmcp-bac-a.htm" TargetMode="External"/><Relationship Id="rId332" Type="http://schemas.openxmlformats.org/officeDocument/2006/relationships/hyperlink" Target="https://finance.vietstock.vn/Cavicob-ctcp-cavico-xay-dung-cau-ham.htm" TargetMode="External"/><Relationship Id="rId2013" Type="http://schemas.openxmlformats.org/officeDocument/2006/relationships/hyperlink" Target="https://finance.vietstock.vn/SCJSC-ctcp-sai-gon-cam-ranh.htm" TargetMode="External"/><Relationship Id="rId2220" Type="http://schemas.openxmlformats.org/officeDocument/2006/relationships/hyperlink" Target="https://finance.vietstock.vn/TAG-ctcp-the-gioi-so-tran-anh.htm" TargetMode="External"/><Relationship Id="rId1779" Type="http://schemas.openxmlformats.org/officeDocument/2006/relationships/hyperlink" Target="https://finance.vietstock.vn/PLC-tong-cong-ty-hoa-dau-petrolimex-ctcp.htm" TargetMode="External"/><Relationship Id="rId1986" Type="http://schemas.openxmlformats.org/officeDocument/2006/relationships/hyperlink" Target="https://finance.vietstock.vn/SAWACO-tong-cong-ty-cap-nuoc-sai-gon-tnhh-mtv.htm" TargetMode="External"/><Relationship Id="rId1639" Type="http://schemas.openxmlformats.org/officeDocument/2006/relationships/hyperlink" Target="https://finance.vietstock.vn/NS2-ctcp-nuoc-sach-so-2-ha-noi.htm" TargetMode="External"/><Relationship Id="rId1846" Type="http://schemas.openxmlformats.org/officeDocument/2006/relationships/hyperlink" Target="https://finance.vietstock.vn/PTL-ctcp-victory-group.htm" TargetMode="External"/><Relationship Id="rId1706" Type="http://schemas.openxmlformats.org/officeDocument/2006/relationships/hyperlink" Target="https://finance.vietstock.vn/PBK-ctcp-dien-luc-dau-khi-bac-kan.htm" TargetMode="External"/><Relationship Id="rId1913" Type="http://schemas.openxmlformats.org/officeDocument/2006/relationships/hyperlink" Target="https://finance.vietstock.vn/QPH-ctcp-thuy-dien-que-phong.htm" TargetMode="External"/><Relationship Id="rId799" Type="http://schemas.openxmlformats.org/officeDocument/2006/relationships/hyperlink" Target="https://finance.vietstock.vn/FGL-ctcp-ca-phe-gia-lai.htm" TargetMode="External"/><Relationship Id="rId2687" Type="http://schemas.openxmlformats.org/officeDocument/2006/relationships/hyperlink" Target="https://finance.vietstock.vn/VinhTuong-ctcp-cong-nghiep-vinh-tuong.htm" TargetMode="External"/><Relationship Id="rId659" Type="http://schemas.openxmlformats.org/officeDocument/2006/relationships/hyperlink" Target="https://finance.vietstock.vn/DothiGialai-ctcp-cong-trinh-do-thi-gia-lai.htm" TargetMode="External"/><Relationship Id="rId866" Type="http://schemas.openxmlformats.org/officeDocument/2006/relationships/hyperlink" Target="https://finance.vietstock.vn/GDW-ctcp-cap-nuoc-gia-dinh.htm" TargetMode="External"/><Relationship Id="rId1289" Type="http://schemas.openxmlformats.org/officeDocument/2006/relationships/hyperlink" Target="https://finance.vietstock.vn/KiemNghia-ctcp-kiem-nghia.htm" TargetMode="External"/><Relationship Id="rId1496" Type="http://schemas.openxmlformats.org/officeDocument/2006/relationships/hyperlink" Target="https://finance.vietstock.vn/MIH-ctcp-xuat-nhap-khau-khoang-san-ha-nam.htm" TargetMode="External"/><Relationship Id="rId2547" Type="http://schemas.openxmlformats.org/officeDocument/2006/relationships/hyperlink" Target="https://finance.vietstock.vn/VCFC-cong-ty-tai-chinh-tnhh-mtv-lotte-viet-nam.htm" TargetMode="External"/><Relationship Id="rId519" Type="http://schemas.openxmlformats.org/officeDocument/2006/relationships/hyperlink" Target="https://finance.vietstock.vn/CX8-ctcp-dau-tu-va-xay-lap-constrexim-so-8.htm" TargetMode="External"/><Relationship Id="rId1149" Type="http://schemas.openxmlformats.org/officeDocument/2006/relationships/hyperlink" Target="https://finance.vietstock.vn/HTS-ctcp-thep-huong-thinh.htm" TargetMode="External"/><Relationship Id="rId1356" Type="http://schemas.openxmlformats.org/officeDocument/2006/relationships/hyperlink" Target="https://finance.vietstock.vn/LaoDongQuocTe-ctcp-xay-dung-va-cung-ung-lao-dong-quoc-te.htm" TargetMode="External"/><Relationship Id="rId2754" Type="http://schemas.openxmlformats.org/officeDocument/2006/relationships/hyperlink" Target="https://finance.vietstock.vn/VNZ-ctcp-tap-doan-vng.htm" TargetMode="External"/><Relationship Id="rId726" Type="http://schemas.openxmlformats.org/officeDocument/2006/relationships/hyperlink" Target="https://finance.vietstock.vn/DUS-ctcp-dich-vu-do-thi-da-lat.htm" TargetMode="External"/><Relationship Id="rId933" Type="http://schemas.openxmlformats.org/officeDocument/2006/relationships/hyperlink" Target="https://finance.vietstock.vn/HAB-ctcp-sach-va-thiet-bi-truong-hoc-ha-noi.htm" TargetMode="External"/><Relationship Id="rId1009" Type="http://schemas.openxmlformats.org/officeDocument/2006/relationships/hyperlink" Target="https://finance.vietstock.vn/Heco-ctcp-tu-van-thiet-ke-duong-bo.htm" TargetMode="External"/><Relationship Id="rId1563" Type="http://schemas.openxmlformats.org/officeDocument/2006/relationships/hyperlink" Target="https://finance.vietstock.vn/NamVietOil-ctcp-loc-hoa-dau-nam-viet.htm" TargetMode="External"/><Relationship Id="rId1770" Type="http://schemas.openxmlformats.org/officeDocument/2006/relationships/hyperlink" Target="https://finance.vietstock.vn/Pisico-ctcp-che-bien-go-noi-that-pisico.htm" TargetMode="External"/><Relationship Id="rId2407" Type="http://schemas.openxmlformats.org/officeDocument/2006/relationships/hyperlink" Target="https://finance.vietstock.vn/ToyotaFS-cong-ty-tnhh-mtv-tai-chinh-toyota-viet-nam.htm" TargetMode="External"/><Relationship Id="rId2614" Type="http://schemas.openxmlformats.org/officeDocument/2006/relationships/hyperlink" Target="https://finance.vietstock.vn/Viapco-ctcp-pin-ac-quy-vinh-phu.htm" TargetMode="External"/><Relationship Id="rId2821" Type="http://schemas.openxmlformats.org/officeDocument/2006/relationships/hyperlink" Target="https://finance.vietstock.vn/VuaNem-ctcp-vua-nem.htm" TargetMode="External"/><Relationship Id="rId62" Type="http://schemas.openxmlformats.org/officeDocument/2006/relationships/hyperlink" Target="https://finance.vietstock.vn/ALC-ctcp-au-lac.htm" TargetMode="External"/><Relationship Id="rId1216" Type="http://schemas.openxmlformats.org/officeDocument/2006/relationships/hyperlink" Target="https://finance.vietstock.vn/IMT-ctcp-xuat-nhap-khau-tong-hop-va-dau-tu-thanh-pho-ho-chi-minh.htm" TargetMode="External"/><Relationship Id="rId1423" Type="http://schemas.openxmlformats.org/officeDocument/2006/relationships/hyperlink" Target="https://finance.vietstock.vn/M10-tong-cong-ty-may-10-ctcp.htm" TargetMode="External"/><Relationship Id="rId1630" Type="http://schemas.openxmlformats.org/officeDocument/2006/relationships/hyperlink" Target="https://finance.vietstock.vn/NongSanNinhThuan-ctcp-xuat-khau-nong-san-ninh-thuan.htm" TargetMode="External"/><Relationship Id="rId2197" Type="http://schemas.openxmlformats.org/officeDocument/2006/relationships/hyperlink" Target="https://finance.vietstock.vn/SVD-ctcp-dau-tu-thuong-mai-vu-dang.htm" TargetMode="External"/><Relationship Id="rId169" Type="http://schemas.openxmlformats.org/officeDocument/2006/relationships/hyperlink" Target="https://finance.vietstock.vn/BDW-ctcp-cap-thoat-nuoc-binh-dinh.htm" TargetMode="External"/><Relationship Id="rId376" Type="http://schemas.openxmlformats.org/officeDocument/2006/relationships/hyperlink" Target="https://finance.vietstock.vn/CGL-ctcp-thuong-mai-gia-lai.htm" TargetMode="External"/><Relationship Id="rId583" Type="http://schemas.openxmlformats.org/officeDocument/2006/relationships/hyperlink" Target="https://finance.vietstock.vn/DGC-ctcp-tap-doan-hoa-chat-duc-giang.htm" TargetMode="External"/><Relationship Id="rId790" Type="http://schemas.openxmlformats.org/officeDocument/2006/relationships/hyperlink" Target="https://finance.vietstock.vn/FBC-ctcp-co-khi-pho-yen.htm" TargetMode="External"/><Relationship Id="rId2057" Type="http://schemas.openxmlformats.org/officeDocument/2006/relationships/hyperlink" Target="https://finance.vietstock.vn/SFG-ctcp-phan-bon-mien-nam.htm" TargetMode="External"/><Relationship Id="rId2264" Type="http://schemas.openxmlformats.org/officeDocument/2006/relationships/hyperlink" Target="https://finance.vietstock.vn/TCL-ctcp-dai-ly-giao-nhan-van-tai-xep-do-tan-cang.htm" TargetMode="External"/><Relationship Id="rId2471" Type="http://schemas.openxmlformats.org/officeDocument/2006/relationships/hyperlink" Target="https://finance.vietstock.vn/TV6-ctcp-tap-doan-ema-land.htm" TargetMode="External"/><Relationship Id="rId236" Type="http://schemas.openxmlformats.org/officeDocument/2006/relationships/hyperlink" Target="https://finance.vietstock.vn/BNW-ctcp-nuoc-sach-bac-ninh.htm" TargetMode="External"/><Relationship Id="rId443" Type="http://schemas.openxmlformats.org/officeDocument/2006/relationships/hyperlink" Target="https://finance.vietstock.vn/CNN-ctcp-tu-van-cong-nghe-thiet-bi-va-kiem-dinh-xay-dung-coninco.htm" TargetMode="External"/><Relationship Id="rId650" Type="http://schemas.openxmlformats.org/officeDocument/2006/relationships/hyperlink" Target="https://finance.vietstock.vn/Donatraco-ctcp-san-xuat-thuong-mai-dich-vu-dong-nai.htm" TargetMode="External"/><Relationship Id="rId1073" Type="http://schemas.openxmlformats.org/officeDocument/2006/relationships/hyperlink" Target="https://finance.vietstock.vn/HNC-ctcp-xi-mang-huu-nghi.htm" TargetMode="External"/><Relationship Id="rId1280" Type="http://schemas.openxmlformats.org/officeDocument/2006/relationships/hyperlink" Target="https://finance.vietstock.vn/KHOANGSAN4-ctcp-phat-trien-khoang-san-4.htm" TargetMode="External"/><Relationship Id="rId2124" Type="http://schemas.openxmlformats.org/officeDocument/2006/relationships/hyperlink" Target="https://finance.vietstock.vn/SNC-ctcp-xuat-nhap-khau-thuy-san-nam-can.htm" TargetMode="External"/><Relationship Id="rId2331" Type="http://schemas.openxmlformats.org/officeDocument/2006/relationships/hyperlink" Target="https://finance.vietstock.vn/THP-ctcp-thuy-san-va-thuong-mai-thuan-phuoc.htm" TargetMode="External"/><Relationship Id="rId303" Type="http://schemas.openxmlformats.org/officeDocument/2006/relationships/hyperlink" Target="https://finance.vietstock.vn/C4G-ctcp-tap-doan-cienco4.htm" TargetMode="External"/><Relationship Id="rId1140" Type="http://schemas.openxmlformats.org/officeDocument/2006/relationships/hyperlink" Target="https://finance.vietstock.vn/HTG-tong-cong-ty-co-phan-det-may-hoa-tho.htm" TargetMode="External"/><Relationship Id="rId510" Type="http://schemas.openxmlformats.org/officeDocument/2006/relationships/hyperlink" Target="https://finance.vietstock.vn/CTW-ctcp-cap-thoat-nuoc-can-tho.htm" TargetMode="External"/><Relationship Id="rId1000" Type="http://schemas.openxmlformats.org/officeDocument/2006/relationships/hyperlink" Target="https://finance.vietstock.vn/HDCC1-ctcp-xay-dung-so-1-hai-duong.htm" TargetMode="External"/><Relationship Id="rId1957" Type="http://schemas.openxmlformats.org/officeDocument/2006/relationships/hyperlink" Target="https://finance.vietstock.vn/S99-ctcp-sci.htm" TargetMode="External"/><Relationship Id="rId1817" Type="http://schemas.openxmlformats.org/officeDocument/2006/relationships/hyperlink" Target="https://finance.vietstock.vn/PPY-ctcp-xang-dau-dau-khi-phu-yen.htm" TargetMode="External"/><Relationship Id="rId160" Type="http://schemas.openxmlformats.org/officeDocument/2006/relationships/hyperlink" Target="https://finance.vietstock.vn/BDC-tong-cong-ty-xay-dung-bach-dang-ctcp.htm" TargetMode="External"/><Relationship Id="rId2798" Type="http://schemas.openxmlformats.org/officeDocument/2006/relationships/hyperlink" Target="https://finance.vietstock.vn/VTD-ctcp-vietourist-holdings.htm" TargetMode="External"/><Relationship Id="rId977" Type="http://schemas.openxmlformats.org/officeDocument/2006/relationships/hyperlink" Target="https://finance.vietstock.vn/HBE-ctcp-sach-thiet-bi-truong-hoc-ha-tinh.htm" TargetMode="External"/><Relationship Id="rId2658" Type="http://schemas.openxmlformats.org/officeDocument/2006/relationships/hyperlink" Target="https://finance.vietstock.vn/Vinabomi-ctcp-bot-mi-binh-an.htm" TargetMode="External"/><Relationship Id="rId2865" Type="http://schemas.openxmlformats.org/officeDocument/2006/relationships/hyperlink" Target="https://finance.vietstock.vn/XMCOSEVCO-tong-cong-ty-mien-trung-ctcp.htm" TargetMode="External"/><Relationship Id="rId837" Type="http://schemas.openxmlformats.org/officeDocument/2006/relationships/hyperlink" Target="https://finance.vietstock.vn/FUEDCMID-chung-chi-quy-etf-dcvfmvnmidcap.htm" TargetMode="External"/><Relationship Id="rId1467" Type="http://schemas.openxmlformats.org/officeDocument/2006/relationships/hyperlink" Target="https://finance.vietstock.vn/MEBI-ctcp-duoc-pham-va-sinh-hoc-y-te.htm" TargetMode="External"/><Relationship Id="rId1674" Type="http://schemas.openxmlformats.org/officeDocument/2006/relationships/hyperlink" Target="https://finance.vietstock.vn/NXBGDVN-cong-ty-tnhh-mtv-nha-xuat-ban-giao-duc-viet-nam.htm" TargetMode="External"/><Relationship Id="rId1881" Type="http://schemas.openxmlformats.org/officeDocument/2006/relationships/hyperlink" Target="https://finance.vietstock.vn/PVThaiNguyen-ctcp-xang-dau-dau-khi-thai-nguyen.htm" TargetMode="External"/><Relationship Id="rId2518" Type="http://schemas.openxmlformats.org/officeDocument/2006/relationships/hyperlink" Target="https://finance.vietstock.vn/VanDiem-ctcp-thuc-pham-van-diem.htm" TargetMode="External"/><Relationship Id="rId2725" Type="http://schemas.openxmlformats.org/officeDocument/2006/relationships/hyperlink" Target="https://finance.vietstock.vn/VMI-ctcp-khoang-san-va-dau-tu-visaco.htm" TargetMode="External"/><Relationship Id="rId904" Type="http://schemas.openxmlformats.org/officeDocument/2006/relationships/hyperlink" Target="https://finance.vietstock.vn/GLH-ctcp-glexhomes.htm" TargetMode="External"/><Relationship Id="rId1327" Type="http://schemas.openxmlformats.org/officeDocument/2006/relationships/hyperlink" Target="https://finance.vietstock.vn/KTB-ctcp-dau-tu-khoang-san-tay-bac.htm" TargetMode="External"/><Relationship Id="rId1534" Type="http://schemas.openxmlformats.org/officeDocument/2006/relationships/hyperlink" Target="https://finance.vietstock.vn/MTH-ctcp-moi-truong-do-thi-ha-dong.htm" TargetMode="External"/><Relationship Id="rId1741" Type="http://schemas.openxmlformats.org/officeDocument/2006/relationships/hyperlink" Target="https://finance.vietstock.vn/PGN-ctcp-phu-gia-nhua.htm" TargetMode="External"/><Relationship Id="rId33" Type="http://schemas.openxmlformats.org/officeDocument/2006/relationships/hyperlink" Target="https://finance.vietstock.vn/ACSVN-ctcp-acs-viet-nam.htm" TargetMode="External"/><Relationship Id="rId1601" Type="http://schemas.openxmlformats.org/officeDocument/2006/relationships/hyperlink" Target="https://finance.vietstock.vn/NhaSaiGon-ctcp-dau-tu-xay-dung-va-kinh-doanh-nha-sai-gon.htm" TargetMode="External"/><Relationship Id="rId487" Type="http://schemas.openxmlformats.org/officeDocument/2006/relationships/hyperlink" Target="https://finance.vietstock.vn/CST-ctcp-than-cao-son-tkv.htm" TargetMode="External"/><Relationship Id="rId694" Type="http://schemas.openxmlformats.org/officeDocument/2006/relationships/hyperlink" Target="https://finance.vietstock.vn/DTF-ctcp-thuc-pham-va-nuoc-giai-khat-dona-new-tower.htm" TargetMode="External"/><Relationship Id="rId2168" Type="http://schemas.openxmlformats.org/officeDocument/2006/relationships/hyperlink" Target="https://finance.vietstock.vn/SSIEF-quy-dau-tu-kien-tao-tuong-lai-ssi.htm" TargetMode="External"/><Relationship Id="rId2375" Type="http://schemas.openxmlformats.org/officeDocument/2006/relationships/hyperlink" Target="https://finance.vietstock.vn/TMMNThanhHoa-ctcp-thuong-mai-mien-nui-thanh-hoa.htm" TargetMode="External"/><Relationship Id="rId347" Type="http://schemas.openxmlformats.org/officeDocument/2006/relationships/hyperlink" Target="https://finance.vietstock.vn/CCH-ctcp-tu-van-va-dau-tu-xay-dung-ccic-ha-noi.htm" TargetMode="External"/><Relationship Id="rId1184" Type="http://schemas.openxmlformats.org/officeDocument/2006/relationships/hyperlink" Target="https://finance.vietstock.vn/IBN-ctcp-in-bao-nghe-an.htm" TargetMode="External"/><Relationship Id="rId2028" Type="http://schemas.openxmlformats.org/officeDocument/2006/relationships/hyperlink" Target="https://finance.vietstock.vn/SD9-ctcp-song-da-9.htm" TargetMode="External"/><Relationship Id="rId2582" Type="http://schemas.openxmlformats.org/officeDocument/2006/relationships/hyperlink" Target="https://finance.vietstock.vn/VEF-ctcp-trung-tam-hoi-cho-trien-lam-viet-nam.htm" TargetMode="External"/><Relationship Id="rId554" Type="http://schemas.openxmlformats.org/officeDocument/2006/relationships/hyperlink" Target="https://finance.vietstock.vn/DC1-ctcp-dau-tu-phat-trien-xay-dung-so-1.htm" TargetMode="External"/><Relationship Id="rId761" Type="http://schemas.openxmlformats.org/officeDocument/2006/relationships/hyperlink" Target="https://finance.vietstock.vn/EGL-ctcp-moi-truong-do-thi-gia-lam.htm" TargetMode="External"/><Relationship Id="rId1391" Type="http://schemas.openxmlformats.org/officeDocument/2006/relationships/hyperlink" Target="https://finance.vietstock.vn/LinhGas-ctcp-linh-gas-viet-nam.htm" TargetMode="External"/><Relationship Id="rId2235" Type="http://schemas.openxmlformats.org/officeDocument/2006/relationships/hyperlink" Target="https://finance.vietstock.vn/TapPham-ctcp-xuat-nhap-khau-tap-pham.htm" TargetMode="External"/><Relationship Id="rId2442" Type="http://schemas.openxmlformats.org/officeDocument/2006/relationships/hyperlink" Target="https://finance.vietstock.vn/TSJ-ctcp-du-lich-dich-vu-ha-noi.htm" TargetMode="External"/><Relationship Id="rId207" Type="http://schemas.openxmlformats.org/officeDocument/2006/relationships/hyperlink" Target="https://finance.vietstock.vn/BIO-ctcp-vac-xin-va-sinh-pham-nha-trang.htm" TargetMode="External"/><Relationship Id="rId414" Type="http://schemas.openxmlformats.org/officeDocument/2006/relationships/hyperlink" Target="https://finance.vietstock.vn/CKTAYNINH-ctcp-co-khi-tay-ninh.htm" TargetMode="External"/><Relationship Id="rId621" Type="http://schemas.openxmlformats.org/officeDocument/2006/relationships/hyperlink" Target="https://finance.vietstock.vn/DLX-ctcp-delex-viet-nam.htm" TargetMode="External"/><Relationship Id="rId1044" Type="http://schemas.openxmlformats.org/officeDocument/2006/relationships/hyperlink" Target="https://finance.vietstock.vn/HIO-ctcp-helio-energy.htm" TargetMode="External"/><Relationship Id="rId1251" Type="http://schemas.openxmlformats.org/officeDocument/2006/relationships/hyperlink" Target="https://finance.vietstock.vn/JOS-ctcp-che-bien-thuy-san-xuat-khau-minh-hai.htm" TargetMode="External"/><Relationship Id="rId2302" Type="http://schemas.openxmlformats.org/officeDocument/2006/relationships/hyperlink" Target="https://finance.vietstock.vn/ThangLongGTC-ctcp-thang-long-gtc.htm" TargetMode="External"/><Relationship Id="rId1111" Type="http://schemas.openxmlformats.org/officeDocument/2006/relationships/hyperlink" Target="https://finance.vietstock.vn/HPO-ctcp-cong-nghiep-hapulico.htm" TargetMode="External"/><Relationship Id="rId1928" Type="http://schemas.openxmlformats.org/officeDocument/2006/relationships/hyperlink" Target="https://finance.vietstock.vn/RDP-ctcp-rang-dong-holding.htm" TargetMode="External"/><Relationship Id="rId2092" Type="http://schemas.openxmlformats.org/officeDocument/2006/relationships/hyperlink" Target="https://finance.vietstock.vn/SIC-ctcp-ani.htm" TargetMode="External"/><Relationship Id="rId271" Type="http://schemas.openxmlformats.org/officeDocument/2006/relationships/hyperlink" Target="https://finance.vietstock.vn/BTP-ctcp-nhiet-dien-ba-ria.htm" TargetMode="External"/><Relationship Id="rId2397" Type="http://schemas.openxmlformats.org/officeDocument/2006/relationships/hyperlink" Target="https://finance.vietstock.vn/TNW-ctcp-nuoc-sach-thai-nguyen.htm" TargetMode="External"/><Relationship Id="rId131" Type="http://schemas.openxmlformats.org/officeDocument/2006/relationships/hyperlink" Target="https://finance.vietstock.vn/BAM-ctcp-khoang-san-va-luyen-kim-bac-a.htm" TargetMode="External"/><Relationship Id="rId369" Type="http://schemas.openxmlformats.org/officeDocument/2006/relationships/hyperlink" Target="https://finance.vietstock.vn/CEN-ctcp-cencon-viet-nam.htm" TargetMode="External"/><Relationship Id="rId576" Type="http://schemas.openxmlformats.org/officeDocument/2006/relationships/hyperlink" Target="https://finance.vietstock.vn/DeltaTower-ctcp-canh-hung-hai-thanh.htm" TargetMode="External"/><Relationship Id="rId783" Type="http://schemas.openxmlformats.org/officeDocument/2006/relationships/hyperlink" Target="https://finance.vietstock.vn/EVNNPC-tong-cong-ty-dien-luc-mien-bac.htm" TargetMode="External"/><Relationship Id="rId990" Type="http://schemas.openxmlformats.org/officeDocument/2006/relationships/hyperlink" Target="https://finance.vietstock.vn/HCT-ctcp-thuong-mai-dich-vu-van-tai-xi-mang-hai-phong.htm" TargetMode="External"/><Relationship Id="rId2257" Type="http://schemas.openxmlformats.org/officeDocument/2006/relationships/hyperlink" Target="https://finance.vietstock.vn/TCB-ngan-hang-tmcp-ky-thuong-viet-nam.htm" TargetMode="External"/><Relationship Id="rId2464" Type="http://schemas.openxmlformats.org/officeDocument/2006/relationships/hyperlink" Target="https://finance.vietstock.vn/TTZ-ctcp-dau-tu-xay-dung-va-cong-nghe-tien-trung.htm" TargetMode="External"/><Relationship Id="rId2671" Type="http://schemas.openxmlformats.org/officeDocument/2006/relationships/hyperlink" Target="https://finance.vietstock.vn/VinaSaiGon-ctcp-san-xuat-va-xuat-nhap-khau-lam-san-sai-gon.htm" TargetMode="External"/><Relationship Id="rId229" Type="http://schemas.openxmlformats.org/officeDocument/2006/relationships/hyperlink" Target="https://finance.vietstock.vn/BMK-ctcp-ky-thuat-nhiet-meo-den.htm" TargetMode="External"/><Relationship Id="rId436" Type="http://schemas.openxmlformats.org/officeDocument/2006/relationships/hyperlink" Target="https://finance.vietstock.vn/CMV-ctcp-thuong-nghiep-ca-mau.htm" TargetMode="External"/><Relationship Id="rId643" Type="http://schemas.openxmlformats.org/officeDocument/2006/relationships/hyperlink" Target="https://finance.vietstock.vn/DNT-ctcp-du-lich-dong-nai.htm" TargetMode="External"/><Relationship Id="rId1066" Type="http://schemas.openxmlformats.org/officeDocument/2006/relationships/hyperlink" Target="https://finance.vietstock.vn/HMG-ctcp-kim-khi-ha-noi-vnsteel.htm" TargetMode="External"/><Relationship Id="rId1273" Type="http://schemas.openxmlformats.org/officeDocument/2006/relationships/hyperlink" Target="https://finance.vietstock.vn/Khaithacda-ctcp-khai-thac-da-thua-thien-hue.htm" TargetMode="External"/><Relationship Id="rId1480" Type="http://schemas.openxmlformats.org/officeDocument/2006/relationships/hyperlink" Target="https://finance.vietstock.vn/MGC-ctcp-dia-chat-mo-tkv.htm" TargetMode="External"/><Relationship Id="rId2117" Type="http://schemas.openxmlformats.org/officeDocument/2006/relationships/hyperlink" Target="https://finance.vietstock.vn/SMB-ctcp-bia-sai-gon-mien-trung.htm" TargetMode="External"/><Relationship Id="rId2324" Type="http://schemas.openxmlformats.org/officeDocument/2006/relationships/hyperlink" Target="https://finance.vietstock.vn/ThietBiThuyLoi-ctcp-thiet-bi-thuy-loi.htm" TargetMode="External"/><Relationship Id="rId2769" Type="http://schemas.openxmlformats.org/officeDocument/2006/relationships/hyperlink" Target="https://finance.vietstock.vn/VPW-ctcp-cap-thoat-nuoc-so-1-vinh-phuc.htm" TargetMode="External"/><Relationship Id="rId850" Type="http://schemas.openxmlformats.org/officeDocument/2006/relationships/hyperlink" Target="https://finance.vietstock.vn/FUEVFVND-quy-etf-dcvfmvn-diamond.htm" TargetMode="External"/><Relationship Id="rId948" Type="http://schemas.openxmlformats.org/officeDocument/2006/relationships/hyperlink" Target="https://finance.vietstock.vn/HaiPhongMarine-ctcp-dau-tu-va-thuong-mai-hang-hai-hai-phong.htm" TargetMode="External"/><Relationship Id="rId1133" Type="http://schemas.openxmlformats.org/officeDocument/2006/relationships/hyperlink" Target="https://finance.vietstock.vn/HST-ctcp-phat-hanh-sach-va-thiet-bi-truong-hoc-hung-yen.htm" TargetMode="External"/><Relationship Id="rId1578" Type="http://schemas.openxmlformats.org/officeDocument/2006/relationships/hyperlink" Target="https://finance.vietstock.vn/NBW-ctcp-cap-nuoc-nha-be.htm" TargetMode="External"/><Relationship Id="rId1785" Type="http://schemas.openxmlformats.org/officeDocument/2006/relationships/hyperlink" Target="https://finance.vietstock.vn/PMB-ctcp-phan-bon-va-hoa-chat-dau-khi-mien-bac.htm" TargetMode="External"/><Relationship Id="rId1992" Type="http://schemas.openxmlformats.org/officeDocument/2006/relationships/hyperlink" Target="https://finance.vietstock.vn/SBD-ctcp-cong-nghe-sao-bac-dau.htm" TargetMode="External"/><Relationship Id="rId2531" Type="http://schemas.openxmlformats.org/officeDocument/2006/relationships/hyperlink" Target="https://finance.vietstock.vn/VC1-ctcp-xay-dung-so-1.htm" TargetMode="External"/><Relationship Id="rId2629" Type="http://schemas.openxmlformats.org/officeDocument/2006/relationships/hyperlink" Target="https://finance.vietstock.vn/VienThongDongThap-ctcp-dau-tu-xay-dung-vien-thong-dong-thap.htm" TargetMode="External"/><Relationship Id="rId2836" Type="http://schemas.openxmlformats.org/officeDocument/2006/relationships/hyperlink" Target="https://finance.vietstock.vn/WTN-ctcp-cap-thoat-nuoc-tay-ninh.htm" TargetMode="External"/><Relationship Id="rId77" Type="http://schemas.openxmlformats.org/officeDocument/2006/relationships/hyperlink" Target="https://finance.vietstock.vn/AnPhu-ctcp-an-phu.htm" TargetMode="External"/><Relationship Id="rId503" Type="http://schemas.openxmlformats.org/officeDocument/2006/relationships/hyperlink" Target="https://finance.vietstock.vn/CTM-ctcp-dau-tu-xay-dung-va-khai-thac-mo-vinavico.htm" TargetMode="External"/><Relationship Id="rId710" Type="http://schemas.openxmlformats.org/officeDocument/2006/relationships/hyperlink" Target="https://finance.vietstock.vn/DuLichThanhBinh-ctcp-du-lich-thanh-binh.htm" TargetMode="External"/><Relationship Id="rId808" Type="http://schemas.openxmlformats.org/officeDocument/2006/relationships/hyperlink" Target="https://finance.vietstock.vn/FIT-ctcp-tap-doan-f-i-t.htm" TargetMode="External"/><Relationship Id="rId1340" Type="http://schemas.openxmlformats.org/officeDocument/2006/relationships/hyperlink" Target="https://finance.vietstock.vn/L18-ctcp-dau-tu-va-xay-dung-so-18.htm" TargetMode="External"/><Relationship Id="rId1438" Type="http://schemas.openxmlformats.org/officeDocument/2006/relationships/hyperlink" Target="https://finance.vietstock.vn/MBB-ngan-hang-tmcp-quan-doi.htm" TargetMode="External"/><Relationship Id="rId1645" Type="http://schemas.openxmlformats.org/officeDocument/2006/relationships/hyperlink" Target="https://finance.vietstock.vn/NSI-ctcp-chung-khoan-quoc-gia.htm" TargetMode="External"/><Relationship Id="rId1200" Type="http://schemas.openxmlformats.org/officeDocument/2006/relationships/hyperlink" Target="https://finance.vietstock.vn/IDPCo-ctcp-i-d-p.htm" TargetMode="External"/><Relationship Id="rId1852" Type="http://schemas.openxmlformats.org/officeDocument/2006/relationships/hyperlink" Target="https://finance.vietstock.vn/PTT-ctcp-van-tai-dau-khi-dong-duong.htm" TargetMode="External"/><Relationship Id="rId1505" Type="http://schemas.openxmlformats.org/officeDocument/2006/relationships/hyperlink" Target="https://finance.vietstock.vn/MKT-ctcp-det-minh-khai.htm" TargetMode="External"/><Relationship Id="rId1712" Type="http://schemas.openxmlformats.org/officeDocument/2006/relationships/hyperlink" Target="https://finance.vietstock.vn/PCE-ctcp-phan-bon-va-hoa-chat-dau-khi-mien-trung.htm" TargetMode="External"/><Relationship Id="rId293" Type="http://schemas.openxmlformats.org/officeDocument/2006/relationships/hyperlink" Target="https://finance.vietstock.vn/BXD-ctcp-van-tai-va-quan-ly-ben-xe-da-nang.htm" TargetMode="External"/><Relationship Id="rId2181" Type="http://schemas.openxmlformats.org/officeDocument/2006/relationships/hyperlink" Target="https://finance.vietstock.vn/STJ-ctcp-van-tai-sonadezi.htm" TargetMode="External"/><Relationship Id="rId153" Type="http://schemas.openxmlformats.org/officeDocument/2006/relationships/hyperlink" Target="https://finance.vietstock.vn/BCG-ctcp-tap-doan-bamboo-capital.htm" TargetMode="External"/><Relationship Id="rId360" Type="http://schemas.openxmlformats.org/officeDocument/2006/relationships/hyperlink" Target="https://finance.vietstock.vn/CDN-ctcp-cang-da-nang.htm" TargetMode="External"/><Relationship Id="rId598" Type="http://schemas.openxmlformats.org/officeDocument/2006/relationships/hyperlink" Target="https://finance.vietstock.vn/DIC1-ctcp-xay-dung-do-thi-va-khu-cong-nghiep.htm" TargetMode="External"/><Relationship Id="rId2041" Type="http://schemas.openxmlformats.org/officeDocument/2006/relationships/hyperlink" Target="https://finance.vietstock.vn/SDNT-ctcp-song-da-nha-trang.htm" TargetMode="External"/><Relationship Id="rId2279" Type="http://schemas.openxmlformats.org/officeDocument/2006/relationships/hyperlink" Target="https://finance.vietstock.vn/TDI-ctcp-tap-doan-tdi.htm" TargetMode="External"/><Relationship Id="rId2486" Type="http://schemas.openxmlformats.org/officeDocument/2006/relationships/hyperlink" Target="https://finance.vietstock.vn/TVT-tong-cong-ty-viet-thang-ctcp.htm" TargetMode="External"/><Relationship Id="rId2693" Type="http://schemas.openxmlformats.org/officeDocument/2006/relationships/hyperlink" Target="https://finance.vietstock.vn/VIR-ctcp-du-lich-quoc-te-vung-tau.htm" TargetMode="External"/><Relationship Id="rId220" Type="http://schemas.openxmlformats.org/officeDocument/2006/relationships/hyperlink" Target="https://finance.vietstock.vn/BLW-ctcp-cap-nuoc-bac-lieu.htm" TargetMode="External"/><Relationship Id="rId458" Type="http://schemas.openxmlformats.org/officeDocument/2006/relationships/hyperlink" Target="https://finance.vietstock.vn/CongTrinhBuuDien-ctcp-phat-trien-cong-trinh-buu-dien.htm" TargetMode="External"/><Relationship Id="rId665" Type="http://schemas.openxmlformats.org/officeDocument/2006/relationships/hyperlink" Target="https://finance.vietstock.vn/DPH-ctcp-duoc-pham-hai-phong.htm" TargetMode="External"/><Relationship Id="rId872" Type="http://schemas.openxmlformats.org/officeDocument/2006/relationships/hyperlink" Target="https://finance.vietstock.vn/GEL-ctcp-ha-tang-gelex.htm" TargetMode="External"/><Relationship Id="rId1088" Type="http://schemas.openxmlformats.org/officeDocument/2006/relationships/hyperlink" Target="https://finance.vietstock.vn/HoaChatViSinh-ctcp-cong-nghiep-hoa-chat-va-vi-sinh.htm" TargetMode="External"/><Relationship Id="rId1295" Type="http://schemas.openxmlformats.org/officeDocument/2006/relationships/hyperlink" Target="https://finance.vietstock.vn/KimKhiBacThai-ctcp-kim-khi-bac-thai.htm" TargetMode="External"/><Relationship Id="rId2139" Type="http://schemas.openxmlformats.org/officeDocument/2006/relationships/hyperlink" Target="https://finance.vietstock.vn/SonTra-ctcp-dau-tu-phong-phu-son-tra.htm" TargetMode="External"/><Relationship Id="rId2346" Type="http://schemas.openxmlformats.org/officeDocument/2006/relationships/hyperlink" Target="https://finance.vietstock.vn/TinHieu-ctcp-vien-thong-tin-hieu-duong-sat.htm" TargetMode="External"/><Relationship Id="rId2553" Type="http://schemas.openxmlformats.org/officeDocument/2006/relationships/hyperlink" Target="https://finance.vietstock.vn/VCN-ctcp-dau-tu-vcn.htm" TargetMode="External"/><Relationship Id="rId2760" Type="http://schemas.openxmlformats.org/officeDocument/2006/relationships/hyperlink" Target="https://finance.vietstock.vn/VPD-ctcp-phat-trien-dien-luc-viet-nam.htm" TargetMode="External"/><Relationship Id="rId318" Type="http://schemas.openxmlformats.org/officeDocument/2006/relationships/hyperlink" Target="https://finance.vietstock.vn/CaoSuBinhDuong-ctcp-cao-su-binh-duong.htm" TargetMode="External"/><Relationship Id="rId525" Type="http://schemas.openxmlformats.org/officeDocument/2006/relationships/hyperlink" Target="https://finance.vietstock.vn/D17-ctcp-dong-tan.htm" TargetMode="External"/><Relationship Id="rId732" Type="http://schemas.openxmlformats.org/officeDocument/2006/relationships/hyperlink" Target="https://finance.vietstock.vn/DVM-ctcp-duoc-lieu-viet-nam.htm" TargetMode="External"/><Relationship Id="rId1155" Type="http://schemas.openxmlformats.org/officeDocument/2006/relationships/hyperlink" Target="https://finance.vietstock.vn/HU3-ctcp-dau-tu-va-xay-dung-hud3.htm" TargetMode="External"/><Relationship Id="rId1362" Type="http://schemas.openxmlformats.org/officeDocument/2006/relationships/hyperlink" Target="https://finance.vietstock.vn/LBM-ctcp-khoang-san-va-vat-lieu-xay-dung-lam-dong.htm" TargetMode="External"/><Relationship Id="rId2206" Type="http://schemas.openxmlformats.org/officeDocument/2006/relationships/hyperlink" Target="https://finance.vietstock.vn/SZA-ctcp-sonadezi-an-binh.htm" TargetMode="External"/><Relationship Id="rId2413" Type="http://schemas.openxmlformats.org/officeDocument/2006/relationships/hyperlink" Target="https://finance.vietstock.vn/TPS-ctcp-ben-bai-van-tai-sai-gon.htm" TargetMode="External"/><Relationship Id="rId2620" Type="http://schemas.openxmlformats.org/officeDocument/2006/relationships/hyperlink" Target="https://finance.vietstock.vn/VICOSA-ctcp-dai-ly-hang-hai-vinacomin.htm" TargetMode="External"/><Relationship Id="rId2858" Type="http://schemas.openxmlformats.org/officeDocument/2006/relationships/hyperlink" Target="https://finance.vietstock.vn/XHC-ctcp-xuan-hoa-viet-nam.htm" TargetMode="External"/><Relationship Id="rId99" Type="http://schemas.openxmlformats.org/officeDocument/2006/relationships/hyperlink" Target="https://finance.vietstock.vn/ASA-ctcp-asa.htm" TargetMode="External"/><Relationship Id="rId1015" Type="http://schemas.openxmlformats.org/officeDocument/2006/relationships/hyperlink" Target="https://finance.vietstock.vn/HEV-ctcp-sach-dai-hoc-day-nghe.htm" TargetMode="External"/><Relationship Id="rId1222" Type="http://schemas.openxmlformats.org/officeDocument/2006/relationships/hyperlink" Target="https://finance.vietstock.vn/ING-ctcp-dau-tu-va-phat-trien-xay-dung.htm" TargetMode="External"/><Relationship Id="rId1667" Type="http://schemas.openxmlformats.org/officeDocument/2006/relationships/hyperlink" Target="https://finance.vietstock.vn/NVC-ctcp-nam-vang.htm" TargetMode="External"/><Relationship Id="rId1874" Type="http://schemas.openxmlformats.org/officeDocument/2006/relationships/hyperlink" Target="https://finance.vietstock.vn/PVP-ctcp-van-tai-dau-khi-thai-binh-duong.htm" TargetMode="External"/><Relationship Id="rId2718" Type="http://schemas.openxmlformats.org/officeDocument/2006/relationships/hyperlink" Target="https://finance.vietstock.vn/VLS-ctcp-san-xuat-thep-viet-long.htm" TargetMode="External"/><Relationship Id="rId1527" Type="http://schemas.openxmlformats.org/officeDocument/2006/relationships/hyperlink" Target="https://finance.vietstock.vn/MSN-ctcp-tap-doan-masan.htm" TargetMode="External"/><Relationship Id="rId1734" Type="http://schemas.openxmlformats.org/officeDocument/2006/relationships/hyperlink" Target="https://finance.vietstock.vn/PFH-ctcp-dau-tu-tai-chinh-bao-hiem-dau-khi.htm" TargetMode="External"/><Relationship Id="rId1941" Type="http://schemas.openxmlformats.org/officeDocument/2006/relationships/hyperlink" Target="https://finance.vietstock.vn/ROS-ctcp-xay-dung-flc-faros.htm" TargetMode="External"/><Relationship Id="rId26" Type="http://schemas.openxmlformats.org/officeDocument/2006/relationships/hyperlink" Target="https://finance.vietstock.vn/ACE-ctcp-be-tong-ly-tam-an-giang.htm" TargetMode="External"/><Relationship Id="rId175" Type="http://schemas.openxmlformats.org/officeDocument/2006/relationships/hyperlink" Target="https://finance.vietstock.vn/Benthanhhouse-ctcp-phat-trien-va-dich-vu-nha-ben-thanh.htm" TargetMode="External"/><Relationship Id="rId1801" Type="http://schemas.openxmlformats.org/officeDocument/2006/relationships/hyperlink" Target="https://finance.vietstock.vn/POB-ctcp-xang-dau-dau-khi-hung-yen.htm" TargetMode="External"/><Relationship Id="rId382" Type="http://schemas.openxmlformats.org/officeDocument/2006/relationships/hyperlink" Target="https://finance.vietstock.vn/ChoLonTourist-ctcp-dich-vu-du-lich-cho-lon.htm" TargetMode="External"/><Relationship Id="rId687" Type="http://schemas.openxmlformats.org/officeDocument/2006/relationships/hyperlink" Target="https://finance.vietstock.vn/DT319-ctcp-dau-tu-va-thuong-mai-319.htm" TargetMode="External"/><Relationship Id="rId2063" Type="http://schemas.openxmlformats.org/officeDocument/2006/relationships/hyperlink" Target="https://finance.vietstock.vn/SGCG-tong-cong-ty-xay-dung-sai-gon-tnhh-mtv.htm" TargetMode="External"/><Relationship Id="rId2270" Type="http://schemas.openxmlformats.org/officeDocument/2006/relationships/hyperlink" Target="https://finance.vietstock.vn/TCX-ctcp-chung-khoan-ky-thuong.htm" TargetMode="External"/><Relationship Id="rId2368" Type="http://schemas.openxmlformats.org/officeDocument/2006/relationships/hyperlink" Target="https://finance.vietstock.vn/TLMECO-ctcp-co-khi-4-va-xay-dung-thang-long.htm" TargetMode="External"/><Relationship Id="rId242" Type="http://schemas.openxmlformats.org/officeDocument/2006/relationships/hyperlink" Target="https://finance.vietstock.vn/BQB-ctcp-bia-ha-noi-quang-binh.htm" TargetMode="External"/><Relationship Id="rId894" Type="http://schemas.openxmlformats.org/officeDocument/2006/relationships/hyperlink" Target="https://finance.vietstock.vn/GiayDepWEC-ctcp-may-theu-giay-dep-w-e-c-sai-gon.htm" TargetMode="External"/><Relationship Id="rId1177" Type="http://schemas.openxmlformats.org/officeDocument/2006/relationships/hyperlink" Target="https://finance.vietstock.vn/HVT-ctcp-hoa-chat-viet-tri.htm" TargetMode="External"/><Relationship Id="rId2130" Type="http://schemas.openxmlformats.org/officeDocument/2006/relationships/hyperlink" Target="https://finance.vietstock.vn/Sonacon-ctcp-xay-lap-sonacons.htm" TargetMode="External"/><Relationship Id="rId2575" Type="http://schemas.openxmlformats.org/officeDocument/2006/relationships/hyperlink" Target="https://finance.vietstock.vn/VE4-ctcp-xay-dung-dien-vneco4.htm" TargetMode="External"/><Relationship Id="rId2782" Type="http://schemas.openxmlformats.org/officeDocument/2006/relationships/hyperlink" Target="https://finance.vietstock.vn/VSG-ctcp-container-phia-nam.htm" TargetMode="External"/><Relationship Id="rId102" Type="http://schemas.openxmlformats.org/officeDocument/2006/relationships/hyperlink" Target="https://finance.vietstock.vn/ASCSaiGon-ctcp-dau-tu-nong-nghiep-asc-sai-gon.htm" TargetMode="External"/><Relationship Id="rId547" Type="http://schemas.openxmlformats.org/officeDocument/2006/relationships/hyperlink" Target="https://finance.vietstock.vn/DBC-ctcp-tap-doan-dabaco-viet-nam.htm" TargetMode="External"/><Relationship Id="rId754" Type="http://schemas.openxmlformats.org/officeDocument/2006/relationships/hyperlink" Target="https://finance.vietstock.vn/EBS-ctcp-sach-giao-duc-tai-thanh-pho-ha-noi.htm" TargetMode="External"/><Relationship Id="rId961" Type="http://schemas.openxmlformats.org/officeDocument/2006/relationships/hyperlink" Target="https://finance.vietstock.vn/HAP-ctcp-tap-doan-hapaco.htm" TargetMode="External"/><Relationship Id="rId1384" Type="http://schemas.openxmlformats.org/officeDocument/2006/relationships/hyperlink" Target="https://finance.vietstock.vn/Licogi162-ctcp-xay-dung-licogi-16-2.htm" TargetMode="External"/><Relationship Id="rId1591" Type="http://schemas.openxmlformats.org/officeDocument/2006/relationships/hyperlink" Target="https://finance.vietstock.vn/NEM-ctcp-thiet-bi-dien-mien-bac.htm" TargetMode="External"/><Relationship Id="rId1689" Type="http://schemas.openxmlformats.org/officeDocument/2006/relationships/hyperlink" Target="https://finance.vietstock.vn/ORS-ctcp-chung-khoan-tien-phong.htm" TargetMode="External"/><Relationship Id="rId2228" Type="http://schemas.openxmlformats.org/officeDocument/2006/relationships/hyperlink" Target="https://finance.vietstock.vn/TanMai-ctcp-tap-doan-tan-mai.htm" TargetMode="External"/><Relationship Id="rId2435" Type="http://schemas.openxmlformats.org/officeDocument/2006/relationships/hyperlink" Target="https://finance.vietstock.vn/TS4-ctcp-thuy-san-so-4.htm" TargetMode="External"/><Relationship Id="rId2642" Type="http://schemas.openxmlformats.org/officeDocument/2006/relationships/hyperlink" Target="https://finance.vietstock.vn/Vigatexco-ctcp-det-may-thang-loi.htm" TargetMode="External"/><Relationship Id="rId90" Type="http://schemas.openxmlformats.org/officeDocument/2006/relationships/hyperlink" Target="https://finance.vietstock.vn/APRest-ctcp-thuong-mai-dau-tu-bat-dong-san-an-phat.htm" TargetMode="External"/><Relationship Id="rId407" Type="http://schemas.openxmlformats.org/officeDocument/2006/relationships/hyperlink" Target="https://finance.vietstock.vn/CJC203-ctcp-xay-dung-203.htm" TargetMode="External"/><Relationship Id="rId614" Type="http://schemas.openxmlformats.org/officeDocument/2006/relationships/hyperlink" Target="https://finance.vietstock.vn/DLC-ctcp-du-lich-can-tho.htm" TargetMode="External"/><Relationship Id="rId821" Type="http://schemas.openxmlformats.org/officeDocument/2006/relationships/hyperlink" Target="https://finance.vietstock.vn/FritHue-ctcp-frit-hue.htm" TargetMode="External"/><Relationship Id="rId1037" Type="http://schemas.openxmlformats.org/officeDocument/2006/relationships/hyperlink" Target="https://finance.vietstock.vn/HIC-ctcp-dau-tu-va-xay-dung-so-1-ha-noi.htm" TargetMode="External"/><Relationship Id="rId1244" Type="http://schemas.openxmlformats.org/officeDocument/2006/relationships/hyperlink" Target="https://finance.vietstock.vn/ITC-ctcp-dau-tu-va-kinh-doanh-nha.htm" TargetMode="External"/><Relationship Id="rId1451" Type="http://schemas.openxmlformats.org/officeDocument/2006/relationships/hyperlink" Target="https://finance.vietstock.vn/MCH-ctcp-hang-tieu-dung-masan.htm" TargetMode="External"/><Relationship Id="rId1896" Type="http://schemas.openxmlformats.org/officeDocument/2006/relationships/hyperlink" Target="https://finance.vietstock.vn/PXT-ctcp-xay-lap-duong-ong-be-chua-dau-khi.htm" TargetMode="External"/><Relationship Id="rId2502" Type="http://schemas.openxmlformats.org/officeDocument/2006/relationships/hyperlink" Target="https://finance.vietstock.vn/UPC-ctcp-phat-trien-cong-vien-cay-xanh-va-do-thi-vung-tau.htm" TargetMode="External"/><Relationship Id="rId919" Type="http://schemas.openxmlformats.org/officeDocument/2006/relationships/hyperlink" Target="https://finance.vietstock.vn/GSM-ctcp-thuy-dien-huong-son.htm" TargetMode="External"/><Relationship Id="rId1104" Type="http://schemas.openxmlformats.org/officeDocument/2006/relationships/hyperlink" Target="https://finance.vietstock.vn/HPE-ctcp-dien-tu-chuyen-dung-hanel.htm" TargetMode="External"/><Relationship Id="rId1311" Type="http://schemas.openxmlformats.org/officeDocument/2006/relationships/hyperlink" Target="https://finance.vietstock.vn/KOS-ctcp-kosy.htm" TargetMode="External"/><Relationship Id="rId1549" Type="http://schemas.openxmlformats.org/officeDocument/2006/relationships/hyperlink" Target="https://finance.vietstock.vn/MyKhe-ctcp-my-khe-viet-nam.htm" TargetMode="External"/><Relationship Id="rId1756" Type="http://schemas.openxmlformats.org/officeDocument/2006/relationships/hyperlink" Target="https://finance.vietstock.vn/PhuDat-ctcp-dau-tu-va-xay-dung-dau-khi-phu-dat.htm" TargetMode="External"/><Relationship Id="rId1963" Type="http://schemas.openxmlformats.org/officeDocument/2006/relationships/hyperlink" Target="https://finance.vietstock.vn/SAC-ctcp-xep-do-va-dich-vu-cang-sai-gon.htm" TargetMode="External"/><Relationship Id="rId2807" Type="http://schemas.openxmlformats.org/officeDocument/2006/relationships/hyperlink" Target="https://finance.vietstock.vn/VTM-ctcp-van-tai-va-dua-don-tho-mo-vinacomin.htm" TargetMode="External"/><Relationship Id="rId48" Type="http://schemas.openxmlformats.org/officeDocument/2006/relationships/hyperlink" Target="https://finance.vietstock.vn/AGM-ctcp-xuat-nhap-khau-an-giang.htm" TargetMode="External"/><Relationship Id="rId1409" Type="http://schemas.openxmlformats.org/officeDocument/2006/relationships/hyperlink" Target="https://finance.vietstock.vn/LPT-ctcp-thuong-mai-va-san-xuat-lap-phuong-thanh.htm" TargetMode="External"/><Relationship Id="rId1616" Type="http://schemas.openxmlformats.org/officeDocument/2006/relationships/hyperlink" Target="https://finance.vietstock.vn/NIS-ctcp-dich-vu-ha-tang-mang.htm" TargetMode="External"/><Relationship Id="rId1823" Type="http://schemas.openxmlformats.org/officeDocument/2006/relationships/hyperlink" Target="https://finance.vietstock.vn/PROMEXCO-ctcp-san-xuat-bao-bi-va-hang-xuat-khau.htm" TargetMode="External"/><Relationship Id="rId197" Type="http://schemas.openxmlformats.org/officeDocument/2006/relationships/hyperlink" Target="https://finance.vietstock.vn/BiaSaiGonQuyNhon-ctcp-bia-sai-gon-quy-nhon.htm" TargetMode="External"/><Relationship Id="rId2085" Type="http://schemas.openxmlformats.org/officeDocument/2006/relationships/hyperlink" Target="https://finance.vietstock.vn/SHL-ctcp-dau-tu-song-hong-thang-long.htm" TargetMode="External"/><Relationship Id="rId2292" Type="http://schemas.openxmlformats.org/officeDocument/2006/relationships/hyperlink" Target="https://finance.vietstock.vn/TEKCAST-ctcp-cong-nghe-va-truyen-hinh.htm" TargetMode="External"/><Relationship Id="rId264" Type="http://schemas.openxmlformats.org/officeDocument/2006/relationships/hyperlink" Target="https://finance.vietstock.vn/BTCom-ctcp-dau-tu-thuong-mai-ben-thanh.htm" TargetMode="External"/><Relationship Id="rId471" Type="http://schemas.openxmlformats.org/officeDocument/2006/relationships/hyperlink" Target="https://finance.vietstock.vn/COXANO-ctcp-co-khi-xay-dung-cong-trinh-thua-thien-hue.htm" TargetMode="External"/><Relationship Id="rId2152" Type="http://schemas.openxmlformats.org/officeDocument/2006/relationships/hyperlink" Target="https://finance.vietstock.vn/SPP-ctcp-bao-bi-nhua-sai-gon.htm" TargetMode="External"/><Relationship Id="rId2597" Type="http://schemas.openxmlformats.org/officeDocument/2006/relationships/hyperlink" Target="https://finance.vietstock.vn/VGI-tong-cong-ty-co-phan-dau-tu-quoc-te-viettel.htm" TargetMode="External"/><Relationship Id="rId124" Type="http://schemas.openxmlformats.org/officeDocument/2006/relationships/hyperlink" Target="https://finance.vietstock.vn/B82-ctcp-482.htm" TargetMode="External"/><Relationship Id="rId569" Type="http://schemas.openxmlformats.org/officeDocument/2006/relationships/hyperlink" Target="https://finance.vietstock.vn/DDG-ctcp-dau-tu-cong-nghiep-xuat-nhap-khau-dong-duong.htm" TargetMode="External"/><Relationship Id="rId776" Type="http://schemas.openxmlformats.org/officeDocument/2006/relationships/hyperlink" Target="https://finance.vietstock.vn/Eurowindow-ctcp-cua-so-nhua-chau-au.htm" TargetMode="External"/><Relationship Id="rId983" Type="http://schemas.openxmlformats.org/officeDocument/2006/relationships/hyperlink" Target="https://finance.vietstock.vn/HC3-ctcp-xay-dung-so-3-hai-phong.htm" TargetMode="External"/><Relationship Id="rId1199" Type="http://schemas.openxmlformats.org/officeDocument/2006/relationships/hyperlink" Target="https://finance.vietstock.vn/IDP-ctcp-sua-quoc-te-lof.htm" TargetMode="External"/><Relationship Id="rId2457" Type="http://schemas.openxmlformats.org/officeDocument/2006/relationships/hyperlink" Target="https://finance.vietstock.vn/TTL-tong-cong-ty-thang-long-ctcp.htm" TargetMode="External"/><Relationship Id="rId2664" Type="http://schemas.openxmlformats.org/officeDocument/2006/relationships/hyperlink" Target="https://finance.vietstock.vn/VinaconexQT-ctcp-xay-dung-va-xuat-nhap-khau-quyet-thang.htm" TargetMode="External"/><Relationship Id="rId331" Type="http://schemas.openxmlformats.org/officeDocument/2006/relationships/hyperlink" Target="https://finance.vietstock.vn/CAV-ctcp-day-cap-dien-viet-nam.htm" TargetMode="External"/><Relationship Id="rId429" Type="http://schemas.openxmlformats.org/officeDocument/2006/relationships/hyperlink" Target="https://finance.vietstock.vn/CMI-ctcp-cmistone-viet-nam.htm" TargetMode="External"/><Relationship Id="rId636" Type="http://schemas.openxmlformats.org/officeDocument/2006/relationships/hyperlink" Target="https://finance.vietstock.vn/DNH-ctcp-thuy-dien-da-nhim-ham-thuan-da-mi.htm" TargetMode="External"/><Relationship Id="rId1059" Type="http://schemas.openxmlformats.org/officeDocument/2006/relationships/hyperlink" Target="https://finance.vietstock.vn/HLO-ctcp-cong-nghe-ha-lo.htm" TargetMode="External"/><Relationship Id="rId1266" Type="http://schemas.openxmlformats.org/officeDocument/2006/relationships/hyperlink" Target="https://finance.vietstock.vn/KDEF-quy-dau-tu-co-phieu-co-tuc-tang-truong-kim-kdef.htm" TargetMode="External"/><Relationship Id="rId1473" Type="http://schemas.openxmlformats.org/officeDocument/2006/relationships/hyperlink" Target="https://finance.vietstock.vn/MeeyLand-ctcp-tap-doan-meey-land.htm" TargetMode="External"/><Relationship Id="rId2012" Type="http://schemas.openxmlformats.org/officeDocument/2006/relationships/hyperlink" Target="https://finance.vietstock.vn/SCJ-ctcp-xi-mang-sai-son.htm" TargetMode="External"/><Relationship Id="rId2317" Type="http://schemas.openxmlformats.org/officeDocument/2006/relationships/hyperlink" Target="https://finance.vietstock.vn/ThepVanLoi-ctcp-thep-van-loi.htm" TargetMode="External"/><Relationship Id="rId2871" Type="http://schemas.openxmlformats.org/officeDocument/2006/relationships/hyperlink" Target="https://finance.vietstock.vn/XNKSaigontourist-ctcp-xuat-nhap-khau-saigontourist.htm" TargetMode="External"/><Relationship Id="rId843" Type="http://schemas.openxmlformats.org/officeDocument/2006/relationships/hyperlink" Target="https://finance.vietstock.vn/FUEMAV30-quy-etf-mafm-vn30.htm" TargetMode="External"/><Relationship Id="rId1126" Type="http://schemas.openxmlformats.org/officeDocument/2006/relationships/hyperlink" Target="https://finance.vietstock.vn/HSC-ctcp-hacinco.htm" TargetMode="External"/><Relationship Id="rId1680" Type="http://schemas.openxmlformats.org/officeDocument/2006/relationships/hyperlink" Target="https://finance.vietstock.vn/OGC-ctcp-tap-doan-dai-duong.htm" TargetMode="External"/><Relationship Id="rId1778" Type="http://schemas.openxmlformats.org/officeDocument/2006/relationships/hyperlink" Target="https://finance.vietstock.vn/PLA-ctcp-dau-tu-va-dich-vu-ha-tang-xang-dau.htm" TargetMode="External"/><Relationship Id="rId1985" Type="http://schemas.openxmlformats.org/officeDocument/2006/relationships/hyperlink" Target="https://finance.vietstock.vn/SAV-ctcp-hop-tac-kinh-te-va-xuat-nhap-khau-savimex.htm" TargetMode="External"/><Relationship Id="rId2524" Type="http://schemas.openxmlformats.org/officeDocument/2006/relationships/hyperlink" Target="https://finance.vietstock.vn/VASS-ctcp-bao-hiem-vien-dong.htm" TargetMode="External"/><Relationship Id="rId2731" Type="http://schemas.openxmlformats.org/officeDocument/2006/relationships/hyperlink" Target="https://finance.vietstock.vn/VNC-ctcp-tap-doan-vinacontrol.htm" TargetMode="External"/><Relationship Id="rId2829" Type="http://schemas.openxmlformats.org/officeDocument/2006/relationships/hyperlink" Target="https://finance.vietstock.vn/VXB-ctcp-vat-lieu-xay-dung-ben-tre.htm" TargetMode="External"/><Relationship Id="rId703" Type="http://schemas.openxmlformats.org/officeDocument/2006/relationships/hyperlink" Target="https://finance.vietstock.vn/DTSC-ctcp-chung-khoan-delta.htm" TargetMode="External"/><Relationship Id="rId910" Type="http://schemas.openxmlformats.org/officeDocument/2006/relationships/hyperlink" Target="https://finance.vietstock.vn/GMD-ctcp-gemadept.htm" TargetMode="External"/><Relationship Id="rId1333" Type="http://schemas.openxmlformats.org/officeDocument/2006/relationships/hyperlink" Target="https://finance.vietstock.vn/KTU-ctcp-moi-truong-do-thi-kon-tum.htm" TargetMode="External"/><Relationship Id="rId1540" Type="http://schemas.openxmlformats.org/officeDocument/2006/relationships/hyperlink" Target="https://finance.vietstock.vn/MTV-ctcp-dich-vu-moi-truong-va-cong-trinh-do-thi-vung-tau.htm" TargetMode="External"/><Relationship Id="rId1638" Type="http://schemas.openxmlformats.org/officeDocument/2006/relationships/hyperlink" Target="https://finance.vietstock.vn/NRC-ctcp-tap-doan-nrc.htm" TargetMode="External"/><Relationship Id="rId1400" Type="http://schemas.openxmlformats.org/officeDocument/2006/relationships/hyperlink" Target="https://finance.vietstock.vn/LMI-ctcp-dau-tu-xay-dung-lap-may-idico.htm" TargetMode="External"/><Relationship Id="rId1845" Type="http://schemas.openxmlformats.org/officeDocument/2006/relationships/hyperlink" Target="https://finance.vietstock.vn/PTK-ctcp-luyen-kim-phu-thinh.htm" TargetMode="External"/><Relationship Id="rId1705" Type="http://schemas.openxmlformats.org/officeDocument/2006/relationships/hyperlink" Target="https://finance.vietstock.vn/PBC-ctcp-duoc-pham-trung-uong-i-pharbaco.htm" TargetMode="External"/><Relationship Id="rId1912" Type="http://schemas.openxmlformats.org/officeDocument/2006/relationships/hyperlink" Target="https://finance.vietstock.vn/QNW-ctcp-cap-thoat-nuoc-va-xay-dung-quang-ngai.htm" TargetMode="External"/><Relationship Id="rId286" Type="http://schemas.openxmlformats.org/officeDocument/2006/relationships/hyperlink" Target="https://finance.vietstock.vn/BVH-tap-doan-bao-viet.htm" TargetMode="External"/><Relationship Id="rId493" Type="http://schemas.openxmlformats.org/officeDocument/2006/relationships/hyperlink" Target="https://finance.vietstock.vn/CTA-ctcp-vinavico.htm" TargetMode="External"/><Relationship Id="rId2174" Type="http://schemas.openxmlformats.org/officeDocument/2006/relationships/hyperlink" Target="https://finance.vietstock.vn/ST8-ctcp-tap-doan-st8.htm" TargetMode="External"/><Relationship Id="rId2381" Type="http://schemas.openxmlformats.org/officeDocument/2006/relationships/hyperlink" Target="https://finance.vietstock.vn/TMT-ctcp-o-to-tmt.htm" TargetMode="External"/><Relationship Id="rId146" Type="http://schemas.openxmlformats.org/officeDocument/2006/relationships/hyperlink" Target="https://finance.vietstock.vn/BBS-ctcp-vicem-bao-bi-but-son.htm" TargetMode="External"/><Relationship Id="rId353" Type="http://schemas.openxmlformats.org/officeDocument/2006/relationships/hyperlink" Target="https://finance.vietstock.vn/CCR-ctcp-cang-cam-ranh.htm" TargetMode="External"/><Relationship Id="rId560" Type="http://schemas.openxmlformats.org/officeDocument/2006/relationships/hyperlink" Target="https://finance.vietstock.vn/DCH-ctcp-dia-chinh-ha-noi.htm" TargetMode="External"/><Relationship Id="rId798" Type="http://schemas.openxmlformats.org/officeDocument/2006/relationships/hyperlink" Target="https://finance.vietstock.vn/FDT-ctcp-fiditour.htm" TargetMode="External"/><Relationship Id="rId1190" Type="http://schemas.openxmlformats.org/officeDocument/2006/relationships/hyperlink" Target="https://finance.vietstock.vn/ICL-ctcp-xuat-nhap-khau-vinh-long.htm" TargetMode="External"/><Relationship Id="rId2034" Type="http://schemas.openxmlformats.org/officeDocument/2006/relationships/hyperlink" Target="https://finance.vietstock.vn/SDE-ctcp-ky-thuat-dien-song-da.htm" TargetMode="External"/><Relationship Id="rId2241" Type="http://schemas.openxmlformats.org/officeDocument/2006/relationships/hyperlink" Target="https://finance.vietstock.vn/TauCuoc-ctcp-tau-cuoc.htm" TargetMode="External"/><Relationship Id="rId2479" Type="http://schemas.openxmlformats.org/officeDocument/2006/relationships/hyperlink" Target="https://finance.vietstock.vn/TVH-ctcp-tu-van-xay-dung-cong-trinh-hang-hai.htm" TargetMode="External"/><Relationship Id="rId2686" Type="http://schemas.openxmlformats.org/officeDocument/2006/relationships/hyperlink" Target="https://finance.vietstock.vn/VinhLoi-ctcp-xuat-nhap-khau-vinh-loi.htm" TargetMode="External"/><Relationship Id="rId213" Type="http://schemas.openxmlformats.org/officeDocument/2006/relationships/hyperlink" Target="https://finance.vietstock.vn/BKH-ctcp-banh-mut-keo-ha-noi.htm" TargetMode="External"/><Relationship Id="rId420" Type="http://schemas.openxmlformats.org/officeDocument/2006/relationships/hyperlink" Target="https://finance.vietstock.vn/CLM-ctcp-xuat-nhap-khau-than-vinacomin.htm" TargetMode="External"/><Relationship Id="rId658" Type="http://schemas.openxmlformats.org/officeDocument/2006/relationships/hyperlink" Target="https://finance.vietstock.vn/DoThi18-ctcp-dau-tu-ha-tang-18.htm" TargetMode="External"/><Relationship Id="rId865" Type="http://schemas.openxmlformats.org/officeDocument/2006/relationships/hyperlink" Target="https://finance.vietstock.vn/GDT-ctcp-che-bien-go-duc-thanh.htm" TargetMode="External"/><Relationship Id="rId1050" Type="http://schemas.openxmlformats.org/officeDocument/2006/relationships/hyperlink" Target="https://finance.vietstock.vn/HKC-ctcp-det-kim-ha-noi.htm" TargetMode="External"/><Relationship Id="rId1288" Type="http://schemas.openxmlformats.org/officeDocument/2006/relationships/hyperlink" Target="https://finance.vietstock.vn/Kido-ctcp-kido.htm" TargetMode="External"/><Relationship Id="rId1495" Type="http://schemas.openxmlformats.org/officeDocument/2006/relationships/hyperlink" Target="https://finance.vietstock.vn/MIG-tong-cong-ty-co-phan-bao-hiem-quan-doi.htm" TargetMode="External"/><Relationship Id="rId2101" Type="http://schemas.openxmlformats.org/officeDocument/2006/relationships/hyperlink" Target="https://finance.vietstock.vn/SJCG-cong-ty-tnhh-mtv-vang-bac-da-quy-sai-gon-sjc.htm" TargetMode="External"/><Relationship Id="rId2339" Type="http://schemas.openxmlformats.org/officeDocument/2006/relationships/hyperlink" Target="https://finance.vietstock.vn/THV-ctcp-tap-doan-thai-hoa-viet-nam.htm" TargetMode="External"/><Relationship Id="rId2546" Type="http://schemas.openxmlformats.org/officeDocument/2006/relationships/hyperlink" Target="https://finance.vietstock.vn/VCF-ctcp-vinacafe-bien-hoa.htm" TargetMode="External"/><Relationship Id="rId2753" Type="http://schemas.openxmlformats.org/officeDocument/2006/relationships/hyperlink" Target="https://finance.vietstock.vn/VNY-ctcp-thuoc-thu-y-trung-uong-i.htm" TargetMode="External"/><Relationship Id="rId518" Type="http://schemas.openxmlformats.org/officeDocument/2006/relationships/hyperlink" Target="https://finance.vietstock.vn/CVT-ctcp-cmc.htm" TargetMode="External"/><Relationship Id="rId725" Type="http://schemas.openxmlformats.org/officeDocument/2006/relationships/hyperlink" Target="https://finance.vietstock.vn/DuongSocTrang-ctcp-mia-duong-soc-trang.htm" TargetMode="External"/><Relationship Id="rId932" Type="http://schemas.openxmlformats.org/officeDocument/2006/relationships/hyperlink" Target="https://finance.vietstock.vn/H22-ctcp-dau-tu-va-phat-trien-nha-ha-noi-22.htm" TargetMode="External"/><Relationship Id="rId1148" Type="http://schemas.openxmlformats.org/officeDocument/2006/relationships/hyperlink" Target="https://finance.vietstock.vn/HTR-ctcp-duong-sat-ha-thai.htm" TargetMode="External"/><Relationship Id="rId1355" Type="http://schemas.openxmlformats.org/officeDocument/2006/relationships/hyperlink" Target="https://finance.vietstock.vn/Lanmak-ctcp-dau-tu-xay-dung-bat-dong-san-lanmak.htm" TargetMode="External"/><Relationship Id="rId1562" Type="http://schemas.openxmlformats.org/officeDocument/2006/relationships/hyperlink" Target="https://finance.vietstock.vn/NamTrieu-ctcp-cong-nghiep-tau-thuy-va-xay-dung-nam-trieu.htm" TargetMode="External"/><Relationship Id="rId2406" Type="http://schemas.openxmlformats.org/officeDocument/2006/relationships/hyperlink" Target="https://finance.vietstock.vn/TOW-ctcp-cap-nuoc-tra-noc-o-mon.htm" TargetMode="External"/><Relationship Id="rId2613" Type="http://schemas.openxmlformats.org/officeDocument/2006/relationships/hyperlink" Target="https://finance.vietstock.vn/VIA-ctcp-vian.htm" TargetMode="External"/><Relationship Id="rId1008" Type="http://schemas.openxmlformats.org/officeDocument/2006/relationships/hyperlink" Target="https://finance.vietstock.vn/HEC-ctcp-tu-van-xay-dung-thuy-loi-ii.htm" TargetMode="External"/><Relationship Id="rId1215" Type="http://schemas.openxmlformats.org/officeDocument/2006/relationships/hyperlink" Target="https://finance.vietstock.vn/IMP-ctcp-duoc-pham-imexpharm.htm" TargetMode="External"/><Relationship Id="rId1422" Type="http://schemas.openxmlformats.org/officeDocument/2006/relationships/hyperlink" Target="https://finance.vietstock.vn/LYF-ctcp-luong-thuc-luong-yen.htm" TargetMode="External"/><Relationship Id="rId1867" Type="http://schemas.openxmlformats.org/officeDocument/2006/relationships/hyperlink" Target="https://finance.vietstock.vn/PVH-ctcp-xay-lap-dau-khi-thanh-hoa.htm" TargetMode="External"/><Relationship Id="rId2820" Type="http://schemas.openxmlformats.org/officeDocument/2006/relationships/hyperlink" Target="https://finance.vietstock.vn/VUA-ctcp-chung-khoan-stanley-brothers.htm" TargetMode="External"/><Relationship Id="rId61" Type="http://schemas.openxmlformats.org/officeDocument/2006/relationships/hyperlink" Target="https://finance.vietstock.vn/AITS-ctcp-tin-hoc-vien-thong-hang-khong.htm" TargetMode="External"/><Relationship Id="rId1727" Type="http://schemas.openxmlformats.org/officeDocument/2006/relationships/hyperlink" Target="https://finance.vietstock.vn/PEG-tong-cong-ty-thuong-mai-ky-thuat-va-dau-tu-ctcp.htm" TargetMode="External"/><Relationship Id="rId1934" Type="http://schemas.openxmlformats.org/officeDocument/2006/relationships/hyperlink" Target="https://finance.vietstock.vn/RESCO8-ctcp-dia-oc-8.htm" TargetMode="External"/><Relationship Id="rId19" Type="http://schemas.openxmlformats.org/officeDocument/2006/relationships/hyperlink" Target="https://finance.vietstock.vn/ABW-ctcp-chung-khoan-an-binh.htm" TargetMode="External"/><Relationship Id="rId2196" Type="http://schemas.openxmlformats.org/officeDocument/2006/relationships/hyperlink" Target="https://finance.vietstock.vn/SVC-ctcp-dich-vu-tong-hop-sai-gon.htm" TargetMode="External"/><Relationship Id="rId168" Type="http://schemas.openxmlformats.org/officeDocument/2006/relationships/hyperlink" Target="https://finance.vietstock.vn/BDT-ctcp-xay-lap-va-vat-lieu-xay-dung-dong-thap.htm" TargetMode="External"/><Relationship Id="rId375" Type="http://schemas.openxmlformats.org/officeDocument/2006/relationships/hyperlink" Target="https://finance.vietstock.vn/CFV-ctcp-ca-phe-thang-loi.htm" TargetMode="External"/><Relationship Id="rId582" Type="http://schemas.openxmlformats.org/officeDocument/2006/relationships/hyperlink" Target="https://finance.vietstock.vn/DFS-ctcp-che-bien-xuat-nhap-khau-nong-san-thuc-pham-dong-nai.htm" TargetMode="External"/><Relationship Id="rId2056" Type="http://schemas.openxmlformats.org/officeDocument/2006/relationships/hyperlink" Target="https://finance.vietstock.vn/SFC-ctcp-nhien-lieu-sai-gon.htm" TargetMode="External"/><Relationship Id="rId2263" Type="http://schemas.openxmlformats.org/officeDocument/2006/relationships/hyperlink" Target="https://finance.vietstock.vn/TCK-tong-cong-ty-co-khi-xay-dung-ctcp.htm" TargetMode="External"/><Relationship Id="rId2470" Type="http://schemas.openxmlformats.org/officeDocument/2006/relationships/hyperlink" Target="https://finance.vietstock.vn/TV4-ctcp-tu-van-xay-dung-dien-4.htm" TargetMode="External"/><Relationship Id="rId3" Type="http://schemas.openxmlformats.org/officeDocument/2006/relationships/hyperlink" Target="https://finance.vietstock.vn/A32-ctcp-32.htm" TargetMode="External"/><Relationship Id="rId235" Type="http://schemas.openxmlformats.org/officeDocument/2006/relationships/hyperlink" Target="https://finance.vietstock.vn/BNC-ctcp-dich-vu-cap-treo-ba-na.htm" TargetMode="External"/><Relationship Id="rId442" Type="http://schemas.openxmlformats.org/officeDocument/2006/relationships/hyperlink" Target="https://finance.vietstock.vn/CNH-ctcp-cang-nha-trang.htm" TargetMode="External"/><Relationship Id="rId887" Type="http://schemas.openxmlformats.org/officeDocument/2006/relationships/hyperlink" Target="https://finance.vietstock.vn/GiaDinhCo-ctcp-dau-tu-phat-trien-gia-dinh.htm" TargetMode="External"/><Relationship Id="rId1072" Type="http://schemas.openxmlformats.org/officeDocument/2006/relationships/hyperlink" Target="https://finance.vietstock.vn/HNB-ctcp-ben-xe-ha-noi.htm" TargetMode="External"/><Relationship Id="rId2123" Type="http://schemas.openxmlformats.org/officeDocument/2006/relationships/hyperlink" Target="https://finance.vietstock.vn/SMVC-ctcp-seoul-metal-viet-nam.htm" TargetMode="External"/><Relationship Id="rId2330" Type="http://schemas.openxmlformats.org/officeDocument/2006/relationships/hyperlink" Target="https://finance.vietstock.vn/ThongTinEIS-ctcp-cong-nghe-thong-tin-eis.htm" TargetMode="External"/><Relationship Id="rId2568" Type="http://schemas.openxmlformats.org/officeDocument/2006/relationships/hyperlink" Target="https://finance.vietstock.vn/VDP-ctcp-duoc-pham-trung-uong-vidipha.htm" TargetMode="External"/><Relationship Id="rId2775" Type="http://schemas.openxmlformats.org/officeDocument/2006/relationships/hyperlink" Target="https://finance.vietstock.vn/VRG-ctcp-phat-trien-do-thi-va-khu-cong-nghiep-cao-su-viet-nam.htm" TargetMode="External"/><Relationship Id="rId302" Type="http://schemas.openxmlformats.org/officeDocument/2006/relationships/hyperlink" Target="https://finance.vietstock.vn/C47-ctcp-xay-dung-47.htm" TargetMode="External"/><Relationship Id="rId747" Type="http://schemas.openxmlformats.org/officeDocument/2006/relationships/hyperlink" Target="https://finance.vietstock.vn/DXV-ctcp-vicem-vat-lieu-xay-dung-da-nang.htm" TargetMode="External"/><Relationship Id="rId954" Type="http://schemas.openxmlformats.org/officeDocument/2006/relationships/hyperlink" Target="https://finance.vietstock.vn/HaNamNinh-ctcp-luong-thuc-ha-nam-ninh.htm" TargetMode="External"/><Relationship Id="rId1377" Type="http://schemas.openxmlformats.org/officeDocument/2006/relationships/hyperlink" Target="https://finance.vietstock.vn/LGM-ctcp-giay-da-va-may-mac-xuat-khau.htm" TargetMode="External"/><Relationship Id="rId1584" Type="http://schemas.openxmlformats.org/officeDocument/2006/relationships/hyperlink" Target="https://finance.vietstock.vn/NDF-ctcp-che-bien-thuc-pham-nong-san-xuat-khau-nam-dinh.htm" TargetMode="External"/><Relationship Id="rId1791" Type="http://schemas.openxmlformats.org/officeDocument/2006/relationships/hyperlink" Target="https://finance.vietstock.vn/PMP-ctcp-bao-bi-dam-phu-my.htm" TargetMode="External"/><Relationship Id="rId2428" Type="http://schemas.openxmlformats.org/officeDocument/2006/relationships/hyperlink" Target="https://finance.vietstock.vn/TRS-ctcp-van-tai-va-dich-vu-hang-hai.htm" TargetMode="External"/><Relationship Id="rId2635" Type="http://schemas.openxmlformats.org/officeDocument/2006/relationships/hyperlink" Target="https://finance.vietstock.vn/VietSangTao-ctcp-viet-sang-tao.htm" TargetMode="External"/><Relationship Id="rId2842" Type="http://schemas.openxmlformats.org/officeDocument/2006/relationships/hyperlink" Target="https://finance.vietstock.vn/XayDung14-ctcp-xay-dung-so-14.htm" TargetMode="External"/><Relationship Id="rId83" Type="http://schemas.openxmlformats.org/officeDocument/2006/relationships/hyperlink" Target="https://finance.vietstock.vn/APF-ctcp-nong-san-thuc-pham-quang-ngai.htm" TargetMode="External"/><Relationship Id="rId607" Type="http://schemas.openxmlformats.org/officeDocument/2006/relationships/hyperlink" Target="https://finance.vietstock.vn/DKC-ctcp-cho-lang-son.htm" TargetMode="External"/><Relationship Id="rId814" Type="http://schemas.openxmlformats.org/officeDocument/2006/relationships/hyperlink" Target="https://finance.vietstock.vn/Formach-ctcp-formach.htm" TargetMode="External"/><Relationship Id="rId1237" Type="http://schemas.openxmlformats.org/officeDocument/2006/relationships/hyperlink" Target="https://finance.vietstock.vn/IPH-ctcp-in-va-phat-hanh-bieu-mau-thong-ke.htm" TargetMode="External"/><Relationship Id="rId1444" Type="http://schemas.openxmlformats.org/officeDocument/2006/relationships/hyperlink" Target="https://finance.vietstock.vn/MBVF-quy-dau-tu-gia-tri-mb-capital.htm" TargetMode="External"/><Relationship Id="rId1651" Type="http://schemas.openxmlformats.org/officeDocument/2006/relationships/hyperlink" Target="https://finance.vietstock.vn/NT2-ctcp-dien-luc-dau-khi-nhon-trach-2.htm" TargetMode="External"/><Relationship Id="rId1889" Type="http://schemas.openxmlformats.org/officeDocument/2006/relationships/hyperlink" Target="https://finance.vietstock.vn/PXC-ctcp-phat-trien-do-thi-dau-khi.htm" TargetMode="External"/><Relationship Id="rId2702" Type="http://schemas.openxmlformats.org/officeDocument/2006/relationships/hyperlink" Target="https://finance.vietstock.vn/Viwaseen1-ctcp-xay-dung-cap-thoat-nuoc-so-1.htm" TargetMode="External"/><Relationship Id="rId1304" Type="http://schemas.openxmlformats.org/officeDocument/2006/relationships/hyperlink" Target="https://finance.vietstock.vn/KKC-ctcp-tap-doan-thanh-thai.htm" TargetMode="External"/><Relationship Id="rId1511" Type="http://schemas.openxmlformats.org/officeDocument/2006/relationships/hyperlink" Target="https://finance.vietstock.vn/MNB-tong-cong-ty-may-nha-be-ctcp.htm" TargetMode="External"/><Relationship Id="rId1749" Type="http://schemas.openxmlformats.org/officeDocument/2006/relationships/hyperlink" Target="https://finance.vietstock.vn/PHH-ctcp-hong-ha-viet-nam.htm" TargetMode="External"/><Relationship Id="rId1956" Type="http://schemas.openxmlformats.org/officeDocument/2006/relationships/hyperlink" Target="https://finance.vietstock.vn/S96-ctcp-song-da-9-06.htm" TargetMode="External"/><Relationship Id="rId1609" Type="http://schemas.openxmlformats.org/officeDocument/2006/relationships/hyperlink" Target="https://finance.vietstock.vn/NHS-ctcp-duong-ninh-hoa.htm" TargetMode="External"/><Relationship Id="rId1816" Type="http://schemas.openxmlformats.org/officeDocument/2006/relationships/hyperlink" Target="https://finance.vietstock.vn/PPT-ctcp-petro-times.htm" TargetMode="External"/><Relationship Id="rId10" Type="http://schemas.openxmlformats.org/officeDocument/2006/relationships/hyperlink" Target="https://finance.vietstock.vn/AAUS-ctcp-chung-khoan-a-au.htm" TargetMode="External"/><Relationship Id="rId397" Type="http://schemas.openxmlformats.org/officeDocument/2006/relationships/hyperlink" Target="https://finance.vietstock.vn/CIENCO503-ctcp-xay-dung-giao-thong-503.htm" TargetMode="External"/><Relationship Id="rId2078" Type="http://schemas.openxmlformats.org/officeDocument/2006/relationships/hyperlink" Target="https://finance.vietstock.vn/SHB-ngan-hang-tmcp-sai-gon-ha-noi.htm" TargetMode="External"/><Relationship Id="rId2285" Type="http://schemas.openxmlformats.org/officeDocument/2006/relationships/hyperlink" Target="https://finance.vietstock.vn/TDW-ctcp-cap-nuoc-thu-duc.htm" TargetMode="External"/><Relationship Id="rId2492" Type="http://schemas.openxmlformats.org/officeDocument/2006/relationships/hyperlink" Target="https://finance.vietstock.vn/UAMC-ctcp-co-khi-oto-uong-bi.htm" TargetMode="External"/><Relationship Id="rId257" Type="http://schemas.openxmlformats.org/officeDocument/2006/relationships/hyperlink" Target="https://finance.vietstock.vn/BSQ-ctcp-bia-sai-gon-quang-ngai.htm" TargetMode="External"/><Relationship Id="rId464" Type="http://schemas.openxmlformats.org/officeDocument/2006/relationships/hyperlink" Target="https://finance.vietstock.vn/Coresco-ctcp-dau-tu-xay-dung-kinh-doanh-nha-ben-thanh.htm" TargetMode="External"/><Relationship Id="rId1094" Type="http://schemas.openxmlformats.org/officeDocument/2006/relationships/hyperlink" Target="https://finance.vietstock.vn/Honeyboy-ctcp-honeyboy.htm" TargetMode="External"/><Relationship Id="rId2145" Type="http://schemas.openxmlformats.org/officeDocument/2006/relationships/hyperlink" Target="https://finance.vietstock.vn/SPA-ctcp-bao-bi-sai-gon.htm" TargetMode="External"/><Relationship Id="rId2797" Type="http://schemas.openxmlformats.org/officeDocument/2006/relationships/hyperlink" Target="https://finance.vietstock.vn/VTCOnline-ctcp-vtc-truyen-thong-truc-tuyen.htm" TargetMode="External"/><Relationship Id="rId117" Type="http://schemas.openxmlformats.org/officeDocument/2006/relationships/hyperlink" Target="https://finance.vietstock.vn/Auto15-ctcp-o-to-1-5.htm" TargetMode="External"/><Relationship Id="rId671" Type="http://schemas.openxmlformats.org/officeDocument/2006/relationships/hyperlink" Target="https://finance.vietstock.vn/DRC-ctcp-cao-su-da-nang.htm" TargetMode="External"/><Relationship Id="rId769" Type="http://schemas.openxmlformats.org/officeDocument/2006/relationships/hyperlink" Target="https://finance.vietstock.vn/EME-ctcp-dien-co.htm" TargetMode="External"/><Relationship Id="rId976" Type="http://schemas.openxmlformats.org/officeDocument/2006/relationships/hyperlink" Target="https://finance.vietstock.vn/HBD-ctcp-bao-bi-pp-binh-duong.htm" TargetMode="External"/><Relationship Id="rId1399" Type="http://schemas.openxmlformats.org/officeDocument/2006/relationships/hyperlink" Target="https://finance.vietstock.vn/LMH-ctcp-quoc-te-holding.htm" TargetMode="External"/><Relationship Id="rId2352" Type="http://schemas.openxmlformats.org/officeDocument/2006/relationships/hyperlink" Target="https://finance.vietstock.vn/TIX-ctcp-san-xuat-kinh-doanh-xuat-nhap-khau-dich-vu-va-dau-tu-tan-binh.htm" TargetMode="External"/><Relationship Id="rId2657" Type="http://schemas.openxmlformats.org/officeDocument/2006/relationships/hyperlink" Target="https://finance.vietstock.vn/Vinabico-ctcp-banh-keo-vinabico.htm" TargetMode="External"/><Relationship Id="rId324" Type="http://schemas.openxmlformats.org/officeDocument/2006/relationships/hyperlink" Target="https://finance.vietstock.vn/Caric-ctcp-caric.htm" TargetMode="External"/><Relationship Id="rId531" Type="http://schemas.openxmlformats.org/officeDocument/2006/relationships/hyperlink" Target="https://finance.vietstock.vn/DAE-ctcp-sach-giao-duc-tai-thanh-pho-da-nang.htm" TargetMode="External"/><Relationship Id="rId629" Type="http://schemas.openxmlformats.org/officeDocument/2006/relationships/hyperlink" Target="https://finance.vietstock.vn/DNA-ctcp-dien-nuoc-an-giang.htm" TargetMode="External"/><Relationship Id="rId1161" Type="http://schemas.openxmlformats.org/officeDocument/2006/relationships/hyperlink" Target="https://finance.vietstock.vn/Humic-ctcp-phan-huu-co-humic-quang-ngai.htm" TargetMode="External"/><Relationship Id="rId1259" Type="http://schemas.openxmlformats.org/officeDocument/2006/relationships/hyperlink" Target="https://finance.vietstock.vn/KBC-tong-cong-ty-phat-trien-do-thi-kinh-bac-ctcp.htm" TargetMode="External"/><Relationship Id="rId1466" Type="http://schemas.openxmlformats.org/officeDocument/2006/relationships/hyperlink" Target="https://finance.vietstock.vn/MDT-ctcp-co-khi-mo-va-dong-tau-tkv.htm" TargetMode="External"/><Relationship Id="rId2005" Type="http://schemas.openxmlformats.org/officeDocument/2006/relationships/hyperlink" Target="https://finance.vietstock.vn/SCC-ctcp-thuong-mai-dau-tu-shb.htm" TargetMode="External"/><Relationship Id="rId2212" Type="http://schemas.openxmlformats.org/officeDocument/2006/relationships/hyperlink" Target="https://finance.vietstock.vn/T12-ctcp-thuong-mai-dich-vu-trang-thi.htm" TargetMode="External"/><Relationship Id="rId2864" Type="http://schemas.openxmlformats.org/officeDocument/2006/relationships/hyperlink" Target="https://finance.vietstock.vn/XMC-ctcp-dau-tu-va-xay-dung-xuan-mai.htm" TargetMode="External"/><Relationship Id="rId836" Type="http://schemas.openxmlformats.org/officeDocument/2006/relationships/hyperlink" Target="https://finance.vietstock.vn/FUEBFVND-chung-chi-quy-etf-bvfvn-diamond.htm" TargetMode="External"/><Relationship Id="rId1021" Type="http://schemas.openxmlformats.org/officeDocument/2006/relationships/hyperlink" Target="https://finance.vietstock.vn/HGC-trung-tam-quy-hoach-kien-truc-tinh-hau-giang.htm" TargetMode="External"/><Relationship Id="rId1119" Type="http://schemas.openxmlformats.org/officeDocument/2006/relationships/hyperlink" Target="https://finance.vietstock.vn/HQC-ctcp-tu-van-thuong-mai-dich-vu-dia-oc-hoang-quan.htm" TargetMode="External"/><Relationship Id="rId1673" Type="http://schemas.openxmlformats.org/officeDocument/2006/relationships/hyperlink" Target="https://finance.vietstock.vn/NWT-ctcp-van-tai-newway.htm" TargetMode="External"/><Relationship Id="rId1880" Type="http://schemas.openxmlformats.org/officeDocument/2006/relationships/hyperlink" Target="https://finance.vietstock.vn/PVT-tong-cong-ty-co-phan-van-tai-dau-khi.htm" TargetMode="External"/><Relationship Id="rId1978" Type="http://schemas.openxmlformats.org/officeDocument/2006/relationships/hyperlink" Target="https://finance.vietstock.vn/SaiGonXanh-ctcp-dau-tu-phat-trien-dia-oc-sai-gon-xanh.htm" TargetMode="External"/><Relationship Id="rId2517" Type="http://schemas.openxmlformats.org/officeDocument/2006/relationships/hyperlink" Target="https://finance.vietstock.vn/VAF-ctcp-phan-lan-nung-chay-van-dien.htm" TargetMode="External"/><Relationship Id="rId2724" Type="http://schemas.openxmlformats.org/officeDocument/2006/relationships/hyperlink" Target="https://finance.vietstock.vn/VMG-ctcp-thuong-mai-va-dich-vu-dau-khi-vung-tau.htm" TargetMode="External"/><Relationship Id="rId903" Type="http://schemas.openxmlformats.org/officeDocument/2006/relationships/hyperlink" Target="https://finance.vietstock.vn/GLC-ctcp-vang-lao-cai.htm" TargetMode="External"/><Relationship Id="rId1326" Type="http://schemas.openxmlformats.org/officeDocument/2006/relationships/hyperlink" Target="https://finance.vietstock.vn/KSV-tong-cong-ty-khoang-san-tkv-ctcp.htm" TargetMode="External"/><Relationship Id="rId1533" Type="http://schemas.openxmlformats.org/officeDocument/2006/relationships/hyperlink" Target="https://finance.vietstock.vn/MTG-ctcp-mt-gas.htm" TargetMode="External"/><Relationship Id="rId1740" Type="http://schemas.openxmlformats.org/officeDocument/2006/relationships/hyperlink" Target="https://finance.vietstock.vn/PGI-tong-cong-ty-co-phan-bao-hiem-petrolimex.htm" TargetMode="External"/><Relationship Id="rId32" Type="http://schemas.openxmlformats.org/officeDocument/2006/relationships/hyperlink" Target="https://finance.vietstock.vn/ACS-ctcp-xay-lap-thuong-mai-2.htm" TargetMode="External"/><Relationship Id="rId1600" Type="http://schemas.openxmlformats.org/officeDocument/2006/relationships/hyperlink" Target="https://finance.vietstock.vn/NhanLuc-ctcp-phat-trien-nguon-nhan-luc-lod.htm" TargetMode="External"/><Relationship Id="rId1838" Type="http://schemas.openxmlformats.org/officeDocument/2006/relationships/hyperlink" Target="https://finance.vietstock.vn/PTD-ctcp-thiet-ke-xay-dung-thuong-mai-phuc-thinh.htm" TargetMode="External"/><Relationship Id="rId181" Type="http://schemas.openxmlformats.org/officeDocument/2006/relationships/hyperlink" Target="https://finance.vietstock.vn/BGW-ctcp-nuoc-sach-bac-giang.htm" TargetMode="External"/><Relationship Id="rId1905" Type="http://schemas.openxmlformats.org/officeDocument/2006/relationships/hyperlink" Target="https://finance.vietstock.vn/QLT-ctcp-quan-ly-bao-tri-duong-thuy-noi-dia-so-10.htm" TargetMode="External"/><Relationship Id="rId279" Type="http://schemas.openxmlformats.org/officeDocument/2006/relationships/hyperlink" Target="https://finance.vietstock.vn/BUD-ctcp-khoa-hoc-cong-nghe-viet-nam.htm" TargetMode="External"/><Relationship Id="rId486" Type="http://schemas.openxmlformats.org/officeDocument/2006/relationships/hyperlink" Target="https://finance.vietstock.vn/CSM-ctcp-cong-nghiep-cao-su-mien-nam.htm" TargetMode="External"/><Relationship Id="rId693" Type="http://schemas.openxmlformats.org/officeDocument/2006/relationships/hyperlink" Target="https://finance.vietstock.vn/DTE-ctcp-dau-tu-nang-luong-dai-truong-thanh-holdings.htm" TargetMode="External"/><Relationship Id="rId2167" Type="http://schemas.openxmlformats.org/officeDocument/2006/relationships/hyperlink" Target="https://finance.vietstock.vn/SSI-ctcp-chung-khoan-ssi.htm" TargetMode="External"/><Relationship Id="rId2374" Type="http://schemas.openxmlformats.org/officeDocument/2006/relationships/hyperlink" Target="https://finance.vietstock.vn/TMG-ctcp-kim-loai-mau-thai-nguyen-vimico.htm" TargetMode="External"/><Relationship Id="rId2581" Type="http://schemas.openxmlformats.org/officeDocument/2006/relationships/hyperlink" Target="https://finance.vietstock.vn/VEE-ctcp-thiet-bi-dien-cam-pha.htm" TargetMode="External"/><Relationship Id="rId139" Type="http://schemas.openxmlformats.org/officeDocument/2006/relationships/hyperlink" Target="https://finance.vietstock.vn/BaSon-tong-cong-ty-ba-son.htm" TargetMode="External"/><Relationship Id="rId346" Type="http://schemas.openxmlformats.org/officeDocument/2006/relationships/hyperlink" Target="https://finance.vietstock.vn/CCC-ctcp-xay-dung-cdc.htm" TargetMode="External"/><Relationship Id="rId553" Type="http://schemas.openxmlformats.org/officeDocument/2006/relationships/hyperlink" Target="https://finance.vietstock.vn/DBW-ctcp-cap-nuoc-dien-bien.htm" TargetMode="External"/><Relationship Id="rId760" Type="http://schemas.openxmlformats.org/officeDocument/2006/relationships/hyperlink" Target="https://finance.vietstock.vn/EFI-ctcp-dau-tu-tai-chinh-giao-duc.htm" TargetMode="External"/><Relationship Id="rId998" Type="http://schemas.openxmlformats.org/officeDocument/2006/relationships/hyperlink" Target="https://finance.vietstock.vn/HDC-ctcp-phat-trien-nha-ba-ria-vung-tau.htm" TargetMode="External"/><Relationship Id="rId1183" Type="http://schemas.openxmlformats.org/officeDocument/2006/relationships/hyperlink" Target="https://finance.vietstock.vn/IBFM-ctcp-quan-ly-quy-dau-tu-do.htm" TargetMode="External"/><Relationship Id="rId1390" Type="http://schemas.openxmlformats.org/officeDocument/2006/relationships/hyperlink" Target="https://finance.vietstock.vn/LilamaPhaLai-ctcp-lilama-69-1-pha-lai.htm" TargetMode="External"/><Relationship Id="rId2027" Type="http://schemas.openxmlformats.org/officeDocument/2006/relationships/hyperlink" Target="https://finance.vietstock.vn/SD8-ctcp-song-da-8.htm" TargetMode="External"/><Relationship Id="rId2234" Type="http://schemas.openxmlformats.org/officeDocument/2006/relationships/hyperlink" Target="https://finance.vietstock.vn/TAPIOCA-ctcp-khoai-mi-nuoc-trong.htm" TargetMode="External"/><Relationship Id="rId2441" Type="http://schemas.openxmlformats.org/officeDocument/2006/relationships/hyperlink" Target="https://finance.vietstock.vn/TSG-ctcp-thong-tin-tin-hieu-duong-sat-sai-gon.htm" TargetMode="External"/><Relationship Id="rId2679" Type="http://schemas.openxmlformats.org/officeDocument/2006/relationships/hyperlink" Target="https://finance.vietstock.vn/VinaWealth-ctcp-quan-ly-quy-vinacapital.htm" TargetMode="External"/><Relationship Id="rId2886" Type="http://schemas.openxmlformats.org/officeDocument/2006/relationships/table" Target="../tables/table1.xml"/><Relationship Id="rId206" Type="http://schemas.openxmlformats.org/officeDocument/2006/relationships/hyperlink" Target="https://finance.vietstock.vn/BinhTriThien-ctcp-luong-thuc-binh-tri-thien.htm" TargetMode="External"/><Relationship Id="rId413" Type="http://schemas.openxmlformats.org/officeDocument/2006/relationships/hyperlink" Target="https://finance.vietstock.vn/CKI-ctcp-co-khi-nganh-in.htm" TargetMode="External"/><Relationship Id="rId858" Type="http://schemas.openxmlformats.org/officeDocument/2006/relationships/hyperlink" Target="https://finance.vietstock.vn/GBS-ctcp-chung-khoan-golden-bridge-viet-nam.htm" TargetMode="External"/><Relationship Id="rId1043" Type="http://schemas.openxmlformats.org/officeDocument/2006/relationships/hyperlink" Target="https://finance.vietstock.vn/HimLam-ctcp-him-lam.htm" TargetMode="External"/><Relationship Id="rId1488" Type="http://schemas.openxmlformats.org/officeDocument/2006/relationships/hyperlink" Target="https://finance.vietstock.vn/MHY-ctcp-moi-truong-va-cong-trinh-do-thi-hung-yen.htm" TargetMode="External"/><Relationship Id="rId1695" Type="http://schemas.openxmlformats.org/officeDocument/2006/relationships/hyperlink" Target="https://finance.vietstock.vn/PAC-ctcp-pin-ac-quy-mien-nam.htm" TargetMode="External"/><Relationship Id="rId2539" Type="http://schemas.openxmlformats.org/officeDocument/2006/relationships/hyperlink" Target="https://finance.vietstock.vn/VCAMBF-quy-dau-tu-can-bang-ban-viet.htm" TargetMode="External"/><Relationship Id="rId2746" Type="http://schemas.openxmlformats.org/officeDocument/2006/relationships/hyperlink" Target="https://finance.vietstock.vn/VNPAY-ctcp-giai-phap-thanh-toan-viet-nam.htm" TargetMode="External"/><Relationship Id="rId620" Type="http://schemas.openxmlformats.org/officeDocument/2006/relationships/hyperlink" Target="https://finance.vietstock.vn/DLV-ctcp-du-lich-viet-nam-vitours.htm" TargetMode="External"/><Relationship Id="rId718" Type="http://schemas.openxmlformats.org/officeDocument/2006/relationships/hyperlink" Target="https://finance.vietstock.vn/DuocPham32-ctcp-duoc-pham-3-2.htm" TargetMode="External"/><Relationship Id="rId925" Type="http://schemas.openxmlformats.org/officeDocument/2006/relationships/hyperlink" Target="https://finance.vietstock.vn/GTH-ctcp-xay-dung-giao-thong-thua-thien-hue.htm" TargetMode="External"/><Relationship Id="rId1250" Type="http://schemas.openxmlformats.org/officeDocument/2006/relationships/hyperlink" Target="https://finance.vietstock.vn/JBC5-ctcp-vat-lieu-xay-dung-va-xay-lap-so-5.htm" TargetMode="External"/><Relationship Id="rId1348" Type="http://schemas.openxmlformats.org/officeDocument/2006/relationships/hyperlink" Target="https://finance.vietstock.vn/L63-ctcp-lilama-69-3.htm" TargetMode="External"/><Relationship Id="rId1555" Type="http://schemas.openxmlformats.org/officeDocument/2006/relationships/hyperlink" Target="https://finance.vietstock.vn/NAG-ctcp-tap-doan-nagakawa.htm" TargetMode="External"/><Relationship Id="rId1762" Type="http://schemas.openxmlformats.org/officeDocument/2006/relationships/hyperlink" Target="https://finance.vietstock.vn/PhuQuoc-ctcp-du-lich-phu-quoc.htm" TargetMode="External"/><Relationship Id="rId2301" Type="http://schemas.openxmlformats.org/officeDocument/2006/relationships/hyperlink" Target="https://finance.vietstock.vn/ThangLong9-ctcp-xay-dung-so-9-thang-long.htm" TargetMode="External"/><Relationship Id="rId2606" Type="http://schemas.openxmlformats.org/officeDocument/2006/relationships/hyperlink" Target="https://finance.vietstock.vn/VHE-ctcp-duoc-lieu-va-thuc-pham-viet-nam.htm" TargetMode="External"/><Relationship Id="rId1110" Type="http://schemas.openxmlformats.org/officeDocument/2006/relationships/hyperlink" Target="https://finance.vietstock.vn/HPM-ctcp-xay-dung-thuong-mai-va-khoang-san-hoang-phuc.htm" TargetMode="External"/><Relationship Id="rId1208" Type="http://schemas.openxmlformats.org/officeDocument/2006/relationships/hyperlink" Target="https://finance.vietstock.vn/IKH-ctcp-in-khoa-hoc-ky-thuat.htm" TargetMode="External"/><Relationship Id="rId1415" Type="http://schemas.openxmlformats.org/officeDocument/2006/relationships/hyperlink" Target="https://finance.vietstock.vn/LungLo-tong-cong-ty-xay-dung-lung-lo.htm" TargetMode="External"/><Relationship Id="rId2813" Type="http://schemas.openxmlformats.org/officeDocument/2006/relationships/hyperlink" Target="https://finance.vietstock.vn/VTS-ctcp-gach-ngoi-tu-son.htm" TargetMode="External"/><Relationship Id="rId54" Type="http://schemas.openxmlformats.org/officeDocument/2006/relationships/hyperlink" Target="https://finance.vietstock.vn/AGROMAS-ctcp-co-dien-nong-nghiep-va-thuy-loi-ii.htm" TargetMode="External"/><Relationship Id="rId1622" Type="http://schemas.openxmlformats.org/officeDocument/2006/relationships/hyperlink" Target="https://finance.vietstock.vn/NMK-ctcp-xay-dung-cong-trinh-510.htm" TargetMode="External"/><Relationship Id="rId1927" Type="http://schemas.openxmlformats.org/officeDocument/2006/relationships/hyperlink" Target="https://finance.vietstock.vn/RCL-ctcp-dia-oc-cho-lon.htm" TargetMode="External"/><Relationship Id="rId2091" Type="http://schemas.openxmlformats.org/officeDocument/2006/relationships/hyperlink" Target="https://finance.vietstock.vn/SHX-ctcp-sai-gon-hoa-xa.htm" TargetMode="External"/><Relationship Id="rId2189" Type="http://schemas.openxmlformats.org/officeDocument/2006/relationships/hyperlink" Target="https://finance.vietstock.vn/STV-ctcp-che-tac-da-viet-nam.htm" TargetMode="External"/><Relationship Id="rId270" Type="http://schemas.openxmlformats.org/officeDocument/2006/relationships/hyperlink" Target="https://finance.vietstock.vn/BTN-ctcp-dau-tu-bitco-binh-dinh.htm" TargetMode="External"/><Relationship Id="rId2396" Type="http://schemas.openxmlformats.org/officeDocument/2006/relationships/hyperlink" Target="https://finance.vietstock.vn/TNV-ctcp-thong-nhat-ha-noi.htm" TargetMode="External"/><Relationship Id="rId130" Type="http://schemas.openxmlformats.org/officeDocument/2006/relationships/hyperlink" Target="https://finance.vietstock.vn/BAL-ctcp-bao-bi-bia-ruou-nuoc-giai-khat.htm" TargetMode="External"/><Relationship Id="rId368" Type="http://schemas.openxmlformats.org/officeDocument/2006/relationships/hyperlink" Target="https://finance.vietstock.vn/CemacoHanoi-ctcp-hoa-chat-va-vat-tu-khoa-hoc-ky-thuat.htm" TargetMode="External"/><Relationship Id="rId575" Type="http://schemas.openxmlformats.org/officeDocument/2006/relationships/hyperlink" Target="https://finance.vietstock.vn/DeltaCorp-ctcp-dau-tu-chau-tho.htm" TargetMode="External"/><Relationship Id="rId782" Type="http://schemas.openxmlformats.org/officeDocument/2006/relationships/hyperlink" Target="https://finance.vietstock.vn/EVNHCMC-tong-cong-ty-dien-luc-thanh-pho-ho-chi-minh.htm" TargetMode="External"/><Relationship Id="rId2049" Type="http://schemas.openxmlformats.org/officeDocument/2006/relationships/hyperlink" Target="https://finance.vietstock.vn/SEA-tong-cong-ty-thuy-san-viet-nam-ctcp.htm" TargetMode="External"/><Relationship Id="rId2256" Type="http://schemas.openxmlformats.org/officeDocument/2006/relationships/hyperlink" Target="https://finance.vietstock.vn/TCAM-cong-ty-tnhh-quan-ly-quy-thanh-cong.htm" TargetMode="External"/><Relationship Id="rId2463" Type="http://schemas.openxmlformats.org/officeDocument/2006/relationships/hyperlink" Target="https://finance.vietstock.vn/TTV-ctcp-thong-tin-tin-hieu-duong-sat-vinh.htm" TargetMode="External"/><Relationship Id="rId2670" Type="http://schemas.openxmlformats.org/officeDocument/2006/relationships/hyperlink" Target="https://finance.vietstock.vn/VINAMOTOR-tong-cong-ty-cong-nghiep-o-to-viet-nam-ctcp.htm" TargetMode="External"/><Relationship Id="rId228" Type="http://schemas.openxmlformats.org/officeDocument/2006/relationships/hyperlink" Target="https://finance.vietstock.vn/BMJC-ctcp-xay-dung-va-san-xuat-vat-lieu-xay-dung.htm" TargetMode="External"/><Relationship Id="rId435" Type="http://schemas.openxmlformats.org/officeDocument/2006/relationships/hyperlink" Target="https://finance.vietstock.vn/CMT-ctcp-cong-nghe-mang-va-truyen-thong.htm" TargetMode="External"/><Relationship Id="rId642" Type="http://schemas.openxmlformats.org/officeDocument/2006/relationships/hyperlink" Target="https://finance.vietstock.vn/DNS-ctcp-thep-da-nang.htm" TargetMode="External"/><Relationship Id="rId1065" Type="http://schemas.openxmlformats.org/officeDocument/2006/relationships/hyperlink" Target="https://finance.vietstock.vn/HMD-ctcp-hoa-chat-minh-duc.htm" TargetMode="External"/><Relationship Id="rId1272" Type="http://schemas.openxmlformats.org/officeDocument/2006/relationships/hyperlink" Target="https://finance.vietstock.vn/KHA-ctcp-dau-tu-va-dich-vu-khanh-hoi.htm" TargetMode="External"/><Relationship Id="rId2116" Type="http://schemas.openxmlformats.org/officeDocument/2006/relationships/hyperlink" Target="https://finance.vietstock.vn/Smartlink-ctcp-dich-vu-the-smartlink.htm" TargetMode="External"/><Relationship Id="rId2323" Type="http://schemas.openxmlformats.org/officeDocument/2006/relationships/hyperlink" Target="https://finance.vietstock.vn/ThienKim-ctcp-thuong-mai-dich-vu-du-lich-thien-kim.htm" TargetMode="External"/><Relationship Id="rId2530" Type="http://schemas.openxmlformats.org/officeDocument/2006/relationships/hyperlink" Target="https://finance.vietstock.vn/VBH-ctcp-dien-tu-binh-hoa.htm" TargetMode="External"/><Relationship Id="rId2768" Type="http://schemas.openxmlformats.org/officeDocument/2006/relationships/hyperlink" Target="https://finance.vietstock.vn/VPS-ctcp-thuoc-sat-trung-viet-nam.htm" TargetMode="External"/><Relationship Id="rId502" Type="http://schemas.openxmlformats.org/officeDocument/2006/relationships/hyperlink" Target="https://finance.vietstock.vn/CTI-ctcp-dau-tu-phat-trien-cuong-thuan-idico.htm" TargetMode="External"/><Relationship Id="rId947" Type="http://schemas.openxmlformats.org/officeDocument/2006/relationships/hyperlink" Target="https://finance.vietstock.vn/HaiChau-ctcp-banh-keo-hai-chau.htm" TargetMode="External"/><Relationship Id="rId1132" Type="http://schemas.openxmlformats.org/officeDocument/2006/relationships/hyperlink" Target="https://finance.vietstock.vn/HSSC-ctcp-chung-khoan-ha-noi.htm" TargetMode="External"/><Relationship Id="rId1577" Type="http://schemas.openxmlformats.org/officeDocument/2006/relationships/hyperlink" Target="https://finance.vietstock.vn/NBT-ctcp-cap-thoat-nuoc-ben-tre.htm" TargetMode="External"/><Relationship Id="rId1784" Type="http://schemas.openxmlformats.org/officeDocument/2006/relationships/hyperlink" Target="https://finance.vietstock.vn/PLX-tap-doan-xang-dau-viet-nam.htm" TargetMode="External"/><Relationship Id="rId1991" Type="http://schemas.openxmlformats.org/officeDocument/2006/relationships/hyperlink" Target="https://finance.vietstock.vn/SBC-ctcp-van-tai-va-giao-nhan-bia-sai-gon.htm" TargetMode="External"/><Relationship Id="rId2628" Type="http://schemas.openxmlformats.org/officeDocument/2006/relationships/hyperlink" Target="https://finance.vietstock.vn/VienThongDongDo-ctcp-vien-thong-dong-do.htm" TargetMode="External"/><Relationship Id="rId2835" Type="http://schemas.openxmlformats.org/officeDocument/2006/relationships/hyperlink" Target="https://finance.vietstock.vn/WTC-ctcp-van-tai-thuy-vinacomin.htm" TargetMode="External"/><Relationship Id="rId76" Type="http://schemas.openxmlformats.org/officeDocument/2006/relationships/hyperlink" Target="https://finance.vietstock.vn/AnphatCapital-ctcp-quan-ly-quy-ntp.htm" TargetMode="External"/><Relationship Id="rId807" Type="http://schemas.openxmlformats.org/officeDocument/2006/relationships/hyperlink" Target="https://finance.vietstock.vn/FIS-ctcp-he-thong-thong-tin-fpt.htm" TargetMode="External"/><Relationship Id="rId1437" Type="http://schemas.openxmlformats.org/officeDocument/2006/relationships/hyperlink" Target="https://finance.vietstock.vn/MBAM-quy-dau-tu-trai-phieu-dong-tien-linh-hoat-mb.htm" TargetMode="External"/><Relationship Id="rId1644" Type="http://schemas.openxmlformats.org/officeDocument/2006/relationships/hyperlink" Target="https://finance.vietstock.vn/NSH-ctcp-tap-doan-nhom-song-hong-shalumi.htm" TargetMode="External"/><Relationship Id="rId1851" Type="http://schemas.openxmlformats.org/officeDocument/2006/relationships/hyperlink" Target="https://finance.vietstock.vn/PTS-ctcp-van-tai-va-dich-vu-petrolimex-hai-phong.htm" TargetMode="External"/><Relationship Id="rId1504" Type="http://schemas.openxmlformats.org/officeDocument/2006/relationships/hyperlink" Target="https://finance.vietstock.vn/MKP-ctcp-hoa-duoc-pham-mekophar.htm" TargetMode="External"/><Relationship Id="rId1711" Type="http://schemas.openxmlformats.org/officeDocument/2006/relationships/hyperlink" Target="https://finance.vietstock.vn/PCC-ctcp-tap-doan-xay-lap-1-petrolimex.htm" TargetMode="External"/><Relationship Id="rId1949" Type="http://schemas.openxmlformats.org/officeDocument/2006/relationships/hyperlink" Target="https://finance.vietstock.vn/S12-ctcp-song-da-12.htm" TargetMode="External"/><Relationship Id="rId292" Type="http://schemas.openxmlformats.org/officeDocument/2006/relationships/hyperlink" Target="https://finance.vietstock.vn/BWS-ctcp-cap-nuoc-ba-ria-vung-tau.htm" TargetMode="External"/><Relationship Id="rId1809" Type="http://schemas.openxmlformats.org/officeDocument/2006/relationships/hyperlink" Target="https://finance.vietstock.vn/PPC-ctcp-nhiet-dien-pha-lai.htm" TargetMode="External"/><Relationship Id="rId597" Type="http://schemas.openxmlformats.org/officeDocument/2006/relationships/hyperlink" Target="https://finance.vietstock.vn/DIC-ctcp-dau-tu-va-thuong-mai-dic.htm" TargetMode="External"/><Relationship Id="rId2180" Type="http://schemas.openxmlformats.org/officeDocument/2006/relationships/hyperlink" Target="https://finance.vietstock.vn/STI-ctcp-dau-tu-sai-gon-thuong-tin.htm" TargetMode="External"/><Relationship Id="rId2278" Type="http://schemas.openxmlformats.org/officeDocument/2006/relationships/hyperlink" Target="https://finance.vietstock.vn/TDH-ctcp-phat-trien-nha-thu-duc.htm" TargetMode="External"/><Relationship Id="rId2485" Type="http://schemas.openxmlformats.org/officeDocument/2006/relationships/hyperlink" Target="https://finance.vietstock.vn/TVSI-ctcp-chung-khoan-tan-viet.htm" TargetMode="External"/><Relationship Id="rId152" Type="http://schemas.openxmlformats.org/officeDocument/2006/relationships/hyperlink" Target="https://finance.vietstock.vn/BCF-ctcp-thuc-pham-bich-chi.htm" TargetMode="External"/><Relationship Id="rId457" Type="http://schemas.openxmlformats.org/officeDocument/2006/relationships/hyperlink" Target="https://finance.vietstock.vn/CongTrinh525-ctcp-xay-dung-cong-trinh-525.htm" TargetMode="External"/><Relationship Id="rId1087" Type="http://schemas.openxmlformats.org/officeDocument/2006/relationships/hyperlink" Target="https://finance.vietstock.vn/Hoachatmiennam-ctcp-hoa-chat-mien-nam.htm" TargetMode="External"/><Relationship Id="rId1294" Type="http://schemas.openxmlformats.org/officeDocument/2006/relationships/hyperlink" Target="https://finance.vietstock.vn/KimAnh-ctcp-che-kim-anh.htm" TargetMode="External"/><Relationship Id="rId2040" Type="http://schemas.openxmlformats.org/officeDocument/2006/relationships/hyperlink" Target="https://finance.vietstock.vn/SDN-ctcp-son-dong-nai.htm" TargetMode="External"/><Relationship Id="rId2138" Type="http://schemas.openxmlformats.org/officeDocument/2006/relationships/hyperlink" Target="https://finance.vietstock.vn/SongHong-ctcp-nang-luong-song-hong.htm" TargetMode="External"/><Relationship Id="rId2692" Type="http://schemas.openxmlformats.org/officeDocument/2006/relationships/hyperlink" Target="https://finance.vietstock.vn/Viptour-ctcp-du-lich-va-xuc-tien-dau-tu.htm" TargetMode="External"/><Relationship Id="rId664" Type="http://schemas.openxmlformats.org/officeDocument/2006/relationships/hyperlink" Target="https://finance.vietstock.vn/DPG-ctcp-tap-doan-dat-phuong.htm" TargetMode="External"/><Relationship Id="rId871" Type="http://schemas.openxmlformats.org/officeDocument/2006/relationships/hyperlink" Target="https://finance.vietstock.vn/GEG-ctcp-dien-gia-lai.htm" TargetMode="External"/><Relationship Id="rId969" Type="http://schemas.openxmlformats.org/officeDocument/2006/relationships/hyperlink" Target="https://finance.vietstock.vn/HASCOM-ctcp-thep-va-co-khi-vat-lieu-xay-dung-hai-phong.htm" TargetMode="External"/><Relationship Id="rId1599" Type="http://schemas.openxmlformats.org/officeDocument/2006/relationships/hyperlink" Target="https://finance.vietstock.vn/NhaBeTech-ctcp-tu-van-cong-nghe-nha-be.htm" TargetMode="External"/><Relationship Id="rId2345" Type="http://schemas.openxmlformats.org/officeDocument/2006/relationships/hyperlink" Target="https://finance.vietstock.vn/TIN-cong-ty-tai-chinh-tong-hop-co-phan-tin-viet.htm" TargetMode="External"/><Relationship Id="rId2552" Type="http://schemas.openxmlformats.org/officeDocument/2006/relationships/hyperlink" Target="https://finance.vietstock.vn/VCM-ctcp-bv-life.htm" TargetMode="External"/><Relationship Id="rId317" Type="http://schemas.openxmlformats.org/officeDocument/2006/relationships/hyperlink" Target="https://finance.vietstock.vn/CanHoNamLong-ctcp-phat-trien-can-ho-nam-long.htm" TargetMode="External"/><Relationship Id="rId524" Type="http://schemas.openxmlformats.org/officeDocument/2006/relationships/hyperlink" Target="https://finance.vietstock.vn/D11-ctcp-dia-oc-11.htm" TargetMode="External"/><Relationship Id="rId731" Type="http://schemas.openxmlformats.org/officeDocument/2006/relationships/hyperlink" Target="https://finance.vietstock.vn/DVG-ctcp-dai-viet-group-dvg.htm" TargetMode="External"/><Relationship Id="rId1154" Type="http://schemas.openxmlformats.org/officeDocument/2006/relationships/hyperlink" Target="https://finance.vietstock.vn/HU1-ctcp-dau-tu-va-xay-dung-hud1.htm" TargetMode="External"/><Relationship Id="rId1361" Type="http://schemas.openxmlformats.org/officeDocument/2006/relationships/hyperlink" Target="https://finance.vietstock.vn/LBE-ctcp-thuong-mai-va-dich-vu-lva.htm" TargetMode="External"/><Relationship Id="rId1459" Type="http://schemas.openxmlformats.org/officeDocument/2006/relationships/hyperlink" Target="https://finance.vietstock.vn/MCT-ctcp-kinh-doanh-vat-tu-va-xay-dung.htm" TargetMode="External"/><Relationship Id="rId2205" Type="http://schemas.openxmlformats.org/officeDocument/2006/relationships/hyperlink" Target="https://finance.vietstock.vn/SWC-tong-cong-ty-co-phan-duong-song-mien-nam.htm" TargetMode="External"/><Relationship Id="rId2412" Type="http://schemas.openxmlformats.org/officeDocument/2006/relationships/hyperlink" Target="https://finance.vietstock.vn/TPP-ctcp-tan-phu-viet-nam.htm" TargetMode="External"/><Relationship Id="rId2857" Type="http://schemas.openxmlformats.org/officeDocument/2006/relationships/hyperlink" Target="https://finance.vietstock.vn/XeThaiBinh-ctcp-xe-khach-thai-binh.htm" TargetMode="External"/><Relationship Id="rId98" Type="http://schemas.openxmlformats.org/officeDocument/2006/relationships/hyperlink" Target="https://finance.vietstock.vn/ArtexSaigon-ctcp-xuat-nhap-khau-hang-tieu-thu-cong-nghiep-sai-gon.htm" TargetMode="External"/><Relationship Id="rId829" Type="http://schemas.openxmlformats.org/officeDocument/2006/relationships/hyperlink" Target="https://finance.vietstock.vn/FTS-ctcp-chung-khoan-fpt.htm" TargetMode="External"/><Relationship Id="rId1014" Type="http://schemas.openxmlformats.org/officeDocument/2006/relationships/hyperlink" Target="https://finance.vietstock.vn/HES-ctcp-dich-vu-giai-tri-ha-noi.htm" TargetMode="External"/><Relationship Id="rId1221" Type="http://schemas.openxmlformats.org/officeDocument/2006/relationships/hyperlink" Target="https://finance.vietstock.vn/IneximDaklak-ctcp-dau-tu-xuat-nhap-khau-daklak.htm" TargetMode="External"/><Relationship Id="rId1666" Type="http://schemas.openxmlformats.org/officeDocument/2006/relationships/hyperlink" Target="https://finance.vietstock.vn/NVB-ngan-hang-tmcp-quoc-dan.htm" TargetMode="External"/><Relationship Id="rId1873" Type="http://schemas.openxmlformats.org/officeDocument/2006/relationships/hyperlink" Target="https://finance.vietstock.vn/PVO-ctcp-dau-nhon-pv-oil.htm" TargetMode="External"/><Relationship Id="rId2717" Type="http://schemas.openxmlformats.org/officeDocument/2006/relationships/hyperlink" Target="https://finance.vietstock.vn/VLPort-ctcp-cang-vinh-long.htm" TargetMode="External"/><Relationship Id="rId1319" Type="http://schemas.openxmlformats.org/officeDocument/2006/relationships/hyperlink" Target="https://finance.vietstock.vn/KSF-ctcp-tap-doan-sunshine.htm" TargetMode="External"/><Relationship Id="rId1526" Type="http://schemas.openxmlformats.org/officeDocument/2006/relationships/hyperlink" Target="https://finance.vietstock.vn/MSH-ctcp-may-song-hong.htm" TargetMode="External"/><Relationship Id="rId1733" Type="http://schemas.openxmlformats.org/officeDocument/2006/relationships/hyperlink" Target="https://finance.vietstock.vn/PETROMEKONG-ctcp-van-tai-dau-khi-me-kong.htm" TargetMode="External"/><Relationship Id="rId1940" Type="http://schemas.openxmlformats.org/officeDocument/2006/relationships/hyperlink" Target="https://finance.vietstock.vn/RLC-ctcp-duong-bo-lao-cai.htm" TargetMode="External"/><Relationship Id="rId25" Type="http://schemas.openxmlformats.org/officeDocument/2006/relationships/hyperlink" Target="https://finance.vietstock.vn/ACCCO-ctcp-tu-van-kien-truc-va-xay-dung-thanh-pho-ho-chi-minh.htm" TargetMode="External"/><Relationship Id="rId1800" Type="http://schemas.openxmlformats.org/officeDocument/2006/relationships/hyperlink" Target="https://finance.vietstock.vn/PNT-ctcp-ky-thuat-xay-dung-phu-nhuan.htm" TargetMode="External"/><Relationship Id="rId174" Type="http://schemas.openxmlformats.org/officeDocument/2006/relationships/hyperlink" Target="https://finance.vietstock.vn/BenThanhG-tong-cong-ty-ben-thanh-tnhh-mtv.htm" TargetMode="External"/><Relationship Id="rId381" Type="http://schemas.openxmlformats.org/officeDocument/2006/relationships/hyperlink" Target="https://finance.vietstock.vn/CHIN2-ctcp-chin-chin-nui.htm" TargetMode="External"/><Relationship Id="rId2062" Type="http://schemas.openxmlformats.org/officeDocument/2006/relationships/hyperlink" Target="https://finance.vietstock.vn/SGC-ctcp-xuat-nhap-khau-sa-giang.htm" TargetMode="External"/><Relationship Id="rId241" Type="http://schemas.openxmlformats.org/officeDocument/2006/relationships/hyperlink" Target="https://finance.vietstock.vn/BPW-ctcp-cap-thoat-nuoc-binh-phuoc.htm" TargetMode="External"/><Relationship Id="rId479" Type="http://schemas.openxmlformats.org/officeDocument/2006/relationships/hyperlink" Target="https://finance.vietstock.vn/CQT-ctcp-xi-mang-quan-trieu-vvmi.htm" TargetMode="External"/><Relationship Id="rId686" Type="http://schemas.openxmlformats.org/officeDocument/2006/relationships/hyperlink" Target="https://finance.vietstock.vn/DSV-ctcp-duong-sat-vinh-phu.htm" TargetMode="External"/><Relationship Id="rId893" Type="http://schemas.openxmlformats.org/officeDocument/2006/relationships/hyperlink" Target="https://finance.vietstock.vn/GiaSangSteel-ctcp-luyen-can-thep-gia-sang.htm" TargetMode="External"/><Relationship Id="rId2367" Type="http://schemas.openxmlformats.org/officeDocument/2006/relationships/hyperlink" Target="https://finance.vietstock.vn/TLI-ctcp-may-quoc-te-thang-loi.htm" TargetMode="External"/><Relationship Id="rId2574" Type="http://schemas.openxmlformats.org/officeDocument/2006/relationships/hyperlink" Target="https://finance.vietstock.vn/VE3-ctcp-xay-dung-dien-vneco-3.htm" TargetMode="External"/><Relationship Id="rId2781" Type="http://schemas.openxmlformats.org/officeDocument/2006/relationships/hyperlink" Target="https://finance.vietstock.vn/VSF-tong-cong-ty-luong-thuc-mien-nam-ctcp.htm" TargetMode="External"/><Relationship Id="rId339" Type="http://schemas.openxmlformats.org/officeDocument/2006/relationships/hyperlink" Target="https://finance.vietstock.vn/CBC-ctcp-che-bau-can.htm" TargetMode="External"/><Relationship Id="rId546" Type="http://schemas.openxmlformats.org/officeDocument/2006/relationships/hyperlink" Target="https://finance.vietstock.vn/DauTuHaNoi-ctcp-thuong-mai-va-dau-tu-tic-ha-noi.htm" TargetMode="External"/><Relationship Id="rId753" Type="http://schemas.openxmlformats.org/officeDocument/2006/relationships/hyperlink" Target="https://finance.vietstock.vn/EBA-ctcp-dien-bac-na.htm" TargetMode="External"/><Relationship Id="rId1176" Type="http://schemas.openxmlformats.org/officeDocument/2006/relationships/hyperlink" Target="https://finance.vietstock.vn/HVS-ctcp-chung-khoan-hvs-viet-nam.htm" TargetMode="External"/><Relationship Id="rId1383" Type="http://schemas.openxmlformats.org/officeDocument/2006/relationships/hyperlink" Target="https://finance.vietstock.vn/Licogi16-ctcp-licogi-16-mc.htm" TargetMode="External"/><Relationship Id="rId2227" Type="http://schemas.openxmlformats.org/officeDocument/2006/relationships/hyperlink" Target="https://finance.vietstock.vn/TanLam-ctcp-nong-san-tan-lam.htm" TargetMode="External"/><Relationship Id="rId2434" Type="http://schemas.openxmlformats.org/officeDocument/2006/relationships/hyperlink" Target="https://finance.vietstock.vn/TS3-ctcp-truong-son-532.htm" TargetMode="External"/><Relationship Id="rId2879" Type="http://schemas.openxmlformats.org/officeDocument/2006/relationships/hyperlink" Target="https://finance.vietstock.vn/YenBai-ctcp-xay-dung-so-3-yen-bai.htm" TargetMode="External"/><Relationship Id="rId101" Type="http://schemas.openxmlformats.org/officeDocument/2006/relationships/hyperlink" Target="https://finance.vietstock.vn/ASCH-ctcp-hoa-chat-a-chau.htm" TargetMode="External"/><Relationship Id="rId406" Type="http://schemas.openxmlformats.org/officeDocument/2006/relationships/hyperlink" Target="https://finance.vietstock.vn/CJC-ctcp-co-dien-mien-trung.htm" TargetMode="External"/><Relationship Id="rId960" Type="http://schemas.openxmlformats.org/officeDocument/2006/relationships/hyperlink" Target="https://finance.vietstock.vn/Hanosimex-ctcp-thuong-mai-hai-phong-hanosimex.htm" TargetMode="External"/><Relationship Id="rId1036" Type="http://schemas.openxmlformats.org/officeDocument/2006/relationships/hyperlink" Target="https://finance.vietstock.vn/HHV-ctcp-dau-tu-ha-tang-giao-thong-deo-ca.htm" TargetMode="External"/><Relationship Id="rId1243" Type="http://schemas.openxmlformats.org/officeDocument/2006/relationships/hyperlink" Target="https://finance.vietstock.vn/ITA-ctcp-dau-tu-va-cong-nghiep-tan-tao.htm" TargetMode="External"/><Relationship Id="rId1590" Type="http://schemas.openxmlformats.org/officeDocument/2006/relationships/hyperlink" Target="https://finance.vietstock.vn/NED-ctcp-dau-tu-va-phat-trien-dien-tay-bac.htm" TargetMode="External"/><Relationship Id="rId1688" Type="http://schemas.openxmlformats.org/officeDocument/2006/relationships/hyperlink" Target="https://finance.vietstock.vn/ORC-ctcp-ban-le-va-quan-ly-bat-dong-san-dai-duong.htm" TargetMode="External"/><Relationship Id="rId1895" Type="http://schemas.openxmlformats.org/officeDocument/2006/relationships/hyperlink" Target="https://finance.vietstock.vn/PXS-ctcp-ket-cau-kim-loai-va-lap-may-dau-khi.htm" TargetMode="External"/><Relationship Id="rId2641" Type="http://schemas.openxmlformats.org/officeDocument/2006/relationships/hyperlink" Target="https://finance.vietstock.vn/VIG-ctcp-chung-khoan-dau-tu-tai-chinh-viet-nam.htm" TargetMode="External"/><Relationship Id="rId2739" Type="http://schemas.openxmlformats.org/officeDocument/2006/relationships/hyperlink" Target="https://finance.vietstock.vn/VNG-ctcp-du-lich-thanh-thanh-cong.htm" TargetMode="External"/><Relationship Id="rId613" Type="http://schemas.openxmlformats.org/officeDocument/2006/relationships/hyperlink" Target="https://finance.vietstock.vn/DLBD-ctcp-du-lich-buu-dien.htm" TargetMode="External"/><Relationship Id="rId820" Type="http://schemas.openxmlformats.org/officeDocument/2006/relationships/hyperlink" Target="https://finance.vietstock.vn/FRC-ctcp-lam-dac-san-xuat-khau-quang-nam.htm" TargetMode="External"/><Relationship Id="rId918" Type="http://schemas.openxmlformats.org/officeDocument/2006/relationships/hyperlink" Target="https://finance.vietstock.vn/GSC-ctcp-thuy-dien-geruco-song-con.htm" TargetMode="External"/><Relationship Id="rId1450" Type="http://schemas.openxmlformats.org/officeDocument/2006/relationships/hyperlink" Target="https://finance.vietstock.vn/MCG-ctcp-nang-luong-va-bat-dong-san-mcg.htm" TargetMode="External"/><Relationship Id="rId1548" Type="http://schemas.openxmlformats.org/officeDocument/2006/relationships/hyperlink" Target="https://finance.vietstock.vn/MXVExchange-so-giao-dich-hang-hoa-viet-nam.htm" TargetMode="External"/><Relationship Id="rId1755" Type="http://schemas.openxmlformats.org/officeDocument/2006/relationships/hyperlink" Target="https://finance.vietstock.vn/PHS-ctcp-chung-khoan-phu-hung.htm" TargetMode="External"/><Relationship Id="rId2501" Type="http://schemas.openxmlformats.org/officeDocument/2006/relationships/hyperlink" Target="https://finance.vietstock.vn/UOBAM-ctcp-quan-ly-quy-uob-asset-management-viet-nam.htm" TargetMode="External"/><Relationship Id="rId1103" Type="http://schemas.openxmlformats.org/officeDocument/2006/relationships/hyperlink" Target="https://finance.vietstock.vn/HPD-ctcp-thuy-dien-dak-doa.htm" TargetMode="External"/><Relationship Id="rId1310" Type="http://schemas.openxmlformats.org/officeDocument/2006/relationships/hyperlink" Target="https://finance.vietstock.vn/KNITEXIM-ctcp-haprosimex-thang-long.htm" TargetMode="External"/><Relationship Id="rId1408" Type="http://schemas.openxmlformats.org/officeDocument/2006/relationships/hyperlink" Target="https://finance.vietstock.vn/LPBS-ctcp-chung-khoan-lpbank.htm" TargetMode="External"/><Relationship Id="rId1962" Type="http://schemas.openxmlformats.org/officeDocument/2006/relationships/hyperlink" Target="https://finance.vietstock.vn/SabecoTayNguyen-ctcp-thuong-mai-bia-sai-gon-tay-nguyen.htm" TargetMode="External"/><Relationship Id="rId2806" Type="http://schemas.openxmlformats.org/officeDocument/2006/relationships/hyperlink" Target="https://finance.vietstock.vn/VTL-ctcp-vang-thang-long.htm" TargetMode="External"/><Relationship Id="rId47" Type="http://schemas.openxmlformats.org/officeDocument/2006/relationships/hyperlink" Target="https://finance.vietstock.vn/AGG-ctcp-dau-tu-va-phat-trien-bat-dong-san-an-gia.htm" TargetMode="External"/><Relationship Id="rId1615" Type="http://schemas.openxmlformats.org/officeDocument/2006/relationships/hyperlink" Target="https://finance.vietstock.vn/NinhBac-ctcp-dau-tu-tai-chinh-ninh-bac.htm" TargetMode="External"/><Relationship Id="rId1822" Type="http://schemas.openxmlformats.org/officeDocument/2006/relationships/hyperlink" Target="https://finance.vietstock.vn/Proconco-ctcp-viet-phap-san-xuat-thuc-an-gia-suc-proconco.htm" TargetMode="External"/><Relationship Id="rId196" Type="http://schemas.openxmlformats.org/officeDocument/2006/relationships/hyperlink" Target="https://finance.vietstock.vn/BiaSaiGonPhuYen-ctcp-bia-sai-gon-phu-yen.htm" TargetMode="External"/><Relationship Id="rId2084" Type="http://schemas.openxmlformats.org/officeDocument/2006/relationships/hyperlink" Target="https://finance.vietstock.vn/SHINEC-ctcp-cong-nghiep-tau-thuy-shinec.htm" TargetMode="External"/><Relationship Id="rId2291" Type="http://schemas.openxmlformats.org/officeDocument/2006/relationships/hyperlink" Target="https://finance.vietstock.vn/TEG-ctcp-truong-thanh-energy-group.htm" TargetMode="External"/><Relationship Id="rId263" Type="http://schemas.openxmlformats.org/officeDocument/2006/relationships/hyperlink" Target="https://finance.vietstock.vn/BTC-ctcp-co-khi-va-xay-dung-binh-trieu.htm" TargetMode="External"/><Relationship Id="rId470" Type="http://schemas.openxmlformats.org/officeDocument/2006/relationships/hyperlink" Target="https://finance.vietstock.vn/CotecAnpha-ctcp-ky-thuat-xay-dung-anpha.htm" TargetMode="External"/><Relationship Id="rId2151" Type="http://schemas.openxmlformats.org/officeDocument/2006/relationships/hyperlink" Target="https://finance.vietstock.vn/SPM-ctcp-spm.htm" TargetMode="External"/><Relationship Id="rId2389" Type="http://schemas.openxmlformats.org/officeDocument/2006/relationships/hyperlink" Target="https://finance.vietstock.vn/TNG-ctcp-dau-tu-va-thuong-mai-tng.htm" TargetMode="External"/><Relationship Id="rId2596" Type="http://schemas.openxmlformats.org/officeDocument/2006/relationships/hyperlink" Target="https://finance.vietstock.vn/VGG-tong-cong-ty-co-phan-may-viet-tien.htm" TargetMode="External"/><Relationship Id="rId123" Type="http://schemas.openxmlformats.org/officeDocument/2006/relationships/hyperlink" Target="https://finance.vietstock.vn/AzureCity-ctcp-thanh-pho-xanh.htm" TargetMode="External"/><Relationship Id="rId330" Type="http://schemas.openxmlformats.org/officeDocument/2006/relationships/hyperlink" Target="https://finance.vietstock.vn/CauTre-ctcp-thuc-pham-cj-cau-tre.htm" TargetMode="External"/><Relationship Id="rId568" Type="http://schemas.openxmlformats.org/officeDocument/2006/relationships/hyperlink" Target="https://finance.vietstock.vn/DDB-ctcp-thuong-mai-va-xay-dung-dong-duong.htm" TargetMode="External"/><Relationship Id="rId775" Type="http://schemas.openxmlformats.org/officeDocument/2006/relationships/hyperlink" Target="https://finance.vietstock.vn/ETCC-ctcp-cap-va-thiet-bi-vien-thong.htm" TargetMode="External"/><Relationship Id="rId982" Type="http://schemas.openxmlformats.org/officeDocument/2006/relationships/hyperlink" Target="https://finance.vietstock.vn/HC1-ctcp-xay-dung-so-1-ha-noi.htm" TargetMode="External"/><Relationship Id="rId1198" Type="http://schemas.openxmlformats.org/officeDocument/2006/relationships/hyperlink" Target="https://finance.vietstock.vn/IDN-ctcp-in-va-dich-vu-da-nang.htm" TargetMode="External"/><Relationship Id="rId2011" Type="http://schemas.openxmlformats.org/officeDocument/2006/relationships/hyperlink" Target="https://finance.vietstock.vn/SCI-ctcp-sci-ec.htm" TargetMode="External"/><Relationship Id="rId2249" Type="http://schemas.openxmlformats.org/officeDocument/2006/relationships/hyperlink" Target="https://finance.vietstock.vn/TBD-tong-cong-ty-thiet-bi-dien-dong-anh-ctcp.htm" TargetMode="External"/><Relationship Id="rId2456" Type="http://schemas.openxmlformats.org/officeDocument/2006/relationships/hyperlink" Target="https://finance.vietstock.vn/TTJ-ctcp-thuy-ta.htm" TargetMode="External"/><Relationship Id="rId2663" Type="http://schemas.openxmlformats.org/officeDocument/2006/relationships/hyperlink" Target="https://finance.vietstock.vn/VinaconexAlphanam-ctcp-dau-tu-va-phat-trien-ha-tang-vinaconex-alphanam.htm" TargetMode="External"/><Relationship Id="rId2870" Type="http://schemas.openxmlformats.org/officeDocument/2006/relationships/hyperlink" Target="https://finance.vietstock.vn/XNKNongSan-ctcp-dich-vu-xuat-nhap-khau-nong-san-ha-noi.htm" TargetMode="External"/><Relationship Id="rId428" Type="http://schemas.openxmlformats.org/officeDocument/2006/relationships/hyperlink" Target="https://finance.vietstock.vn/CMG-ctcp-tap-doan-cong-nghe-cmc.htm" TargetMode="External"/><Relationship Id="rId635" Type="http://schemas.openxmlformats.org/officeDocument/2006/relationships/hyperlink" Target="https://finance.vietstock.vn/DNG-ctcp-lap-may-dien-nuoc-va-xay-dung.htm" TargetMode="External"/><Relationship Id="rId842" Type="http://schemas.openxmlformats.org/officeDocument/2006/relationships/hyperlink" Target="https://finance.vietstock.vn/FUEKIVND-chung-chi-quy-etf-kim-growth-vn-diamond.htm" TargetMode="External"/><Relationship Id="rId1058" Type="http://schemas.openxmlformats.org/officeDocument/2006/relationships/hyperlink" Target="https://finance.vietstock.vn/HLG-ctcp-tap-doan-hoang-long.htm" TargetMode="External"/><Relationship Id="rId1265" Type="http://schemas.openxmlformats.org/officeDocument/2006/relationships/hyperlink" Target="https://finance.vietstock.vn/KDC-ctcp-tap-doan-kido.htm" TargetMode="External"/><Relationship Id="rId1472" Type="http://schemas.openxmlformats.org/officeDocument/2006/relationships/hyperlink" Target="https://finance.vietstock.vn/Mediplast-ctcp-nhua-y-te-mediplast.htm" TargetMode="External"/><Relationship Id="rId2109" Type="http://schemas.openxmlformats.org/officeDocument/2006/relationships/hyperlink" Target="https://finance.vietstock.vn/SKH-ctcp-nuoc-giai-khat-sanest-khanh-hoa.htm" TargetMode="External"/><Relationship Id="rId2316" Type="http://schemas.openxmlformats.org/officeDocument/2006/relationships/hyperlink" Target="https://finance.vietstock.vn/ThepTanThuan-ctcp-thep-tan-thuan.htm" TargetMode="External"/><Relationship Id="rId2523" Type="http://schemas.openxmlformats.org/officeDocument/2006/relationships/hyperlink" Target="https://finance.vietstock.vn/VASC-ctcp-giao-duc-quoc-te-viet-uc.htm" TargetMode="External"/><Relationship Id="rId2730" Type="http://schemas.openxmlformats.org/officeDocument/2006/relationships/hyperlink" Target="https://finance.vietstock.vn/VNB-ctcp-sach-viet-nam.htm" TargetMode="External"/><Relationship Id="rId702" Type="http://schemas.openxmlformats.org/officeDocument/2006/relationships/hyperlink" Target="https://finance.vietstock.vn/DTS-ctcp-dich-vu-du-lich-da-lat.htm" TargetMode="External"/><Relationship Id="rId1125" Type="http://schemas.openxmlformats.org/officeDocument/2006/relationships/hyperlink" Target="https://finance.vietstock.vn/HSA-ctcp-hestia.htm" TargetMode="External"/><Relationship Id="rId1332" Type="http://schemas.openxmlformats.org/officeDocument/2006/relationships/hyperlink" Target="https://finance.vietstock.vn/KTT-ctcp-tap-doan-dau-tu-ktt.htm" TargetMode="External"/><Relationship Id="rId1777" Type="http://schemas.openxmlformats.org/officeDocument/2006/relationships/hyperlink" Target="https://finance.vietstock.vn/PKR-ctcp-duong-sat-phu-khanh.htm" TargetMode="External"/><Relationship Id="rId1984" Type="http://schemas.openxmlformats.org/officeDocument/2006/relationships/hyperlink" Target="https://finance.vietstock.vn/SAS-ctcp-dich-vu-hang-khong-san-bay-tan-son-nhat.htm" TargetMode="External"/><Relationship Id="rId2828" Type="http://schemas.openxmlformats.org/officeDocument/2006/relationships/hyperlink" Target="https://finance.vietstock.vn/VWS-ctcp-nuoc-va-moi-truong-viet-nam.htm" TargetMode="External"/><Relationship Id="rId69" Type="http://schemas.openxmlformats.org/officeDocument/2006/relationships/hyperlink" Target="https://finance.vietstock.vn/AMD-ctcp-dau-tu-va-khoang-san-flc-stone.htm" TargetMode="External"/><Relationship Id="rId1637" Type="http://schemas.openxmlformats.org/officeDocument/2006/relationships/hyperlink" Target="https://finance.vietstock.vn/NQT-ctcp-nuoc-sach-quang-tri.htm" TargetMode="External"/><Relationship Id="rId1844" Type="http://schemas.openxmlformats.org/officeDocument/2006/relationships/hyperlink" Target="https://finance.vietstock.vn/PTICC-ctcp-tu-van-dau-tu-va-xay-dung-buu-dien.htm" TargetMode="External"/><Relationship Id="rId1704" Type="http://schemas.openxmlformats.org/officeDocument/2006/relationships/hyperlink" Target="https://finance.vietstock.vn/Payoo-ctcp-dich-vu-truc-tuyen-cong-dong-viet.htm" TargetMode="External"/><Relationship Id="rId285" Type="http://schemas.openxmlformats.org/officeDocument/2006/relationships/hyperlink" Target="https://finance.vietstock.vn/BVG-ctcp-group-bac-viet.htm" TargetMode="External"/><Relationship Id="rId1911" Type="http://schemas.openxmlformats.org/officeDocument/2006/relationships/hyperlink" Target="https://finance.vietstock.vn/QNU-ctcp-moi-truong-do-thi-quang-nam.htm" TargetMode="External"/><Relationship Id="rId492" Type="http://schemas.openxmlformats.org/officeDocument/2006/relationships/hyperlink" Target="https://finance.vietstock.vn/CT6-ctcp-cong-trinh-6.htm" TargetMode="External"/><Relationship Id="rId797" Type="http://schemas.openxmlformats.org/officeDocument/2006/relationships/hyperlink" Target="https://finance.vietstock.vn/FDG-ctcp-docimexco.htm" TargetMode="External"/><Relationship Id="rId2173" Type="http://schemas.openxmlformats.org/officeDocument/2006/relationships/hyperlink" Target="https://finance.vietstock.vn/SSU-ctcp-moi-truong-do-thi-soc-son.htm" TargetMode="External"/><Relationship Id="rId2380" Type="http://schemas.openxmlformats.org/officeDocument/2006/relationships/hyperlink" Target="https://finance.vietstock.vn/TMS-ctcp-transimex.htm" TargetMode="External"/><Relationship Id="rId2478" Type="http://schemas.openxmlformats.org/officeDocument/2006/relationships/hyperlink" Target="https://finance.vietstock.vn/TVG-ctcp-tu-van-dau-tu-va-xay-dung-giao-thong-van-tai.htm" TargetMode="External"/><Relationship Id="rId145" Type="http://schemas.openxmlformats.org/officeDocument/2006/relationships/hyperlink" Target="https://finance.vietstock.vn/BBM-ctcp-bia-ha-noi-nam-dinh.htm" TargetMode="External"/><Relationship Id="rId352" Type="http://schemas.openxmlformats.org/officeDocument/2006/relationships/hyperlink" Target="https://finance.vietstock.vn/CCP-ctcp-cang-cua-cam-hai-phong.htm" TargetMode="External"/><Relationship Id="rId1287" Type="http://schemas.openxmlformats.org/officeDocument/2006/relationships/hyperlink" Target="https://finance.vietstock.vn/KHX-ctcp-phat-hanh-sach-khanh-hoa.htm" TargetMode="External"/><Relationship Id="rId2033" Type="http://schemas.openxmlformats.org/officeDocument/2006/relationships/hyperlink" Target="https://finance.vietstock.vn/SDD-ctcp-dau-tu-va-xay-lap-song-da.htm" TargetMode="External"/><Relationship Id="rId2240" Type="http://schemas.openxmlformats.org/officeDocument/2006/relationships/hyperlink" Target="https://finance.vietstock.vn/TauBienHP-ctcp-cung-ung-tau-bien-hai-phong.htm" TargetMode="External"/><Relationship Id="rId2685" Type="http://schemas.openxmlformats.org/officeDocument/2006/relationships/hyperlink" Target="https://finance.vietstock.vn/VinhHue-ctcp-giay-vinh-hue.htm" TargetMode="External"/><Relationship Id="rId212" Type="http://schemas.openxmlformats.org/officeDocument/2006/relationships/hyperlink" Target="https://finance.vietstock.vn/BKG-ctcp-dau-tu-bkg-viet-nam.htm" TargetMode="External"/><Relationship Id="rId657" Type="http://schemas.openxmlformats.org/officeDocument/2006/relationships/hyperlink" Target="https://finance.vietstock.vn/DOP-ctcp-van-tai-xang-dau-dong-thap.htm" TargetMode="External"/><Relationship Id="rId864" Type="http://schemas.openxmlformats.org/officeDocument/2006/relationships/hyperlink" Target="https://finance.vietstock.vn/GDEGF-quy-dau-tu-co-phieu-tang-truong-rong-vang.htm" TargetMode="External"/><Relationship Id="rId1494" Type="http://schemas.openxmlformats.org/officeDocument/2006/relationships/hyperlink" Target="https://finance.vietstock.vn/MienTrung-ctcp-dau-tu-va-phat-trien-mien-trung.htm" TargetMode="External"/><Relationship Id="rId1799" Type="http://schemas.openxmlformats.org/officeDocument/2006/relationships/hyperlink" Target="https://finance.vietstock.vn/PNP-ctcp-tan-cang-phu-huu.htm" TargetMode="External"/><Relationship Id="rId2100" Type="http://schemas.openxmlformats.org/officeDocument/2006/relationships/hyperlink" Target="https://finance.vietstock.vn/SJC-ctcp-song-da-1-01.htm" TargetMode="External"/><Relationship Id="rId2338" Type="http://schemas.openxmlformats.org/officeDocument/2006/relationships/hyperlink" Target="https://finance.vietstock.vn/ThuySanKienGiang-ctcp-khai-thac-thuy-san-kien-giang.htm" TargetMode="External"/><Relationship Id="rId2545" Type="http://schemas.openxmlformats.org/officeDocument/2006/relationships/hyperlink" Target="https://finance.vietstock.vn/VCE-ctcp-xay-lap-moi-truong.htm" TargetMode="External"/><Relationship Id="rId2752" Type="http://schemas.openxmlformats.org/officeDocument/2006/relationships/hyperlink" Target="https://finance.vietstock.vn/VNX-ctcp-quang-cao-va-hoi-cho-thuong-mai.htm" TargetMode="External"/><Relationship Id="rId517" Type="http://schemas.openxmlformats.org/officeDocument/2006/relationships/hyperlink" Target="https://finance.vietstock.vn/CVS-ctcp-chung-khoan-cv.htm" TargetMode="External"/><Relationship Id="rId724" Type="http://schemas.openxmlformats.org/officeDocument/2006/relationships/hyperlink" Target="https://finance.vietstock.vn/DuongSatPhiaNam-ctcp-duong-sat-phia-nam.htm" TargetMode="External"/><Relationship Id="rId931" Type="http://schemas.openxmlformats.org/officeDocument/2006/relationships/hyperlink" Target="https://finance.vietstock.vn/H11-ctcp-xay-dung-hud101.htm" TargetMode="External"/><Relationship Id="rId1147" Type="http://schemas.openxmlformats.org/officeDocument/2006/relationships/hyperlink" Target="https://finance.vietstock.vn/HTP-ctcp-in-sach-giao-khoa-hoa-phat.htm" TargetMode="External"/><Relationship Id="rId1354" Type="http://schemas.openxmlformats.org/officeDocument/2006/relationships/hyperlink" Target="https://finance.vietstock.vn/LaNga-ctcp-dau-tu-la-nga.htm" TargetMode="External"/><Relationship Id="rId1561" Type="http://schemas.openxmlformats.org/officeDocument/2006/relationships/hyperlink" Target="https://finance.vietstock.vn/NamThi-ctcp-thuy-dien-nam-thi-song-da-7.htm" TargetMode="External"/><Relationship Id="rId2405" Type="http://schemas.openxmlformats.org/officeDocument/2006/relationships/hyperlink" Target="https://finance.vietstock.vn/TourismHCM-ctcp-du-lich-viet-nam-thanh-pho-ho-chi-minh.htm" TargetMode="External"/><Relationship Id="rId2612" Type="http://schemas.openxmlformats.org/officeDocument/2006/relationships/hyperlink" Target="https://finance.vietstock.vn/VHM-ctcp-vinhomes.htm" TargetMode="External"/><Relationship Id="rId60" Type="http://schemas.openxmlformats.org/officeDocument/2006/relationships/hyperlink" Target="https://finance.vietstock.vn/AISEC-ctcp-chung-khoan-ais.htm" TargetMode="External"/><Relationship Id="rId1007" Type="http://schemas.openxmlformats.org/officeDocument/2006/relationships/hyperlink" Target="https://finance.vietstock.vn/HDW-ctcp-kinh-doanh-nuoc-sach-hai-duong.htm" TargetMode="External"/><Relationship Id="rId1214" Type="http://schemas.openxmlformats.org/officeDocument/2006/relationships/hyperlink" Target="https://finance.vietstock.vn/IMEXBINHDINH-ctcp-xuat-nhap-khau-binh-dinh.htm" TargetMode="External"/><Relationship Id="rId1421" Type="http://schemas.openxmlformats.org/officeDocument/2006/relationships/hyperlink" Target="https://finance.vietstock.vn/LWS-ctcp-cap-nuoc-tinh-lao-cai.htm" TargetMode="External"/><Relationship Id="rId1659" Type="http://schemas.openxmlformats.org/officeDocument/2006/relationships/hyperlink" Target="https://finance.vietstock.vn/NTS-ctcp-noi-that-shinec.htm" TargetMode="External"/><Relationship Id="rId1866" Type="http://schemas.openxmlformats.org/officeDocument/2006/relationships/hyperlink" Target="https://finance.vietstock.vn/PVG-ctcp-kinh-doanh-lpg-viet-nam.htm" TargetMode="External"/><Relationship Id="rId1519" Type="http://schemas.openxmlformats.org/officeDocument/2006/relationships/hyperlink" Target="https://finance.vietstock.vn/MPT-ctcp-tap-doan-mpt.htm" TargetMode="External"/><Relationship Id="rId1726" Type="http://schemas.openxmlformats.org/officeDocument/2006/relationships/hyperlink" Target="https://finance.vietstock.vn/PEC-ctcp-co-khi-dien-luc.htm" TargetMode="External"/><Relationship Id="rId1933" Type="http://schemas.openxmlformats.org/officeDocument/2006/relationships/hyperlink" Target="https://finance.vietstock.vn/RES10-ctcp-dia-oc-10.htm" TargetMode="External"/><Relationship Id="rId18" Type="http://schemas.openxmlformats.org/officeDocument/2006/relationships/hyperlink" Target="https://finance.vietstock.vn/ABT-ctcp-xuat-nhap-khau-thuy-san-ben-tre.htm" TargetMode="External"/><Relationship Id="rId2195" Type="http://schemas.openxmlformats.org/officeDocument/2006/relationships/hyperlink" Target="https://finance.vietstock.vn/SuThanhHa-ctcp-gom-su-thanh-ha.htm" TargetMode="External"/><Relationship Id="rId167" Type="http://schemas.openxmlformats.org/officeDocument/2006/relationships/hyperlink" Target="https://finance.vietstock.vn/BDSThanhNien-ctcp-bat-dong-san-thanh-nien.htm" TargetMode="External"/><Relationship Id="rId374" Type="http://schemas.openxmlformats.org/officeDocument/2006/relationships/hyperlink" Target="https://finance.vietstock.vn/CFM-ctcp-dau-tu-cfm.htm" TargetMode="External"/><Relationship Id="rId581" Type="http://schemas.openxmlformats.org/officeDocument/2006/relationships/hyperlink" Target="https://finance.vietstock.vn/DFF-ctcp-tap-doan-dua-fat.htm" TargetMode="External"/><Relationship Id="rId2055" Type="http://schemas.openxmlformats.org/officeDocument/2006/relationships/hyperlink" Target="https://finance.vietstock.vn/Serrano-ctcp-serrano-viet-nam.htm" TargetMode="External"/><Relationship Id="rId2262" Type="http://schemas.openxmlformats.org/officeDocument/2006/relationships/hyperlink" Target="https://finance.vietstock.vn/TCJ-ctcp-to-chau.htm" TargetMode="External"/><Relationship Id="rId234" Type="http://schemas.openxmlformats.org/officeDocument/2006/relationships/hyperlink" Target="https://finance.vietstock.vn/BNA-ctcp-tap-doan-dau-tu-bao-ngoc.htm" TargetMode="External"/><Relationship Id="rId679" Type="http://schemas.openxmlformats.org/officeDocument/2006/relationships/hyperlink" Target="https://finance.vietstock.vn/DSE-ctcp-chung-khoan-dnse.htm" TargetMode="External"/><Relationship Id="rId886" Type="http://schemas.openxmlformats.org/officeDocument/2006/relationships/hyperlink" Target="https://finance.vietstock.vn/GHC-ctcp-thuy-dien-gia-lai.htm" TargetMode="External"/><Relationship Id="rId2567" Type="http://schemas.openxmlformats.org/officeDocument/2006/relationships/hyperlink" Target="https://finance.vietstock.vn/VDN-ctcp-vinatex-da-nang.htm" TargetMode="External"/><Relationship Id="rId2774" Type="http://schemas.openxmlformats.org/officeDocument/2006/relationships/hyperlink" Target="https://finance.vietstock.vn/VRE-ctcp-vincom-retail.htm" TargetMode="External"/><Relationship Id="rId2" Type="http://schemas.openxmlformats.org/officeDocument/2006/relationships/hyperlink" Target="https://finance.vietstock.vn/126IBC-ctcp-dau-tu-kinh-doanh-va-xay-dung-126.htm" TargetMode="External"/><Relationship Id="rId441" Type="http://schemas.openxmlformats.org/officeDocument/2006/relationships/hyperlink" Target="https://finance.vietstock.vn/CNG-ctcp-cng-viet-nam.htm" TargetMode="External"/><Relationship Id="rId539" Type="http://schemas.openxmlformats.org/officeDocument/2006/relationships/hyperlink" Target="https://finance.vietstock.vn/DANATEX-ctcp-det-hoa-khanh-da-nang.htm" TargetMode="External"/><Relationship Id="rId746" Type="http://schemas.openxmlformats.org/officeDocument/2006/relationships/hyperlink" Target="https://finance.vietstock.vn/DXS-ctcp-dich-vu-bat-dong-san-dat-xanh.htm" TargetMode="External"/><Relationship Id="rId1071" Type="http://schemas.openxmlformats.org/officeDocument/2006/relationships/hyperlink" Target="https://finance.vietstock.vn/HNA-ctcp-thuy-dien-hua-na.htm" TargetMode="External"/><Relationship Id="rId1169" Type="http://schemas.openxmlformats.org/officeDocument/2006/relationships/hyperlink" Target="https://finance.vietstock.vn/HUX-ctcp-khoang-san-thua-thien-hue.htm" TargetMode="External"/><Relationship Id="rId1376" Type="http://schemas.openxmlformats.org/officeDocument/2006/relationships/hyperlink" Target="https://finance.vietstock.vn/LGL-ctcp-dau-tu-va-phat-trien-do-thi-long-giang.htm" TargetMode="External"/><Relationship Id="rId1583" Type="http://schemas.openxmlformats.org/officeDocument/2006/relationships/hyperlink" Target="https://finance.vietstock.vn/NDC-ctcp-nam-duoc.htm" TargetMode="External"/><Relationship Id="rId2122" Type="http://schemas.openxmlformats.org/officeDocument/2006/relationships/hyperlink" Target="https://finance.vietstock.vn/SMT-ctcp-sametel.htm" TargetMode="External"/><Relationship Id="rId2427" Type="http://schemas.openxmlformats.org/officeDocument/2006/relationships/hyperlink" Target="https://finance.vietstock.vn/TriThucDoanhNghiep-ctcp-tri-thuc-doanh-nghiep-quoc-te.htm" TargetMode="External"/><Relationship Id="rId301" Type="http://schemas.openxmlformats.org/officeDocument/2006/relationships/hyperlink" Target="https://finance.vietstock.vn/C42-ctcp-xay-dung-thuy-loi-42.htm" TargetMode="External"/><Relationship Id="rId953" Type="http://schemas.openxmlformats.org/officeDocument/2006/relationships/hyperlink" Target="https://finance.vietstock.vn/Hanaka-ctcp-tap-doan-hanaka.htm" TargetMode="External"/><Relationship Id="rId1029" Type="http://schemas.openxmlformats.org/officeDocument/2006/relationships/hyperlink" Target="https://finance.vietstock.vn/HHD-ctcp-kinh-doanh-phat-trien-nha-va-do-thi-ha-noi.htm" TargetMode="External"/><Relationship Id="rId1236" Type="http://schemas.openxmlformats.org/officeDocument/2006/relationships/hyperlink" Target="https://finance.vietstock.vn/IPA-ctcp-tap-doan-dau-tu-i-p-a.htm" TargetMode="External"/><Relationship Id="rId1790" Type="http://schemas.openxmlformats.org/officeDocument/2006/relationships/hyperlink" Target="https://finance.vietstock.vn/PMM-ctcp-hang-hai-phu-my.htm" TargetMode="External"/><Relationship Id="rId1888" Type="http://schemas.openxmlformats.org/officeDocument/2006/relationships/hyperlink" Target="https://finance.vietstock.vn/PXA-ctcp-dau-tu-va-thuong-mai-dau-khi-nghe-an.htm" TargetMode="External"/><Relationship Id="rId2634" Type="http://schemas.openxmlformats.org/officeDocument/2006/relationships/hyperlink" Target="https://finance.vietstock.vn/Vietnamtourism-ctcp-du-lich-viet-nam-ha-noi.htm" TargetMode="External"/><Relationship Id="rId2841" Type="http://schemas.openxmlformats.org/officeDocument/2006/relationships/hyperlink" Target="https://finance.vietstock.vn/X78-ctcp-acc-78.htm" TargetMode="External"/><Relationship Id="rId82" Type="http://schemas.openxmlformats.org/officeDocument/2006/relationships/hyperlink" Target="https://finance.vietstock.vn/APC-ctcp-chieu-xa-an-phu.htm" TargetMode="External"/><Relationship Id="rId606" Type="http://schemas.openxmlformats.org/officeDocument/2006/relationships/hyperlink" Target="https://finance.vietstock.vn/DIH-ctcp-dau-tu-phat-trien-xay-dung-hoi-an.htm" TargetMode="External"/><Relationship Id="rId813" Type="http://schemas.openxmlformats.org/officeDocument/2006/relationships/hyperlink" Target="https://finance.vietstock.vn/Foodinco-tong-cong-ty-co-phan-dau-tu-va-xuat-nhap-khau-foodinco.htm" TargetMode="External"/><Relationship Id="rId1443" Type="http://schemas.openxmlformats.org/officeDocument/2006/relationships/hyperlink" Target="https://finance.vietstock.vn/MBT-ctcp-bat-dong-san-cho-thue-minh-bao-tin.htm" TargetMode="External"/><Relationship Id="rId1650" Type="http://schemas.openxmlformats.org/officeDocument/2006/relationships/hyperlink" Target="https://finance.vietstock.vn/NST-ctcp-ngan-son.htm" TargetMode="External"/><Relationship Id="rId1748" Type="http://schemas.openxmlformats.org/officeDocument/2006/relationships/hyperlink" Target="https://finance.vietstock.vn/PHFM-ctcp-quan-ly-quy-phu-hung.htm" TargetMode="External"/><Relationship Id="rId2701" Type="http://schemas.openxmlformats.org/officeDocument/2006/relationships/hyperlink" Target="https://finance.vietstock.vn/VIW-tong-cong-ty-dau-tu-nuoc-va-moi-truong-viet-nam.htm" TargetMode="External"/><Relationship Id="rId1303" Type="http://schemas.openxmlformats.org/officeDocument/2006/relationships/hyperlink" Target="https://finance.vietstock.vn/KISUCO-ctcp-mia-duong-kien-giang.htm" TargetMode="External"/><Relationship Id="rId1510" Type="http://schemas.openxmlformats.org/officeDocument/2006/relationships/hyperlink" Target="https://finance.vietstock.vn/MML-ctcp-masan-meatlife.htm" TargetMode="External"/><Relationship Id="rId1955" Type="http://schemas.openxmlformats.org/officeDocument/2006/relationships/hyperlink" Target="https://finance.vietstock.vn/S74-ctcp-song-da-7-04.htm" TargetMode="External"/><Relationship Id="rId1608" Type="http://schemas.openxmlformats.org/officeDocument/2006/relationships/hyperlink" Target="https://finance.vietstock.vn/NHP-ctcp-san-xuat-xuat-nhap-khau-nhp.htm" TargetMode="External"/><Relationship Id="rId1815" Type="http://schemas.openxmlformats.org/officeDocument/2006/relationships/hyperlink" Target="https://finance.vietstock.vn/PPS-ctcp-dich-vu-ky-thuat-dien-luc-dau-khi-viet-nam.htm" TargetMode="External"/><Relationship Id="rId189" Type="http://schemas.openxmlformats.org/officeDocument/2006/relationships/hyperlink" Target="https://finance.vietstock.vn/BHN-tong-cong-ty-co-phan-bia-ruou-nuoc-giai-khat-ha-noi.htm" TargetMode="External"/><Relationship Id="rId396" Type="http://schemas.openxmlformats.org/officeDocument/2006/relationships/hyperlink" Target="https://finance.vietstock.vn/CIENCO5-tong-cong-ty-xay-dung-cong-trinh-giao-thong-5-ctcp.htm" TargetMode="External"/><Relationship Id="rId2077" Type="http://schemas.openxmlformats.org/officeDocument/2006/relationships/hyperlink" Target="https://finance.vietstock.vn/SHA-ctcp-son-ha-sai-gon.htm" TargetMode="External"/><Relationship Id="rId2284" Type="http://schemas.openxmlformats.org/officeDocument/2006/relationships/hyperlink" Target="https://finance.vietstock.vn/TDT-ctcp-dau-tu-va-phat-trien-tdt.htm" TargetMode="External"/><Relationship Id="rId2491" Type="http://schemas.openxmlformats.org/officeDocument/2006/relationships/hyperlink" Target="https://finance.vietstock.vn/TYA-ctcp-day-va-cap-dien-taya-viet-nam.htm" TargetMode="External"/><Relationship Id="rId256" Type="http://schemas.openxmlformats.org/officeDocument/2006/relationships/hyperlink" Target="https://finance.vietstock.vn/BSP-ctcp-bia-sai-gon-phu-tho.htm" TargetMode="External"/><Relationship Id="rId463" Type="http://schemas.openxmlformats.org/officeDocument/2006/relationships/hyperlink" Target="https://finance.vietstock.vn/COPAC-ctcp-dau-tu-xay-dung-va-thuong-mai-thai-binh-duong.htm" TargetMode="External"/><Relationship Id="rId670" Type="http://schemas.openxmlformats.org/officeDocument/2006/relationships/hyperlink" Target="https://finance.vietstock.vn/DQC-ctcp-tap-doan-dien-quang.htm" TargetMode="External"/><Relationship Id="rId1093" Type="http://schemas.openxmlformats.org/officeDocument/2006/relationships/hyperlink" Target="https://finance.vietstock.vn/HOM-ctcp-xi-mang-vicem-hoang-mai.htm" TargetMode="External"/><Relationship Id="rId2144" Type="http://schemas.openxmlformats.org/officeDocument/2006/relationships/hyperlink" Target="https://finance.vietstock.vn/SP2-ctcp-thuy-dien-su-pan-2.htm" TargetMode="External"/><Relationship Id="rId2351" Type="http://schemas.openxmlformats.org/officeDocument/2006/relationships/hyperlink" Target="https://finance.vietstock.vn/Titco-ctcp-san-xuat-va-thuong-mai-hang-xuat-khau-tan-binh.htm" TargetMode="External"/><Relationship Id="rId2589" Type="http://schemas.openxmlformats.org/officeDocument/2006/relationships/hyperlink" Target="https://finance.vietstock.vn/VFC-ctcp-vinafco.htm" TargetMode="External"/><Relationship Id="rId2796" Type="http://schemas.openxmlformats.org/officeDocument/2006/relationships/hyperlink" Target="https://finance.vietstock.vn/VTCC-ctcp-quan-ly-quy-viet-tin.htm" TargetMode="External"/><Relationship Id="rId116" Type="http://schemas.openxmlformats.org/officeDocument/2006/relationships/hyperlink" Target="https://finance.vietstock.vn/AUM-ctcp-vinacafe-son-thanh.htm" TargetMode="External"/><Relationship Id="rId323" Type="http://schemas.openxmlformats.org/officeDocument/2006/relationships/hyperlink" Target="https://finance.vietstock.vn/CAR-ctcp-tap-doan-giao-duc-tri-viet.htm" TargetMode="External"/><Relationship Id="rId530" Type="http://schemas.openxmlformats.org/officeDocument/2006/relationships/hyperlink" Target="https://finance.vietstock.vn/DAD-ctcp-dau-tu-va-phat-trien-giao-duc-da-nang.htm" TargetMode="External"/><Relationship Id="rId768" Type="http://schemas.openxmlformats.org/officeDocument/2006/relationships/hyperlink" Target="https://finance.vietstock.vn/EMC-ctcp-co-dien-thu-duc.htm" TargetMode="External"/><Relationship Id="rId975" Type="http://schemas.openxmlformats.org/officeDocument/2006/relationships/hyperlink" Target="https://finance.vietstock.vn/HBC-ctcp-tap-doan-xay-dung-hoa-binh.htm" TargetMode="External"/><Relationship Id="rId1160" Type="http://schemas.openxmlformats.org/officeDocument/2006/relationships/hyperlink" Target="https://finance.vietstock.vn/HUG-tong-cong-ty-may-hung-yen-ctcp.htm" TargetMode="External"/><Relationship Id="rId1398" Type="http://schemas.openxmlformats.org/officeDocument/2006/relationships/hyperlink" Target="https://finance.vietstock.vn/LMC-ctcp-long-beach-lmc.htm" TargetMode="External"/><Relationship Id="rId2004" Type="http://schemas.openxmlformats.org/officeDocument/2006/relationships/hyperlink" Target="https://finance.vietstock.vn/SCB-ngan-hang-tmcp-sai-gon.htm" TargetMode="External"/><Relationship Id="rId2211" Type="http://schemas.openxmlformats.org/officeDocument/2006/relationships/hyperlink" Target="https://finance.vietstock.vn/SZL-ctcp-sonadezi-long-thanh.htm" TargetMode="External"/><Relationship Id="rId2449" Type="http://schemas.openxmlformats.org/officeDocument/2006/relationships/hyperlink" Target="https://finance.vietstock.vn/TTC-ctcp-gach-men-thanh-thanh.htm" TargetMode="External"/><Relationship Id="rId2656" Type="http://schemas.openxmlformats.org/officeDocument/2006/relationships/hyperlink" Target="https://finance.vietstock.vn/VIN-ctcp-giao-nhan-kho-van-ngoai-thuong-viet-nam.htm" TargetMode="External"/><Relationship Id="rId2863" Type="http://schemas.openxmlformats.org/officeDocument/2006/relationships/hyperlink" Target="https://finance.vietstock.vn/XLV-ctcp-xay-lap-va-dich-vu-song-da.htm" TargetMode="External"/><Relationship Id="rId628" Type="http://schemas.openxmlformats.org/officeDocument/2006/relationships/hyperlink" Target="https://finance.vietstock.vn/DMX-ctcp-dau-tu-dien-may-xanh.htm" TargetMode="External"/><Relationship Id="rId835" Type="http://schemas.openxmlformats.org/officeDocument/2006/relationships/hyperlink" Target="https://finance.vietstock.vn/FUEABVND-chung-chi-quy-etf-abfvn-diamond.htm" TargetMode="External"/><Relationship Id="rId1258" Type="http://schemas.openxmlformats.org/officeDocument/2006/relationships/hyperlink" Target="https://finance.vietstock.vn/KASJSC-ctcp-xay-lap-va-dich-vu-buu-dien-kien-giang.htm" TargetMode="External"/><Relationship Id="rId1465" Type="http://schemas.openxmlformats.org/officeDocument/2006/relationships/hyperlink" Target="https://finance.vietstock.vn/MDN-ctcp-tong-cong-ty-may-dong-nai.htm" TargetMode="External"/><Relationship Id="rId1672" Type="http://schemas.openxmlformats.org/officeDocument/2006/relationships/hyperlink" Target="https://finance.vietstock.vn/NVT-ctcp-bat-dong-san-du-lich-ninh-van-bay.htm" TargetMode="External"/><Relationship Id="rId2309" Type="http://schemas.openxmlformats.org/officeDocument/2006/relationships/hyperlink" Target="https://finance.vietstock.vn/ThanhNienMedia-ctcp-tap-doan-truyen-thong-thanh-nien.htm" TargetMode="External"/><Relationship Id="rId2516" Type="http://schemas.openxmlformats.org/officeDocument/2006/relationships/hyperlink" Target="https://finance.vietstock.vn/VAB-ngan-hang-tmcp-viet-a.htm" TargetMode="External"/><Relationship Id="rId2723" Type="http://schemas.openxmlformats.org/officeDocument/2006/relationships/hyperlink" Target="https://finance.vietstock.vn/VMD-ctcp-y-duoc-pham-vimedimex.htm" TargetMode="External"/><Relationship Id="rId1020" Type="http://schemas.openxmlformats.org/officeDocument/2006/relationships/hyperlink" Target="https://finance.vietstock.vn/HGA-trung-tam-giong-nong-nghiep-tinh-hau-giang.htm" TargetMode="External"/><Relationship Id="rId1118" Type="http://schemas.openxmlformats.org/officeDocument/2006/relationships/hyperlink" Target="https://finance.vietstock.vn/HPX-ctcp-dau-tu-hai-phat.htm" TargetMode="External"/><Relationship Id="rId1325" Type="http://schemas.openxmlformats.org/officeDocument/2006/relationships/hyperlink" Target="https://finance.vietstock.vn/KST-ctcp-kasati.htm" TargetMode="External"/><Relationship Id="rId1532" Type="http://schemas.openxmlformats.org/officeDocument/2006/relationships/hyperlink" Target="https://finance.vietstock.vn/MTC-ctcp-dich-vu-du-lich-my-tra.htm" TargetMode="External"/><Relationship Id="rId1977" Type="http://schemas.openxmlformats.org/officeDocument/2006/relationships/hyperlink" Target="https://finance.vietstock.vn/Saigontourist-tong-cong-ty-du-lich-sai-gon-cong-ty-tnhh-mtv.htm" TargetMode="External"/><Relationship Id="rId902" Type="http://schemas.openxmlformats.org/officeDocument/2006/relationships/hyperlink" Target="https://finance.vietstock.vn/GKM-ctcp-gkm-holdings.htm" TargetMode="External"/><Relationship Id="rId1837" Type="http://schemas.openxmlformats.org/officeDocument/2006/relationships/hyperlink" Target="https://finance.vietstock.vn/PTC-ctcp-dau-tu-icapital.htm" TargetMode="External"/><Relationship Id="rId31" Type="http://schemas.openxmlformats.org/officeDocument/2006/relationships/hyperlink" Target="https://finance.vietstock.vn/ACM-ctcp-tap-doan-khoang-san-a-cuong.htm" TargetMode="External"/><Relationship Id="rId2099" Type="http://schemas.openxmlformats.org/officeDocument/2006/relationships/hyperlink" Target="https://finance.vietstock.vn/SJ1-ctcp-nong-nghiep-hung-hau.htm" TargetMode="External"/><Relationship Id="rId180" Type="http://schemas.openxmlformats.org/officeDocument/2006/relationships/hyperlink" Target="https://finance.vietstock.vn/BGM-ctcp-khai-thac-va-che-bien-khoang-san-bac-giang.htm" TargetMode="External"/><Relationship Id="rId278" Type="http://schemas.openxmlformats.org/officeDocument/2006/relationships/hyperlink" Target="https://finance.vietstock.vn/BTWASECO-ctcp-cap-thoat-nuoc-binh-thuan.htm" TargetMode="External"/><Relationship Id="rId1904" Type="http://schemas.openxmlformats.org/officeDocument/2006/relationships/hyperlink" Target="https://finance.vietstock.vn/QLD-ctcp-quan-ly-va-xay-dung-giao-thong-lang-son.htm" TargetMode="External"/><Relationship Id="rId485" Type="http://schemas.openxmlformats.org/officeDocument/2006/relationships/hyperlink" Target="https://finance.vietstock.vn/CSI-ctcp-chung-khoan-kien-thiet-viet-nam.htm" TargetMode="External"/><Relationship Id="rId692" Type="http://schemas.openxmlformats.org/officeDocument/2006/relationships/hyperlink" Target="https://finance.vietstock.vn/DTD-ctcp-dau-tu-phat-trien-thanh-dat.htm" TargetMode="External"/><Relationship Id="rId2166" Type="http://schemas.openxmlformats.org/officeDocument/2006/relationships/hyperlink" Target="https://finance.vietstock.vn/SSH-ctcp-phat-trien-sunshine-homes.htm" TargetMode="External"/><Relationship Id="rId2373" Type="http://schemas.openxmlformats.org/officeDocument/2006/relationships/hyperlink" Target="https://finance.vietstock.vn/TMD-ctcp-thuong-mai-va-dai-ly-dau-tinh-ba-ria-vung-tau.htm" TargetMode="External"/><Relationship Id="rId2580" Type="http://schemas.openxmlformats.org/officeDocument/2006/relationships/hyperlink" Target="https://finance.vietstock.vn/VECVN-tong-cong-ty-dau-tu-phat-trien-duong-cao-toc-viet-nam-vec.htm" TargetMode="External"/><Relationship Id="rId138" Type="http://schemas.openxmlformats.org/officeDocument/2006/relationships/hyperlink" Target="https://finance.vietstock.vn/Baseafood-ctcp-che-bien-xuat-nhap-khau-thuy-san-ba-ria-vung-tau.htm" TargetMode="External"/><Relationship Id="rId345" Type="http://schemas.openxmlformats.org/officeDocument/2006/relationships/hyperlink" Target="https://finance.vietstock.vn/CCA-ctcp-xuat-nhap-khau-thuy-san-can-tho.htm" TargetMode="External"/><Relationship Id="rId552" Type="http://schemas.openxmlformats.org/officeDocument/2006/relationships/hyperlink" Target="https://finance.vietstock.vn/DBT-ctcp-duoc-pham-ben-tre.htm" TargetMode="External"/><Relationship Id="rId997" Type="http://schemas.openxmlformats.org/officeDocument/2006/relationships/hyperlink" Target="https://finance.vietstock.vn/HDBS-ctcp-chung-khoan-hd.htm" TargetMode="External"/><Relationship Id="rId1182" Type="http://schemas.openxmlformats.org/officeDocument/2006/relationships/hyperlink" Target="https://finance.vietstock.vn/IBD-ctcp-in-tong-hop-binh-duong.htm" TargetMode="External"/><Relationship Id="rId2026" Type="http://schemas.openxmlformats.org/officeDocument/2006/relationships/hyperlink" Target="https://finance.vietstock.vn/SD7-ctcp-song-da-7.htm" TargetMode="External"/><Relationship Id="rId2233" Type="http://schemas.openxmlformats.org/officeDocument/2006/relationships/hyperlink" Target="https://finance.vietstock.vn/TAP-ctcp-do-thi-tan-an.htm" TargetMode="External"/><Relationship Id="rId2440" Type="http://schemas.openxmlformats.org/officeDocument/2006/relationships/hyperlink" Target="https://finance.vietstock.vn/TSD-ctcp-du-lich-truong-son-coecco.htm" TargetMode="External"/><Relationship Id="rId2678" Type="http://schemas.openxmlformats.org/officeDocument/2006/relationships/hyperlink" Target="https://finance.vietstock.vn/Vinatour-ctcp-du-lich-va-thuong-mai-quoc-te-vinatour.htm" TargetMode="External"/><Relationship Id="rId2885" Type="http://schemas.openxmlformats.org/officeDocument/2006/relationships/drawing" Target="../drawings/drawing1.xml"/><Relationship Id="rId205" Type="http://schemas.openxmlformats.org/officeDocument/2006/relationships/hyperlink" Target="https://finance.vietstock.vn/BinhDinh-ctcp-vat-tu-ky-thuat-nong-nghiep-binh-dinh.htm" TargetMode="External"/><Relationship Id="rId412" Type="http://schemas.openxmlformats.org/officeDocument/2006/relationships/hyperlink" Target="https://finance.vietstock.vn/CKH-ctcp-co-khi-che-tao-hai-phong.htm" TargetMode="External"/><Relationship Id="rId857" Type="http://schemas.openxmlformats.org/officeDocument/2006/relationships/hyperlink" Target="https://finance.vietstock.vn/GAS-tong-cong-ty-khi-viet-nam-ctcp.htm" TargetMode="External"/><Relationship Id="rId1042" Type="http://schemas.openxmlformats.org/officeDocument/2006/relationships/hyperlink" Target="https://finance.vietstock.vn/HII-ctcp-an-tien-industries.htm" TargetMode="External"/><Relationship Id="rId1487" Type="http://schemas.openxmlformats.org/officeDocument/2006/relationships/hyperlink" Target="https://finance.vietstock.vn/MHP-ctcp-moi-truong-va-dich-vu-do-thi-viet-tri.htm" TargetMode="External"/><Relationship Id="rId1694" Type="http://schemas.openxmlformats.org/officeDocument/2006/relationships/hyperlink" Target="https://finance.vietstock.vn/OtoTienGiang-ctcp-van-tai-o-to-tien-giang.htm" TargetMode="External"/><Relationship Id="rId2300" Type="http://schemas.openxmlformats.org/officeDocument/2006/relationships/hyperlink" Target="https://finance.vietstock.vn/ThachBan-ctcp-thach-ban.htm" TargetMode="External"/><Relationship Id="rId2538" Type="http://schemas.openxmlformats.org/officeDocument/2006/relationships/hyperlink" Target="https://finance.vietstock.vn/VCA-ctcp-thep-vicasa.htm" TargetMode="External"/><Relationship Id="rId2745" Type="http://schemas.openxmlformats.org/officeDocument/2006/relationships/hyperlink" Target="https://finance.vietstock.vn/VNP-ctcp-nhua-viet-nam.htm" TargetMode="External"/><Relationship Id="rId717" Type="http://schemas.openxmlformats.org/officeDocument/2006/relationships/hyperlink" Target="https://finance.vietstock.vn/DuocNamHa-ctcp-duoc-pham-nam-ha.htm" TargetMode="External"/><Relationship Id="rId924" Type="http://schemas.openxmlformats.org/officeDocument/2006/relationships/hyperlink" Target="https://finance.vietstock.vn/GTD-ctcp-giay-thuong-dinh.htm" TargetMode="External"/><Relationship Id="rId1347" Type="http://schemas.openxmlformats.org/officeDocument/2006/relationships/hyperlink" Target="https://finance.vietstock.vn/L62-ctcp-lilama-69-2.htm" TargetMode="External"/><Relationship Id="rId1554" Type="http://schemas.openxmlformats.org/officeDocument/2006/relationships/hyperlink" Target="https://finance.vietstock.vn/NAF-ctcp-nafoods-group.htm" TargetMode="External"/><Relationship Id="rId1761" Type="http://schemas.openxmlformats.org/officeDocument/2006/relationships/hyperlink" Target="https://finance.vietstock.vn/PhuongTrang-ctcp-du-lich-va-van-tai-phuong-trang.htm" TargetMode="External"/><Relationship Id="rId1999" Type="http://schemas.openxmlformats.org/officeDocument/2006/relationships/hyperlink" Target="https://finance.vietstock.vn/SBS-ctcp-chung-khoan-sbs.htm" TargetMode="External"/><Relationship Id="rId2605" Type="http://schemas.openxmlformats.org/officeDocument/2006/relationships/hyperlink" Target="https://finance.vietstock.vn/VHD-ctcp-dau-tu-phat-trien-nha-va-do-thi-vinahud.htm" TargetMode="External"/><Relationship Id="rId2812" Type="http://schemas.openxmlformats.org/officeDocument/2006/relationships/hyperlink" Target="https://finance.vietstock.vn/VTR-ctcp-du-lich-vietravel.htm" TargetMode="External"/><Relationship Id="rId53" Type="http://schemas.openxmlformats.org/officeDocument/2006/relationships/hyperlink" Target="https://finance.vietstock.vn/AGRITOUR-ctcp-du-lich-thuong-mai-nong-nghiep-viet-nam.htm" TargetMode="External"/><Relationship Id="rId1207" Type="http://schemas.openxmlformats.org/officeDocument/2006/relationships/hyperlink" Target="https://finance.vietstock.vn/IJC-ctcp-phat-trien-ha-tang-ky-thuat.htm" TargetMode="External"/><Relationship Id="rId1414" Type="http://schemas.openxmlformats.org/officeDocument/2006/relationships/hyperlink" Target="https://finance.vietstock.vn/LTG-ctcp-tap-doan-loc-troi.htm" TargetMode="External"/><Relationship Id="rId1621" Type="http://schemas.openxmlformats.org/officeDocument/2006/relationships/hyperlink" Target="https://finance.vietstock.vn/NLS-ctcp-cap-thoat-nuoc-lang-son.htm" TargetMode="External"/><Relationship Id="rId1859" Type="http://schemas.openxmlformats.org/officeDocument/2006/relationships/hyperlink" Target="https://finance.vietstock.vn/PVCI-ctcp-dau-tu-xay-lap-dau-khi-viet-nam.htm" TargetMode="External"/><Relationship Id="rId1719" Type="http://schemas.openxmlformats.org/officeDocument/2006/relationships/hyperlink" Target="https://finance.vietstock.vn/PDB-ctcp-tap-doan-dau-tu-din-capital.htm" TargetMode="External"/><Relationship Id="rId1926" Type="http://schemas.openxmlformats.org/officeDocument/2006/relationships/hyperlink" Target="https://finance.vietstock.vn/RCD-ctcp-xay-dung-dia-oc-cao-su.htm" TargetMode="External"/><Relationship Id="rId2090" Type="http://schemas.openxmlformats.org/officeDocument/2006/relationships/hyperlink" Target="https://finance.vietstock.vn/SHV-ctcp-hai-viet.htm" TargetMode="External"/><Relationship Id="rId2188" Type="http://schemas.openxmlformats.org/officeDocument/2006/relationships/hyperlink" Target="https://finance.vietstock.vn/STU-ctcp-moi-truong-va-cong-trinh-do-thi-son-tay.htm" TargetMode="External"/><Relationship Id="rId2395" Type="http://schemas.openxmlformats.org/officeDocument/2006/relationships/hyperlink" Target="https://finance.vietstock.vn/TNT-ctcp-tap-doan-tnt.htm" TargetMode="External"/><Relationship Id="rId367" Type="http://schemas.openxmlformats.org/officeDocument/2006/relationships/hyperlink" Target="https://finance.vietstock.vn/CEG-ctcp-tap-doan-xay-dung-va-thiet-bi-cong-nghiep.htm" TargetMode="External"/><Relationship Id="rId574" Type="http://schemas.openxmlformats.org/officeDocument/2006/relationships/hyperlink" Target="https://finance.vietstock.vn/DeltaAgf-ctcp-dau-tu-va-xay-dung-delta-agf.htm" TargetMode="External"/><Relationship Id="rId2048" Type="http://schemas.openxmlformats.org/officeDocument/2006/relationships/hyperlink" Target="https://finance.vietstock.vn/SDY-ctcp-xi-mang-song-da-yaly.htm" TargetMode="External"/><Relationship Id="rId2255" Type="http://schemas.openxmlformats.org/officeDocument/2006/relationships/hyperlink" Target="https://finance.vietstock.vn/TBX-ctcp-xi-mang-thai-binh.htm" TargetMode="External"/><Relationship Id="rId227" Type="http://schemas.openxmlformats.org/officeDocument/2006/relationships/hyperlink" Target="https://finance.vietstock.vn/BMJ-ctcp-khoang-san-mien-dong-ahp.htm" TargetMode="External"/><Relationship Id="rId781" Type="http://schemas.openxmlformats.org/officeDocument/2006/relationships/hyperlink" Target="https://finance.vietstock.vn/EVNGENCO1-tong-cong-ty-phat-dien-1.htm" TargetMode="External"/><Relationship Id="rId879" Type="http://schemas.openxmlformats.org/officeDocument/2006/relationships/hyperlink" Target="https://finance.vietstock.vn/GER-ctcp-the-thao-ngoi-sao-geru.htm" TargetMode="External"/><Relationship Id="rId2462" Type="http://schemas.openxmlformats.org/officeDocument/2006/relationships/hyperlink" Target="https://finance.vietstock.vn/TTT-ctcp-du-lich-thuong-mai-tay-ninh.htm" TargetMode="External"/><Relationship Id="rId2767" Type="http://schemas.openxmlformats.org/officeDocument/2006/relationships/hyperlink" Target="https://finance.vietstock.vn/VPR-ctcp-vinaprint.htm" TargetMode="External"/><Relationship Id="rId434" Type="http://schemas.openxmlformats.org/officeDocument/2006/relationships/hyperlink" Target="https://finance.vietstock.vn/CMS-ctcp-tap-doan-cmh-viet-nam.htm" TargetMode="External"/><Relationship Id="rId641" Type="http://schemas.openxmlformats.org/officeDocument/2006/relationships/hyperlink" Target="https://finance.vietstock.vn/DNR-ctcp-duong-sat-quang-nam-da-nang.htm" TargetMode="External"/><Relationship Id="rId739" Type="http://schemas.openxmlformats.org/officeDocument/2006/relationships/hyperlink" Target="https://finance.vietstock.vn/DWC-ctcp-cap-nuoc-dak-lak.htm" TargetMode="External"/><Relationship Id="rId1064" Type="http://schemas.openxmlformats.org/officeDocument/2006/relationships/hyperlink" Target="https://finance.vietstock.vn/HMC-ctcp-kim-khi-thanh-pho-ho-chi-minh-vnsteel.htm" TargetMode="External"/><Relationship Id="rId1271" Type="http://schemas.openxmlformats.org/officeDocument/2006/relationships/hyperlink" Target="https://finance.vietstock.vn/KGU-ctcp-phat-trien-do-thi-kien-giang.htm" TargetMode="External"/><Relationship Id="rId1369" Type="http://schemas.openxmlformats.org/officeDocument/2006/relationships/hyperlink" Target="https://finance.vietstock.vn/LCW-ctcp-nuoc-sach-lai-chau.htm" TargetMode="External"/><Relationship Id="rId1576" Type="http://schemas.openxmlformats.org/officeDocument/2006/relationships/hyperlink" Target="https://finance.vietstock.vn/NBS-ctcp-ben-xe-nghe-an.htm" TargetMode="External"/><Relationship Id="rId2115" Type="http://schemas.openxmlformats.org/officeDocument/2006/relationships/hyperlink" Target="https://finance.vietstock.vn/SMA-ctcp-thiet-bi-phu-tung-sai-gon.htm" TargetMode="External"/><Relationship Id="rId2322" Type="http://schemas.openxmlformats.org/officeDocument/2006/relationships/hyperlink" Target="https://finance.vietstock.vn/ThienHuong-ctcp-thuc-pham-thien-huong.htm" TargetMode="External"/><Relationship Id="rId501" Type="http://schemas.openxmlformats.org/officeDocument/2006/relationships/hyperlink" Target="https://finance.vietstock.vn/CTGT-ctcp-cong-trinh-giao-thong-tinh-ba-ria-vung-tau.htm" TargetMode="External"/><Relationship Id="rId946" Type="http://schemas.openxmlformats.org/officeDocument/2006/relationships/hyperlink" Target="https://finance.vietstock.vn/Haicatex-ctcp-det-cong-nghiep-ha-noi.htm" TargetMode="External"/><Relationship Id="rId1131" Type="http://schemas.openxmlformats.org/officeDocument/2006/relationships/hyperlink" Target="https://finance.vietstock.vn/HSP-ctcp-son-tong-hop-ha-noi.htm" TargetMode="External"/><Relationship Id="rId1229" Type="http://schemas.openxmlformats.org/officeDocument/2006/relationships/hyperlink" Target="https://finance.vietstock.vn/InTienGiang-ctcp-in-tien-giang.htm" TargetMode="External"/><Relationship Id="rId1783" Type="http://schemas.openxmlformats.org/officeDocument/2006/relationships/hyperlink" Target="https://finance.vietstock.vn/PLP-ctcp-san-xuat-va-cong-nghe-nhua-pha-le.htm" TargetMode="External"/><Relationship Id="rId1990" Type="http://schemas.openxmlformats.org/officeDocument/2006/relationships/hyperlink" Target="https://finance.vietstock.vn/SBBS-ctcp-chung-khoan-sbb.htm" TargetMode="External"/><Relationship Id="rId2627" Type="http://schemas.openxmlformats.org/officeDocument/2006/relationships/hyperlink" Target="https://finance.vietstock.vn/VienthongDaLat-ctcp-dich-vu-thuong-mai-va-xay-lap-vien-thong-da-lat.htm" TargetMode="External"/><Relationship Id="rId2834" Type="http://schemas.openxmlformats.org/officeDocument/2006/relationships/hyperlink" Target="https://finance.vietstock.vn/WSS-ctcp-chung-khoan-pho-wall.htm" TargetMode="External"/><Relationship Id="rId75" Type="http://schemas.openxmlformats.org/officeDocument/2006/relationships/hyperlink" Target="https://finance.vietstock.vn/ANCO-ctcp-dinh-duong-nong-nghiep-quoc-te.htm" TargetMode="External"/><Relationship Id="rId806" Type="http://schemas.openxmlformats.org/officeDocument/2006/relationships/hyperlink" Target="https://finance.vietstock.vn/FIR-ctcp-dia-oc-first-real.htm" TargetMode="External"/><Relationship Id="rId1436" Type="http://schemas.openxmlformats.org/officeDocument/2006/relationships/hyperlink" Target="https://finance.vietstock.vn/MayVietThinh-ctcp-may-viet-thinh.htm" TargetMode="External"/><Relationship Id="rId1643" Type="http://schemas.openxmlformats.org/officeDocument/2006/relationships/hyperlink" Target="https://finance.vietstock.vn/NSG-ctcp-nhua-sai-gon.htm" TargetMode="External"/><Relationship Id="rId1850" Type="http://schemas.openxmlformats.org/officeDocument/2006/relationships/hyperlink" Target="https://finance.vietstock.vn/PTP-ctcp-ptp.htm" TargetMode="External"/><Relationship Id="rId1503" Type="http://schemas.openxmlformats.org/officeDocument/2006/relationships/hyperlink" Target="https://finance.vietstock.vn/MJC-ctcp-thuong-mai-moc-hoa.htm" TargetMode="External"/><Relationship Id="rId1710" Type="http://schemas.openxmlformats.org/officeDocument/2006/relationships/hyperlink" Target="https://finance.vietstock.vn/PC1-ctcp-tap-doan-pc1.htm" TargetMode="External"/><Relationship Id="rId1948" Type="http://schemas.openxmlformats.org/officeDocument/2006/relationships/hyperlink" Target="https://finance.vietstock.vn/RYG-ctcp-san-xuat-va-dau-tu-hoang-gia.htm" TargetMode="External"/><Relationship Id="rId291" Type="http://schemas.openxmlformats.org/officeDocument/2006/relationships/hyperlink" Target="https://finance.vietstock.vn/BWE-ctcp-tong-cong-ty-nuoc-moi-truong-binh-duong.htm" TargetMode="External"/><Relationship Id="rId1808" Type="http://schemas.openxmlformats.org/officeDocument/2006/relationships/hyperlink" Target="https://finance.vietstock.vn/POW-tong-cong-ty-dien-luc-dau-khi-viet-nam-ctcp.htm" TargetMode="External"/><Relationship Id="rId151" Type="http://schemas.openxmlformats.org/officeDocument/2006/relationships/hyperlink" Target="https://finance.vietstock.vn/BCE-ctcp-xay-dung-giao-thong-becamex.htm" TargetMode="External"/><Relationship Id="rId389" Type="http://schemas.openxmlformats.org/officeDocument/2006/relationships/hyperlink" Target="https://finance.vietstock.vn/CIC1-ctcp-xay-dung-dan-dung-cong-nghiep-so-1-dong-nai.htm" TargetMode="External"/><Relationship Id="rId596" Type="http://schemas.openxmlformats.org/officeDocument/2006/relationships/hyperlink" Target="https://finance.vietstock.vn/DiaOcGiaDinh-ctcp-dau-tu-dia-oc-gia-dinh.htm" TargetMode="External"/><Relationship Id="rId2277" Type="http://schemas.openxmlformats.org/officeDocument/2006/relationships/hyperlink" Target="https://finance.vietstock.vn/TDG-ctcp-dau-tu-tdg-global.htm" TargetMode="External"/><Relationship Id="rId2484" Type="http://schemas.openxmlformats.org/officeDocument/2006/relationships/hyperlink" Target="https://finance.vietstock.vn/TVS-ctcp-chung-khoan-thien-viet.htm" TargetMode="External"/><Relationship Id="rId2691" Type="http://schemas.openxmlformats.org/officeDocument/2006/relationships/hyperlink" Target="https://finance.vietstock.vn/Vipaco-ctcp-vipaco.htm" TargetMode="External"/><Relationship Id="rId249" Type="http://schemas.openxmlformats.org/officeDocument/2006/relationships/hyperlink" Target="https://finance.vietstock.vn/BSC-ctcp-dich-vu-ben-thanh.htm" TargetMode="External"/><Relationship Id="rId456" Type="http://schemas.openxmlformats.org/officeDocument/2006/relationships/hyperlink" Target="https://finance.vietstock.vn/CongTrinh134-ctcp-dau-tu-va-xay-dung-cong-trinh-134.htm" TargetMode="External"/><Relationship Id="rId663" Type="http://schemas.openxmlformats.org/officeDocument/2006/relationships/hyperlink" Target="https://finance.vietstock.vn/DPC-ctcp-nhua-da-nang.htm" TargetMode="External"/><Relationship Id="rId870" Type="http://schemas.openxmlformats.org/officeDocument/2006/relationships/hyperlink" Target="https://finance.vietstock.vn/Gefoseco-ctcp-thuc-pham-va-dich-vu-tong-hop.htm" TargetMode="External"/><Relationship Id="rId1086" Type="http://schemas.openxmlformats.org/officeDocument/2006/relationships/hyperlink" Target="https://finance.vietstock.vn/HoaChatCanTho-ctcp-phan-bon-va-hoa-chat-can-tho.htm" TargetMode="External"/><Relationship Id="rId1293" Type="http://schemas.openxmlformats.org/officeDocument/2006/relationships/hyperlink" Target="https://finance.vietstock.vn/KIGIWI-ctcp-van-tai-thuy-bo-kien-giang.htm" TargetMode="External"/><Relationship Id="rId2137" Type="http://schemas.openxmlformats.org/officeDocument/2006/relationships/hyperlink" Target="https://finance.vietstock.vn/SongHau-ctcp-che-bien-thuc-pham-song-hau.htm" TargetMode="External"/><Relationship Id="rId2344" Type="http://schemas.openxmlformats.org/officeDocument/2006/relationships/hyperlink" Target="https://finance.vietstock.vn/TIG-ctcp-tap-doan-dau-tu-thang-long.htm" TargetMode="External"/><Relationship Id="rId2551" Type="http://schemas.openxmlformats.org/officeDocument/2006/relationships/hyperlink" Target="https://finance.vietstock.vn/VCK-ctcp-chung-khoan-vps.htm" TargetMode="External"/><Relationship Id="rId2789" Type="http://schemas.openxmlformats.org/officeDocument/2006/relationships/hyperlink" Target="https://finance.vietstock.vn/VSP-ctcp-van-tai-bien-va-bat-dong-san-viet-hai.htm" TargetMode="External"/><Relationship Id="rId109" Type="http://schemas.openxmlformats.org/officeDocument/2006/relationships/hyperlink" Target="https://finance.vietstock.vn/ATA-ctcp-ntaco.htm" TargetMode="External"/><Relationship Id="rId316" Type="http://schemas.openxmlformats.org/officeDocument/2006/relationships/hyperlink" Target="https://finance.vietstock.vn/CangVatCach-ctcp-cang-vat-cach.htm" TargetMode="External"/><Relationship Id="rId523" Type="http://schemas.openxmlformats.org/officeDocument/2006/relationships/hyperlink" Target="https://finance.vietstock.vn/CZC-ctcp-than-mien-trung.htm" TargetMode="External"/><Relationship Id="rId968" Type="http://schemas.openxmlformats.org/officeDocument/2006/relationships/hyperlink" Target="https://finance.vietstock.vn/HAS-ctcp-hacisco.htm" TargetMode="External"/><Relationship Id="rId1153" Type="http://schemas.openxmlformats.org/officeDocument/2006/relationships/hyperlink" Target="https://finance.vietstock.vn/HTW-ctcp-cap-nuoc-ha-tinh.htm" TargetMode="External"/><Relationship Id="rId1598" Type="http://schemas.openxmlformats.org/officeDocument/2006/relationships/hyperlink" Target="https://finance.vietstock.vn/NHA-tong-cong-ty-dau-tu-phat-trien-nha-va-do-thi-nam-ha-noi.htm" TargetMode="External"/><Relationship Id="rId2204" Type="http://schemas.openxmlformats.org/officeDocument/2006/relationships/hyperlink" Target="https://finance.vietstock.vn/SVT-ctcp-cong-nghe-sai-gon-vien-dong.htm" TargetMode="External"/><Relationship Id="rId2649" Type="http://schemas.openxmlformats.org/officeDocument/2006/relationships/hyperlink" Target="https://finance.vietstock.vn/VikkiBank-ngan-hang-tnhh-mot-thanh-vien-so-vikki.htm" TargetMode="External"/><Relationship Id="rId2856" Type="http://schemas.openxmlformats.org/officeDocument/2006/relationships/hyperlink" Target="https://finance.vietstock.vn/XDVinaconex-ctcp-xay-dung-va-dich-vu-vinaconex.htm" TargetMode="External"/><Relationship Id="rId97" Type="http://schemas.openxmlformats.org/officeDocument/2006/relationships/hyperlink" Target="https://finance.vietstock.vn/Artexport-ctcp-xuat-nhap-khau-thu-cong-my-nghe.htm" TargetMode="External"/><Relationship Id="rId730" Type="http://schemas.openxmlformats.org/officeDocument/2006/relationships/hyperlink" Target="https://finance.vietstock.vn/DVCCBinhDuong-ctcp-xay-dung-va-dich-vu-cong-cong-binh-duong.htm" TargetMode="External"/><Relationship Id="rId828" Type="http://schemas.openxmlformats.org/officeDocument/2006/relationships/hyperlink" Target="https://finance.vietstock.vn/FTM-ctcp-dau-tu-va-phat-trien-duc-quan.htm" TargetMode="External"/><Relationship Id="rId1013" Type="http://schemas.openxmlformats.org/officeDocument/2006/relationships/hyperlink" Target="https://finance.vietstock.vn/HEP-ctcp-moi-truong-va-cong-trinh-do-thi-hue.htm" TargetMode="External"/><Relationship Id="rId1360" Type="http://schemas.openxmlformats.org/officeDocument/2006/relationships/hyperlink" Target="https://finance.vietstock.vn/LBC-ctcp-thuong-mai-dau-tu-long-bien.htm" TargetMode="External"/><Relationship Id="rId1458" Type="http://schemas.openxmlformats.org/officeDocument/2006/relationships/hyperlink" Target="https://finance.vietstock.vn/MCS-ctcp-thi-cong-co-gioi-xay-lap.htm" TargetMode="External"/><Relationship Id="rId1665" Type="http://schemas.openxmlformats.org/officeDocument/2006/relationships/hyperlink" Target="https://finance.vietstock.vn/Nutifood-ctcp-thuc-pham-dinh-duong-dong-tam.htm" TargetMode="External"/><Relationship Id="rId1872" Type="http://schemas.openxmlformats.org/officeDocument/2006/relationships/hyperlink" Target="https://finance.vietstock.vn/PVM-ctcp-may-thiet-bi-dau-khi.htm" TargetMode="External"/><Relationship Id="rId2411" Type="http://schemas.openxmlformats.org/officeDocument/2006/relationships/hyperlink" Target="https://finance.vietstock.vn/TPH-ctcp-in-sach-giao-khoa-tai-thanh-pho-ha-noi.htm" TargetMode="External"/><Relationship Id="rId2509" Type="http://schemas.openxmlformats.org/officeDocument/2006/relationships/hyperlink" Target="https://finance.vietstock.vn/UVDIF-quy-dau-tu-united-thu-nhap-nang-dong-viet-nam-uvdif.htm" TargetMode="External"/><Relationship Id="rId2716" Type="http://schemas.openxmlformats.org/officeDocument/2006/relationships/hyperlink" Target="https://finance.vietstock.vn/VLP-ctcp-cong-trinh-cong-cong-vinh-long.htm" TargetMode="External"/><Relationship Id="rId1220" Type="http://schemas.openxmlformats.org/officeDocument/2006/relationships/hyperlink" Target="https://finance.vietstock.vn/Indeco-ctcp-phat-trien-ha-tang-khu-cong-nghiep-tay-ninh.htm" TargetMode="External"/><Relationship Id="rId1318" Type="http://schemas.openxmlformats.org/officeDocument/2006/relationships/hyperlink" Target="https://finance.vietstock.vn/KSE-ctcp-xuat-khau-thuy-san-khanh-hoa.htm" TargetMode="External"/><Relationship Id="rId1525" Type="http://schemas.openxmlformats.org/officeDocument/2006/relationships/hyperlink" Target="https://finance.vietstock.vn/MSC-ctcp-dich-vu-phu-nhuan.htm" TargetMode="External"/><Relationship Id="rId1732" Type="http://schemas.openxmlformats.org/officeDocument/2006/relationships/hyperlink" Target="https://finance.vietstock.vn/PETROMAT-ctcp-vat-tu-xang-dau-petec.htm" TargetMode="External"/><Relationship Id="rId24" Type="http://schemas.openxmlformats.org/officeDocument/2006/relationships/hyperlink" Target="https://finance.vietstock.vn/ACC-ctcp-dau-tu-va-xay-dung-binh-duong-acc.htm" TargetMode="External"/><Relationship Id="rId2299" Type="http://schemas.openxmlformats.org/officeDocument/2006/relationships/hyperlink" Target="https://finance.vietstock.vn/THA-ctcp-tap-doan-truong-hai.htm" TargetMode="External"/><Relationship Id="rId173" Type="http://schemas.openxmlformats.org/officeDocument/2006/relationships/hyperlink" Target="https://finance.vietstock.vn/BenhVienGiaoThong-ctcp-benh-vien-giao-thong-van-tai.htm" TargetMode="External"/><Relationship Id="rId380" Type="http://schemas.openxmlformats.org/officeDocument/2006/relationships/hyperlink" Target="https://finance.vietstock.vn/CheLamDong-ctcp-che-lam-dong.htm" TargetMode="External"/><Relationship Id="rId2061" Type="http://schemas.openxmlformats.org/officeDocument/2006/relationships/hyperlink" Target="https://finance.vietstock.vn/SGB-ngan-hang-tmcp-sai-gon-cong-thuong.htm" TargetMode="External"/><Relationship Id="rId240" Type="http://schemas.openxmlformats.org/officeDocument/2006/relationships/hyperlink" Target="https://finance.vietstock.vn/BPMC-ctcp-vat-tu-xang-dau-binh-thuan.htm" TargetMode="External"/><Relationship Id="rId478" Type="http://schemas.openxmlformats.org/officeDocument/2006/relationships/hyperlink" Target="https://finance.vietstock.vn/CQN-ctcp-cang-quang-ninh.htm" TargetMode="External"/><Relationship Id="rId685" Type="http://schemas.openxmlformats.org/officeDocument/2006/relationships/hyperlink" Target="https://finance.vietstock.vn/DST-ctcp-dau-tu-sao-thang-long.htm" TargetMode="External"/><Relationship Id="rId892" Type="http://schemas.openxmlformats.org/officeDocument/2006/relationships/hyperlink" Target="https://finance.vietstock.vn/GiaoThongQN-ctcp-xay-dung-giao-thong-quang-nam.htm" TargetMode="External"/><Relationship Id="rId2159" Type="http://schemas.openxmlformats.org/officeDocument/2006/relationships/hyperlink" Target="https://finance.vietstock.vn/SRC-ctcp-cao-su-sao-vang.htm" TargetMode="External"/><Relationship Id="rId2366" Type="http://schemas.openxmlformats.org/officeDocument/2006/relationships/hyperlink" Target="https://finance.vietstock.vn/TLH-ctcp-tap-doan-thep-tien-len.htm" TargetMode="External"/><Relationship Id="rId2573" Type="http://schemas.openxmlformats.org/officeDocument/2006/relationships/hyperlink" Target="https://finance.vietstock.vn/VE2-ctcp-xay-dung-dien-vneco-2.htm" TargetMode="External"/><Relationship Id="rId2780" Type="http://schemas.openxmlformats.org/officeDocument/2006/relationships/hyperlink" Target="https://finance.vietstock.vn/VSETGROUP-ctcp-tap-doan-vsetgroup.htm" TargetMode="External"/><Relationship Id="rId100" Type="http://schemas.openxmlformats.org/officeDocument/2006/relationships/hyperlink" Target="https://finance.vietstock.vn/ASAM-ctcp-chung-khoan-asam.htm" TargetMode="External"/><Relationship Id="rId338" Type="http://schemas.openxmlformats.org/officeDocument/2006/relationships/hyperlink" Target="https://finance.vietstock.vn/CayTrong-ctcp-giong-cay-trong-quang-ninh.htm" TargetMode="External"/><Relationship Id="rId545" Type="http://schemas.openxmlformats.org/officeDocument/2006/relationships/hyperlink" Target="https://finance.vietstock.vn/DatVang-ctcp-song-da-dat-vang.htm" TargetMode="External"/><Relationship Id="rId752" Type="http://schemas.openxmlformats.org/officeDocument/2006/relationships/hyperlink" Target="https://finance.vietstock.vn/EAD-ctcp-thuy-dien-dien-luc-dak-lak.htm" TargetMode="External"/><Relationship Id="rId1175" Type="http://schemas.openxmlformats.org/officeDocument/2006/relationships/hyperlink" Target="https://finance.vietstock.vn/HVN-tong-cong-ty-hang-khong-viet-nam-ctcp.htm" TargetMode="External"/><Relationship Id="rId1382" Type="http://schemas.openxmlformats.org/officeDocument/2006/relationships/hyperlink" Target="https://finance.vietstock.vn/LIC-tong-cong-ty-licogi-ctcp.htm" TargetMode="External"/><Relationship Id="rId2019" Type="http://schemas.openxmlformats.org/officeDocument/2006/relationships/hyperlink" Target="https://finance.vietstock.vn/SCY-ctcp-dong-tau-song-cam.htm" TargetMode="External"/><Relationship Id="rId2226" Type="http://schemas.openxmlformats.org/officeDocument/2006/relationships/hyperlink" Target="https://finance.vietstock.vn/TANISUGAR-ctcp-mia-duong-tay-ninh.htm" TargetMode="External"/><Relationship Id="rId2433" Type="http://schemas.openxmlformats.org/officeDocument/2006/relationships/hyperlink" Target="https://finance.vietstock.vn/TRV-ctcp-van-tai-duong-sat.htm" TargetMode="External"/><Relationship Id="rId2640" Type="http://schemas.openxmlformats.org/officeDocument/2006/relationships/hyperlink" Target="https://finance.vietstock.vn/VIFON-ctcp-ky-nghe-thuc-pham-viet-nam.htm" TargetMode="External"/><Relationship Id="rId2878" Type="http://schemas.openxmlformats.org/officeDocument/2006/relationships/hyperlink" Target="https://finance.vietstock.vn/YEG-ctcp-tap-doan-yeah1.htm" TargetMode="External"/><Relationship Id="rId405" Type="http://schemas.openxmlformats.org/officeDocument/2006/relationships/hyperlink" Target="https://finance.vietstock.vn/CIV-ctcp-dau-tu-vinamotor.htm" TargetMode="External"/><Relationship Id="rId612" Type="http://schemas.openxmlformats.org/officeDocument/2006/relationships/hyperlink" Target="https://finance.vietstock.vn/DL1-ctcp-tap-doan-alpha-seven.htm" TargetMode="External"/><Relationship Id="rId1035" Type="http://schemas.openxmlformats.org/officeDocument/2006/relationships/hyperlink" Target="https://finance.vietstock.vn/HHS-ctcp-dau-tu-dich-vu-hoang-huy.htm" TargetMode="External"/><Relationship Id="rId1242" Type="http://schemas.openxmlformats.org/officeDocument/2006/relationships/hyperlink" Target="https://finance.vietstock.vn/IST-ctcp-icd-tan-cang-song-than.htm" TargetMode="External"/><Relationship Id="rId1687" Type="http://schemas.openxmlformats.org/officeDocument/2006/relationships/hyperlink" Target="https://finance.vietstock.vn/OPC-ctcp-duoc-pham-opc.htm" TargetMode="External"/><Relationship Id="rId1894" Type="http://schemas.openxmlformats.org/officeDocument/2006/relationships/hyperlink" Target="https://finance.vietstock.vn/PXM-ctcp-xay-lap-dau-khi-mien-trung.htm" TargetMode="External"/><Relationship Id="rId2500" Type="http://schemas.openxmlformats.org/officeDocument/2006/relationships/hyperlink" Target="https://finance.vietstock.vn/UNI-ctcp-dau-tu-va-phat-trien-sao-mai-viet.htm" TargetMode="External"/><Relationship Id="rId2738" Type="http://schemas.openxmlformats.org/officeDocument/2006/relationships/hyperlink" Target="https://finance.vietstock.vn/VNF-ctcp-vinafreight.htm" TargetMode="External"/><Relationship Id="rId917" Type="http://schemas.openxmlformats.org/officeDocument/2006/relationships/hyperlink" Target="https://finance.vietstock.vn/GRL-ctcp-tiep-van-xanh.htm" TargetMode="External"/><Relationship Id="rId1102" Type="http://schemas.openxmlformats.org/officeDocument/2006/relationships/hyperlink" Target="https://finance.vietstock.vn/HPB-ctcp-bao-bi-pp.htm" TargetMode="External"/><Relationship Id="rId1547" Type="http://schemas.openxmlformats.org/officeDocument/2006/relationships/hyperlink" Target="https://finance.vietstock.vn/MXC-trung-tam-nong-nghiep-mua-xuan.htm" TargetMode="External"/><Relationship Id="rId1754" Type="http://schemas.openxmlformats.org/officeDocument/2006/relationships/hyperlink" Target="https://finance.vietstock.vn/PHR-ctcp-cao-su-phuoc-hoa.htm" TargetMode="External"/><Relationship Id="rId1961" Type="http://schemas.openxmlformats.org/officeDocument/2006/relationships/hyperlink" Target="https://finance.vietstock.vn/SabecoSongHau-ctcp-thuong-mai-sabeco-song-hau.htm" TargetMode="External"/><Relationship Id="rId2805" Type="http://schemas.openxmlformats.org/officeDocument/2006/relationships/hyperlink" Target="https://finance.vietstock.vn/VTK-ctcp-tu-van-va-dich-vu-viettel.htm" TargetMode="External"/><Relationship Id="rId46" Type="http://schemas.openxmlformats.org/officeDocument/2006/relationships/hyperlink" Target="https://finance.vietstock.vn/AGF-ctcp-xuat-nhap-khau-thuy-san-an-giang.htm" TargetMode="External"/><Relationship Id="rId1407" Type="http://schemas.openxmlformats.org/officeDocument/2006/relationships/hyperlink" Target="https://finance.vietstock.vn/LPBF-quy-dau-tu-trai-phieu-lp.htm" TargetMode="External"/><Relationship Id="rId1614" Type="http://schemas.openxmlformats.org/officeDocument/2006/relationships/hyperlink" Target="https://finance.vietstock.vn/NIC-ctcp-dau-tu-nhon-trach.htm" TargetMode="External"/><Relationship Id="rId1821" Type="http://schemas.openxmlformats.org/officeDocument/2006/relationships/hyperlink" Target="https://finance.vietstock.vn/PRO-ctcp-procimex-viet-nam.htm" TargetMode="External"/><Relationship Id="rId195" Type="http://schemas.openxmlformats.org/officeDocument/2006/relationships/hyperlink" Target="https://finance.vietstock.vn/BiaSaiGonHaNam-ctcp-bia-sai-gon-ha-nam.htm" TargetMode="External"/><Relationship Id="rId1919" Type="http://schemas.openxmlformats.org/officeDocument/2006/relationships/hyperlink" Target="https://finance.vietstock.vn/QuyVCBF-quy-dau-tu-can-bang-chien-luoc-vcbf.htm" TargetMode="External"/><Relationship Id="rId2083" Type="http://schemas.openxmlformats.org/officeDocument/2006/relationships/hyperlink" Target="https://finance.vietstock.vn/SHI-ctcp-quoc-te-son-ha.htm" TargetMode="External"/><Relationship Id="rId2290" Type="http://schemas.openxmlformats.org/officeDocument/2006/relationships/hyperlink" Target="https://finance.vietstock.vn/TediSouth-ctcp-tu-van-thiet-ke-giao-thong-van-tai-phia-nam.htm" TargetMode="External"/><Relationship Id="rId2388" Type="http://schemas.openxmlformats.org/officeDocument/2006/relationships/hyperlink" Target="https://finance.vietstock.vn/TNEX-cong-ty-tai-chinh-tnhh-mtv-tnex.htm" TargetMode="External"/><Relationship Id="rId2595" Type="http://schemas.openxmlformats.org/officeDocument/2006/relationships/hyperlink" Target="https://finance.vietstock.vn/VGC-tong-cong-ty-viglacera-ctcp.htm" TargetMode="External"/><Relationship Id="rId262" Type="http://schemas.openxmlformats.org/officeDocument/2006/relationships/hyperlink" Target="https://finance.vietstock.vn/BTB-ctcp-bia-ha-noi-thai-binh.htm" TargetMode="External"/><Relationship Id="rId567" Type="http://schemas.openxmlformats.org/officeDocument/2006/relationships/hyperlink" Target="https://finance.vietstock.vn/DCV-ctcp-quan-ly-quy-dau-tu-dragon-capital-viet-nam.htm" TargetMode="External"/><Relationship Id="rId1197" Type="http://schemas.openxmlformats.org/officeDocument/2006/relationships/hyperlink" Target="https://finance.vietstock.vn/IDJ-ctcp-dau-tu-idj-viet-nam.htm" TargetMode="External"/><Relationship Id="rId2150" Type="http://schemas.openxmlformats.org/officeDocument/2006/relationships/hyperlink" Target="https://finance.vietstock.vn/SPI-ctcp-spiral-galaxy.htm" TargetMode="External"/><Relationship Id="rId2248" Type="http://schemas.openxmlformats.org/officeDocument/2006/relationships/hyperlink" Target="https://finance.vietstock.vn/TBC-ctcp-thuy-dien-thac-ba.htm" TargetMode="External"/><Relationship Id="rId122" Type="http://schemas.openxmlformats.org/officeDocument/2006/relationships/hyperlink" Target="https://finance.vietstock.vn/AVS-ctcp-chung-khoan-au-viet.htm" TargetMode="External"/><Relationship Id="rId774" Type="http://schemas.openxmlformats.org/officeDocument/2006/relationships/hyperlink" Target="https://finance.vietstock.vn/EPH-ctcp-dich-vu-xuat-ban-giao-duc-ha-noi.htm" TargetMode="External"/><Relationship Id="rId981" Type="http://schemas.openxmlformats.org/officeDocument/2006/relationships/hyperlink" Target="https://finance.vietstock.vn/HBW-ctcp-nuoc-sach-hoa-binh.htm" TargetMode="External"/><Relationship Id="rId1057" Type="http://schemas.openxmlformats.org/officeDocument/2006/relationships/hyperlink" Target="https://finance.vietstock.vn/HLE-ctcp-dien-chieu-sang-hai-phong.htm" TargetMode="External"/><Relationship Id="rId2010" Type="http://schemas.openxmlformats.org/officeDocument/2006/relationships/hyperlink" Target="https://finance.vietstock.vn/SCH-ctcp-thuy-dien-song-chay-5.htm" TargetMode="External"/><Relationship Id="rId2455" Type="http://schemas.openxmlformats.org/officeDocument/2006/relationships/hyperlink" Target="https://finance.vietstock.vn/TTH-ctcp-thuong-mai-va-dich-vu-tien-thanh.htm" TargetMode="External"/><Relationship Id="rId2662" Type="http://schemas.openxmlformats.org/officeDocument/2006/relationships/hyperlink" Target="https://finance.vietstock.vn/vinaconex91-ctcp-xay-dung-so-9-1.htm" TargetMode="External"/><Relationship Id="rId427" Type="http://schemas.openxmlformats.org/officeDocument/2006/relationships/hyperlink" Target="https://finance.vietstock.vn/CMF-ctcp-thuc-pham-cholimex.htm" TargetMode="External"/><Relationship Id="rId634" Type="http://schemas.openxmlformats.org/officeDocument/2006/relationships/hyperlink" Target="https://finance.vietstock.vn/DNF-ctcp-luong-thuc-da-nang.htm" TargetMode="External"/><Relationship Id="rId841" Type="http://schemas.openxmlformats.org/officeDocument/2006/relationships/hyperlink" Target="https://finance.vietstock.vn/FUEKIVFS-chung-chi-quy-etf-kim-growth-vnfinselect.htm" TargetMode="External"/><Relationship Id="rId1264" Type="http://schemas.openxmlformats.org/officeDocument/2006/relationships/hyperlink" Target="https://finance.vietstock.vn/KCE-ctcp-be-tong-ly-tam-dien-luc-khanh-hoa.htm" TargetMode="External"/><Relationship Id="rId1471" Type="http://schemas.openxmlformats.org/officeDocument/2006/relationships/hyperlink" Target="https://finance.vietstock.vn/Medico-ctcp-phat-trien-khoang-san.htm" TargetMode="External"/><Relationship Id="rId1569" Type="http://schemas.openxmlformats.org/officeDocument/2006/relationships/hyperlink" Target="https://finance.vietstock.vn/NAW-ctcp-cap-nuoc-nghe-an.htm" TargetMode="External"/><Relationship Id="rId2108" Type="http://schemas.openxmlformats.org/officeDocument/2006/relationships/hyperlink" Target="https://finance.vietstock.vn/SKG-ctcp-tau-cao-toc-superdong-kien-giang.htm" TargetMode="External"/><Relationship Id="rId2315" Type="http://schemas.openxmlformats.org/officeDocument/2006/relationships/hyperlink" Target="https://finance.vietstock.vn/ThepSongHong-ctcp-thep-song-hong.htm" TargetMode="External"/><Relationship Id="rId2522" Type="http://schemas.openxmlformats.org/officeDocument/2006/relationships/hyperlink" Target="https://finance.vietstock.vn/VanTaiThuy3-ctcp-van-tai-thuy-so-3.htm" TargetMode="External"/><Relationship Id="rId701" Type="http://schemas.openxmlformats.org/officeDocument/2006/relationships/hyperlink" Target="https://finance.vietstock.vn/DTP-ctcp-duoc-pham-cpc1-ha-noi.htm" TargetMode="External"/><Relationship Id="rId939" Type="http://schemas.openxmlformats.org/officeDocument/2006/relationships/hyperlink" Target="https://finance.vietstock.vn/HADIC-ctcp-tu-van-dau-tu-va-phat-trien-buu-dien-ha-noi.htm" TargetMode="External"/><Relationship Id="rId1124" Type="http://schemas.openxmlformats.org/officeDocument/2006/relationships/hyperlink" Target="https://finance.vietstock.vn/HRS-ctcp-chung-khoan-smartmind.htm" TargetMode="External"/><Relationship Id="rId1331" Type="http://schemas.openxmlformats.org/officeDocument/2006/relationships/hyperlink" Target="https://finance.vietstock.vn/KTS-ctcp-duong-kon-tum.htm" TargetMode="External"/><Relationship Id="rId1776" Type="http://schemas.openxmlformats.org/officeDocument/2006/relationships/hyperlink" Target="https://finance.vietstock.vn/PJT-ctcp-van-tai-xang-dau-duong-thuy-petrolimex.htm" TargetMode="External"/><Relationship Id="rId1983" Type="http://schemas.openxmlformats.org/officeDocument/2006/relationships/hyperlink" Target="https://finance.vietstock.vn/Sapasco-ctcp-bao-bi-va-dich-vu-sam-thinh.htm" TargetMode="External"/><Relationship Id="rId2827" Type="http://schemas.openxmlformats.org/officeDocument/2006/relationships/hyperlink" Target="https://finance.vietstock.vn/VW3-ctcp-viwaseen3.htm" TargetMode="External"/><Relationship Id="rId68" Type="http://schemas.openxmlformats.org/officeDocument/2006/relationships/hyperlink" Target="https://finance.vietstock.vn/AMC-ctcp-khoang-san-a-chau.htm" TargetMode="External"/><Relationship Id="rId1429" Type="http://schemas.openxmlformats.org/officeDocument/2006/relationships/hyperlink" Target="https://finance.vietstock.vn/MayDongA-ctcp-det-may-dong-a.htm" TargetMode="External"/><Relationship Id="rId1636" Type="http://schemas.openxmlformats.org/officeDocument/2006/relationships/hyperlink" Target="https://finance.vietstock.vn/NQN-ctcp-nuoc-sach-quang-ninh.htm" TargetMode="External"/><Relationship Id="rId1843" Type="http://schemas.openxmlformats.org/officeDocument/2006/relationships/hyperlink" Target="https://finance.vietstock.vn/PTI-tong-cong-ty-co-phan-bao-hiem-buu-dien.htm" TargetMode="External"/><Relationship Id="rId1703" Type="http://schemas.openxmlformats.org/officeDocument/2006/relationships/hyperlink" Target="https://finance.vietstock.vn/PAT-ctcp-phot-pho-apatit-viet-nam.htm" TargetMode="External"/><Relationship Id="rId1910" Type="http://schemas.openxmlformats.org/officeDocument/2006/relationships/hyperlink" Target="https://finance.vietstock.vn/QNT-ctcp-tu-van-phat-trien-quang-nam.htm" TargetMode="External"/><Relationship Id="rId284" Type="http://schemas.openxmlformats.org/officeDocument/2006/relationships/hyperlink" Target="https://finance.vietstock.vn/BVFED-quy-dau-tu-co-phieu-nang-dong-bao-viet.htm" TargetMode="External"/><Relationship Id="rId491" Type="http://schemas.openxmlformats.org/officeDocument/2006/relationships/hyperlink" Target="https://finance.vietstock.vn/CT5-ctcp-319-5.htm" TargetMode="External"/><Relationship Id="rId2172" Type="http://schemas.openxmlformats.org/officeDocument/2006/relationships/hyperlink" Target="https://finance.vietstock.vn/SST-ctcp-thuong-mai-bia-sai-gon-song-tien.htm" TargetMode="External"/><Relationship Id="rId144" Type="http://schemas.openxmlformats.org/officeDocument/2006/relationships/hyperlink" Target="https://finance.vietstock.vn/BBL-ctcp-bourbon-ben-luc.htm" TargetMode="External"/><Relationship Id="rId589" Type="http://schemas.openxmlformats.org/officeDocument/2006/relationships/hyperlink" Target="https://finance.vietstock.vn/DHD-ctcp-duoc-vat-tu-y-te-hai-duong.htm" TargetMode="External"/><Relationship Id="rId796" Type="http://schemas.openxmlformats.org/officeDocument/2006/relationships/hyperlink" Target="https://finance.vietstock.vn/FDC-ctcp-ngoai-thuong-va-phat-trien-dau-tu-thanh-pho-ho-chi-minh.htm" TargetMode="External"/><Relationship Id="rId2477" Type="http://schemas.openxmlformats.org/officeDocument/2006/relationships/hyperlink" Target="https://finance.vietstock.vn/TVFC-cong-ty-tai-chinh-tnhh-mtv-cong-dong.htm" TargetMode="External"/><Relationship Id="rId2684" Type="http://schemas.openxmlformats.org/officeDocument/2006/relationships/hyperlink" Target="https://finance.vietstock.vn/Vinhhao-ctcp-nuoc-khoang-vinh-hao.htm" TargetMode="External"/><Relationship Id="rId351" Type="http://schemas.openxmlformats.org/officeDocument/2006/relationships/hyperlink" Target="https://finance.vietstock.vn/CCN2-ctcp-xay-dung-so-2-quang-ninh.htm" TargetMode="External"/><Relationship Id="rId449" Type="http://schemas.openxmlformats.org/officeDocument/2006/relationships/hyperlink" Target="https://finance.vietstock.vn/CoKhiOTo32-ctcp-co-khi-o-to-3-2.htm" TargetMode="External"/><Relationship Id="rId656" Type="http://schemas.openxmlformats.org/officeDocument/2006/relationships/hyperlink" Target="https://finance.vietstock.vn/DongXanh-ctcp-dong-xanh.htm" TargetMode="External"/><Relationship Id="rId863" Type="http://schemas.openxmlformats.org/officeDocument/2006/relationships/hyperlink" Target="https://finance.vietstock.vn/GDC-ctcp-xuat-nhap-khau-gia-dinh.htm" TargetMode="External"/><Relationship Id="rId1079" Type="http://schemas.openxmlformats.org/officeDocument/2006/relationships/hyperlink" Target="https://finance.vietstock.vn/HNInvest-ctcp-dau-tu-bat-dong-san-ha-noi.htm" TargetMode="External"/><Relationship Id="rId1286" Type="http://schemas.openxmlformats.org/officeDocument/2006/relationships/hyperlink" Target="https://finance.vietstock.vn/KHW-ctcp-cap-thoat-nuoc-khanh-hoa.htm" TargetMode="External"/><Relationship Id="rId1493" Type="http://schemas.openxmlformats.org/officeDocument/2006/relationships/hyperlink" Target="https://finance.vietstock.vn/MIE-tong-cong-ty-may-va-thiet-bi-cong-nghiep-ctcp.htm" TargetMode="External"/><Relationship Id="rId2032" Type="http://schemas.openxmlformats.org/officeDocument/2006/relationships/hyperlink" Target="https://finance.vietstock.vn/SDC-ctcp-tu-van-song-da.htm" TargetMode="External"/><Relationship Id="rId2337" Type="http://schemas.openxmlformats.org/officeDocument/2006/relationships/hyperlink" Target="https://finance.vietstock.vn/ThuThiemDIC-ctcp-dau-tu-phat-trien-thu-thiem.htm" TargetMode="External"/><Relationship Id="rId2544" Type="http://schemas.openxmlformats.org/officeDocument/2006/relationships/hyperlink" Target="https://finance.vietstock.vn/VCC-ctcp-vinaconex-25.htm" TargetMode="External"/><Relationship Id="rId211" Type="http://schemas.openxmlformats.org/officeDocument/2006/relationships/hyperlink" Target="https://finance.vietstock.vn/BKC-ctcp-khoang-san-bac-kan.htm" TargetMode="External"/><Relationship Id="rId309" Type="http://schemas.openxmlformats.org/officeDocument/2006/relationships/hyperlink" Target="https://finance.vietstock.vn/CADICO-ctcp-cadico.htm" TargetMode="External"/><Relationship Id="rId516" Type="http://schemas.openxmlformats.org/officeDocument/2006/relationships/hyperlink" Target="https://finance.vietstock.vn/CVP-ctcp-cang-cua-viet.htm" TargetMode="External"/><Relationship Id="rId1146" Type="http://schemas.openxmlformats.org/officeDocument/2006/relationships/hyperlink" Target="https://finance.vietstock.vn/HTN-ctcp-hung-thinh-incons.htm" TargetMode="External"/><Relationship Id="rId1798" Type="http://schemas.openxmlformats.org/officeDocument/2006/relationships/hyperlink" Target="https://finance.vietstock.vn/PNJ-ctcp-vang-bac-da-quy-phu-nhuan.htm" TargetMode="External"/><Relationship Id="rId2751" Type="http://schemas.openxmlformats.org/officeDocument/2006/relationships/hyperlink" Target="https://finance.vietstock.vn/VNT-ctcp-giao-nhan-van-tai-ngoai-thuong.htm" TargetMode="External"/><Relationship Id="rId2849" Type="http://schemas.openxmlformats.org/officeDocument/2006/relationships/hyperlink" Target="https://finance.vietstock.vn/XDBD-ctcp-xay-dung-binh-duong.htm" TargetMode="External"/><Relationship Id="rId723" Type="http://schemas.openxmlformats.org/officeDocument/2006/relationships/hyperlink" Target="https://finance.vietstock.vn/DuongLaNga-ctcp-mia-duong-la-nga.htm" TargetMode="External"/><Relationship Id="rId930" Type="http://schemas.openxmlformats.org/officeDocument/2006/relationships/hyperlink" Target="https://finance.vietstock.vn/GVT-ctcp-giay-viet-tri.htm" TargetMode="External"/><Relationship Id="rId1006" Type="http://schemas.openxmlformats.org/officeDocument/2006/relationships/hyperlink" Target="https://finance.vietstock.vn/HDS-ctcp-giong-cay-trong-hai-duong.htm" TargetMode="External"/><Relationship Id="rId1353" Type="http://schemas.openxmlformats.org/officeDocument/2006/relationships/hyperlink" Target="https://finance.vietstock.vn/LamSankienGiang-ctcp-nong-lam-san-kien-giang.htm" TargetMode="External"/><Relationship Id="rId1560" Type="http://schemas.openxmlformats.org/officeDocument/2006/relationships/hyperlink" Target="https://finance.vietstock.vn/NamMuc-ctcp-thuy-dien-nam-muc.htm" TargetMode="External"/><Relationship Id="rId1658" Type="http://schemas.openxmlformats.org/officeDocument/2006/relationships/hyperlink" Target="https://finance.vietstock.vn/NTR-ctcp-duong-sat-nghe-tinh.htm" TargetMode="External"/><Relationship Id="rId1865" Type="http://schemas.openxmlformats.org/officeDocument/2006/relationships/hyperlink" Target="https://finance.vietstock.vn/PVFCCapital-ctcp-quan-ly-quy-ngan-hang-tmcp-dai-chung-viet-nam.htm" TargetMode="External"/><Relationship Id="rId2404" Type="http://schemas.openxmlformats.org/officeDocument/2006/relationships/hyperlink" Target="https://finance.vietstock.vn/TOT-ctcp-transimex-logistics.htm" TargetMode="External"/><Relationship Id="rId2611" Type="http://schemas.openxmlformats.org/officeDocument/2006/relationships/hyperlink" Target="https://finance.vietstock.vn/VHL-ctcp-viglacera-ha-long.htm" TargetMode="External"/><Relationship Id="rId2709" Type="http://schemas.openxmlformats.org/officeDocument/2006/relationships/hyperlink" Target="https://finance.vietstock.vn/VLA-ctcp-dau-tu-va-phat-trien-cong-nghe-van-lang.htm" TargetMode="External"/><Relationship Id="rId1213" Type="http://schemas.openxmlformats.org/officeDocument/2006/relationships/hyperlink" Target="https://finance.vietstock.vn/IME-ctcp-co-khi-va-xay-lap-cong-nghiep.htm" TargetMode="External"/><Relationship Id="rId1420" Type="http://schemas.openxmlformats.org/officeDocument/2006/relationships/hyperlink" Target="https://finance.vietstock.vn/LVN-ctcp-len-viet-nam.htm" TargetMode="External"/><Relationship Id="rId1518" Type="http://schemas.openxmlformats.org/officeDocument/2006/relationships/hyperlink" Target="https://finance.vietstock.vn/MPC-ctcp-tap-doan-thuy-san-minh-phu.htm" TargetMode="External"/><Relationship Id="rId1725" Type="http://schemas.openxmlformats.org/officeDocument/2006/relationships/hyperlink" Target="https://finance.vietstock.vn/PeaceTour-ctcp-du-lich-hoa-binh-viet-nam.htm" TargetMode="External"/><Relationship Id="rId1932" Type="http://schemas.openxmlformats.org/officeDocument/2006/relationships/hyperlink" Target="https://finance.vietstock.vn/REN-ctcp-xay-dung-va-dau-tu-kdl-sinh-thai.htm" TargetMode="External"/><Relationship Id="rId17" Type="http://schemas.openxmlformats.org/officeDocument/2006/relationships/hyperlink" Target="https://finance.vietstock.vn/ABS-ctcp-dich-vu-nong-nghiep-binh-thuan.htm" TargetMode="External"/><Relationship Id="rId2194" Type="http://schemas.openxmlformats.org/officeDocument/2006/relationships/hyperlink" Target="https://finance.vietstock.vn/SunGroup-ctcp-tap-doan-mat-troi-sun-group.htm" TargetMode="External"/><Relationship Id="rId166" Type="http://schemas.openxmlformats.org/officeDocument/2006/relationships/hyperlink" Target="https://finance.vietstock.vn/BDSDKVN-ctcp-bat-dong-san-dau-khi-viet-nam.htm" TargetMode="External"/><Relationship Id="rId373" Type="http://schemas.openxmlformats.org/officeDocument/2006/relationships/hyperlink" Target="https://finance.vietstock.vn/CFC-ctcp-cafico-viet-nam.htm" TargetMode="External"/><Relationship Id="rId580" Type="http://schemas.openxmlformats.org/officeDocument/2006/relationships/hyperlink" Target="https://finance.vietstock.vn/DFC-ctcp-xich-lip-dong-anh.htm" TargetMode="External"/><Relationship Id="rId2054" Type="http://schemas.openxmlformats.org/officeDocument/2006/relationships/hyperlink" Target="https://finance.vietstock.vn/SEP-ctcp-tong-cong-ty-thuong-mai-quang-tri.htm" TargetMode="External"/><Relationship Id="rId2261" Type="http://schemas.openxmlformats.org/officeDocument/2006/relationships/hyperlink" Target="https://finance.vietstock.vn/TCI-ctcp-chung-khoan-thanh-cong.htm" TargetMode="External"/><Relationship Id="rId2499" Type="http://schemas.openxmlformats.org/officeDocument/2006/relationships/hyperlink" Target="https://finance.vietstock.vn/UMC-ctcp-cong-trinh-do-thi-nam-dinh.htm" TargetMode="External"/><Relationship Id="rId1" Type="http://schemas.openxmlformats.org/officeDocument/2006/relationships/hyperlink" Target="https://finance.vietstock.vn/--tong-cong-ty-xay-dung-sai-gon-tnhh-mtv.htm" TargetMode="External"/><Relationship Id="rId233" Type="http://schemas.openxmlformats.org/officeDocument/2006/relationships/hyperlink" Target="https://finance.vietstock.vn/BMV-ctcp-bot-my-vinafood-1.htm" TargetMode="External"/><Relationship Id="rId440" Type="http://schemas.openxmlformats.org/officeDocument/2006/relationships/hyperlink" Target="https://finance.vietstock.vn/CNC-ctcp-cong-nghe-cao-traphaco.htm" TargetMode="External"/><Relationship Id="rId678" Type="http://schemas.openxmlformats.org/officeDocument/2006/relationships/hyperlink" Target="https://finance.vietstock.vn/DSD-ctcp-dhc-suoi-doi.htm" TargetMode="External"/><Relationship Id="rId885" Type="http://schemas.openxmlformats.org/officeDocument/2006/relationships/hyperlink" Target="https://finance.vietstock.vn/GH3-ctcp-cong-trinh-giao-thong-ha-noi.htm" TargetMode="External"/><Relationship Id="rId1070" Type="http://schemas.openxmlformats.org/officeDocument/2006/relationships/hyperlink" Target="https://finance.vietstock.vn/HN184-ctcp-18-4-ha-noi.htm" TargetMode="External"/><Relationship Id="rId2121" Type="http://schemas.openxmlformats.org/officeDocument/2006/relationships/hyperlink" Target="https://finance.vietstock.vn/SMN-ctcp-sach-va-thiet-bi-giao-duc-mien-nam.htm" TargetMode="External"/><Relationship Id="rId2359" Type="http://schemas.openxmlformats.org/officeDocument/2006/relationships/hyperlink" Target="https://finance.vietstock.vn/TKU-ctcp-cong-nghiep-tung-kuang.htm" TargetMode="External"/><Relationship Id="rId2566" Type="http://schemas.openxmlformats.org/officeDocument/2006/relationships/hyperlink" Target="https://finance.vietstock.vn/VDM-vien-det-may.htm" TargetMode="External"/><Relationship Id="rId2773" Type="http://schemas.openxmlformats.org/officeDocument/2006/relationships/hyperlink" Target="https://finance.vietstock.vn/VRC-ctcp-bat-dong-san-va-dau-tu-vrc.htm" TargetMode="External"/><Relationship Id="rId300" Type="http://schemas.openxmlformats.org/officeDocument/2006/relationships/hyperlink" Target="https://finance.vietstock.vn/C36-ctcp-quan-ly-va-xay-dung-cong-trinh-giao-thong-236.htm" TargetMode="External"/><Relationship Id="rId538" Type="http://schemas.openxmlformats.org/officeDocument/2006/relationships/hyperlink" Target="https://finance.vietstock.vn/DaNangXD-ctcp-xay-dung-cong-trinh-giao-thong-da-nang.htm" TargetMode="External"/><Relationship Id="rId745" Type="http://schemas.openxmlformats.org/officeDocument/2006/relationships/hyperlink" Target="https://finance.vietstock.vn/DXP-ctcp-cang-doan-xa.htm" TargetMode="External"/><Relationship Id="rId952" Type="http://schemas.openxmlformats.org/officeDocument/2006/relationships/hyperlink" Target="https://finance.vietstock.vn/HAN-tong-cong-ty-xay-dung-ha-noi-ctcp.htm" TargetMode="External"/><Relationship Id="rId1168" Type="http://schemas.openxmlformats.org/officeDocument/2006/relationships/hyperlink" Target="https://finance.vietstock.vn/HuuToan-ctcp-huu-toan.htm" TargetMode="External"/><Relationship Id="rId1375" Type="http://schemas.openxmlformats.org/officeDocument/2006/relationships/hyperlink" Target="https://finance.vietstock.vn/LGC-ctcp-dau-tu-cau-duong-cii.htm" TargetMode="External"/><Relationship Id="rId1582" Type="http://schemas.openxmlformats.org/officeDocument/2006/relationships/hyperlink" Target="https://finance.vietstock.vn/ND2-ctcp-dau-tu-va-phat-trien-dien-mien-bac-2.htm" TargetMode="External"/><Relationship Id="rId2219" Type="http://schemas.openxmlformats.org/officeDocument/2006/relationships/hyperlink" Target="https://finance.vietstock.vn/TAFM-ctcp-quan-ly-quy-dau-tu-pacific-bridge.htm" TargetMode="External"/><Relationship Id="rId2426" Type="http://schemas.openxmlformats.org/officeDocument/2006/relationships/hyperlink" Target="https://finance.vietstock.vn/TrieuAn-ctcp-benh-vien-da-khoa-tu-nhan-trieu-an.htm" TargetMode="External"/><Relationship Id="rId2633" Type="http://schemas.openxmlformats.org/officeDocument/2006/relationships/hyperlink" Target="https://finance.vietstock.vn/VietHung-ctcp-viet-hung.htm" TargetMode="External"/><Relationship Id="rId81" Type="http://schemas.openxmlformats.org/officeDocument/2006/relationships/hyperlink" Target="https://finance.vietstock.vn/ANV-ctcp-nam-viet.htm" TargetMode="External"/><Relationship Id="rId605" Type="http://schemas.openxmlformats.org/officeDocument/2006/relationships/hyperlink" Target="https://finance.vietstock.vn/Diginet-ctcp-dinh-gia-net.htm" TargetMode="External"/><Relationship Id="rId812" Type="http://schemas.openxmlformats.org/officeDocument/2006/relationships/hyperlink" Target="https://finance.vietstock.vn/FOC-ctcp-dich-vu-truc-tuyen-fpt.htm" TargetMode="External"/><Relationship Id="rId1028" Type="http://schemas.openxmlformats.org/officeDocument/2006/relationships/hyperlink" Target="https://finance.vietstock.vn/HHC-ctcp-banh-keo-hai-ha.htm" TargetMode="External"/><Relationship Id="rId1235" Type="http://schemas.openxmlformats.org/officeDocument/2006/relationships/hyperlink" Target="https://finance.vietstock.vn/INVESTREAL-ctcp-dau-tu-va-kinh-doanh-bat-dong-san.htm" TargetMode="External"/><Relationship Id="rId1442" Type="http://schemas.openxmlformats.org/officeDocument/2006/relationships/hyperlink" Target="https://finance.vietstock.vn/MBS-ctcp-chung-khoan-mb.htm" TargetMode="External"/><Relationship Id="rId1887" Type="http://schemas.openxmlformats.org/officeDocument/2006/relationships/hyperlink" Target="https://finance.vietstock.vn/PX1-ctcp-xi-mang-song-lam-2.htm" TargetMode="External"/><Relationship Id="rId2840" Type="http://schemas.openxmlformats.org/officeDocument/2006/relationships/hyperlink" Target="https://finance.vietstock.vn/X77-ctcp-thanh-an-77.htm" TargetMode="External"/><Relationship Id="rId1302" Type="http://schemas.openxmlformats.org/officeDocument/2006/relationships/hyperlink" Target="https://finance.vietstock.vn/KIS-ctcp-chung-khoan-kis-viet-nam.htm" TargetMode="External"/><Relationship Id="rId1747" Type="http://schemas.openxmlformats.org/officeDocument/2006/relationships/hyperlink" Target="https://finance.vietstock.vn/PHC-ctcp-xay-dung-phuc-hung-holdings.htm" TargetMode="External"/><Relationship Id="rId1954" Type="http://schemas.openxmlformats.org/officeDocument/2006/relationships/hyperlink" Target="https://finance.vietstock.vn/S72-ctcp-song-da-7-02.htm" TargetMode="External"/><Relationship Id="rId2700" Type="http://schemas.openxmlformats.org/officeDocument/2006/relationships/hyperlink" Target="https://finance.vietstock.vn/VIVASO-tong-cong-ty-van-tai-thuy-ctcp.htm" TargetMode="External"/><Relationship Id="rId39" Type="http://schemas.openxmlformats.org/officeDocument/2006/relationships/hyperlink" Target="https://finance.vietstock.vn/AECS-ctcp-tu-van-xay-dung-va-dich-vu-hang-khong.htm" TargetMode="External"/><Relationship Id="rId1607" Type="http://schemas.openxmlformats.org/officeDocument/2006/relationships/hyperlink" Target="https://finance.vietstock.vn/NhoQue1-ctcp-thuy-dien-nho-que-1.htm" TargetMode="External"/><Relationship Id="rId1814" Type="http://schemas.openxmlformats.org/officeDocument/2006/relationships/hyperlink" Target="https://finance.vietstock.vn/PPP-ctcp-duoc-pham-phong-phu.htm" TargetMode="External"/><Relationship Id="rId188" Type="http://schemas.openxmlformats.org/officeDocument/2006/relationships/hyperlink" Target="https://finance.vietstock.vn/BHK-ctcp-bia-ha-noi-kim-bai.htm" TargetMode="External"/><Relationship Id="rId395" Type="http://schemas.openxmlformats.org/officeDocument/2006/relationships/hyperlink" Target="https://finance.vietstock.vn/CIENCO473-ctcp-473.htm" TargetMode="External"/><Relationship Id="rId2076" Type="http://schemas.openxmlformats.org/officeDocument/2006/relationships/hyperlink" Target="https://finance.vietstock.vn/SGT-ctcp-cong-nghe-vien-thong-sai-gon.htm" TargetMode="External"/><Relationship Id="rId2283" Type="http://schemas.openxmlformats.org/officeDocument/2006/relationships/hyperlink" Target="https://finance.vietstock.vn/TDS-ctcp-thep-thu-duc-vnsteel.htm" TargetMode="External"/><Relationship Id="rId2490" Type="http://schemas.openxmlformats.org/officeDocument/2006/relationships/hyperlink" Target="https://finance.vietstock.vn/TXM-ctcp-vicem-thach-cao-xi-mang.htm" TargetMode="External"/><Relationship Id="rId2588" Type="http://schemas.openxmlformats.org/officeDocument/2006/relationships/hyperlink" Target="https://finance.vietstock.vn/VET-ctcp-thuoc-thu-y-trung-uong-navetco.htm" TargetMode="External"/><Relationship Id="rId255" Type="http://schemas.openxmlformats.org/officeDocument/2006/relationships/hyperlink" Target="https://finance.vietstock.vn/BSMCorp-ctcp-phan-mem-giai-phap-quan-ly-ma-vach.htm" TargetMode="External"/><Relationship Id="rId462" Type="http://schemas.openxmlformats.org/officeDocument/2006/relationships/hyperlink" Target="https://finance.vietstock.vn/CONSTRAD423-ctcp-xay-dung-va-thuong-mai-423.htm" TargetMode="External"/><Relationship Id="rId1092" Type="http://schemas.openxmlformats.org/officeDocument/2006/relationships/hyperlink" Target="https://finance.vietstock.vn/HoBon-ctcp-thuy-dien-ho-bon.htm" TargetMode="External"/><Relationship Id="rId1397" Type="http://schemas.openxmlformats.org/officeDocument/2006/relationships/hyperlink" Target="https://finance.vietstock.vn/LM8-ctcp-lilama-18.htm" TargetMode="External"/><Relationship Id="rId2143" Type="http://schemas.openxmlformats.org/officeDocument/2006/relationships/hyperlink" Target="https://finance.vietstock.vn/SovicoC-ctcp-sovico.htm" TargetMode="External"/><Relationship Id="rId2350" Type="http://schemas.openxmlformats.org/officeDocument/2006/relationships/hyperlink" Target="https://finance.vietstock.vn/TIS-ctcp-gang-thep-thai-nguyen.htm" TargetMode="External"/><Relationship Id="rId2795" Type="http://schemas.openxmlformats.org/officeDocument/2006/relationships/hyperlink" Target="https://finance.vietstock.vn/VTC-ctcp-vien-thong-vtc.htm" TargetMode="External"/><Relationship Id="rId115" Type="http://schemas.openxmlformats.org/officeDocument/2006/relationships/hyperlink" Target="https://finance.vietstock.vn/ATSC-ctcp-chung-khoan-an-thanh.htm" TargetMode="External"/><Relationship Id="rId322" Type="http://schemas.openxmlformats.org/officeDocument/2006/relationships/hyperlink" Target="https://finance.vietstock.vn/CapVietNhat-ctcp-dau-tu-thuong-mai-viet-nhat.htm" TargetMode="External"/><Relationship Id="rId767" Type="http://schemas.openxmlformats.org/officeDocument/2006/relationships/hyperlink" Target="https://finance.vietstock.vn/ELINCO-ctcp-dien-tu-tin-hoc-hoa-chat.htm" TargetMode="External"/><Relationship Id="rId974" Type="http://schemas.openxmlformats.org/officeDocument/2006/relationships/hyperlink" Target="https://finance.vietstock.vn/HAX-ctcp-dich-vu-o-to-hang-xanh.htm" TargetMode="External"/><Relationship Id="rId2003" Type="http://schemas.openxmlformats.org/officeDocument/2006/relationships/hyperlink" Target="https://finance.vietstock.vn/SCA-ctcp-nong-nghiep-song-con.htm" TargetMode="External"/><Relationship Id="rId2210" Type="http://schemas.openxmlformats.org/officeDocument/2006/relationships/hyperlink" Target="https://finance.vietstock.vn/SZG-ctcp-sonadezi-giang-dien.htm" TargetMode="External"/><Relationship Id="rId2448" Type="http://schemas.openxmlformats.org/officeDocument/2006/relationships/hyperlink" Target="https://finance.vietstock.vn/TTB-ctcp-ttbgroup.htm" TargetMode="External"/><Relationship Id="rId2655" Type="http://schemas.openxmlformats.org/officeDocument/2006/relationships/hyperlink" Target="https://finance.vietstock.vn/Vimo-ctcp-cong-nghe-vi-mo.htm" TargetMode="External"/><Relationship Id="rId2862" Type="http://schemas.openxmlformats.org/officeDocument/2006/relationships/hyperlink" Target="https://finance.vietstock.vn/XimangTayDo-ctcp-xi-mang-tay-do.htm" TargetMode="External"/><Relationship Id="rId627" Type="http://schemas.openxmlformats.org/officeDocument/2006/relationships/hyperlink" Target="https://finance.vietstock.vn/DMTC-ctcp-khoan-va-dich-vu-ky-thuat-khai-thac-mo.htm" TargetMode="External"/><Relationship Id="rId834" Type="http://schemas.openxmlformats.org/officeDocument/2006/relationships/hyperlink" Target="https://finance.vietstock.vn/FUCVREIT-quy-dau-tu-bat-dong-san-techcom-viet-nam.htm" TargetMode="External"/><Relationship Id="rId1257" Type="http://schemas.openxmlformats.org/officeDocument/2006/relationships/hyperlink" Target="https://finance.vietstock.vn/KAL-ctcp-nhom-khanh-hoa.htm" TargetMode="External"/><Relationship Id="rId1464" Type="http://schemas.openxmlformats.org/officeDocument/2006/relationships/hyperlink" Target="https://finance.vietstock.vn/MDG-ctcp-mien-dong.htm" TargetMode="External"/><Relationship Id="rId1671" Type="http://schemas.openxmlformats.org/officeDocument/2006/relationships/hyperlink" Target="https://finance.vietstock.vn/NVS-ctcp-chung-khoan-navibank.htm" TargetMode="External"/><Relationship Id="rId2308" Type="http://schemas.openxmlformats.org/officeDocument/2006/relationships/hyperlink" Target="https://finance.vietstock.vn/ThanhLe-ctcp-bao-bi-thanh-le.htm" TargetMode="External"/><Relationship Id="rId2515" Type="http://schemas.openxmlformats.org/officeDocument/2006/relationships/hyperlink" Target="https://finance.vietstock.vn/V45-ctcp-dau-tu-va-xay-dung-so-45.htm" TargetMode="External"/><Relationship Id="rId2722" Type="http://schemas.openxmlformats.org/officeDocument/2006/relationships/hyperlink" Target="https://finance.vietstock.vn/VMCCo-ctcp-vat-tu-tong-hop-vinh-phu.htm" TargetMode="External"/><Relationship Id="rId901" Type="http://schemas.openxmlformats.org/officeDocument/2006/relationships/hyperlink" Target="https://finance.vietstock.vn/GIL-ctcp-san-xuat-kinh-doanh-va-xuat-nhap-khau-binh-thanh.htm" TargetMode="External"/><Relationship Id="rId1117" Type="http://schemas.openxmlformats.org/officeDocument/2006/relationships/hyperlink" Target="https://finance.vietstock.vn/HPW-ctcp-cap-nuoc-hai-phong.htm" TargetMode="External"/><Relationship Id="rId1324" Type="http://schemas.openxmlformats.org/officeDocument/2006/relationships/hyperlink" Target="https://finance.vietstock.vn/KSS-ctcp-khoang-san-na-ri-hamico.htm" TargetMode="External"/><Relationship Id="rId1531" Type="http://schemas.openxmlformats.org/officeDocument/2006/relationships/hyperlink" Target="https://finance.vietstock.vn/MTB-ctcp-moi-truong-va-cong-trinh-do-thi-tinh-thai-binh.htm" TargetMode="External"/><Relationship Id="rId1769" Type="http://schemas.openxmlformats.org/officeDocument/2006/relationships/hyperlink" Target="https://finance.vietstock.vn/PIS-tong-cong-ty-pisico-binh-dinh-ctcp.htm" TargetMode="External"/><Relationship Id="rId1976" Type="http://schemas.openxmlformats.org/officeDocument/2006/relationships/hyperlink" Target="https://finance.vietstock.vn/SaigonRatings-ctcp-sai-gon-phat-thinh-ratings.htm" TargetMode="External"/><Relationship Id="rId30" Type="http://schemas.openxmlformats.org/officeDocument/2006/relationships/hyperlink" Target="https://finance.vietstock.vn/Aclii-ctcp-cho-thue-tai-chinh-ii-ngan-hang-nong-nghiep-va-phat-trien-nong-thon-viet-nam.htm" TargetMode="External"/><Relationship Id="rId1629" Type="http://schemas.openxmlformats.org/officeDocument/2006/relationships/hyperlink" Target="https://finance.vietstock.vn/NoiHoiVN-ctcp-noi-hoi-viet-nam.htm" TargetMode="External"/><Relationship Id="rId1836" Type="http://schemas.openxmlformats.org/officeDocument/2006/relationships/hyperlink" Target="https://finance.vietstock.vn/PTB-ctcp-phu-tai.htm" TargetMode="External"/><Relationship Id="rId1903" Type="http://schemas.openxmlformats.org/officeDocument/2006/relationships/hyperlink" Target="https://finance.vietstock.vn/QHW-ctcp-nuoc-khoang-quang-ninh.htm" TargetMode="External"/><Relationship Id="rId2098" Type="http://schemas.openxmlformats.org/officeDocument/2006/relationships/hyperlink" Target="https://finance.vietstock.vn/SIV-ctcp-sivico.htm" TargetMode="External"/><Relationship Id="rId277" Type="http://schemas.openxmlformats.org/officeDocument/2006/relationships/hyperlink" Target="https://finance.vietstock.vn/BTW-ctcp-cap-nuoc-ben-thanh.htm" TargetMode="External"/><Relationship Id="rId484" Type="http://schemas.openxmlformats.org/officeDocument/2006/relationships/hyperlink" Target="https://finance.vietstock.vn/CSCJ-ctcp-chung-khoan-capital.htm" TargetMode="External"/><Relationship Id="rId2165" Type="http://schemas.openxmlformats.org/officeDocument/2006/relationships/hyperlink" Target="https://finance.vietstock.vn/SSGGroup-ctcp-tap-doan-s-s-g.htm" TargetMode="External"/><Relationship Id="rId137" Type="http://schemas.openxmlformats.org/officeDocument/2006/relationships/hyperlink" Target="https://finance.vietstock.vn/BAS-ctcp-basa.htm" TargetMode="External"/><Relationship Id="rId344" Type="http://schemas.openxmlformats.org/officeDocument/2006/relationships/hyperlink" Target="https://finance.vietstock.vn/CC7-ctcp-xay-dung-cong-trinh-giao-thong-710.htm" TargetMode="External"/><Relationship Id="rId691" Type="http://schemas.openxmlformats.org/officeDocument/2006/relationships/hyperlink" Target="https://finance.vietstock.vn/DTC-ctcp-viglacera-dong-trieu.htm" TargetMode="External"/><Relationship Id="rId789" Type="http://schemas.openxmlformats.org/officeDocument/2006/relationships/hyperlink" Target="https://finance.vietstock.vn/FBA-ctcp-tap-doan-quoc-te-fba.htm" TargetMode="External"/><Relationship Id="rId996" Type="http://schemas.openxmlformats.org/officeDocument/2006/relationships/hyperlink" Target="https://finance.vietstock.vn/HDB-ngan-hang-tmcp-phat-trien-thanh-pho-ho-chi-minh.htm" TargetMode="External"/><Relationship Id="rId2025" Type="http://schemas.openxmlformats.org/officeDocument/2006/relationships/hyperlink" Target="https://finance.vietstock.vn/SD6-ctcp-song-da-6.htm" TargetMode="External"/><Relationship Id="rId2372" Type="http://schemas.openxmlformats.org/officeDocument/2006/relationships/hyperlink" Target="https://finance.vietstock.vn/TMC-ctcp-thuong-mai-xuat-nhap-khau-thu-duc.htm" TargetMode="External"/><Relationship Id="rId2677" Type="http://schemas.openxmlformats.org/officeDocument/2006/relationships/hyperlink" Target="https://finance.vietstock.vn/VinatexPhuHung-cong-ty-cp-vinatex-phu-hung.htm" TargetMode="External"/><Relationship Id="rId2884" Type="http://schemas.openxmlformats.org/officeDocument/2006/relationships/printerSettings" Target="../printerSettings/printerSettings1.bin"/><Relationship Id="rId551" Type="http://schemas.openxmlformats.org/officeDocument/2006/relationships/hyperlink" Target="https://finance.vietstock.vn/DBM-ctcp-duoc-vat-tu-y-te-dak-lak.htm" TargetMode="External"/><Relationship Id="rId649" Type="http://schemas.openxmlformats.org/officeDocument/2006/relationships/hyperlink" Target="https://finance.vietstock.vn/Dofico-tong-cong-ty-cong-nghiep-thuc-pham-dong-nai.htm" TargetMode="External"/><Relationship Id="rId856" Type="http://schemas.openxmlformats.org/officeDocument/2006/relationships/hyperlink" Target="https://finance.vietstock.vn/GANGTHEPLAOCAI-ctcp-dau-tu-gang-thep-lao-cai-vimico.htm" TargetMode="External"/><Relationship Id="rId1181" Type="http://schemas.openxmlformats.org/officeDocument/2006/relationships/hyperlink" Target="https://finance.vietstock.vn/IBC-ctcp-dau-tu-apax-holdings.htm" TargetMode="External"/><Relationship Id="rId1279" Type="http://schemas.openxmlformats.org/officeDocument/2006/relationships/hyperlink" Target="https://finance.vietstock.vn/KHL-ctcp-khoang-san-va-vat-lieu-xay-dung-hung-long.htm" TargetMode="External"/><Relationship Id="rId1486" Type="http://schemas.openxmlformats.org/officeDocument/2006/relationships/hyperlink" Target="https://finance.vietstock.vn/MHL-ctcp-minh-huu-lien.htm" TargetMode="External"/><Relationship Id="rId2232" Type="http://schemas.openxmlformats.org/officeDocument/2006/relationships/hyperlink" Target="https://finance.vietstock.vn/TanTien-ctcp-det-tan-tien.htm" TargetMode="External"/><Relationship Id="rId2537" Type="http://schemas.openxmlformats.org/officeDocument/2006/relationships/hyperlink" Target="https://finance.vietstock.vn/VC9-ctcp-xay-dung-so-9-vc9.htm" TargetMode="External"/><Relationship Id="rId204" Type="http://schemas.openxmlformats.org/officeDocument/2006/relationships/hyperlink" Target="https://finance.vietstock.vn/BinhDien-ctcp-thuy-dien-bi%60nh-dien.htm" TargetMode="External"/><Relationship Id="rId411" Type="http://schemas.openxmlformats.org/officeDocument/2006/relationships/hyperlink" Target="https://finance.vietstock.vn/CKG-ctcp-tap-doan-cic.htm" TargetMode="External"/><Relationship Id="rId509" Type="http://schemas.openxmlformats.org/officeDocument/2006/relationships/hyperlink" Target="https://finance.vietstock.vn/CTV-ctcp-dau-tu-san-xuat-va-thuong-mai-viet-nam.htm" TargetMode="External"/><Relationship Id="rId1041" Type="http://schemas.openxmlformats.org/officeDocument/2006/relationships/hyperlink" Target="https://finance.vietstock.vn/HIG-ctcp-tap-doan-hipt.htm" TargetMode="External"/><Relationship Id="rId1139" Type="http://schemas.openxmlformats.org/officeDocument/2006/relationships/hyperlink" Target="https://finance.vietstock.vn/HTE-ctcp-dau-tu-kinh-doanh-dien-luc-thanh-pho-ho-chi-minh.htm" TargetMode="External"/><Relationship Id="rId1346" Type="http://schemas.openxmlformats.org/officeDocument/2006/relationships/hyperlink" Target="https://finance.vietstock.vn/L61-ctcp-lilama-69-1.htm" TargetMode="External"/><Relationship Id="rId1693" Type="http://schemas.openxmlformats.org/officeDocument/2006/relationships/hyperlink" Target="https://finance.vietstock.vn/OTG-ctcp-otran-logistics.htm" TargetMode="External"/><Relationship Id="rId1998" Type="http://schemas.openxmlformats.org/officeDocument/2006/relationships/hyperlink" Target="https://finance.vietstock.vn/SBR-ctcp-cao-su-song-be.htm" TargetMode="External"/><Relationship Id="rId2744" Type="http://schemas.openxmlformats.org/officeDocument/2006/relationships/hyperlink" Target="https://finance.vietstock.vn/VNN-ctcp-dau-tu-thuong-mai-vnn.htm" TargetMode="External"/><Relationship Id="rId716" Type="http://schemas.openxmlformats.org/officeDocument/2006/relationships/hyperlink" Target="https://finance.vietstock.vn/DuocLieuTW2-ctcp-duoc-lieu-trung-uong-2.htm" TargetMode="External"/><Relationship Id="rId923" Type="http://schemas.openxmlformats.org/officeDocument/2006/relationships/hyperlink" Target="https://finance.vietstock.vn/GTC-ctcp-tra-rong-vang.htm" TargetMode="External"/><Relationship Id="rId1553" Type="http://schemas.openxmlformats.org/officeDocument/2006/relationships/hyperlink" Target="https://finance.vietstock.vn/NAC-ctcp-tu-van-xay-dung-tong-hop.htm" TargetMode="External"/><Relationship Id="rId1760" Type="http://schemas.openxmlformats.org/officeDocument/2006/relationships/hyperlink" Target="https://finance.vietstock.vn/PhuongNamSF-ctcp-che-bien-thuc-pham-phuong-nam.htm" TargetMode="External"/><Relationship Id="rId1858" Type="http://schemas.openxmlformats.org/officeDocument/2006/relationships/hyperlink" Target="https://finance.vietstock.vn/PVC-tong-cong-ty-hoa-chat-va-dich-vu-dau-khi-ctcp.htm" TargetMode="External"/><Relationship Id="rId2604" Type="http://schemas.openxmlformats.org/officeDocument/2006/relationships/hyperlink" Target="https://finance.vietstock.vn/VHC-ctcp-vinh-hoan.htm" TargetMode="External"/><Relationship Id="rId2811" Type="http://schemas.openxmlformats.org/officeDocument/2006/relationships/hyperlink" Target="https://finance.vietstock.vn/VTQ-ctcp-viet-trung-quang-binh.htm" TargetMode="External"/><Relationship Id="rId52" Type="http://schemas.openxmlformats.org/officeDocument/2006/relationships/hyperlink" Target="https://finance.vietstock.vn/AgrimexcoCaMau-ctcp-xuat-nhap-khau-nong-san-thuc-pham-ca-mau.htm" TargetMode="External"/><Relationship Id="rId1206" Type="http://schemas.openxmlformats.org/officeDocument/2006/relationships/hyperlink" Target="https://finance.vietstock.vn/IHK-ctcp-in-hang-khong.htm" TargetMode="External"/><Relationship Id="rId1413" Type="http://schemas.openxmlformats.org/officeDocument/2006/relationships/hyperlink" Target="https://finance.vietstock.vn/LTC-ctcp-dien-nhe-vien-thong.htm" TargetMode="External"/><Relationship Id="rId1620" Type="http://schemas.openxmlformats.org/officeDocument/2006/relationships/hyperlink" Target="https://finance.vietstock.vn/NLG-ctcp-dau-tu-nam-long.htm" TargetMode="External"/><Relationship Id="rId1718" Type="http://schemas.openxmlformats.org/officeDocument/2006/relationships/hyperlink" Target="https://finance.vietstock.vn/PCT-ctcp-van-tai-bien-global-pacific.htm" TargetMode="External"/><Relationship Id="rId1925" Type="http://schemas.openxmlformats.org/officeDocument/2006/relationships/hyperlink" Target="https://finance.vietstock.vn/RCC-ctcp-tong-cong-ty-cong-trinh-duong-sat-viet-nam.htm" TargetMode="External"/><Relationship Id="rId299" Type="http://schemas.openxmlformats.org/officeDocument/2006/relationships/hyperlink" Target="https://finance.vietstock.vn/C32-ctcp-dau-tu-va-xay-dung-3-2.htm" TargetMode="External"/><Relationship Id="rId2187" Type="http://schemas.openxmlformats.org/officeDocument/2006/relationships/hyperlink" Target="https://finance.vietstock.vn/STT-ctcp-van-chuyen-sai-gon-tourist.htm" TargetMode="External"/><Relationship Id="rId2394" Type="http://schemas.openxmlformats.org/officeDocument/2006/relationships/hyperlink" Target="https://finance.vietstock.vn/TNS-ctcp-thep-tam-la-thong-nhat.htm" TargetMode="External"/><Relationship Id="rId159" Type="http://schemas.openxmlformats.org/officeDocument/2006/relationships/hyperlink" Target="https://finance.vietstock.vn/BDB-ctcp-sach-va-thiet-bi-binh-dinh.htm" TargetMode="External"/><Relationship Id="rId366" Type="http://schemas.openxmlformats.org/officeDocument/2006/relationships/hyperlink" Target="https://finance.vietstock.vn/CEE-ctcp-xay-dung-ha-tang-cii.htm" TargetMode="External"/><Relationship Id="rId573" Type="http://schemas.openxmlformats.org/officeDocument/2006/relationships/hyperlink" Target="https://finance.vietstock.vn/DDV-ctcp-dap-vinachem.htm" TargetMode="External"/><Relationship Id="rId780" Type="http://schemas.openxmlformats.org/officeDocument/2006/relationships/hyperlink" Target="https://finance.vietstock.vn/EVG-ctcp-tap-doan-everland.htm" TargetMode="External"/><Relationship Id="rId2047" Type="http://schemas.openxmlformats.org/officeDocument/2006/relationships/hyperlink" Target="https://finance.vietstock.vn/SDX-ctcp-phong-chay-chua-chay-va-dau-tu-xay-dung-song-da.htm" TargetMode="External"/><Relationship Id="rId2254" Type="http://schemas.openxmlformats.org/officeDocument/2006/relationships/hyperlink" Target="https://finance.vietstock.vn/TBW-ctcp-nuoc-sach-thai-binh.htm" TargetMode="External"/><Relationship Id="rId2461" Type="http://schemas.openxmlformats.org/officeDocument/2006/relationships/hyperlink" Target="https://finance.vietstock.vn/TTS-ctcp-can-thep-thai-trung.htm" TargetMode="External"/><Relationship Id="rId2699" Type="http://schemas.openxmlformats.org/officeDocument/2006/relationships/hyperlink" Target="https://finance.vietstock.vn/Vitranimex-ctcp-van-tai-va-thuong-mai.htm" TargetMode="External"/><Relationship Id="rId226" Type="http://schemas.openxmlformats.org/officeDocument/2006/relationships/hyperlink" Target="https://finance.vietstock.vn/BMI-tong-cong-ty-co-phan-bao-minh.htm" TargetMode="External"/><Relationship Id="rId433" Type="http://schemas.openxmlformats.org/officeDocument/2006/relationships/hyperlink" Target="https://finance.vietstock.vn/CMP-ctcp-cang-chan-may.htm" TargetMode="External"/><Relationship Id="rId878" Type="http://schemas.openxmlformats.org/officeDocument/2006/relationships/hyperlink" Target="https://finance.vietstock.vn/Gentraco-ctcp-gentraco.htm" TargetMode="External"/><Relationship Id="rId1063" Type="http://schemas.openxmlformats.org/officeDocument/2006/relationships/hyperlink" Target="https://finance.vietstock.vn/HLY-ctcp-gom-xay-dung-yen-hung.htm" TargetMode="External"/><Relationship Id="rId1270" Type="http://schemas.openxmlformats.org/officeDocument/2006/relationships/hyperlink" Target="https://finance.vietstock.vn/KGTICJC-ctcp-xay-dung-giao-thong-thuy-loi-kien-giang.htm" TargetMode="External"/><Relationship Id="rId2114" Type="http://schemas.openxmlformats.org/officeDocument/2006/relationships/hyperlink" Target="https://finance.vietstock.vn/SLS-ctcp-mia-duong-son-la.htm" TargetMode="External"/><Relationship Id="rId2559" Type="http://schemas.openxmlformats.org/officeDocument/2006/relationships/hyperlink" Target="https://finance.vietstock.vn/VCV-ctcp-van-tai-vinaconex.htm" TargetMode="External"/><Relationship Id="rId2766" Type="http://schemas.openxmlformats.org/officeDocument/2006/relationships/hyperlink" Target="https://finance.vietstock.vn/VPL-ctcp-vinpearl.htm" TargetMode="External"/><Relationship Id="rId640" Type="http://schemas.openxmlformats.org/officeDocument/2006/relationships/hyperlink" Target="https://finance.vietstock.vn/DNP-ctcp-dnp-holding.htm" TargetMode="External"/><Relationship Id="rId738" Type="http://schemas.openxmlformats.org/officeDocument/2006/relationships/hyperlink" Target="https://finance.vietstock.vn/DVW-ctcp-dich-vu-va-xay-dung-cap-nuoc-dong-nai.htm" TargetMode="External"/><Relationship Id="rId945" Type="http://schemas.openxmlformats.org/officeDocument/2006/relationships/hyperlink" Target="https://finance.vietstock.vn/HaiAn-ctcp-dong-tau-hai-an.htm" TargetMode="External"/><Relationship Id="rId1368" Type="http://schemas.openxmlformats.org/officeDocument/2006/relationships/hyperlink" Target="https://finance.vietstock.vn/LCS-ctcp-licogi-166.htm" TargetMode="External"/><Relationship Id="rId1575" Type="http://schemas.openxmlformats.org/officeDocument/2006/relationships/hyperlink" Target="https://finance.vietstock.vn/NBR-ctcp-duong-sat-nghia-binh.htm" TargetMode="External"/><Relationship Id="rId1782" Type="http://schemas.openxmlformats.org/officeDocument/2006/relationships/hyperlink" Target="https://finance.vietstock.vn/PLO-ctcp-kho-van-petec.htm" TargetMode="External"/><Relationship Id="rId2321" Type="http://schemas.openxmlformats.org/officeDocument/2006/relationships/hyperlink" Target="https://finance.vietstock.vn/ThienHoa-ctcp-dau-tu-tai-chinh-thien-hoa.htm" TargetMode="External"/><Relationship Id="rId2419" Type="http://schemas.openxmlformats.org/officeDocument/2006/relationships/hyperlink" Target="https://finance.vietstock.vn/TRACIMEXCO-ctcp-xuat-nhap-khau-va-hop-tac-dau-tu-gtvt.htm" TargetMode="External"/><Relationship Id="rId2626" Type="http://schemas.openxmlformats.org/officeDocument/2006/relationships/hyperlink" Target="https://finance.vietstock.vn/VienthongCT-ctcp-dau-tu-xay-dung-vien-thong-can-tho.htm" TargetMode="External"/><Relationship Id="rId2833" Type="http://schemas.openxmlformats.org/officeDocument/2006/relationships/hyperlink" Target="https://finance.vietstock.vn/WSB-ctcp-bia-sai-gon-mien-tay.htm" TargetMode="External"/><Relationship Id="rId74" Type="http://schemas.openxmlformats.org/officeDocument/2006/relationships/hyperlink" Target="https://finance.vietstock.vn/AMV-ctcp-san-xuat-kinh-doanh-duoc-va-trang-thiet-bi-y-te-viet-my.htm" TargetMode="External"/><Relationship Id="rId500" Type="http://schemas.openxmlformats.org/officeDocument/2006/relationships/hyperlink" Target="https://finance.vietstock.vn/CTG-ngan-hang-tmcp-cong-thuong-viet-nam.htm" TargetMode="External"/><Relationship Id="rId805" Type="http://schemas.openxmlformats.org/officeDocument/2006/relationships/hyperlink" Target="https://finance.vietstock.vn/FiinRatings-ctcp-fiinratings.htm" TargetMode="External"/><Relationship Id="rId1130" Type="http://schemas.openxmlformats.org/officeDocument/2006/relationships/hyperlink" Target="https://finance.vietstock.vn/HSM-tong-cong-ty-co-phan-det-may-ha-noi.htm" TargetMode="External"/><Relationship Id="rId1228" Type="http://schemas.openxmlformats.org/officeDocument/2006/relationships/hyperlink" Target="https://finance.vietstock.vn/InThongNhat-ctcp-in-va-thuong-mai-thong-nhat.htm" TargetMode="External"/><Relationship Id="rId1435" Type="http://schemas.openxmlformats.org/officeDocument/2006/relationships/hyperlink" Target="https://finance.vietstock.vn/MayVietThang-ctcp-may-viet-thang.htm" TargetMode="External"/><Relationship Id="rId1642" Type="http://schemas.openxmlformats.org/officeDocument/2006/relationships/hyperlink" Target="https://finance.vietstock.vn/NSCTech-ctcp-cong-nghe-ncs.htm" TargetMode="External"/><Relationship Id="rId1947" Type="http://schemas.openxmlformats.org/officeDocument/2006/relationships/hyperlink" Target="https://finance.vietstock.vn/RVPIF-quy-dau-tu-thinh-vuong-rong-viet.htm" TargetMode="External"/><Relationship Id="rId1502" Type="http://schemas.openxmlformats.org/officeDocument/2006/relationships/hyperlink" Target="https://finance.vietstock.vn/MIWACO-ctcp-nuoc-khoang-va-du-lich-son-kim.htm" TargetMode="External"/><Relationship Id="rId1807" Type="http://schemas.openxmlformats.org/officeDocument/2006/relationships/hyperlink" Target="https://finance.vietstock.vn/POV-ctcp-xang-dau-dau-khi-vung-ang.htm" TargetMode="External"/><Relationship Id="rId290" Type="http://schemas.openxmlformats.org/officeDocument/2006/relationships/hyperlink" Target="https://finance.vietstock.vn/BWA-ctcp-cap-thoat-nuoc-va-xay-dung-bao-loc.htm" TargetMode="External"/><Relationship Id="rId388" Type="http://schemas.openxmlformats.org/officeDocument/2006/relationships/hyperlink" Target="https://finance.vietstock.vn/CIC-ctcp-dau-tu-va-xay-dung-cotec.htm" TargetMode="External"/><Relationship Id="rId2069" Type="http://schemas.openxmlformats.org/officeDocument/2006/relationships/hyperlink" Target="https://finance.vietstock.vn/SGIC-ctcp-quan-ly-quy-dau-tu-sgi.htm" TargetMode="External"/><Relationship Id="rId150" Type="http://schemas.openxmlformats.org/officeDocument/2006/relationships/hyperlink" Target="https://finance.vietstock.vn/BCC-ctcp-xi-mang-bim-son.htm" TargetMode="External"/><Relationship Id="rId595" Type="http://schemas.openxmlformats.org/officeDocument/2006/relationships/hyperlink" Target="https://finance.vietstock.vn/DIAOC3-ctcp-xay-dung-va-kinh-doanh-dia-oc-iii.htm" TargetMode="External"/><Relationship Id="rId2276" Type="http://schemas.openxmlformats.org/officeDocument/2006/relationships/hyperlink" Target="https://finance.vietstock.vn/TDF-ctcp-trung-do.htm" TargetMode="External"/><Relationship Id="rId2483" Type="http://schemas.openxmlformats.org/officeDocument/2006/relationships/hyperlink" Target="https://finance.vietstock.vn/TVP-ctcp-duoc-pham-tv-pharm.htm" TargetMode="External"/><Relationship Id="rId2690" Type="http://schemas.openxmlformats.org/officeDocument/2006/relationships/hyperlink" Target="https://finance.vietstock.vn/VIP-ctcp-van-tai-xang-dau-vipco.htm" TargetMode="External"/><Relationship Id="rId248" Type="http://schemas.openxmlformats.org/officeDocument/2006/relationships/hyperlink" Target="https://finance.vietstock.vn/BSA-ctcp-thuy-dien-buon-don.htm" TargetMode="External"/><Relationship Id="rId455" Type="http://schemas.openxmlformats.org/officeDocument/2006/relationships/hyperlink" Target="https://finance.vietstock.vn/CongThanh-ctcp-xi-mang-cong-thanh.htm" TargetMode="External"/><Relationship Id="rId662" Type="http://schemas.openxmlformats.org/officeDocument/2006/relationships/hyperlink" Target="https://finance.vietstock.vn/DP3-ctcp-duoc-pham-trung-uong-3.htm" TargetMode="External"/><Relationship Id="rId1085" Type="http://schemas.openxmlformats.org/officeDocument/2006/relationships/hyperlink" Target="https://finance.vietstock.vn/HoaChat-ctcp-hoa-chat.htm" TargetMode="External"/><Relationship Id="rId1292" Type="http://schemas.openxmlformats.org/officeDocument/2006/relationships/hyperlink" Target="https://finance.vietstock.vn/Kigitraco-ctcp-kinh-doanh-nong-san-kien-giang.htm" TargetMode="External"/><Relationship Id="rId2136" Type="http://schemas.openxmlformats.org/officeDocument/2006/relationships/hyperlink" Target="https://finance.vietstock.vn/SongDaHoangLien-ctcp-thuy-dien-song-da-hoang-lien.htm" TargetMode="External"/><Relationship Id="rId2343" Type="http://schemas.openxmlformats.org/officeDocument/2006/relationships/hyperlink" Target="https://finance.vietstock.vn/TIE-ctcp-tie.htm" TargetMode="External"/><Relationship Id="rId2550" Type="http://schemas.openxmlformats.org/officeDocument/2006/relationships/hyperlink" Target="https://finance.vietstock.vn/VCI-ctcp-chung-khoan-vietcap.htm" TargetMode="External"/><Relationship Id="rId2788" Type="http://schemas.openxmlformats.org/officeDocument/2006/relationships/hyperlink" Target="https://finance.vietstock.vn/VSN-ctcp-viet-nam-ky-nghe-suc-san.htm" TargetMode="External"/><Relationship Id="rId108" Type="http://schemas.openxmlformats.org/officeDocument/2006/relationships/hyperlink" Target="https://finance.vietstock.vn/AST-ctcp-dich-vu-hang-khong-taseco.htm" TargetMode="External"/><Relationship Id="rId315" Type="http://schemas.openxmlformats.org/officeDocument/2006/relationships/hyperlink" Target="https://finance.vietstock.vn/CAN-ctcp-do-hop-ha-long.htm" TargetMode="External"/><Relationship Id="rId522" Type="http://schemas.openxmlformats.org/officeDocument/2006/relationships/hyperlink" Target="https://finance.vietstock.vn/CYC-ctcp-gach-men-chang-yih.htm" TargetMode="External"/><Relationship Id="rId967" Type="http://schemas.openxmlformats.org/officeDocument/2006/relationships/hyperlink" Target="https://finance.vietstock.vn/HARUTOUR-ctcp-du-lich-cao-su-ham-rong.htm" TargetMode="External"/><Relationship Id="rId1152" Type="http://schemas.openxmlformats.org/officeDocument/2006/relationships/hyperlink" Target="https://finance.vietstock.vn/HTV-ctcp-logistics-vicem.htm" TargetMode="External"/><Relationship Id="rId1597" Type="http://schemas.openxmlformats.org/officeDocument/2006/relationships/hyperlink" Target="https://finance.vietstock.vn/NgoVietNam-ctcp-dau-tu-phat-trien-ngo-viet-nam.htm" TargetMode="External"/><Relationship Id="rId2203" Type="http://schemas.openxmlformats.org/officeDocument/2006/relationships/hyperlink" Target="https://finance.vietstock.vn/SVN-ctcp-tap-doan-vexilla-viet-nam.htm" TargetMode="External"/><Relationship Id="rId2410" Type="http://schemas.openxmlformats.org/officeDocument/2006/relationships/hyperlink" Target="https://finance.vietstock.vn/TPF-cong-ty-tnhh-quan-ly-quy-mirae-asset-viet-nam.htm" TargetMode="External"/><Relationship Id="rId2648" Type="http://schemas.openxmlformats.org/officeDocument/2006/relationships/hyperlink" Target="https://finance.vietstock.vn/Vikhaco-ctcp-thuong-mai-va-dau-tu-viet-khanh.htm" TargetMode="External"/><Relationship Id="rId2855" Type="http://schemas.openxmlformats.org/officeDocument/2006/relationships/hyperlink" Target="https://finance.vietstock.vn/XDHTCanTho-ctcp-xay-dung-ha-tang-khu-cong-nghiep-can-tho.htm" TargetMode="External"/><Relationship Id="rId96" Type="http://schemas.openxmlformats.org/officeDocument/2006/relationships/hyperlink" Target="https://finance.vietstock.vn/ART-ctcp-chung-khoan-artex.htm" TargetMode="External"/><Relationship Id="rId827" Type="http://schemas.openxmlformats.org/officeDocument/2006/relationships/hyperlink" Target="https://finance.vietstock.vn/FTI-ctcp-cong-nghiep-thuong-mai-huu-nghi.htm" TargetMode="External"/><Relationship Id="rId1012" Type="http://schemas.openxmlformats.org/officeDocument/2006/relationships/hyperlink" Target="https://finance.vietstock.vn/Hemco-ctcp-hoc-lieu-giao-duc-ha-noi.htm" TargetMode="External"/><Relationship Id="rId1457" Type="http://schemas.openxmlformats.org/officeDocument/2006/relationships/hyperlink" Target="https://finance.vietstock.vn/MCP-ctcp-in-va-bao-bi-my-chau.htm" TargetMode="External"/><Relationship Id="rId1664" Type="http://schemas.openxmlformats.org/officeDocument/2006/relationships/hyperlink" Target="https://finance.vietstock.vn/NuocQuangNam-ctcp-cap-thoat-nuoc-quang-nam.htm" TargetMode="External"/><Relationship Id="rId1871" Type="http://schemas.openxmlformats.org/officeDocument/2006/relationships/hyperlink" Target="https://finance.vietstock.vn/PVL-ctcp-dia-oc-dau-khi.htm" TargetMode="External"/><Relationship Id="rId2508" Type="http://schemas.openxmlformats.org/officeDocument/2006/relationships/hyperlink" Target="https://finance.vietstock.vn/UTT-ctcp-moi-truong-do-thi-thanh-tri.htm" TargetMode="External"/><Relationship Id="rId2715" Type="http://schemas.openxmlformats.org/officeDocument/2006/relationships/hyperlink" Target="https://finance.vietstock.vn/VLG-ctcp-vimc-logistics.htm" TargetMode="External"/><Relationship Id="rId1317" Type="http://schemas.openxmlformats.org/officeDocument/2006/relationships/hyperlink" Target="https://finance.vietstock.vn/KSD-ctcp-dau-tu-dna.htm" TargetMode="External"/><Relationship Id="rId1524" Type="http://schemas.openxmlformats.org/officeDocument/2006/relationships/hyperlink" Target="https://finance.vietstock.vn/MSB-ngan-hang-tmcp-hang-hai-viet-nam.htm" TargetMode="External"/><Relationship Id="rId1731" Type="http://schemas.openxmlformats.org/officeDocument/2006/relationships/hyperlink" Target="https://finance.vietstock.vn/PetroKienGiang-ctcp-xang-dau-dau-khi-kien-giang.htm" TargetMode="External"/><Relationship Id="rId1969" Type="http://schemas.openxmlformats.org/officeDocument/2006/relationships/hyperlink" Target="https://finance.vietstock.vn/SAGEL-ctcp-dien-tu-va-dich-vu-cong-nghiep-sai-gon.htm" TargetMode="External"/><Relationship Id="rId23" Type="http://schemas.openxmlformats.org/officeDocument/2006/relationships/hyperlink" Target="https://finance.vietstock.vn/ACBBGF-quy-dau-tu-tang-truong-on-dinh-acbc.htm" TargetMode="External"/><Relationship Id="rId1829" Type="http://schemas.openxmlformats.org/officeDocument/2006/relationships/hyperlink" Target="https://finance.vietstock.vn/PSG-ctcp-dau-tu-va-xay-lap-dau-khi-sai-gon.htm" TargetMode="External"/><Relationship Id="rId2298" Type="http://schemas.openxmlformats.org/officeDocument/2006/relationships/hyperlink" Target="https://finance.vietstock.vn/TH1-ctcp-xuat-nhap-khau-tong-hop-i-viet-nam.htm" TargetMode="External"/><Relationship Id="rId172" Type="http://schemas.openxmlformats.org/officeDocument/2006/relationships/hyperlink" Target="https://finance.vietstock.vn/BEL-ctcp-dien-tu-bien-hoa.htm" TargetMode="External"/><Relationship Id="rId477" Type="http://schemas.openxmlformats.org/officeDocument/2006/relationships/hyperlink" Target="https://finance.vietstock.vn/CPW-ctcp-cong-trinh-giao-thong-cong-chanh.htm" TargetMode="External"/><Relationship Id="rId684" Type="http://schemas.openxmlformats.org/officeDocument/2006/relationships/hyperlink" Target="https://finance.vietstock.vn/DSS-ctcp-duong-sat-sai-gon.htm" TargetMode="External"/><Relationship Id="rId2060" Type="http://schemas.openxmlformats.org/officeDocument/2006/relationships/hyperlink" Target="https://finance.vietstock.vn/SFT-ctcp-softech.htm" TargetMode="External"/><Relationship Id="rId2158" Type="http://schemas.openxmlformats.org/officeDocument/2006/relationships/hyperlink" Target="https://finance.vietstock.vn/SRB-ctcp-tap-doan-sara.htm" TargetMode="External"/><Relationship Id="rId2365" Type="http://schemas.openxmlformats.org/officeDocument/2006/relationships/hyperlink" Target="https://finance.vietstock.vn/TLG6-ctcp-xay-dung-so-6-thang-long.htm" TargetMode="External"/><Relationship Id="rId337" Type="http://schemas.openxmlformats.org/officeDocument/2006/relationships/hyperlink" Target="https://finance.vietstock.vn/CavicoVN-ctcp-xay-dung-va-dau-tu-cavico-viet-nam.htm" TargetMode="External"/><Relationship Id="rId891" Type="http://schemas.openxmlformats.org/officeDocument/2006/relationships/hyperlink" Target="https://finance.vietstock.vn/GiaoThong2-ctcp-cong-trinh-giao-thong-2.htm" TargetMode="External"/><Relationship Id="rId989" Type="http://schemas.openxmlformats.org/officeDocument/2006/relationships/hyperlink" Target="https://finance.vietstock.vn/HCS-ctcp-thong-tin-tin-hieu-duong-sat-ha-noi.htm" TargetMode="External"/><Relationship Id="rId2018" Type="http://schemas.openxmlformats.org/officeDocument/2006/relationships/hyperlink" Target="https://finance.vietstock.vn/SCV-ctcp-muoi-viet-nam.htm" TargetMode="External"/><Relationship Id="rId2572" Type="http://schemas.openxmlformats.org/officeDocument/2006/relationships/hyperlink" Target="https://finance.vietstock.vn/VE1-ctcp-xay-dung-dien-vneco-1.htm" TargetMode="External"/><Relationship Id="rId2877" Type="http://schemas.openxmlformats.org/officeDocument/2006/relationships/hyperlink" Target="https://finance.vietstock.vn/Yeah1Edigital-ctcp-yeah1-edigital.htm" TargetMode="External"/><Relationship Id="rId544" Type="http://schemas.openxmlformats.org/officeDocument/2006/relationships/hyperlink" Target="https://finance.vietstock.vn/DaTayDo-ctcp-da-tay-do.htm" TargetMode="External"/><Relationship Id="rId751" Type="http://schemas.openxmlformats.org/officeDocument/2006/relationships/hyperlink" Target="https://finance.vietstock.vn/E29-ctcp-dau-tu-xay-dung-va-ky-thuat-29.htm" TargetMode="External"/><Relationship Id="rId849" Type="http://schemas.openxmlformats.org/officeDocument/2006/relationships/hyperlink" Target="https://finance.vietstock.vn/FUETPVND-chung-chi-quy-etf-vfcvn-diamond.htm" TargetMode="External"/><Relationship Id="rId1174" Type="http://schemas.openxmlformats.org/officeDocument/2006/relationships/hyperlink" Target="https://finance.vietstock.vn/HVH-ctcp-dau-tu-va-cong-nghe-hvc.htm" TargetMode="External"/><Relationship Id="rId1381" Type="http://schemas.openxmlformats.org/officeDocument/2006/relationships/hyperlink" Target="https://finance.vietstock.vn/Liberty-ctcp-que-huong-liberty.htm" TargetMode="External"/><Relationship Id="rId1479" Type="http://schemas.openxmlformats.org/officeDocument/2006/relationships/hyperlink" Target="https://finance.vietstock.vn/MFS-ctcp-dich-vu-ky-thuat-mobifone.htm" TargetMode="External"/><Relationship Id="rId1686" Type="http://schemas.openxmlformats.org/officeDocument/2006/relationships/hyperlink" Target="https://finance.vietstock.vn/ONW-ctcp-dich-vu-mot-the-gioi.htm" TargetMode="External"/><Relationship Id="rId2225" Type="http://schemas.openxmlformats.org/officeDocument/2006/relationships/hyperlink" Target="https://finance.vietstock.vn/TanHung-ctcp-dau-tu-tan-hung.htm" TargetMode="External"/><Relationship Id="rId2432" Type="http://schemas.openxmlformats.org/officeDocument/2006/relationships/hyperlink" Target="https://finance.vietstock.vn/TruongSonJSC-ctcp-truong-son.htm" TargetMode="External"/><Relationship Id="rId404" Type="http://schemas.openxmlformats.org/officeDocument/2006/relationships/hyperlink" Target="https://finance.vietstock.vn/Cistra-ctcp-dich-vu-thuong-mai-thanh-pho.htm" TargetMode="External"/><Relationship Id="rId611" Type="http://schemas.openxmlformats.org/officeDocument/2006/relationships/hyperlink" Target="https://finance.vietstock.vn/DKW-ctcp-cap-nuoc-sinh-hoat-chau-thanh.htm" TargetMode="External"/><Relationship Id="rId1034" Type="http://schemas.openxmlformats.org/officeDocument/2006/relationships/hyperlink" Target="https://finance.vietstock.vn/HHR-ctcp-duong-sat-ha-hai.htm" TargetMode="External"/><Relationship Id="rId1241" Type="http://schemas.openxmlformats.org/officeDocument/2006/relationships/hyperlink" Target="https://finance.vietstock.vn/ISH-ctcp-thuy-dien-srok-phu-mieng-idico.htm" TargetMode="External"/><Relationship Id="rId1339" Type="http://schemas.openxmlformats.org/officeDocument/2006/relationships/hyperlink" Target="https://finance.vietstock.vn/L14-ctcp-licogi-14.htm" TargetMode="External"/><Relationship Id="rId1893" Type="http://schemas.openxmlformats.org/officeDocument/2006/relationships/hyperlink" Target="https://finance.vietstock.vn/PXL-ctcp-dau-tu-khu-cong-nghiep-dau-khi-long-son.htm" TargetMode="External"/><Relationship Id="rId2737" Type="http://schemas.openxmlformats.org/officeDocument/2006/relationships/hyperlink" Target="https://finance.vietstock.vn/Vneco7-ctcp-xay-dung-dien-vneco-7.htm" TargetMode="External"/><Relationship Id="rId709" Type="http://schemas.openxmlformats.org/officeDocument/2006/relationships/hyperlink" Target="https://finance.vietstock.vn/DuLichTaCu-ctcp-du-lich-nui-ta-cu.htm" TargetMode="External"/><Relationship Id="rId916" Type="http://schemas.openxmlformats.org/officeDocument/2006/relationships/hyperlink" Target="https://finance.vietstock.vn/GQN-trung-tam-giong-thuy-san-quang-nam.htm" TargetMode="External"/><Relationship Id="rId1101" Type="http://schemas.openxmlformats.org/officeDocument/2006/relationships/hyperlink" Target="https://finance.vietstock.vn/HPA-ctcp-phat-trien-nong-nghiep-hoa-phat.htm" TargetMode="External"/><Relationship Id="rId1546" Type="http://schemas.openxmlformats.org/officeDocument/2006/relationships/hyperlink" Target="https://finance.vietstock.vn/MWG-ctcp-dau-tu-the-gioi-di-dong.htm" TargetMode="External"/><Relationship Id="rId1753" Type="http://schemas.openxmlformats.org/officeDocument/2006/relationships/hyperlink" Target="https://finance.vietstock.vn/PHP-ctcp-cang-hai-phong.htm" TargetMode="External"/><Relationship Id="rId1960" Type="http://schemas.openxmlformats.org/officeDocument/2006/relationships/hyperlink" Target="https://finance.vietstock.vn/SabecoNTB-ctcp-thuong-mai-bia-sai-gon-nam-trung-bo.htm" TargetMode="External"/><Relationship Id="rId2804" Type="http://schemas.openxmlformats.org/officeDocument/2006/relationships/hyperlink" Target="https://finance.vietstock.vn/VTJ-ctcp-thuong-mai-va-dau-tu-vi-na-ta-ba.htm" TargetMode="External"/><Relationship Id="rId45" Type="http://schemas.openxmlformats.org/officeDocument/2006/relationships/hyperlink" Target="https://finance.vietstock.vn/AGE-ctcp-moi-truong-do-thi-an-giang.htm" TargetMode="External"/><Relationship Id="rId1406" Type="http://schemas.openxmlformats.org/officeDocument/2006/relationships/hyperlink" Target="https://finance.vietstock.vn/LPB-ngan-hang-tmcp-loc-phat-viet-nam.htm" TargetMode="External"/><Relationship Id="rId1613" Type="http://schemas.openxmlformats.org/officeDocument/2006/relationships/hyperlink" Target="https://finance.vietstock.vn/NHW-ctcp-ngo-han.htm" TargetMode="External"/><Relationship Id="rId1820" Type="http://schemas.openxmlformats.org/officeDocument/2006/relationships/hyperlink" Target="https://finance.vietstock.vn/PRE-tong-cong-ty-co-phan-tai-bao-hiem-ha-noi.htm" TargetMode="External"/><Relationship Id="rId194" Type="http://schemas.openxmlformats.org/officeDocument/2006/relationships/hyperlink" Target="https://finance.vietstock.vn/BiaSaiGonDongNai-ctcp-bia-sai-gon-dong-nai.htm" TargetMode="External"/><Relationship Id="rId1918" Type="http://schemas.openxmlformats.org/officeDocument/2006/relationships/hyperlink" Target="https://finance.vietstock.vn/QuangtruongQT-ctcp-thuong-mai-dich-vu-quang-truong-quoc-te.htm" TargetMode="External"/><Relationship Id="rId2082" Type="http://schemas.openxmlformats.org/officeDocument/2006/relationships/hyperlink" Target="https://finance.vietstock.vn/SHG-tong-cong-ty-co-phan-song-hong.htm" TargetMode="External"/><Relationship Id="rId261" Type="http://schemas.openxmlformats.org/officeDocument/2006/relationships/hyperlink" Target="https://finance.vietstock.vn/BT6-ctcp-beton-6.htm" TargetMode="External"/><Relationship Id="rId499" Type="http://schemas.openxmlformats.org/officeDocument/2006/relationships/hyperlink" Target="https://finance.vietstock.vn/CTF-ctcp-city-auto.htm" TargetMode="External"/><Relationship Id="rId2387" Type="http://schemas.openxmlformats.org/officeDocument/2006/relationships/hyperlink" Target="https://finance.vietstock.vn/TNC-ctcp-cao-su-thong-nhat.htm" TargetMode="External"/><Relationship Id="rId2594" Type="http://schemas.openxmlformats.org/officeDocument/2006/relationships/hyperlink" Target="https://finance.vietstock.vn/VFS-ctcp-chung-khoan-nhat-viet.htm" TargetMode="External"/><Relationship Id="rId359" Type="http://schemas.openxmlformats.org/officeDocument/2006/relationships/hyperlink" Target="https://finance.vietstock.vn/CDH-ctcp-cong-trinh-cong-cong-va-dich-vu-du-lich-hai-phong.htm" TargetMode="External"/><Relationship Id="rId566" Type="http://schemas.openxmlformats.org/officeDocument/2006/relationships/hyperlink" Target="https://finance.vietstock.vn/DCT-ctcp-tam-lop-vat-lieu-xay-dung-dong-nai.htm" TargetMode="External"/><Relationship Id="rId773" Type="http://schemas.openxmlformats.org/officeDocument/2006/relationships/hyperlink" Target="https://finance.vietstock.vn/EPC-ctcp-ca-phe-ea-pok.htm" TargetMode="External"/><Relationship Id="rId1196" Type="http://schemas.openxmlformats.org/officeDocument/2006/relationships/hyperlink" Target="https://finance.vietstock.vn/IDICOICT-ctcp-dau-tu-xay-dung-va-du-lich-idico.htm" TargetMode="External"/><Relationship Id="rId2247" Type="http://schemas.openxmlformats.org/officeDocument/2006/relationships/hyperlink" Target="https://finance.vietstock.vn/TB8-ctcp-san-xuat-va-kinh-doanh-vat-tu-thiet-bi-vvmi.htm" TargetMode="External"/><Relationship Id="rId2454" Type="http://schemas.openxmlformats.org/officeDocument/2006/relationships/hyperlink" Target="https://finance.vietstock.vn/TTG-ctcp-may-thanh-tri.htm" TargetMode="External"/><Relationship Id="rId121" Type="http://schemas.openxmlformats.org/officeDocument/2006/relationships/hyperlink" Target="https://finance.vietstock.vn/Avicon-ctcp-cong-trinh-hang-khong.htm" TargetMode="External"/><Relationship Id="rId219" Type="http://schemas.openxmlformats.org/officeDocument/2006/relationships/hyperlink" Target="https://finance.vietstock.vn/Bluechipfund-quy-dau-tu-co-phieu-hang-dau-vcbf.htm" TargetMode="External"/><Relationship Id="rId426" Type="http://schemas.openxmlformats.org/officeDocument/2006/relationships/hyperlink" Target="https://finance.vietstock.vn/CMD-ctcp-vat-lieu-xay-dung-va-trang-tri-noi-that-thanh-pho-ho-chi-minh.htm" TargetMode="External"/><Relationship Id="rId633" Type="http://schemas.openxmlformats.org/officeDocument/2006/relationships/hyperlink" Target="https://finance.vietstock.vn/DNE-ctcp-moi-truong-do-thi-da-nang.htm" TargetMode="External"/><Relationship Id="rId980" Type="http://schemas.openxmlformats.org/officeDocument/2006/relationships/hyperlink" Target="https://finance.vietstock.vn/HBS-ctcp-chung-khoan-hoa-binh.htm" TargetMode="External"/><Relationship Id="rId1056" Type="http://schemas.openxmlformats.org/officeDocument/2006/relationships/hyperlink" Target="https://finance.vietstock.vn/HLD-ctcp-dau-tu-va-phat-trien-bat-dong-san-hudland.htm" TargetMode="External"/><Relationship Id="rId1263" Type="http://schemas.openxmlformats.org/officeDocument/2006/relationships/hyperlink" Target="https://finance.vietstock.vn/KCB-ctcp-khoang-san-va-luyen-kim-cao-bang.htm" TargetMode="External"/><Relationship Id="rId2107" Type="http://schemas.openxmlformats.org/officeDocument/2006/relationships/hyperlink" Target="https://finance.vietstock.vn/SJS-ctcp-sj-group.htm" TargetMode="External"/><Relationship Id="rId2314" Type="http://schemas.openxmlformats.org/officeDocument/2006/relationships/hyperlink" Target="https://finance.vietstock.vn/ThepNinhBinh-ctcp-be-tong-thep-ninh-binh.htm" TargetMode="External"/><Relationship Id="rId2661" Type="http://schemas.openxmlformats.org/officeDocument/2006/relationships/hyperlink" Target="https://finance.vietstock.vn/Vinaconex17-ctcp-xay-dung-so-17.htm" TargetMode="External"/><Relationship Id="rId2759" Type="http://schemas.openxmlformats.org/officeDocument/2006/relationships/hyperlink" Target="https://finance.vietstock.vn/VPC-ctcp-dau-tu-va-phat-trien-nang-luong-viet-nam.htm" TargetMode="External"/><Relationship Id="rId840" Type="http://schemas.openxmlformats.org/officeDocument/2006/relationships/hyperlink" Target="https://finance.vietstock.vn/FUEKIV30-chung-chi-quy-etf-kim-growth-vn30.htm" TargetMode="External"/><Relationship Id="rId938" Type="http://schemas.openxmlformats.org/officeDocument/2006/relationships/hyperlink" Target="https://finance.vietstock.vn/HAD-ctcp-bia-ha-noi-hai-duong.htm" TargetMode="External"/><Relationship Id="rId1470" Type="http://schemas.openxmlformats.org/officeDocument/2006/relationships/hyperlink" Target="https://finance.vietstock.vn/MED-ctcp-duoc-trung-uong-mediplantex.htm" TargetMode="External"/><Relationship Id="rId1568" Type="http://schemas.openxmlformats.org/officeDocument/2006/relationships/hyperlink" Target="https://finance.vietstock.vn/NAV-ctcp-nam-viet.htm" TargetMode="External"/><Relationship Id="rId1775" Type="http://schemas.openxmlformats.org/officeDocument/2006/relationships/hyperlink" Target="https://finance.vietstock.vn/PJS-ctcp-cap-nuoc-phu-hoa-tan.htm" TargetMode="External"/><Relationship Id="rId2521" Type="http://schemas.openxmlformats.org/officeDocument/2006/relationships/hyperlink" Target="https://finance.vietstock.vn/VanPhucGia-ctcp-dau-tu-van-phuc-gia.htm" TargetMode="External"/><Relationship Id="rId2619" Type="http://schemas.openxmlformats.org/officeDocument/2006/relationships/hyperlink" Target="https://finance.vietstock.vn/Vicopharm-ctcp-duoc-vacopharm.htm" TargetMode="External"/><Relationship Id="rId2826" Type="http://schemas.openxmlformats.org/officeDocument/2006/relationships/hyperlink" Target="https://finance.vietstock.vn/VVS-ctcp-dau-tu-phat-trien-may-viet-nam.htm" TargetMode="External"/><Relationship Id="rId67" Type="http://schemas.openxmlformats.org/officeDocument/2006/relationships/hyperlink" Target="https://finance.vietstock.vn/ALV-ctcp-tap-doan-mcst.htm" TargetMode="External"/><Relationship Id="rId700" Type="http://schemas.openxmlformats.org/officeDocument/2006/relationships/hyperlink" Target="https://finance.vietstock.vn/DTN-ctcp-diem-thong-nhat.htm" TargetMode="External"/><Relationship Id="rId1123" Type="http://schemas.openxmlformats.org/officeDocument/2006/relationships/hyperlink" Target="https://finance.vietstock.vn/HRG-ctcp-cao-su-ha-noi.htm" TargetMode="External"/><Relationship Id="rId1330" Type="http://schemas.openxmlformats.org/officeDocument/2006/relationships/hyperlink" Target="https://finance.vietstock.vn/KTL-ctcp-kim-khi-thang-long.htm" TargetMode="External"/><Relationship Id="rId1428" Type="http://schemas.openxmlformats.org/officeDocument/2006/relationships/hyperlink" Target="https://finance.vietstock.vn/MAX-ctcp-khai-khoang-va-co-khi-huu-nghi-vinh-sinh.htm" TargetMode="External"/><Relationship Id="rId1635" Type="http://schemas.openxmlformats.org/officeDocument/2006/relationships/hyperlink" Target="https://finance.vietstock.vn/NQB-ctcp-cap-nuoc-quang-binh.htm" TargetMode="External"/><Relationship Id="rId1982" Type="http://schemas.openxmlformats.org/officeDocument/2006/relationships/hyperlink" Target="https://finance.vietstock.vn/SAP-ctcp-in-sach-giao-khoa-thanh-pho-ho-chi-minh.htm" TargetMode="External"/><Relationship Id="rId1842" Type="http://schemas.openxmlformats.org/officeDocument/2006/relationships/hyperlink" Target="https://finance.vietstock.vn/PTHTKCNThaiNguyen-ctcp-pha&#180;t-trien-ha-tang-khu-cong-nghiep-thai-nguyen.htm" TargetMode="External"/><Relationship Id="rId1702" Type="http://schemas.openxmlformats.org/officeDocument/2006/relationships/hyperlink" Target="https://finance.vietstock.vn/PAS-ctcp-quoc-te-phuong-anh.htm" TargetMode="External"/><Relationship Id="rId283" Type="http://schemas.openxmlformats.org/officeDocument/2006/relationships/hyperlink" Target="https://finance.vietstock.vn/BVC-ctcp-nhua-bao-van.htm" TargetMode="External"/><Relationship Id="rId490" Type="http://schemas.openxmlformats.org/officeDocument/2006/relationships/hyperlink" Target="https://finance.vietstock.vn/CT3-ctcp-dau-tu-va-xay-dung-cong-trinh-3.htm" TargetMode="External"/><Relationship Id="rId2171" Type="http://schemas.openxmlformats.org/officeDocument/2006/relationships/hyperlink" Target="https://finance.vietstock.vn/SSN-ctcp-xuat-nhap-khau-thuy-san-sai-gon.htm" TargetMode="External"/><Relationship Id="rId143" Type="http://schemas.openxmlformats.org/officeDocument/2006/relationships/hyperlink" Target="https://finance.vietstock.vn/BBH-ctcp-bao-bi-hoang-thach.htm" TargetMode="External"/><Relationship Id="rId350" Type="http://schemas.openxmlformats.org/officeDocument/2006/relationships/hyperlink" Target="https://finance.vietstock.vn/CCM-ctcp-khoang-san-va-xi-mang-can-tho.htm" TargetMode="External"/><Relationship Id="rId588" Type="http://schemas.openxmlformats.org/officeDocument/2006/relationships/hyperlink" Target="https://finance.vietstock.vn/DHC-ctcp-dong-hai-ben-tre.htm" TargetMode="External"/><Relationship Id="rId795" Type="http://schemas.openxmlformats.org/officeDocument/2006/relationships/hyperlink" Target="https://finance.vietstock.vn/FCS-ctcp-luong-thuc-thanh-pho-ho-chi-minh.htm" TargetMode="External"/><Relationship Id="rId2031" Type="http://schemas.openxmlformats.org/officeDocument/2006/relationships/hyperlink" Target="https://finance.vietstock.vn/SDBP-ctcp-song-da-binh-phuoc.htm" TargetMode="External"/><Relationship Id="rId2269" Type="http://schemas.openxmlformats.org/officeDocument/2006/relationships/hyperlink" Target="https://finance.vietstock.vn/TCW-ctcp-kho-van-tan-cang.htm" TargetMode="External"/><Relationship Id="rId2476" Type="http://schemas.openxmlformats.org/officeDocument/2006/relationships/hyperlink" Target="https://finance.vietstock.vn/TVD-ctcp-than-vang-danh-vinacomin.htm" TargetMode="External"/><Relationship Id="rId2683" Type="http://schemas.openxmlformats.org/officeDocument/2006/relationships/hyperlink" Target="https://finance.vietstock.vn/VinhCuu-ctcp-vinh-cuu.htm" TargetMode="External"/><Relationship Id="rId9" Type="http://schemas.openxmlformats.org/officeDocument/2006/relationships/hyperlink" Target="https://finance.vietstock.vn/AAT-ctcp-tap-doan-tien-son-thanh-hoa.htm" TargetMode="External"/><Relationship Id="rId210" Type="http://schemas.openxmlformats.org/officeDocument/2006/relationships/hyperlink" Target="https://finance.vietstock.vn/BJC-ctcp-vrg-bao-loc.htm" TargetMode="External"/><Relationship Id="rId448" Type="http://schemas.openxmlformats.org/officeDocument/2006/relationships/hyperlink" Target="https://finance.vietstock.vn/CokhiNgoGiaTu-ctcp-co-khi-ngo-gia-tu.htm" TargetMode="External"/><Relationship Id="rId655" Type="http://schemas.openxmlformats.org/officeDocument/2006/relationships/hyperlink" Target="https://finance.vietstock.vn/DongTien-ctcp-dong-tien.htm" TargetMode="External"/><Relationship Id="rId862" Type="http://schemas.openxmlformats.org/officeDocument/2006/relationships/hyperlink" Target="https://finance.vietstock.vn/GDA-ctcp-ton-dong-a.htm" TargetMode="External"/><Relationship Id="rId1078" Type="http://schemas.openxmlformats.org/officeDocument/2006/relationships/hyperlink" Target="https://finance.vietstock.vn/HNI-ctcp-may-huu-nghi.htm" TargetMode="External"/><Relationship Id="rId1285" Type="http://schemas.openxmlformats.org/officeDocument/2006/relationships/hyperlink" Target="https://finance.vietstock.vn/KHS-ctcp-kien-hung.htm" TargetMode="External"/><Relationship Id="rId1492" Type="http://schemas.openxmlformats.org/officeDocument/2006/relationships/hyperlink" Target="https://finance.vietstock.vn/MIC-ctcp-ky-nghe-khoang-san-quang-nam.htm" TargetMode="External"/><Relationship Id="rId2129" Type="http://schemas.openxmlformats.org/officeDocument/2006/relationships/hyperlink" Target="https://finance.vietstock.vn/SON-ctcp-cung-ung-nhan-luc-quoc-te-va-thuong-mai.htm" TargetMode="External"/><Relationship Id="rId2336" Type="http://schemas.openxmlformats.org/officeDocument/2006/relationships/hyperlink" Target="https://finance.vietstock.vn/ThuanAn-ctcp-thuong-mai-tong-hop-thuan-an.htm" TargetMode="External"/><Relationship Id="rId2543" Type="http://schemas.openxmlformats.org/officeDocument/2006/relationships/hyperlink" Target="https://finance.vietstock.vn/VCBFTBF-quy-dau-tu-can-bang-vcbf.htm" TargetMode="External"/><Relationship Id="rId2750" Type="http://schemas.openxmlformats.org/officeDocument/2006/relationships/hyperlink" Target="https://finance.vietstock.vn/VNSC-ctcp-chung-khoan-finhay.htm" TargetMode="External"/><Relationship Id="rId308" Type="http://schemas.openxmlformats.org/officeDocument/2006/relationships/hyperlink" Target="https://finance.vietstock.vn/CAD-ctcp-che-bien-va-xuat-nhap-khau-thuy-san-cadovimex.htm" TargetMode="External"/><Relationship Id="rId515" Type="http://schemas.openxmlformats.org/officeDocument/2006/relationships/hyperlink" Target="https://finance.vietstock.vn/CVN-ctcp-vinam.htm" TargetMode="External"/><Relationship Id="rId722" Type="http://schemas.openxmlformats.org/officeDocument/2006/relationships/hyperlink" Target="https://finance.vietstock.vn/DuongCanTho-ctcp-mia-duong-can-tho.htm" TargetMode="External"/><Relationship Id="rId1145" Type="http://schemas.openxmlformats.org/officeDocument/2006/relationships/hyperlink" Target="https://finance.vietstock.vn/HTM-tong-cong-ty-thuong-mai-ha-noi-ctcp.htm" TargetMode="External"/><Relationship Id="rId1352" Type="http://schemas.openxmlformats.org/officeDocument/2006/relationships/hyperlink" Target="https://finance.vietstock.vn/LamDong-ctcp-xay-dung-so-1-lam-dong.htm" TargetMode="External"/><Relationship Id="rId1797" Type="http://schemas.openxmlformats.org/officeDocument/2006/relationships/hyperlink" Target="https://finance.vietstock.vn/PNG-ctcp-thuong-mai-phu-nhuan.htm" TargetMode="External"/><Relationship Id="rId2403" Type="http://schemas.openxmlformats.org/officeDocument/2006/relationships/hyperlink" Target="https://finance.vietstock.vn/TOS-ctcp-dich-vu-bien-tan-cang.htm" TargetMode="External"/><Relationship Id="rId2848" Type="http://schemas.openxmlformats.org/officeDocument/2006/relationships/hyperlink" Target="https://finance.vietstock.vn/XayLapHoangLien-ctcp-xay-lap-song-da-hoang-lien.htm" TargetMode="External"/><Relationship Id="rId89" Type="http://schemas.openxmlformats.org/officeDocument/2006/relationships/hyperlink" Target="https://finance.vietstock.vn/APP-ctcp-phat-trien-phu-gia-va-san-pham-dau-mo.htm" TargetMode="External"/><Relationship Id="rId1005" Type="http://schemas.openxmlformats.org/officeDocument/2006/relationships/hyperlink" Target="https://finance.vietstock.vn/HDP-ctcp-duoc-ha-tinh.htm" TargetMode="External"/><Relationship Id="rId1212" Type="http://schemas.openxmlformats.org/officeDocument/2006/relationships/hyperlink" Target="https://finance.vietstock.vn/ILS-ctcp-dau-tu-thuong-mai-va-dich-vu-quoc-te.htm" TargetMode="External"/><Relationship Id="rId1657" Type="http://schemas.openxmlformats.org/officeDocument/2006/relationships/hyperlink" Target="https://finance.vietstock.vn/NTP-ctcp-nhua-thieu-nien-tien-phong.htm" TargetMode="External"/><Relationship Id="rId1864" Type="http://schemas.openxmlformats.org/officeDocument/2006/relationships/hyperlink" Target="https://finance.vietstock.vn/PVEIC-tong-cong-ty-bao-duong-sua-chua-cong-trinh-dau-khi-ctcp.htm" TargetMode="External"/><Relationship Id="rId2610" Type="http://schemas.openxmlformats.org/officeDocument/2006/relationships/hyperlink" Target="https://finance.vietstock.vn/VHI-ctcp-kinh-doanh-va-dau-tu-viet-ha.htm" TargetMode="External"/><Relationship Id="rId2708" Type="http://schemas.openxmlformats.org/officeDocument/2006/relationships/hyperlink" Target="https://finance.vietstock.vn/VKP-ctcp-nhua-tan-hoa.htm" TargetMode="External"/><Relationship Id="rId1517" Type="http://schemas.openxmlformats.org/officeDocument/2006/relationships/hyperlink" Target="https://finance.vietstock.vn/MotorVN-ctcp-united-motor-viet-nam.htm" TargetMode="External"/><Relationship Id="rId1724" Type="http://schemas.openxmlformats.org/officeDocument/2006/relationships/hyperlink" Target="https://finance.vietstock.vn/PDV-ctcp-van-tai-va-tiep-van-phuong-dong-viet.htm" TargetMode="External"/><Relationship Id="rId16" Type="http://schemas.openxmlformats.org/officeDocument/2006/relationships/hyperlink" Target="https://finance.vietstock.vn/ABR-ctcp-dau-tu-nhan-hieu-viet.htm" TargetMode="External"/><Relationship Id="rId1931" Type="http://schemas.openxmlformats.org/officeDocument/2006/relationships/hyperlink" Target="https://finance.vietstock.vn/REM-ctcp-tu-bo-di-tich-trung-uong-vinaremon.htm" TargetMode="External"/><Relationship Id="rId2193" Type="http://schemas.openxmlformats.org/officeDocument/2006/relationships/hyperlink" Target="https://finance.vietstock.vn/SunCo-ctcp-xay-dung-thuong-mai-thai-duong.htm" TargetMode="External"/><Relationship Id="rId2498" Type="http://schemas.openxmlformats.org/officeDocument/2006/relationships/hyperlink" Target="https://finance.vietstock.vn/UIC-ctcp-dau-tu-phat-trien-nha-va-do-thi-idico.htm" TargetMode="External"/><Relationship Id="rId165" Type="http://schemas.openxmlformats.org/officeDocument/2006/relationships/hyperlink" Target="https://finance.vietstock.vn/BDS-ctcp-duong-binh-dinh.htm" TargetMode="External"/><Relationship Id="rId372" Type="http://schemas.openxmlformats.org/officeDocument/2006/relationships/hyperlink" Target="https://finance.vietstock.vn/CET-ctcp-htc-holding.htm" TargetMode="External"/><Relationship Id="rId677" Type="http://schemas.openxmlformats.org/officeDocument/2006/relationships/hyperlink" Target="https://finance.vietstock.vn/DSC-ctcp-chung-khoan-dsc.htm" TargetMode="External"/><Relationship Id="rId2053" Type="http://schemas.openxmlformats.org/officeDocument/2006/relationships/hyperlink" Target="https://finance.vietstock.vn/SED-ctcp-dau-tu-va-phat-trien-giao-duc-phuong-nam.htm" TargetMode="External"/><Relationship Id="rId2260" Type="http://schemas.openxmlformats.org/officeDocument/2006/relationships/hyperlink" Target="https://finance.vietstock.vn/TCH-ctcp-dau-tu-dich-vu-tai-chinh-hoang-huy.htm" TargetMode="External"/><Relationship Id="rId2358" Type="http://schemas.openxmlformats.org/officeDocument/2006/relationships/hyperlink" Target="https://finance.vietstock.vn/TKSC-ctcp-chung-khoan-tonkin.htm" TargetMode="External"/><Relationship Id="rId232" Type="http://schemas.openxmlformats.org/officeDocument/2006/relationships/hyperlink" Target="https://finance.vietstock.vn/BMS-ctcp-chung-khoan-bao-minh.htm" TargetMode="External"/><Relationship Id="rId884" Type="http://schemas.openxmlformats.org/officeDocument/2006/relationships/hyperlink" Target="https://finance.vietstock.vn/GGS-ctcp-giong-gia-suc-ha-noi.htm" TargetMode="External"/><Relationship Id="rId2120" Type="http://schemas.openxmlformats.org/officeDocument/2006/relationships/hyperlink" Target="https://finance.vietstock.vn/SMES-ctcp-chung-khoan-sme.htm" TargetMode="External"/><Relationship Id="rId2565" Type="http://schemas.openxmlformats.org/officeDocument/2006/relationships/hyperlink" Target="https://finance.vietstock.vn/VDL-ctcp-thuc-pham-lam-dong.htm" TargetMode="External"/><Relationship Id="rId2772" Type="http://schemas.openxmlformats.org/officeDocument/2006/relationships/hyperlink" Target="https://finance.vietstock.vn/VQSC-ctcp-chung-khoan-viet-quoc.htm" TargetMode="External"/><Relationship Id="rId537" Type="http://schemas.openxmlformats.org/officeDocument/2006/relationships/hyperlink" Target="https://finance.vietstock.vn/DAN-ctcp-duoc-danapha.htm" TargetMode="External"/><Relationship Id="rId744" Type="http://schemas.openxmlformats.org/officeDocument/2006/relationships/hyperlink" Target="https://finance.vietstock.vn/DXL-ctcp-du-lich-va-xuat-nhap-khau-lang-son.htm" TargetMode="External"/><Relationship Id="rId951" Type="http://schemas.openxmlformats.org/officeDocument/2006/relationships/hyperlink" Target="https://finance.vietstock.vn/HAMC-ctcp-co-khi-o-to-hoa-binh.htm" TargetMode="External"/><Relationship Id="rId1167" Type="http://schemas.openxmlformats.org/officeDocument/2006/relationships/hyperlink" Target="https://finance.vietstock.vn/HuuNghiNgheAn-ctcp-huu-nghi-nghe-an.htm" TargetMode="External"/><Relationship Id="rId1374" Type="http://schemas.openxmlformats.org/officeDocument/2006/relationships/hyperlink" Target="https://finance.vietstock.vn/LG9-ctcp-co-gioi-va-xay-lap-so-9.htm" TargetMode="External"/><Relationship Id="rId1581" Type="http://schemas.openxmlformats.org/officeDocument/2006/relationships/hyperlink" Target="https://finance.vietstock.vn/NCT-ctcp-dich-vu-hang-hoa-noi-bai.htm" TargetMode="External"/><Relationship Id="rId1679" Type="http://schemas.openxmlformats.org/officeDocument/2006/relationships/hyperlink" Target="https://finance.vietstock.vn/ODE-ctcp-tap-doan-truyen-thong-va-giai-tri-ode.htm" TargetMode="External"/><Relationship Id="rId2218" Type="http://schemas.openxmlformats.org/officeDocument/2006/relationships/hyperlink" Target="https://finance.vietstock.vn/TAFiCO-ctcp-xi-mang-fico-tay-ninh.htm" TargetMode="External"/><Relationship Id="rId2425" Type="http://schemas.openxmlformats.org/officeDocument/2006/relationships/hyperlink" Target="https://finance.vietstock.vn/TRICO-ctcp-dau-tu-thuong-mai-va-xay-dung-giao-thong-i.htm" TargetMode="External"/><Relationship Id="rId2632" Type="http://schemas.openxmlformats.org/officeDocument/2006/relationships/hyperlink" Target="https://finance.vietstock.vn/VietCeramics-ctcp-quoc-te-gom-su-viet.htm" TargetMode="External"/><Relationship Id="rId80" Type="http://schemas.openxmlformats.org/officeDocument/2006/relationships/hyperlink" Target="https://finance.vietstock.vn/ANT-ctcp-rau-qua-thuc-pham-an-giang.htm" TargetMode="External"/><Relationship Id="rId604" Type="http://schemas.openxmlformats.org/officeDocument/2006/relationships/hyperlink" Target="https://finance.vietstock.vn/DIG-tong-cong-ty-co-phan-dau-tu-phat-trien-xay-dung.htm" TargetMode="External"/><Relationship Id="rId811" Type="http://schemas.openxmlformats.org/officeDocument/2006/relationships/hyperlink" Target="https://finance.vietstock.vn/FNS-ctcp-chung-khoan-funan.htm" TargetMode="External"/><Relationship Id="rId1027" Type="http://schemas.openxmlformats.org/officeDocument/2006/relationships/hyperlink" Target="https://finance.vietstock.vn/HHB-ctcp-bia-ha-noi-hong-ha.htm" TargetMode="External"/><Relationship Id="rId1234" Type="http://schemas.openxmlformats.org/officeDocument/2006/relationships/hyperlink" Target="https://finance.vietstock.vn/INVESTCOM-ctcp-dau-tu-investcom.htm" TargetMode="External"/><Relationship Id="rId1441" Type="http://schemas.openxmlformats.org/officeDocument/2006/relationships/hyperlink" Target="https://finance.vietstock.vn/MBN-ctcp-moi-truong-va-cong-trinh-do-thi-bac-ninh.htm" TargetMode="External"/><Relationship Id="rId1886" Type="http://schemas.openxmlformats.org/officeDocument/2006/relationships/hyperlink" Target="https://finance.vietstock.vn/PWS-ctcp-cap-thoat-nuoc-phu-yen.htm" TargetMode="External"/><Relationship Id="rId909" Type="http://schemas.openxmlformats.org/officeDocument/2006/relationships/hyperlink" Target="https://finance.vietstock.vn/GMC-ctcp-garmex-sai-gon.htm" TargetMode="External"/><Relationship Id="rId1301" Type="http://schemas.openxmlformats.org/officeDocument/2006/relationships/hyperlink" Target="https://finance.vietstock.vn/KIP-ctcp-k-i-p-viet-nam.htm" TargetMode="External"/><Relationship Id="rId1539" Type="http://schemas.openxmlformats.org/officeDocument/2006/relationships/hyperlink" Target="https://finance.vietstock.vn/MTS-ctcp-vat-tu-tkv.htm" TargetMode="External"/><Relationship Id="rId1746" Type="http://schemas.openxmlformats.org/officeDocument/2006/relationships/hyperlink" Target="https://finance.vietstock.vn/PhanVu-ctcp-dau-tu-phan-vu.htm" TargetMode="External"/><Relationship Id="rId1953" Type="http://schemas.openxmlformats.org/officeDocument/2006/relationships/hyperlink" Target="https://finance.vietstock.vn/S55-ctcp-song-da-505.htm" TargetMode="External"/><Relationship Id="rId38" Type="http://schemas.openxmlformats.org/officeDocument/2006/relationships/hyperlink" Target="https://finance.vietstock.vn/ADS-ctcp-damsan.htm" TargetMode="External"/><Relationship Id="rId1606" Type="http://schemas.openxmlformats.org/officeDocument/2006/relationships/hyperlink" Target="https://finance.vietstock.vn/NHN-ctcp-phat-trien-do-thi-nam-ha-noi.htm" TargetMode="External"/><Relationship Id="rId1813" Type="http://schemas.openxmlformats.org/officeDocument/2006/relationships/hyperlink" Target="https://finance.vietstock.vn/PPI-ctcp-dau-tu-va-phat-trien-du-an-ha-tang-thai-binh-duong.htm" TargetMode="External"/><Relationship Id="rId187" Type="http://schemas.openxmlformats.org/officeDocument/2006/relationships/hyperlink" Target="https://finance.vietstock.vn/BHI-tong-cong-ty-co-phan-bao-hiem-sai-gon-ha-noi.htm" TargetMode="External"/><Relationship Id="rId394" Type="http://schemas.openxmlformats.org/officeDocument/2006/relationships/hyperlink" Target="https://finance.vietstock.vn/CIENCO1-tong-cong-ty-xay-dung-cong-trinh-giao-thong-1-ctcp.htm" TargetMode="External"/><Relationship Id="rId2075" Type="http://schemas.openxmlformats.org/officeDocument/2006/relationships/hyperlink" Target="https://finance.vietstock.vn/SGS-ctcp-van-tai-bien-sai-gon.htm" TargetMode="External"/><Relationship Id="rId2282" Type="http://schemas.openxmlformats.org/officeDocument/2006/relationships/hyperlink" Target="https://finance.vietstock.vn/TDP-ctcp-thuan-duc.htm" TargetMode="External"/><Relationship Id="rId254" Type="http://schemas.openxmlformats.org/officeDocument/2006/relationships/hyperlink" Target="https://finance.vietstock.vn/BSL-ctcp-bia-sai-gon-song-lam.htm" TargetMode="External"/><Relationship Id="rId699" Type="http://schemas.openxmlformats.org/officeDocument/2006/relationships/hyperlink" Target="https://finance.vietstock.vn/DTL-ctcp-dai-thien-loc.htm" TargetMode="External"/><Relationship Id="rId1091" Type="http://schemas.openxmlformats.org/officeDocument/2006/relationships/hyperlink" Target="https://finance.vietstock.vn/HoangLongAn-ctcp-hoang-long-long-an.htm" TargetMode="External"/><Relationship Id="rId2587" Type="http://schemas.openxmlformats.org/officeDocument/2006/relationships/hyperlink" Target="https://finance.vietstock.vn/VES-ctcp-dau-tu-va-xay-dung-dien-me-ca-vneco.htm" TargetMode="External"/><Relationship Id="rId2794" Type="http://schemas.openxmlformats.org/officeDocument/2006/relationships/hyperlink" Target="https://finance.vietstock.vn/VTB-ctcp-viettronics-tan-binh.htm" TargetMode="External"/><Relationship Id="rId114" Type="http://schemas.openxmlformats.org/officeDocument/2006/relationships/hyperlink" Target="https://finance.vietstock.vn/ATS-ctcp-tap-doan-dau-tu-ats.htm" TargetMode="External"/><Relationship Id="rId461" Type="http://schemas.openxmlformats.org/officeDocument/2006/relationships/hyperlink" Target="https://finance.vietstock.vn/CongTy118-ctcp-118.htm" TargetMode="External"/><Relationship Id="rId559" Type="http://schemas.openxmlformats.org/officeDocument/2006/relationships/hyperlink" Target="https://finance.vietstock.vn/DCG-ctcp-tong-cong-ty-may-dap-cau.htm" TargetMode="External"/><Relationship Id="rId766" Type="http://schemas.openxmlformats.org/officeDocument/2006/relationships/hyperlink" Target="https://finance.vietstock.vn/ELC-ctcp-cong-nghe-vien-thong-elcom.htm" TargetMode="External"/><Relationship Id="rId1189" Type="http://schemas.openxmlformats.org/officeDocument/2006/relationships/hyperlink" Target="https://finance.vietstock.vn/ICJC-ctcp-dau-tu-xay-lap-thuong-mai-1.htm" TargetMode="External"/><Relationship Id="rId1396" Type="http://schemas.openxmlformats.org/officeDocument/2006/relationships/hyperlink" Target="https://finance.vietstock.vn/LM7-ctcp-lilama-7.htm" TargetMode="External"/><Relationship Id="rId2142" Type="http://schemas.openxmlformats.org/officeDocument/2006/relationships/hyperlink" Target="https://finance.vietstock.vn/Sovico-ctcp-tap-doan-sovico.htm" TargetMode="External"/><Relationship Id="rId2447" Type="http://schemas.openxmlformats.org/officeDocument/2006/relationships/hyperlink" Target="https://finance.vietstock.vn/TTA-ctcp-dau-tu-xay-dung-va-phat-trien-truong-thanh.htm" TargetMode="External"/><Relationship Id="rId321" Type="http://schemas.openxmlformats.org/officeDocument/2006/relationships/hyperlink" Target="https://finance.vietstock.vn/CapQuang-ctcp-cong-nghe-cap-quang-va-thiet-bi-buu-dien.htm" TargetMode="External"/><Relationship Id="rId419" Type="http://schemas.openxmlformats.org/officeDocument/2006/relationships/hyperlink" Target="https://finance.vietstock.vn/CLL-ctcp-cang-cat-lai.htm" TargetMode="External"/><Relationship Id="rId626" Type="http://schemas.openxmlformats.org/officeDocument/2006/relationships/hyperlink" Target="https://finance.vietstock.vn/DMS-ctcp-hoa-pham-dau-khi-dmc-mien-nam.htm" TargetMode="External"/><Relationship Id="rId973" Type="http://schemas.openxmlformats.org/officeDocument/2006/relationships/hyperlink" Target="https://finance.vietstock.vn/HAW-trung-tam-nuoc-sach-va-ve-sinh-moi-truong-nong-thon.htm" TargetMode="External"/><Relationship Id="rId1049" Type="http://schemas.openxmlformats.org/officeDocument/2006/relationships/hyperlink" Target="https://finance.vietstock.vn/HKB-ctcp-nong-nghiep-va-thuc-pham-ha-noi-kinh-bac.htm" TargetMode="External"/><Relationship Id="rId1256" Type="http://schemas.openxmlformats.org/officeDocument/2006/relationships/hyperlink" Target="https://finance.vietstock.vn/KAFI-ctcp-chung-khoan-kafi.htm" TargetMode="External"/><Relationship Id="rId2002" Type="http://schemas.openxmlformats.org/officeDocument/2006/relationships/hyperlink" Target="https://finance.vietstock.vn/SC5-ctcp-xay-dung-so-5.htm" TargetMode="External"/><Relationship Id="rId2307" Type="http://schemas.openxmlformats.org/officeDocument/2006/relationships/hyperlink" Target="https://finance.vietstock.vn/ThanhHoaPort-ctcp-cang-thanh-hoa.htm" TargetMode="External"/><Relationship Id="rId2654" Type="http://schemas.openxmlformats.org/officeDocument/2006/relationships/hyperlink" Target="https://finance.vietstock.vn/VimecMedical-ctcp-thiet-bi-y-te-vimec.htm" TargetMode="External"/><Relationship Id="rId2861" Type="http://schemas.openxmlformats.org/officeDocument/2006/relationships/hyperlink" Target="https://finance.vietstock.vn/XiMangKienGiang-ctcp-xi-mang-kien-giang.htm" TargetMode="External"/><Relationship Id="rId833" Type="http://schemas.openxmlformats.org/officeDocument/2006/relationships/hyperlink" Target="https://finance.vietstock.vn/FUCTVGF5-quy-dau-tu-tang-truong-thien-viet-5.htm" TargetMode="External"/><Relationship Id="rId1116" Type="http://schemas.openxmlformats.org/officeDocument/2006/relationships/hyperlink" Target="https://finance.vietstock.vn/HPU-ctcp-28-hung-phu.htm" TargetMode="External"/><Relationship Id="rId1463" Type="http://schemas.openxmlformats.org/officeDocument/2006/relationships/hyperlink" Target="https://finance.vietstock.vn/MDF-ctcp-go-mdf-vrg-quang-tri.htm" TargetMode="External"/><Relationship Id="rId1670" Type="http://schemas.openxmlformats.org/officeDocument/2006/relationships/hyperlink" Target="https://finance.vietstock.vn/NVP-ctcp-nuoc-sach-vinh-phuc.htm" TargetMode="External"/><Relationship Id="rId1768" Type="http://schemas.openxmlformats.org/officeDocument/2006/relationships/hyperlink" Target="https://finance.vietstock.vn/Pinetree-ctcp-chung-khoan-pinetree.htm" TargetMode="External"/><Relationship Id="rId2514" Type="http://schemas.openxmlformats.org/officeDocument/2006/relationships/hyperlink" Target="https://finance.vietstock.vn/V21-ctcp-vinaconex-21.htm" TargetMode="External"/><Relationship Id="rId2721" Type="http://schemas.openxmlformats.org/officeDocument/2006/relationships/hyperlink" Target="https://finance.vietstock.vn/VMC-ctcp-vimeco.htm" TargetMode="External"/><Relationship Id="rId2819" Type="http://schemas.openxmlformats.org/officeDocument/2006/relationships/hyperlink" Target="https://finance.vietstock.vn/VTZ-ctcp-san-xuat-va-thuong-mai-nhua-viet-thanh.htm" TargetMode="External"/><Relationship Id="rId900" Type="http://schemas.openxmlformats.org/officeDocument/2006/relationships/hyperlink" Target="https://finance.vietstock.vn/GID-ctcp-det-may-gia-dinh.htm" TargetMode="External"/><Relationship Id="rId1323" Type="http://schemas.openxmlformats.org/officeDocument/2006/relationships/hyperlink" Target="https://finance.vietstock.vn/KSQ-ctcp-cnc-capital-viet-nam.htm" TargetMode="External"/><Relationship Id="rId1530" Type="http://schemas.openxmlformats.org/officeDocument/2006/relationships/hyperlink" Target="https://finance.vietstock.vn/MTA-tong-cong-ty-khoang-san-va-thuong-mai-ha-tinh-ctcp.htm" TargetMode="External"/><Relationship Id="rId1628" Type="http://schemas.openxmlformats.org/officeDocument/2006/relationships/hyperlink" Target="https://finance.vietstock.vn/NO1-ctcp-tap-doan-911.htm" TargetMode="External"/><Relationship Id="rId1975" Type="http://schemas.openxmlformats.org/officeDocument/2006/relationships/hyperlink" Target="https://finance.vietstock.vn/SaiGonNinhChu-ctcp-du-lich-sai-gon-ninh-chu.htm" TargetMode="External"/><Relationship Id="rId1835" Type="http://schemas.openxmlformats.org/officeDocument/2006/relationships/hyperlink" Target="https://finance.vietstock.vn/PSW-ctcp-phan-bon-va-hoa-chat-dau-khi-tay-nam-bo.htm" TargetMode="External"/><Relationship Id="rId1902" Type="http://schemas.openxmlformats.org/officeDocument/2006/relationships/hyperlink" Target="https://finance.vietstock.vn/QHD-ctcp-que-han-dien-viet-duc.htm" TargetMode="External"/><Relationship Id="rId2097" Type="http://schemas.openxmlformats.org/officeDocument/2006/relationships/hyperlink" Target="https://finance.vietstock.vn/SIRatings-ctcp-xep-hang-tin-nhiem-si.htm" TargetMode="External"/><Relationship Id="rId276" Type="http://schemas.openxmlformats.org/officeDocument/2006/relationships/hyperlink" Target="https://finance.vietstock.vn/BTV-ctcp-dich-vu-du-lich-ben-thanh.htm" TargetMode="External"/><Relationship Id="rId483" Type="http://schemas.openxmlformats.org/officeDocument/2006/relationships/hyperlink" Target="https://finance.vietstock.vn/CSC-ctcp-tap-doan-cotana.htm" TargetMode="External"/><Relationship Id="rId690" Type="http://schemas.openxmlformats.org/officeDocument/2006/relationships/hyperlink" Target="https://finance.vietstock.vn/DTB-ctcp-cong-trinh-do-thi-bao-loc.htm" TargetMode="External"/><Relationship Id="rId2164" Type="http://schemas.openxmlformats.org/officeDocument/2006/relationships/hyperlink" Target="https://finance.vietstock.vn/SSG-ctcp-van-tai-bien-hai-au.htm" TargetMode="External"/><Relationship Id="rId2371" Type="http://schemas.openxmlformats.org/officeDocument/2006/relationships/hyperlink" Target="https://finance.vietstock.vn/TMB-ctcp-kinh-doanh-than-mien-bac-vinacomin.htm" TargetMode="External"/><Relationship Id="rId136" Type="http://schemas.openxmlformats.org/officeDocument/2006/relationships/hyperlink" Target="https://finance.vietstock.vn/Barotex-ctcp-thuong-mai-va-dau-tu-barotex-viet-nam.htm" TargetMode="External"/><Relationship Id="rId343" Type="http://schemas.openxmlformats.org/officeDocument/2006/relationships/hyperlink" Target="https://finance.vietstock.vn/CC4-ctcp-dau-tu-va-xay-dung-so-4.htm" TargetMode="External"/><Relationship Id="rId550" Type="http://schemas.openxmlformats.org/officeDocument/2006/relationships/hyperlink" Target="https://finance.vietstock.vn/DBH-ctcp-duong-bo-hai-phong.htm" TargetMode="External"/><Relationship Id="rId788" Type="http://schemas.openxmlformats.org/officeDocument/2006/relationships/hyperlink" Target="https://finance.vietstock.vn/Falcon-ctcp-van-tai-dau-khi-viet-nam.htm" TargetMode="External"/><Relationship Id="rId995" Type="http://schemas.openxmlformats.org/officeDocument/2006/relationships/hyperlink" Target="https://finance.vietstock.vn/HDA-ctcp-hang-son-dong-a.htm" TargetMode="External"/><Relationship Id="rId1180" Type="http://schemas.openxmlformats.org/officeDocument/2006/relationships/hyperlink" Target="https://finance.vietstock.vn/I10-ctcp-dau-tu-xay-dung-so-10-idico.htm" TargetMode="External"/><Relationship Id="rId2024" Type="http://schemas.openxmlformats.org/officeDocument/2006/relationships/hyperlink" Target="https://finance.vietstock.vn/SD5-ctcp-song-da-5.htm" TargetMode="External"/><Relationship Id="rId2231" Type="http://schemas.openxmlformats.org/officeDocument/2006/relationships/hyperlink" Target="https://finance.vietstock.vn/TanThanhMy-ctcp-tan-thanh-my.htm" TargetMode="External"/><Relationship Id="rId2469" Type="http://schemas.openxmlformats.org/officeDocument/2006/relationships/hyperlink" Target="https://finance.vietstock.vn/TV3-ctcp-tu-van-xay-dung-dien-3.htm" TargetMode="External"/><Relationship Id="rId2676" Type="http://schemas.openxmlformats.org/officeDocument/2006/relationships/hyperlink" Target="https://finance.vietstock.vn/Vinatea-tong-cong-ty-che-viet-nam-ctcp.htm" TargetMode="External"/><Relationship Id="rId2883" Type="http://schemas.openxmlformats.org/officeDocument/2006/relationships/hyperlink" Target="https://finance.vietstock.vn/ZaloPay-ctcp-zion.htm" TargetMode="External"/><Relationship Id="rId203" Type="http://schemas.openxmlformats.org/officeDocument/2006/relationships/hyperlink" Target="https://finance.vietstock.vn/BinhAnSeaFood-ctcp-thuy-san-binh-an.htm" TargetMode="External"/><Relationship Id="rId648" Type="http://schemas.openxmlformats.org/officeDocument/2006/relationships/hyperlink" Target="https://finance.vietstock.vn/DOC-ctcp-vat-tu-nong-nghiep-dong-nai.htm" TargetMode="External"/><Relationship Id="rId855" Type="http://schemas.openxmlformats.org/officeDocument/2006/relationships/hyperlink" Target="https://finance.vietstock.vn/GachThaiBinh-ctcp-gach-op-lat-thai-binh.htm" TargetMode="External"/><Relationship Id="rId1040" Type="http://schemas.openxmlformats.org/officeDocument/2006/relationships/hyperlink" Target="https://finance.vietstock.vn/HiepThanh-ctcp-hiep-thanh.htm" TargetMode="External"/><Relationship Id="rId1278" Type="http://schemas.openxmlformats.org/officeDocument/2006/relationships/hyperlink" Target="https://finance.vietstock.vn/KHG-ctcp-tap-doan-khai-hoan-land.htm" TargetMode="External"/><Relationship Id="rId1485" Type="http://schemas.openxmlformats.org/officeDocument/2006/relationships/hyperlink" Target="https://finance.vietstock.vn/MHC-ctcp-mhc.htm" TargetMode="External"/><Relationship Id="rId1692" Type="http://schemas.openxmlformats.org/officeDocument/2006/relationships/hyperlink" Target="https://finance.vietstock.vn/Oseven-ctcp-oseven.htm" TargetMode="External"/><Relationship Id="rId2329" Type="http://schemas.openxmlformats.org/officeDocument/2006/relationships/hyperlink" Target="https://finance.vietstock.vn/THN-ctcp-cap-nuoc-thanh-hoa.htm" TargetMode="External"/><Relationship Id="rId2536" Type="http://schemas.openxmlformats.org/officeDocument/2006/relationships/hyperlink" Target="https://finance.vietstock.vn/VC7-ctcp-tap-doan-bgi.htm" TargetMode="External"/><Relationship Id="rId2743" Type="http://schemas.openxmlformats.org/officeDocument/2006/relationships/hyperlink" Target="https://finance.vietstock.vn/VNM-ctcp-sua-viet-nam.htm" TargetMode="External"/><Relationship Id="rId410" Type="http://schemas.openxmlformats.org/officeDocument/2006/relationships/hyperlink" Target="https://finance.vietstock.vn/CKD-ctcp-co-khi-dong-anh-licogi.htm" TargetMode="External"/><Relationship Id="rId508" Type="http://schemas.openxmlformats.org/officeDocument/2006/relationships/hyperlink" Target="https://finance.vietstock.vn/CTT-ctcp-che-tao-may-vinacomin.htm" TargetMode="External"/><Relationship Id="rId715" Type="http://schemas.openxmlformats.org/officeDocument/2006/relationships/hyperlink" Target="https://finance.vietstock.vn/DuocICA-ctcp-cong-nghe-sinh-hoc-duoc-pham-ica.htm" TargetMode="External"/><Relationship Id="rId922" Type="http://schemas.openxmlformats.org/officeDocument/2006/relationships/hyperlink" Target="https://finance.vietstock.vn/GTA-ctcp-che-bien-go-thuan-an.htm" TargetMode="External"/><Relationship Id="rId1138" Type="http://schemas.openxmlformats.org/officeDocument/2006/relationships/hyperlink" Target="https://finance.vietstock.vn/HTCJC2-ctcp-cong-trinh-giao-thong-2-ha-noi.htm" TargetMode="External"/><Relationship Id="rId1345" Type="http://schemas.openxmlformats.org/officeDocument/2006/relationships/hyperlink" Target="https://finance.vietstock.vn/L45-ctcp-lilama-45-1.htm" TargetMode="External"/><Relationship Id="rId1552" Type="http://schemas.openxmlformats.org/officeDocument/2006/relationships/hyperlink" Target="https://finance.vietstock.vn/NAB-ngan-hang-tmcp-nam-a.htm" TargetMode="External"/><Relationship Id="rId1997" Type="http://schemas.openxmlformats.org/officeDocument/2006/relationships/hyperlink" Target="https://finance.vietstock.vn/SBM-ctcp-dau-tu-phat-trien-bac-minh.htm" TargetMode="External"/><Relationship Id="rId2603" Type="http://schemas.openxmlformats.org/officeDocument/2006/relationships/hyperlink" Target="https://finance.vietstock.vn/VGV-tong-cong-ty-tu-van-xay-dung-viet-nam-ctcp.htm" TargetMode="External"/><Relationship Id="rId1205" Type="http://schemas.openxmlformats.org/officeDocument/2006/relationships/hyperlink" Target="https://finance.vietstock.vn/IFS-ctcp-thuc-pham-quoc-te.htm" TargetMode="External"/><Relationship Id="rId1857" Type="http://schemas.openxmlformats.org/officeDocument/2006/relationships/hyperlink" Target="https://finance.vietstock.vn/PVB-ctcp-boc-ong-dau-khi-viet-nam.htm" TargetMode="External"/><Relationship Id="rId2810" Type="http://schemas.openxmlformats.org/officeDocument/2006/relationships/hyperlink" Target="https://finance.vietstock.vn/VTPGroup-ctcp-tap-doan-van-thinh-phat.htm" TargetMode="External"/><Relationship Id="rId51" Type="http://schemas.openxmlformats.org/officeDocument/2006/relationships/hyperlink" Target="https://finance.vietstock.vn/AGRIMECO-tong-cong-ty-co-dien-xay-dung-ctcp.htm" TargetMode="External"/><Relationship Id="rId1412" Type="http://schemas.openxmlformats.org/officeDocument/2006/relationships/hyperlink" Target="https://finance.vietstock.vn/LSS-ctcp-mia-duong-lam-son.htm" TargetMode="External"/><Relationship Id="rId1717" Type="http://schemas.openxmlformats.org/officeDocument/2006/relationships/hyperlink" Target="https://finance.vietstock.vn/PCN-ctcp-hoa-pham-dau-khi-dmc-mien-bac.htm" TargetMode="External"/><Relationship Id="rId1924" Type="http://schemas.openxmlformats.org/officeDocument/2006/relationships/hyperlink" Target="https://finance.vietstock.vn/RBC-ctcp-cong-nghiep-va-xuat-nhap-khau-cao-su.htm" TargetMode="External"/><Relationship Id="rId298" Type="http://schemas.openxmlformats.org/officeDocument/2006/relationships/hyperlink" Target="https://finance.vietstock.vn/C22-ctcp-22.htm" TargetMode="External"/><Relationship Id="rId158" Type="http://schemas.openxmlformats.org/officeDocument/2006/relationships/hyperlink" Target="https://finance.vietstock.vn/BCV-ctcp-du-lich-va-thuong-mai-bang-giang-cao-bang-vimico.htm" TargetMode="External"/><Relationship Id="rId2186" Type="http://schemas.openxmlformats.org/officeDocument/2006/relationships/hyperlink" Target="https://finance.vietstock.vn/STSC-ctcp-chung-khoan-stsc.htm" TargetMode="External"/><Relationship Id="rId2393" Type="http://schemas.openxmlformats.org/officeDocument/2006/relationships/hyperlink" Target="https://finance.vietstock.vn/TNP-ctcp-cang-thi-nai.htm" TargetMode="External"/><Relationship Id="rId2698" Type="http://schemas.openxmlformats.org/officeDocument/2006/relationships/hyperlink" Target="https://finance.vietstock.vn/VIT-ctcp-viglacera-tien-son.htm" TargetMode="External"/><Relationship Id="rId365" Type="http://schemas.openxmlformats.org/officeDocument/2006/relationships/hyperlink" Target="https://finance.vietstock.vn/CEC-ctcp-thiet-ke-cong-nghiep-hoa-chat.htm" TargetMode="External"/><Relationship Id="rId572" Type="http://schemas.openxmlformats.org/officeDocument/2006/relationships/hyperlink" Target="https://finance.vietstock.vn/DDN-ctcp-duoc-va-thiet-bi-y-te-da-nang.htm" TargetMode="External"/><Relationship Id="rId2046" Type="http://schemas.openxmlformats.org/officeDocument/2006/relationships/hyperlink" Target="https://finance.vietstock.vn/SDV-ctcp-dich-vu-sonadezi.htm" TargetMode="External"/><Relationship Id="rId2253" Type="http://schemas.openxmlformats.org/officeDocument/2006/relationships/hyperlink" Target="https://finance.vietstock.vn/TBT-ctcp-xay-dung-cong-trinh-giao-thong-ben-tre.htm" TargetMode="External"/><Relationship Id="rId2460" Type="http://schemas.openxmlformats.org/officeDocument/2006/relationships/hyperlink" Target="https://finance.vietstock.vn/TTR-ctcp-du-lich-thuong-mai-va-dau-tu.htm" TargetMode="External"/><Relationship Id="rId225" Type="http://schemas.openxmlformats.org/officeDocument/2006/relationships/hyperlink" Target="https://finance.vietstock.vn/BMG-ctcp-may-binh-minh.htm" TargetMode="External"/><Relationship Id="rId432" Type="http://schemas.openxmlformats.org/officeDocument/2006/relationships/hyperlink" Target="https://finance.vietstock.vn/CMN-ctcp-luong-thuc-thuc-pham-colusa-miliket.htm" TargetMode="External"/><Relationship Id="rId877" Type="http://schemas.openxmlformats.org/officeDocument/2006/relationships/hyperlink" Target="https://finance.vietstock.vn/Genexim-ctcp-vat-tu-tong-hop-thanh-pho-ho-chi-minh.htm" TargetMode="External"/><Relationship Id="rId1062" Type="http://schemas.openxmlformats.org/officeDocument/2006/relationships/hyperlink" Target="https://finance.vietstock.vn/HLT-ctcp-det-may-hoang-thi-loan.htm" TargetMode="External"/><Relationship Id="rId2113" Type="http://schemas.openxmlformats.org/officeDocument/2006/relationships/hyperlink" Target="https://finance.vietstock.vn/SLD-ctcp-dia-oc-sacom.htm" TargetMode="External"/><Relationship Id="rId2320" Type="http://schemas.openxmlformats.org/officeDocument/2006/relationships/hyperlink" Target="https://finance.vietstock.vn/THI-ctcp-thiet-bi-dien.htm" TargetMode="External"/><Relationship Id="rId2558" Type="http://schemas.openxmlformats.org/officeDocument/2006/relationships/hyperlink" Target="https://finance.vietstock.vn/VCTN-ctcp-tap-doan-vat-lieu-chiu-lua-thai-nguyen.htm" TargetMode="External"/><Relationship Id="rId2765" Type="http://schemas.openxmlformats.org/officeDocument/2006/relationships/hyperlink" Target="https://finance.vietstock.vn/VPJSC-ctcp-dau-tu-xay-dung-buu-chinh-vien-thong-vung-tau.htm" TargetMode="External"/><Relationship Id="rId737" Type="http://schemas.openxmlformats.org/officeDocument/2006/relationships/hyperlink" Target="https://finance.vietstock.vn/DVVTKHANHHOA-ctcp-khai-thac-ben-xe-va-dich-vu-van-tai-khanh-hoa.htm" TargetMode="External"/><Relationship Id="rId944" Type="http://schemas.openxmlformats.org/officeDocument/2006/relationships/hyperlink" Target="https://finance.vietstock.vn/HAI-ctcp-nong-duoc-h-a-i.htm" TargetMode="External"/><Relationship Id="rId1367" Type="http://schemas.openxmlformats.org/officeDocument/2006/relationships/hyperlink" Target="https://finance.vietstock.vn/LCO-ctcp-licogi-16-1.htm" TargetMode="External"/><Relationship Id="rId1574" Type="http://schemas.openxmlformats.org/officeDocument/2006/relationships/hyperlink" Target="https://finance.vietstock.vn/NBP-ctcp-nhiet-dien-ninh-binh.htm" TargetMode="External"/><Relationship Id="rId1781" Type="http://schemas.openxmlformats.org/officeDocument/2006/relationships/hyperlink" Target="https://finance.vietstock.vn/PLE-ctcp-tu-van-xay-dung-petrolimex.htm" TargetMode="External"/><Relationship Id="rId2418" Type="http://schemas.openxmlformats.org/officeDocument/2006/relationships/hyperlink" Target="https://finance.vietstock.vn/TraBac-ctcp-tra-bac.htm" TargetMode="External"/><Relationship Id="rId2625" Type="http://schemas.openxmlformats.org/officeDocument/2006/relationships/hyperlink" Target="https://finance.vietstock.vn/VienthongBacMT-ctcp-phat-trien-vien-thong-bac-mien-trung.htm" TargetMode="External"/><Relationship Id="rId2832" Type="http://schemas.openxmlformats.org/officeDocument/2006/relationships/hyperlink" Target="https://finance.vietstock.vn/WCS-ctcp-ben-xe-mien-tay.htm" TargetMode="External"/><Relationship Id="rId73" Type="http://schemas.openxmlformats.org/officeDocument/2006/relationships/hyperlink" Target="https://finance.vietstock.vn/AMS-ctcp-co-khi-xay-dung-amecc.htm" TargetMode="External"/><Relationship Id="rId804" Type="http://schemas.openxmlformats.org/officeDocument/2006/relationships/hyperlink" Target="https://finance.vietstock.vn/FID-ctcp-dau-tu-va-phat-trien-doanh-nghiep-viet-nam.htm" TargetMode="External"/><Relationship Id="rId1227" Type="http://schemas.openxmlformats.org/officeDocument/2006/relationships/hyperlink" Target="https://finance.vietstock.vn/InTaiChinh-ctcp-in-tai-chinh.htm" TargetMode="External"/><Relationship Id="rId1434" Type="http://schemas.openxmlformats.org/officeDocument/2006/relationships/hyperlink" Target="https://finance.vietstock.vn/MayThangLong-ctcp-may-thang-long.htm" TargetMode="External"/><Relationship Id="rId1641" Type="http://schemas.openxmlformats.org/officeDocument/2006/relationships/hyperlink" Target="https://finance.vietstock.vn/NSC-ctcp-tap-doan-giong-cay-trong-viet-nam.htm" TargetMode="External"/><Relationship Id="rId1879" Type="http://schemas.openxmlformats.org/officeDocument/2006/relationships/hyperlink" Target="https://finance.vietstock.vn/PVST-ctcp-du-lich-dau-khi-sapa.htm" TargetMode="External"/><Relationship Id="rId1501" Type="http://schemas.openxmlformats.org/officeDocument/2006/relationships/hyperlink" Target="https://finance.vietstock.vn/MIREX-ctcp-khoang-san-va-luyen-kim-viet-nam.htm" TargetMode="External"/><Relationship Id="rId1739" Type="http://schemas.openxmlformats.org/officeDocument/2006/relationships/hyperlink" Target="https://finance.vietstock.vn/PGD-ctcp-phan-phoi-khi-thap-ap-dau-khi-viet-nam.htm" TargetMode="External"/><Relationship Id="rId1946" Type="http://schemas.openxmlformats.org/officeDocument/2006/relationships/hyperlink" Target="https://finance.vietstock.vn/RUSCO-ctcp-kho-van-va-dich-vu-hang-hoa-cao-su.htm" TargetMode="External"/><Relationship Id="rId1806" Type="http://schemas.openxmlformats.org/officeDocument/2006/relationships/hyperlink" Target="https://finance.vietstock.vn/POTRACO-ctcp-van-tai-va-dich-vu-dien-luc.htm" TargetMode="External"/><Relationship Id="rId387" Type="http://schemas.openxmlformats.org/officeDocument/2006/relationships/hyperlink" Target="https://finance.vietstock.vn/CIA-ctcp-dich-vu-san-bay-quoc-te-cam-ranh.htm" TargetMode="External"/><Relationship Id="rId594" Type="http://schemas.openxmlformats.org/officeDocument/2006/relationships/hyperlink" Target="https://finance.vietstock.vn/DHT-ctcp-duoc-pham-ha-tay.htm" TargetMode="External"/><Relationship Id="rId2068" Type="http://schemas.openxmlformats.org/officeDocument/2006/relationships/hyperlink" Target="https://finance.vietstock.vn/SGI-ctcp-dau-tu-sgi-holdings.htm" TargetMode="External"/><Relationship Id="rId2275" Type="http://schemas.openxmlformats.org/officeDocument/2006/relationships/hyperlink" Target="https://finance.vietstock.vn/TDCorp-ctcp-phat-trien-ky-thuat-xay-dung.htm" TargetMode="External"/><Relationship Id="rId247" Type="http://schemas.openxmlformats.org/officeDocument/2006/relationships/hyperlink" Target="https://finance.vietstock.vn/BRS-ctcp-dich-vu-do-thi-ba-ria.htm" TargetMode="External"/><Relationship Id="rId899" Type="http://schemas.openxmlformats.org/officeDocument/2006/relationships/hyperlink" Target="https://finance.vietstock.vn/GIC-ctcp-vsc-green-logistics.htm" TargetMode="External"/><Relationship Id="rId1084" Type="http://schemas.openxmlformats.org/officeDocument/2006/relationships/hyperlink" Target="https://finance.vietstock.vn/HoaBinh-ctcp-hoa-binh.htm" TargetMode="External"/><Relationship Id="rId2482" Type="http://schemas.openxmlformats.org/officeDocument/2006/relationships/hyperlink" Target="https://finance.vietstock.vn/TVN-tong-cong-ty-thep-viet-nam-ctcp.htm" TargetMode="External"/><Relationship Id="rId2787" Type="http://schemas.openxmlformats.org/officeDocument/2006/relationships/hyperlink" Target="https://finance.vietstock.vn/VSMS-ctcp-chung-khoan-vsm.htm" TargetMode="External"/><Relationship Id="rId107" Type="http://schemas.openxmlformats.org/officeDocument/2006/relationships/hyperlink" Target="https://finance.vietstock.vn/ASP-ctcp-tap-doan-dau-khi-an-pha.htm" TargetMode="External"/><Relationship Id="rId454" Type="http://schemas.openxmlformats.org/officeDocument/2006/relationships/hyperlink" Target="https://finance.vietstock.vn/CongNghiepPhuYen-ctcp-cong-nghiep-phu-yen.htm" TargetMode="External"/><Relationship Id="rId661" Type="http://schemas.openxmlformats.org/officeDocument/2006/relationships/hyperlink" Target="https://finance.vietstock.vn/DP2-ctcp-duoc-pham-trung-uong-2.htm" TargetMode="External"/><Relationship Id="rId759" Type="http://schemas.openxmlformats.org/officeDocument/2006/relationships/hyperlink" Target="https://finance.vietstock.vn/EDX-ctcp-tap-doan-edx.htm" TargetMode="External"/><Relationship Id="rId966" Type="http://schemas.openxmlformats.org/officeDocument/2006/relationships/hyperlink" Target="https://finance.vietstock.vn/HARATOUR-ctcp-dich-vu-du-lich-duong-sat-ha-noi.htm" TargetMode="External"/><Relationship Id="rId1291" Type="http://schemas.openxmlformats.org/officeDocument/2006/relationships/hyperlink" Target="https://finance.vietstock.vn/KienTrucADC-ctcp-xay-dung-trang-tri-kien-truc-adc.htm" TargetMode="External"/><Relationship Id="rId1389" Type="http://schemas.openxmlformats.org/officeDocument/2006/relationships/hyperlink" Target="https://finance.vietstock.vn/LilamaHN-ctcp-lilama-ha-noi.htm" TargetMode="External"/><Relationship Id="rId1596" Type="http://schemas.openxmlformats.org/officeDocument/2006/relationships/hyperlink" Target="https://finance.vietstock.vn/NgocTung-ctcp-san-xuat-thuong-mai-dich-vu-ngoc-tung.htm" TargetMode="External"/><Relationship Id="rId2135" Type="http://schemas.openxmlformats.org/officeDocument/2006/relationships/hyperlink" Target="https://finance.vietstock.vn/SongDa17-ctcp-song-da-17.htm" TargetMode="External"/><Relationship Id="rId2342" Type="http://schemas.openxmlformats.org/officeDocument/2006/relationships/hyperlink" Target="https://finance.vietstock.vn/TID-ctcp-tong-cong-ty-tin-nghia.htm" TargetMode="External"/><Relationship Id="rId2647" Type="http://schemas.openxmlformats.org/officeDocument/2006/relationships/hyperlink" Target="https://finance.vietstock.vn/Viha-ctcp-viha-thong-nhat.htm" TargetMode="External"/><Relationship Id="rId314" Type="http://schemas.openxmlformats.org/officeDocument/2006/relationships/hyperlink" Target="https://finance.vietstock.vn/CamRanh-ctcp-thuong-mai-hang-khong-cam-ranh.htm" TargetMode="External"/><Relationship Id="rId521" Type="http://schemas.openxmlformats.org/officeDocument/2006/relationships/hyperlink" Target="https://finance.vietstock.vn/CXH-ctcp-xe-khach-ha-noi.htm" TargetMode="External"/><Relationship Id="rId619" Type="http://schemas.openxmlformats.org/officeDocument/2006/relationships/hyperlink" Target="https://finance.vietstock.vn/DLT-ctcp-du-lich-va-thuong-mai-vinacomin.htm" TargetMode="External"/><Relationship Id="rId1151" Type="http://schemas.openxmlformats.org/officeDocument/2006/relationships/hyperlink" Target="https://finance.vietstock.vn/HTU-ctcp-moi-truong-va-cong-trinh-do-thi-ha-tinh.htm" TargetMode="External"/><Relationship Id="rId1249" Type="http://schemas.openxmlformats.org/officeDocument/2006/relationships/hyperlink" Target="https://finance.vietstock.vn/IVS-ctcp-chung-khoan-guotai-junan-viet-nam.htm" TargetMode="External"/><Relationship Id="rId2202" Type="http://schemas.openxmlformats.org/officeDocument/2006/relationships/hyperlink" Target="https://finance.vietstock.vn/SVL-ctcp-nhan-luc-quoc-te-sovilaco.htm" TargetMode="External"/><Relationship Id="rId2854" Type="http://schemas.openxmlformats.org/officeDocument/2006/relationships/hyperlink" Target="https://finance.vietstock.vn/XDH-ctcp-dau-tu-xay-dung-dan-dung-ha-noi.htm" TargetMode="External"/><Relationship Id="rId95" Type="http://schemas.openxmlformats.org/officeDocument/2006/relationships/hyperlink" Target="https://finance.vietstock.vn/ARM-ctcp-xuat-nhap-khau-hang-khong.htm" TargetMode="External"/><Relationship Id="rId826" Type="http://schemas.openxmlformats.org/officeDocument/2006/relationships/hyperlink" Target="https://finance.vietstock.vn/FT1-ctcp-phu-tung-may-so-1.htm" TargetMode="External"/><Relationship Id="rId1011" Type="http://schemas.openxmlformats.org/officeDocument/2006/relationships/hyperlink" Target="https://finance.vietstock.vn/HEM-ctcp-che-tao-dien-co-ha-noi.htm" TargetMode="External"/><Relationship Id="rId1109" Type="http://schemas.openxmlformats.org/officeDocument/2006/relationships/hyperlink" Target="https://finance.vietstock.vn/HPL-ctcp-ben-xe-tau-pha-can-tho.htm" TargetMode="External"/><Relationship Id="rId1456" Type="http://schemas.openxmlformats.org/officeDocument/2006/relationships/hyperlink" Target="https://finance.vietstock.vn/MCO-ctcp-dau-tu-va-xay-dung-bdc-viet-nam.htm" TargetMode="External"/><Relationship Id="rId1663" Type="http://schemas.openxmlformats.org/officeDocument/2006/relationships/hyperlink" Target="https://finance.vietstock.vn/Nuocdathuysan-ctcp-nuoc-da-thuy-san-kien-giang.htm" TargetMode="External"/><Relationship Id="rId1870" Type="http://schemas.openxmlformats.org/officeDocument/2006/relationships/hyperlink" Target="https://finance.vietstock.vn/PVID-ctcp-dau-tu-va-xay-lap-khi.htm" TargetMode="External"/><Relationship Id="rId1968" Type="http://schemas.openxmlformats.org/officeDocument/2006/relationships/hyperlink" Target="https://finance.vietstock.vn/SAF-ctcp-luong-thuc-thuc-pham-safoco.htm" TargetMode="External"/><Relationship Id="rId2507" Type="http://schemas.openxmlformats.org/officeDocument/2006/relationships/hyperlink" Target="https://finance.vietstock.vn/USD-ctcp-cong-trinh-do-thi-soc-trang.htm" TargetMode="External"/><Relationship Id="rId2714" Type="http://schemas.openxmlformats.org/officeDocument/2006/relationships/hyperlink" Target="https://finance.vietstock.vn/VLFM-ctcp-quan-ly-quy-rong-viet.htm" TargetMode="External"/><Relationship Id="rId1316" Type="http://schemas.openxmlformats.org/officeDocument/2006/relationships/hyperlink" Target="https://finance.vietstock.vn/KSC-ctcp-muoi-khanh-hoa.htm" TargetMode="External"/><Relationship Id="rId1523" Type="http://schemas.openxmlformats.org/officeDocument/2006/relationships/hyperlink" Target="https://finance.vietstock.vn/MRF-ctcp-merufa.htm" TargetMode="External"/><Relationship Id="rId1730" Type="http://schemas.openxmlformats.org/officeDocument/2006/relationships/hyperlink" Target="https://finance.vietstock.vn/PET-tong-cong-ty-co-phan-dich-vu-tong-hop-dau-khi.htm" TargetMode="External"/><Relationship Id="rId22" Type="http://schemas.openxmlformats.org/officeDocument/2006/relationships/hyperlink" Target="https://finance.vietstock.vn/ACBAGF-quy-dau-tu-tang-truong-chu-dong-acbc.htm" TargetMode="External"/><Relationship Id="rId1828" Type="http://schemas.openxmlformats.org/officeDocument/2006/relationships/hyperlink" Target="https://finance.vietstock.vn/PSE-ctcp-phan-bon-va-hoa-chat-dau-khi-dong-nam-bo.htm" TargetMode="External"/><Relationship Id="rId171" Type="http://schemas.openxmlformats.org/officeDocument/2006/relationships/hyperlink" Target="https://finance.vietstock.vn/BED-ctcp-sach-va-thiet-bi-truong-hoc-da-nang.htm" TargetMode="External"/><Relationship Id="rId2297" Type="http://schemas.openxmlformats.org/officeDocument/2006/relationships/hyperlink" Target="https://finance.vietstock.vn/TGP-ctcp-truong-phu.htm" TargetMode="External"/><Relationship Id="rId269" Type="http://schemas.openxmlformats.org/officeDocument/2006/relationships/hyperlink" Target="https://finance.vietstock.vn/BTL-ctcp-tap-doan-capella.htm" TargetMode="External"/><Relationship Id="rId476" Type="http://schemas.openxmlformats.org/officeDocument/2006/relationships/hyperlink" Target="https://finance.vietstock.vn/CPT-ctcp-xay-lap-buu-dien.htm" TargetMode="External"/><Relationship Id="rId683" Type="http://schemas.openxmlformats.org/officeDocument/2006/relationships/hyperlink" Target="https://finance.vietstock.vn/DSP-ctcp-dich-vu-du-lich-phu-tho.htm" TargetMode="External"/><Relationship Id="rId890" Type="http://schemas.openxmlformats.org/officeDocument/2006/relationships/hyperlink" Target="https://finance.vietstock.vn/GiaoThong-ctcp-thiet-bi-xay-lap-giao-thong.htm" TargetMode="External"/><Relationship Id="rId2157" Type="http://schemas.openxmlformats.org/officeDocument/2006/relationships/hyperlink" Target="https://finance.vietstock.vn/SRA-ctcp-sara-viet-nam.htm" TargetMode="External"/><Relationship Id="rId2364" Type="http://schemas.openxmlformats.org/officeDocument/2006/relationships/hyperlink" Target="https://finance.vietstock.vn/TLG-ctcp-tap-doan-thien-long.htm" TargetMode="External"/><Relationship Id="rId2571" Type="http://schemas.openxmlformats.org/officeDocument/2006/relationships/hyperlink" Target="https://finance.vietstock.vn/VDT-ctcp-luoi-thep-binh-tay.htm" TargetMode="External"/><Relationship Id="rId129" Type="http://schemas.openxmlformats.org/officeDocument/2006/relationships/hyperlink" Target="https://finance.vietstock.vn/BAFECO-ctcp-thuc-an-chan-nuoi-bac-lieu.htm" TargetMode="External"/><Relationship Id="rId336" Type="http://schemas.openxmlformats.org/officeDocument/2006/relationships/hyperlink" Target="https://finance.vietstock.vn/CavicoHC-ctcp-cavico-xay-dung-thuy-dien.htm" TargetMode="External"/><Relationship Id="rId543" Type="http://schemas.openxmlformats.org/officeDocument/2006/relationships/hyperlink" Target="https://finance.vietstock.vn/DAT-ctcp-dau-tu-du-lich-va-phat-trien-thuy-san.htm" TargetMode="External"/><Relationship Id="rId988" Type="http://schemas.openxmlformats.org/officeDocument/2006/relationships/hyperlink" Target="https://finance.vietstock.vn/HCM-ctcp-chung-khoan-thanh-pho-ho-chi-minh.htm" TargetMode="External"/><Relationship Id="rId1173" Type="http://schemas.openxmlformats.org/officeDocument/2006/relationships/hyperlink" Target="https://finance.vietstock.vn/HVG-ctcp-hung-vuong.htm" TargetMode="External"/><Relationship Id="rId1380" Type="http://schemas.openxmlformats.org/officeDocument/2006/relationships/hyperlink" Target="https://finance.vietstock.vn/LHG-ctcp-long-hau.htm" TargetMode="External"/><Relationship Id="rId2017" Type="http://schemas.openxmlformats.org/officeDocument/2006/relationships/hyperlink" Target="https://finance.vietstock.vn/SCS-ctcp-dich-vu-hang-hoa-sai-gon.htm" TargetMode="External"/><Relationship Id="rId2224" Type="http://schemas.openxmlformats.org/officeDocument/2006/relationships/hyperlink" Target="https://finance.vietstock.vn/TAN-ctcp-ca-phe-thuan-an.htm" TargetMode="External"/><Relationship Id="rId2669" Type="http://schemas.openxmlformats.org/officeDocument/2006/relationships/hyperlink" Target="https://finance.vietstock.vn/Vinamit-ctcp-vinamit.htm" TargetMode="External"/><Relationship Id="rId2876" Type="http://schemas.openxmlformats.org/officeDocument/2006/relationships/hyperlink" Target="https://finance.vietstock.vn/YBM-ctcp-khoang-san-cong-nghiep-yen-bai.htm" TargetMode="External"/><Relationship Id="rId403" Type="http://schemas.openxmlformats.org/officeDocument/2006/relationships/hyperlink" Target="https://finance.vietstock.vn/CIP-ctcp-xay-lap-va-san-xuat-cong-nghiep.htm" TargetMode="External"/><Relationship Id="rId750" Type="http://schemas.openxmlformats.org/officeDocument/2006/relationships/hyperlink" Target="https://finance.vietstock.vn/E1VFVN30-quy-etf-dcvfmvn30.htm" TargetMode="External"/><Relationship Id="rId848" Type="http://schemas.openxmlformats.org/officeDocument/2006/relationships/hyperlink" Target="https://finance.vietstock.vn/FUETCC50-chung-chi-quy-etf-techcom-capital-vnx50.htm" TargetMode="External"/><Relationship Id="rId1033" Type="http://schemas.openxmlformats.org/officeDocument/2006/relationships/hyperlink" Target="https://finance.vietstock.vn/HHP-ctcp-hhp-global.htm" TargetMode="External"/><Relationship Id="rId1478" Type="http://schemas.openxmlformats.org/officeDocument/2006/relationships/hyperlink" Target="https://finance.vietstock.vn/MES-ctcp-co-dien-cong-trinh.htm" TargetMode="External"/><Relationship Id="rId1685" Type="http://schemas.openxmlformats.org/officeDocument/2006/relationships/hyperlink" Target="https://finance.vietstock.vn/OneMount-ctcp-one-mount-group.htm" TargetMode="External"/><Relationship Id="rId1892" Type="http://schemas.openxmlformats.org/officeDocument/2006/relationships/hyperlink" Target="https://finance.vietstock.vn/PXK-ctcp-dau-tu-va-xay-lap-dau-khi-kinh-bac.htm" TargetMode="External"/><Relationship Id="rId2431" Type="http://schemas.openxmlformats.org/officeDocument/2006/relationships/hyperlink" Target="https://finance.vietstock.vn/TruongSon-ctcp-truong-son-ha-noi.htm" TargetMode="External"/><Relationship Id="rId2529" Type="http://schemas.openxmlformats.org/officeDocument/2006/relationships/hyperlink" Target="https://finance.vietstock.vn/VBG-ctcp-dia-chat-viet-bac-tkv.htm" TargetMode="External"/><Relationship Id="rId2736" Type="http://schemas.openxmlformats.org/officeDocument/2006/relationships/hyperlink" Target="https://finance.vietstock.vn/Vneco6-ctcp-xay-dung-dien-vneco-6.htm" TargetMode="External"/><Relationship Id="rId610" Type="http://schemas.openxmlformats.org/officeDocument/2006/relationships/hyperlink" Target="https://finance.vietstock.vn/DKP-ctcp-duoc-khoa.htm" TargetMode="External"/><Relationship Id="rId708" Type="http://schemas.openxmlformats.org/officeDocument/2006/relationships/hyperlink" Target="https://finance.vietstock.vn/DULICHKHANHHOA-ctcp-du-lich-khanh-hoa.htm" TargetMode="External"/><Relationship Id="rId915" Type="http://schemas.openxmlformats.org/officeDocument/2006/relationships/hyperlink" Target="https://finance.vietstock.vn/GPC-ctcp-tap-doan-green+.htm" TargetMode="External"/><Relationship Id="rId1240" Type="http://schemas.openxmlformats.org/officeDocument/2006/relationships/hyperlink" Target="https://finance.vietstock.vn/ISG-ctcp-van-tai-bien-va-hop-tac-lao-dong-quoc-te.htm" TargetMode="External"/><Relationship Id="rId1338" Type="http://schemas.openxmlformats.org/officeDocument/2006/relationships/hyperlink" Target="https://finance.vietstock.vn/L12-ctcp-licogi-12.htm" TargetMode="External"/><Relationship Id="rId1545" Type="http://schemas.openxmlformats.org/officeDocument/2006/relationships/hyperlink" Target="https://finance.vietstock.vn/MVY-ctcp-moi-truong-va-dich-vu-do-thi-vinh-yen.htm" TargetMode="External"/><Relationship Id="rId1100" Type="http://schemas.openxmlformats.org/officeDocument/2006/relationships/hyperlink" Target="https://finance.vietstock.vn/HOT-ctcp-du-lich-dich-vu-hoi-an.htm" TargetMode="External"/><Relationship Id="rId1405" Type="http://schemas.openxmlformats.org/officeDocument/2006/relationships/hyperlink" Target="https://finance.vietstock.vn/LotusIMC-ctcp-quan-ly-quy-bong-sen.htm" TargetMode="External"/><Relationship Id="rId1752" Type="http://schemas.openxmlformats.org/officeDocument/2006/relationships/hyperlink" Target="https://finance.vietstock.vn/PHN-ctcp-pin-ha-noi.htm" TargetMode="External"/><Relationship Id="rId2803" Type="http://schemas.openxmlformats.org/officeDocument/2006/relationships/hyperlink" Target="https://finance.vietstock.vn/VTI-ctcp-san-xuat-xuat-nhap-khau-det-may.htm" TargetMode="External"/><Relationship Id="rId44" Type="http://schemas.openxmlformats.org/officeDocument/2006/relationships/hyperlink" Target="https://finance.vietstock.vn/AGD-ctcp-go-dang.htm" TargetMode="External"/><Relationship Id="rId1612" Type="http://schemas.openxmlformats.org/officeDocument/2006/relationships/hyperlink" Target="https://finance.vietstock.vn/NHV-ctcp-suc-khoe-hoi-sinh-viet-nam.htm" TargetMode="External"/><Relationship Id="rId1917" Type="http://schemas.openxmlformats.org/officeDocument/2006/relationships/hyperlink" Target="https://finance.vietstock.vn/QTP-ctcp-nhiet-dien-quang-ninh.htm" TargetMode="External"/><Relationship Id="rId193" Type="http://schemas.openxmlformats.org/officeDocument/2006/relationships/hyperlink" Target="https://finance.vietstock.vn/BiaCanTho-ctcp-bia-nuoc-giai-khat-can-tho.htm" TargetMode="External"/><Relationship Id="rId498" Type="http://schemas.openxmlformats.org/officeDocument/2006/relationships/hyperlink" Target="https://finance.vietstock.vn/CTE-ctcp-ha-tang-vien-thong-cmc.htm" TargetMode="External"/><Relationship Id="rId2081" Type="http://schemas.openxmlformats.org/officeDocument/2006/relationships/hyperlink" Target="https://finance.vietstock.vn/SHE-ctcp-phat-trien-nang-luong-son-ha.htm" TargetMode="External"/><Relationship Id="rId2179" Type="http://schemas.openxmlformats.org/officeDocument/2006/relationships/hyperlink" Target="https://finance.vietstock.vn/STH-ctcp-phat-hanh-sach-thai-nguyen.htm" TargetMode="External"/><Relationship Id="rId260" Type="http://schemas.openxmlformats.org/officeDocument/2006/relationships/hyperlink" Target="https://finance.vietstock.vn/BT1-ctcp-bao-ve-thuc-vat-1-trung-uong.htm" TargetMode="External"/><Relationship Id="rId2386" Type="http://schemas.openxmlformats.org/officeDocument/2006/relationships/hyperlink" Target="https://finance.vietstock.vn/TNB-ctcp-thep-nha-be-vnsteel.htm" TargetMode="External"/><Relationship Id="rId2593" Type="http://schemas.openxmlformats.org/officeDocument/2006/relationships/hyperlink" Target="https://finance.vietstock.vn/VFR-ctcp-van-tai-va-thue-tau.htm" TargetMode="External"/><Relationship Id="rId120" Type="http://schemas.openxmlformats.org/officeDocument/2006/relationships/hyperlink" Target="https://finance.vietstock.vn/AVG-ctcp-phan-bon-quoc-te-au-viet.htm" TargetMode="External"/><Relationship Id="rId358" Type="http://schemas.openxmlformats.org/officeDocument/2006/relationships/hyperlink" Target="https://finance.vietstock.vn/CDG-ctcp-cau-duong.htm" TargetMode="External"/><Relationship Id="rId565" Type="http://schemas.openxmlformats.org/officeDocument/2006/relationships/hyperlink" Target="https://finance.vietstock.vn/DCS-ctcp-tap-doan-edx.htm" TargetMode="External"/><Relationship Id="rId772" Type="http://schemas.openxmlformats.org/officeDocument/2006/relationships/hyperlink" Target="https://finance.vietstock.vn/ENF-quy-dau-tu-nang-dong-eastspring-investments-viet-nam.htm" TargetMode="External"/><Relationship Id="rId1195" Type="http://schemas.openxmlformats.org/officeDocument/2006/relationships/hyperlink" Target="https://finance.vietstock.vn/IDI-ctcp-dau-tu-va-phat-trien-da-quoc-gia-idi.htm" TargetMode="External"/><Relationship Id="rId2039" Type="http://schemas.openxmlformats.org/officeDocument/2006/relationships/hyperlink" Target="https://finance.vietstock.vn/SDL-ctcp-song-da-hoang-long.htm" TargetMode="External"/><Relationship Id="rId2246" Type="http://schemas.openxmlformats.org/officeDocument/2006/relationships/hyperlink" Target="https://finance.vietstock.vn/TayNinh-ctcp-do-dac-dia-chinh-tay-ninh.htm" TargetMode="External"/><Relationship Id="rId2453" Type="http://schemas.openxmlformats.org/officeDocument/2006/relationships/hyperlink" Target="https://finance.vietstock.vn/TTF-ctcp-tap-doan-ky-nghe-go-truong-thanh.htm" TargetMode="External"/><Relationship Id="rId2660" Type="http://schemas.openxmlformats.org/officeDocument/2006/relationships/hyperlink" Target="https://finance.vietstock.vn/Vinachimex-ctcp-vat-tu-va-xuat-nhap-khau-hoa-chat.htm" TargetMode="External"/><Relationship Id="rId218" Type="http://schemas.openxmlformats.org/officeDocument/2006/relationships/hyperlink" Target="https://finance.vietstock.vn/BLU-trung-tam-dich-vu-do-thi-tinh-bac-lieu.htm" TargetMode="External"/><Relationship Id="rId425" Type="http://schemas.openxmlformats.org/officeDocument/2006/relationships/hyperlink" Target="https://finance.vietstock.vn/CMCHanoi-ctcp-vat-lieu-xay-dung-ha-noi.htm" TargetMode="External"/><Relationship Id="rId632" Type="http://schemas.openxmlformats.org/officeDocument/2006/relationships/hyperlink" Target="https://finance.vietstock.vn/DND-ctcp-dau-tu-xay-dung-va-vat-lieu-dong-nai.htm" TargetMode="External"/><Relationship Id="rId1055" Type="http://schemas.openxmlformats.org/officeDocument/2006/relationships/hyperlink" Target="https://finance.vietstock.vn/HLC-ctcp-than-ha-lam-vinacomin.htm" TargetMode="External"/><Relationship Id="rId1262" Type="http://schemas.openxmlformats.org/officeDocument/2006/relationships/hyperlink" Target="https://finance.vietstock.vn/KBT-ctcp-gach-ngoi-kien-giang.htm" TargetMode="External"/><Relationship Id="rId2106" Type="http://schemas.openxmlformats.org/officeDocument/2006/relationships/hyperlink" Target="https://finance.vietstock.vn/SJM-ctcp-sunspace-holdings.htm" TargetMode="External"/><Relationship Id="rId2313" Type="http://schemas.openxmlformats.org/officeDocument/2006/relationships/hyperlink" Target="https://finance.vietstock.vn/ThepDinhVu-ctcp-thep-dinh-vu.htm" TargetMode="External"/><Relationship Id="rId2520" Type="http://schemas.openxmlformats.org/officeDocument/2006/relationships/hyperlink" Target="https://finance.vietstock.vn/VangBacNJC-ctcp-thuong-mai-vang-bac-da-quy-phuong-nam-njc.htm" TargetMode="External"/><Relationship Id="rId2758" Type="http://schemas.openxmlformats.org/officeDocument/2006/relationships/hyperlink" Target="https://finance.vietstock.vn/VPB-ngan-hang-tmcp-viet-nam-thinh-vuong.htm" TargetMode="External"/><Relationship Id="rId937" Type="http://schemas.openxmlformats.org/officeDocument/2006/relationships/hyperlink" Target="https://finance.vietstock.vn/HACO-ctcp-kien-truc-ha-noi.htm" TargetMode="External"/><Relationship Id="rId1122" Type="http://schemas.openxmlformats.org/officeDocument/2006/relationships/hyperlink" Target="https://finance.vietstock.vn/HRC-ctcp-cao-su-hoa-binh.htm" TargetMode="External"/><Relationship Id="rId1567" Type="http://schemas.openxmlformats.org/officeDocument/2006/relationships/hyperlink" Target="https://finance.vietstock.vn/NAU-ctcp-moi-truong-va-cong-trinh-do-thi-nghe-an.htm" TargetMode="External"/><Relationship Id="rId1774" Type="http://schemas.openxmlformats.org/officeDocument/2006/relationships/hyperlink" Target="https://finance.vietstock.vn/PJC-ctcp-thuong-mai-va-van-tai-petrolimex-ha-noi.htm" TargetMode="External"/><Relationship Id="rId1981" Type="http://schemas.openxmlformats.org/officeDocument/2006/relationships/hyperlink" Target="https://finance.vietstock.vn/SamSet-ctcp-van-tai-va-dich-vu-hang-hai-cang-sai-gon.htm" TargetMode="External"/><Relationship Id="rId2618" Type="http://schemas.openxmlformats.org/officeDocument/2006/relationships/hyperlink" Target="https://finance.vietstock.vn/VICEM-tong-cong-ty-xi-mang-viet-nam.htm" TargetMode="External"/><Relationship Id="rId2825" Type="http://schemas.openxmlformats.org/officeDocument/2006/relationships/hyperlink" Target="https://finance.vietstock.vn/VVN-tong-cong-ty-co-phan-xay-dung-cong-nghiep-viet-nam.htm" TargetMode="External"/><Relationship Id="rId66" Type="http://schemas.openxmlformats.org/officeDocument/2006/relationships/hyperlink" Target="https://finance.vietstock.vn/ALT-ctcp-van-hoa-tan-binh.htm" TargetMode="External"/><Relationship Id="rId1427" Type="http://schemas.openxmlformats.org/officeDocument/2006/relationships/hyperlink" Target="https://finance.vietstock.vn/MAS-ctcp-dich-vu-hang-khong-san-bay-da-nang.htm" TargetMode="External"/><Relationship Id="rId1634" Type="http://schemas.openxmlformats.org/officeDocument/2006/relationships/hyperlink" Target="https://finance.vietstock.vn/NPS-ctcp-may-phu-thinh-nha-be.htm" TargetMode="External"/><Relationship Id="rId1841" Type="http://schemas.openxmlformats.org/officeDocument/2006/relationships/hyperlink" Target="https://finance.vietstock.vn/PTH-ctcp-van-tai-va-dich-vu-petrolimex-ha-tay.htm" TargetMode="External"/><Relationship Id="rId1939" Type="http://schemas.openxmlformats.org/officeDocument/2006/relationships/hyperlink" Target="https://finance.vietstock.vn/Ricons-ctcp-dau-tu-xay-dung-ricons.htm" TargetMode="External"/><Relationship Id="rId1701" Type="http://schemas.openxmlformats.org/officeDocument/2006/relationships/hyperlink" Target="https://finance.vietstock.vn/PAP-ctcp-dau-khi-dau-tu-khai-thac-cang-phuoc-an.htm" TargetMode="External"/><Relationship Id="rId282" Type="http://schemas.openxmlformats.org/officeDocument/2006/relationships/hyperlink" Target="https://finance.vietstock.vn/BVB-ngan-hang-tmcp-ban-viet.htm" TargetMode="External"/><Relationship Id="rId587" Type="http://schemas.openxmlformats.org/officeDocument/2006/relationships/hyperlink" Target="https://finance.vietstock.vn/DHB-ctcp-phan-dam-va-hoa-chat-ha-bac.htm" TargetMode="External"/><Relationship Id="rId2170" Type="http://schemas.openxmlformats.org/officeDocument/2006/relationships/hyperlink" Target="https://finance.vietstock.vn/SSM-ctcp-che-tao-ket-cau-thep-vneco-ssm.htm" TargetMode="External"/><Relationship Id="rId2268" Type="http://schemas.openxmlformats.org/officeDocument/2006/relationships/hyperlink" Target="https://finance.vietstock.vn/TCT-ctcp-cap-treo-nui-ba-tay-ninh.htm" TargetMode="External"/><Relationship Id="rId8" Type="http://schemas.openxmlformats.org/officeDocument/2006/relationships/hyperlink" Target="https://finance.vietstock.vn/AAS-ctcp-chung-khoan-smartinvest.htm" TargetMode="External"/><Relationship Id="rId142" Type="http://schemas.openxmlformats.org/officeDocument/2006/relationships/hyperlink" Target="https://finance.vietstock.vn/BBC-ctcp-bibica.htm" TargetMode="External"/><Relationship Id="rId447" Type="http://schemas.openxmlformats.org/officeDocument/2006/relationships/hyperlink" Target="https://finance.vietstock.vn/CoKhiHonGai-ctcp-co-khi&#180;-ho%60n-gai-vinacomin.htm" TargetMode="External"/><Relationship Id="rId794" Type="http://schemas.openxmlformats.org/officeDocument/2006/relationships/hyperlink" Target="https://finance.vietstock.vn/FCN-ctcp-fecon.htm" TargetMode="External"/><Relationship Id="rId1077" Type="http://schemas.openxmlformats.org/officeDocument/2006/relationships/hyperlink" Target="https://finance.vietstock.vn/HNG-ctcp-nong-nghiep-quoc-te-hoang-anh-gia-lai.htm" TargetMode="External"/><Relationship Id="rId2030" Type="http://schemas.openxmlformats.org/officeDocument/2006/relationships/hyperlink" Target="https://finance.vietstock.vn/SDB-ctcp-song-da-207.htm" TargetMode="External"/><Relationship Id="rId2128" Type="http://schemas.openxmlformats.org/officeDocument/2006/relationships/hyperlink" Target="https://finance.vietstock.vn/SoiTraLy-ctcp-soi-tra-ly.htm" TargetMode="External"/><Relationship Id="rId2475" Type="http://schemas.openxmlformats.org/officeDocument/2006/relationships/hyperlink" Target="https://finance.vietstock.vn/TVC-ctcp-tap-doan-quan-ly-tai-san-t-corp.htm" TargetMode="External"/><Relationship Id="rId2682" Type="http://schemas.openxmlformats.org/officeDocument/2006/relationships/hyperlink" Target="https://finance.vietstock.vn/VinEnergo-ctcp-nang-luong-vinenergo.htm" TargetMode="External"/><Relationship Id="rId654" Type="http://schemas.openxmlformats.org/officeDocument/2006/relationships/hyperlink" Target="https://finance.vietstock.vn/DongThapTourist-ctcp-du-lich-dong-thap.htm" TargetMode="External"/><Relationship Id="rId861" Type="http://schemas.openxmlformats.org/officeDocument/2006/relationships/hyperlink" Target="https://finance.vietstock.vn/GCF-ctcp-thuc-pham-g-c.htm" TargetMode="External"/><Relationship Id="rId959" Type="http://schemas.openxmlformats.org/officeDocument/2006/relationships/hyperlink" Target="https://finance.vietstock.vn/HaNoiTD-ctcp-phat-trien-thuong-mai-ha-noi.htm" TargetMode="External"/><Relationship Id="rId1284" Type="http://schemas.openxmlformats.org/officeDocument/2006/relationships/hyperlink" Target="https://finance.vietstock.vn/KHP-ctcp-dien-luc-khanh-hoa.htm" TargetMode="External"/><Relationship Id="rId1491" Type="http://schemas.openxmlformats.org/officeDocument/2006/relationships/hyperlink" Target="https://finance.vietstock.vn/MiaDuongSonDuong-ctcp-mia-duong-son-duong.htm" TargetMode="External"/><Relationship Id="rId1589" Type="http://schemas.openxmlformats.org/officeDocument/2006/relationships/hyperlink" Target="https://finance.vietstock.vn/NDX-ctcp-xay-lap-phat-trien-nha-da-nang.htm" TargetMode="External"/><Relationship Id="rId2335" Type="http://schemas.openxmlformats.org/officeDocument/2006/relationships/hyperlink" Target="https://finance.vietstock.vn/THU-ctcp-moi-truong-va-cong-trinh-do-thi-thanh-hoa.htm" TargetMode="External"/><Relationship Id="rId2542" Type="http://schemas.openxmlformats.org/officeDocument/2006/relationships/hyperlink" Target="https://finance.vietstock.vn/VCBFAIF-quy-dau-tu-thu-nhap-chu-dong-vcbf.htm" TargetMode="External"/><Relationship Id="rId307" Type="http://schemas.openxmlformats.org/officeDocument/2006/relationships/hyperlink" Target="https://finance.vietstock.vn/CAB-ctcp-tong-cong-ty-truyen-hinh-cap-viet-nam.htm" TargetMode="External"/><Relationship Id="rId514" Type="http://schemas.openxmlformats.org/officeDocument/2006/relationships/hyperlink" Target="https://finance.vietstock.vn/CVH-ctcp-cong-vien-cay-xanh-hai-phong.htm" TargetMode="External"/><Relationship Id="rId721" Type="http://schemas.openxmlformats.org/officeDocument/2006/relationships/hyperlink" Target="https://finance.vietstock.vn/DuongBo234-ctcp-quan-ly-va-xay-dung-duong-bo-234.htm" TargetMode="External"/><Relationship Id="rId1144" Type="http://schemas.openxmlformats.org/officeDocument/2006/relationships/hyperlink" Target="https://finance.vietstock.vn/HTL-ctcp-ky-thuat-va-o-to-truong-long.htm" TargetMode="External"/><Relationship Id="rId1351" Type="http://schemas.openxmlformats.org/officeDocument/2006/relationships/hyperlink" Target="https://finance.vietstock.vn/LAI-ctcp-dau-tu-xay-dung-long-an-idico.htm" TargetMode="External"/><Relationship Id="rId1449" Type="http://schemas.openxmlformats.org/officeDocument/2006/relationships/hyperlink" Target="https://finance.vietstock.vn/MCF-ctcp-xay-lap-co-khi-va-luong-thuc-thuc-pham.htm" TargetMode="External"/><Relationship Id="rId1796" Type="http://schemas.openxmlformats.org/officeDocument/2006/relationships/hyperlink" Target="https://finance.vietstock.vn/PND-ctcp-xang-dau-dau-khi-nam-dinh.htm" TargetMode="External"/><Relationship Id="rId2402" Type="http://schemas.openxmlformats.org/officeDocument/2006/relationships/hyperlink" Target="https://finance.vietstock.vn/TOP-ctcp-phan-phoi-top-one.htm" TargetMode="External"/><Relationship Id="rId2847" Type="http://schemas.openxmlformats.org/officeDocument/2006/relationships/hyperlink" Target="https://finance.vietstock.vn/XaylapGialai-ctcp-xay-lap-va-phat-trien-buu-dien-gia-lai.htm" TargetMode="External"/><Relationship Id="rId88" Type="http://schemas.openxmlformats.org/officeDocument/2006/relationships/hyperlink" Target="https://finance.vietstock.vn/Aplaco-ctcp-nhua-cao-cap-hang-khong.htm" TargetMode="External"/><Relationship Id="rId819" Type="http://schemas.openxmlformats.org/officeDocument/2006/relationships/hyperlink" Target="https://finance.vietstock.vn/FPTTrading-ctcp-thuong-mai-fpt.htm" TargetMode="External"/><Relationship Id="rId1004" Type="http://schemas.openxmlformats.org/officeDocument/2006/relationships/hyperlink" Target="https://finance.vietstock.vn/HDO-ctcp-hung-dao-container.htm" TargetMode="External"/><Relationship Id="rId1211" Type="http://schemas.openxmlformats.org/officeDocument/2006/relationships/hyperlink" Target="https://finance.vietstock.vn/ILC-ctcp-hop-tac-lao-dong-voi-nuoc-ngoai.htm" TargetMode="External"/><Relationship Id="rId1656" Type="http://schemas.openxmlformats.org/officeDocument/2006/relationships/hyperlink" Target="https://finance.vietstock.vn/NTL-ctcp-phat-trien-do-thi-tu-liem.htm" TargetMode="External"/><Relationship Id="rId1863" Type="http://schemas.openxmlformats.org/officeDocument/2006/relationships/hyperlink" Target="https://finance.vietstock.vn/PVE-tong-cong-ty-tu-van-thiet-ke-dau-khi-ctcp.htm" TargetMode="External"/><Relationship Id="rId2707" Type="http://schemas.openxmlformats.org/officeDocument/2006/relationships/hyperlink" Target="https://finance.vietstock.vn/VKD-ctcp-nuoc-khoang-khanh-hoa.htm" TargetMode="External"/><Relationship Id="rId1309" Type="http://schemas.openxmlformats.org/officeDocument/2006/relationships/hyperlink" Target="https://finance.vietstock.vn/KMT-ctcp-kim-khi-mien-trung.htm" TargetMode="External"/><Relationship Id="rId1516" Type="http://schemas.openxmlformats.org/officeDocument/2006/relationships/hyperlink" Target="https://finance.vietstock.vn/MOMO-ctcp-dich-vu-di-dong-truc-tuyen.htm" TargetMode="External"/><Relationship Id="rId1723" Type="http://schemas.openxmlformats.org/officeDocument/2006/relationships/hyperlink" Target="https://finance.vietstock.vn/PDT-ctcp-thuong-mai-dau-khi-dong-thap.htm" TargetMode="External"/><Relationship Id="rId1930" Type="http://schemas.openxmlformats.org/officeDocument/2006/relationships/hyperlink" Target="https://finance.vietstock.vn/REE-ctcp-co-dien-lanh.htm" TargetMode="External"/><Relationship Id="rId15" Type="http://schemas.openxmlformats.org/officeDocument/2006/relationships/hyperlink" Target="https://finance.vietstock.vn/ABI-ctcp-bao-hiem-ngan-hang-nong-nghiep-viet-nam.htm" TargetMode="External"/><Relationship Id="rId2192" Type="http://schemas.openxmlformats.org/officeDocument/2006/relationships/hyperlink" Target="https://finance.vietstock.vn/SunCapital-ctcp-quan-ly-quy-dau-tu-chung-khoan-thai-duong.htm" TargetMode="External"/><Relationship Id="rId164" Type="http://schemas.openxmlformats.org/officeDocument/2006/relationships/hyperlink" Target="https://finance.vietstock.vn/BDP-ctcp-biet-thu-va-khach-san-bien-dong-phuong.htm" TargetMode="External"/><Relationship Id="rId371" Type="http://schemas.openxmlformats.org/officeDocument/2006/relationships/hyperlink" Target="https://finance.vietstock.vn/CER-ctcp-dia-chinh-va-tai-nguyen-moi-truong.htm" TargetMode="External"/><Relationship Id="rId2052" Type="http://schemas.openxmlformats.org/officeDocument/2006/relationships/hyperlink" Target="https://finance.vietstock.vn/SEB-ctcp-dau-tu-va-phat-trien-dien-mien-trung.htm" TargetMode="External"/><Relationship Id="rId2497" Type="http://schemas.openxmlformats.org/officeDocument/2006/relationships/hyperlink" Target="https://finance.vietstock.vn/UEM-ctcp-co-dien-uong-bi-vinacomin.htm" TargetMode="External"/><Relationship Id="rId469" Type="http://schemas.openxmlformats.org/officeDocument/2006/relationships/hyperlink" Target="https://finance.vietstock.vn/Cotec-ctcp-ky-thuat-xay-dung-va-vat-lieu-xay-dung-cotec.htm" TargetMode="External"/><Relationship Id="rId676" Type="http://schemas.openxmlformats.org/officeDocument/2006/relationships/hyperlink" Target="https://finance.vietstock.vn/DS3-ctcp-ds3.htm" TargetMode="External"/><Relationship Id="rId883" Type="http://schemas.openxmlformats.org/officeDocument/2006/relationships/hyperlink" Target="https://finance.vietstock.vn/GGG-ctcp-o-to-giai-phong.htm" TargetMode="External"/><Relationship Id="rId1099" Type="http://schemas.openxmlformats.org/officeDocument/2006/relationships/hyperlink" Target="https://finance.vietstock.vn/HopThinh-ctcp-viglacera-hop-thinh.htm" TargetMode="External"/><Relationship Id="rId2357" Type="http://schemas.openxmlformats.org/officeDocument/2006/relationships/hyperlink" Target="https://finance.vietstock.vn/TKR-ctcp-cao-su-tan-bien-kampongthom.htm" TargetMode="External"/><Relationship Id="rId2564" Type="http://schemas.openxmlformats.org/officeDocument/2006/relationships/hyperlink" Target="https://finance.vietstock.vn/VDG-ctcp-van-dat-group.htm" TargetMode="External"/><Relationship Id="rId231" Type="http://schemas.openxmlformats.org/officeDocument/2006/relationships/hyperlink" Target="https://finance.vietstock.vn/BMP-ctcp-nhua-binh-minh.htm" TargetMode="External"/><Relationship Id="rId329" Type="http://schemas.openxmlformats.org/officeDocument/2006/relationships/hyperlink" Target="https://finance.vietstock.vn/CauGiay-ctcp-dau-tu-thuong-mai-dich-vu-cau-giay.htm" TargetMode="External"/><Relationship Id="rId536" Type="http://schemas.openxmlformats.org/officeDocument/2006/relationships/hyperlink" Target="https://finance.vietstock.vn/DaiMo-ctcp-co-khi-xay-dung-dai-mo.htm" TargetMode="External"/><Relationship Id="rId1166" Type="http://schemas.openxmlformats.org/officeDocument/2006/relationships/hyperlink" Target="https://finance.vietstock.vn/HuuNghiDaNang-ctcp-san-xuat-thuong-mai-huu-nghi-da-nang.htm" TargetMode="External"/><Relationship Id="rId1373" Type="http://schemas.openxmlformats.org/officeDocument/2006/relationships/hyperlink" Target="https://finance.vietstock.vn/LEC-ctcp-bat-dong-san-dien-luc-mien-trung.htm" TargetMode="External"/><Relationship Id="rId2217" Type="http://schemas.openxmlformats.org/officeDocument/2006/relationships/hyperlink" Target="https://finance.vietstock.vn/TAC-ctcp-dau-thuc-vat-tuong-an.htm" TargetMode="External"/><Relationship Id="rId2771" Type="http://schemas.openxmlformats.org/officeDocument/2006/relationships/hyperlink" Target="https://finance.vietstock.vn/VQC-ctcp-giam-dinh-vinacomin.htm" TargetMode="External"/><Relationship Id="rId2869" Type="http://schemas.openxmlformats.org/officeDocument/2006/relationships/hyperlink" Target="https://finance.vietstock.vn/XNKNinhBinh-ctcp-san-xuat-xuat-nhap-khau-ninh-binh.htm" TargetMode="External"/><Relationship Id="rId743" Type="http://schemas.openxmlformats.org/officeDocument/2006/relationships/hyperlink" Target="https://finance.vietstock.vn/DXG-ctcp-tap-doan-dat-xanh.htm" TargetMode="External"/><Relationship Id="rId950" Type="http://schemas.openxmlformats.org/officeDocument/2006/relationships/hyperlink" Target="https://finance.vietstock.vn/HAM-ctcp-vat-tu-hau-giang.htm" TargetMode="External"/><Relationship Id="rId1026" Type="http://schemas.openxmlformats.org/officeDocument/2006/relationships/hyperlink" Target="https://finance.vietstock.vn/HHA-ctcp-van-phong-pham-hong-ha.htm" TargetMode="External"/><Relationship Id="rId1580" Type="http://schemas.openxmlformats.org/officeDocument/2006/relationships/hyperlink" Target="https://finance.vietstock.vn/NCS-ctcp-suat-an-hang-khong-noi-bai.htm" TargetMode="External"/><Relationship Id="rId1678" Type="http://schemas.openxmlformats.org/officeDocument/2006/relationships/hyperlink" Target="https://finance.vietstock.vn/OCH-ctcp-one-capital-hospitality.htm" TargetMode="External"/><Relationship Id="rId1885" Type="http://schemas.openxmlformats.org/officeDocument/2006/relationships/hyperlink" Target="https://finance.vietstock.vn/PWA-ctcp-bat-dong-san-dau-khi.htm" TargetMode="External"/><Relationship Id="rId2424" Type="http://schemas.openxmlformats.org/officeDocument/2006/relationships/hyperlink" Target="https://finance.vietstock.vn/TRI-ctcp-nuoc-giai-khat-sai-gon.htm" TargetMode="External"/><Relationship Id="rId2631" Type="http://schemas.openxmlformats.org/officeDocument/2006/relationships/hyperlink" Target="https://finance.vietstock.vn/VietCapital-ctcp-quan-ly-quy-dau-tu-chung-khoan-ban-viet.htm" TargetMode="External"/><Relationship Id="rId2729" Type="http://schemas.openxmlformats.org/officeDocument/2006/relationships/hyperlink" Target="https://finance.vietstock.vn/VNA-ctcp-van-tai-bien-vinaship.htm" TargetMode="External"/><Relationship Id="rId603" Type="http://schemas.openxmlformats.org/officeDocument/2006/relationships/hyperlink" Target="https://finance.vietstock.vn/DienThuBon-ctcp-thuy-dien-thu-bon.htm" TargetMode="External"/><Relationship Id="rId810" Type="http://schemas.openxmlformats.org/officeDocument/2006/relationships/hyperlink" Target="https://finance.vietstock.vn/FMC-ctcp-thuc-pham-sao-ta.htm" TargetMode="External"/><Relationship Id="rId908" Type="http://schemas.openxmlformats.org/officeDocument/2006/relationships/hyperlink" Target="https://finance.vietstock.vn/GMA-ctcp-g-automobile.htm" TargetMode="External"/><Relationship Id="rId1233" Type="http://schemas.openxmlformats.org/officeDocument/2006/relationships/hyperlink" Target="https://finance.vietstock.vn/InVanHoaPham-ctcp-in-va-van-hoa-pham.htm" TargetMode="External"/><Relationship Id="rId1440" Type="http://schemas.openxmlformats.org/officeDocument/2006/relationships/hyperlink" Target="https://finance.vietstock.vn/MBG-ctcp-tap-doan-mbg.htm" TargetMode="External"/><Relationship Id="rId1538" Type="http://schemas.openxmlformats.org/officeDocument/2006/relationships/hyperlink" Target="https://finance.vietstock.vn/MTP-ctcp-duoc-medipharco.htm" TargetMode="External"/><Relationship Id="rId1300" Type="http://schemas.openxmlformats.org/officeDocument/2006/relationships/hyperlink" Target="https://finance.vietstock.vn/KinhDoLand-ctcp-dia-oc-kinh-do.htm" TargetMode="External"/><Relationship Id="rId1745" Type="http://schemas.openxmlformats.org/officeDocument/2006/relationships/hyperlink" Target="https://finance.vietstock.vn/PhanPhoiVietnam-ctcp-dau-tu-va-phat-trien-he-thong-phan-phoi-viet-nam.htm" TargetMode="External"/><Relationship Id="rId1952" Type="http://schemas.openxmlformats.org/officeDocument/2006/relationships/hyperlink" Target="https://finance.vietstock.vn/S4A-ctcp-thuy-dien-se-san-4a.htm" TargetMode="External"/><Relationship Id="rId37" Type="http://schemas.openxmlformats.org/officeDocument/2006/relationships/hyperlink" Target="https://finance.vietstock.vn/ADP-ctcp-son-a-dong.htm" TargetMode="External"/><Relationship Id="rId1605" Type="http://schemas.openxmlformats.org/officeDocument/2006/relationships/hyperlink" Target="https://finance.vietstock.vn/NhietDienMienBac-ctcp-dich-vu-sua-chua-nhiet-dien-mien-bac.htm" TargetMode="External"/><Relationship Id="rId1812" Type="http://schemas.openxmlformats.org/officeDocument/2006/relationships/hyperlink" Target="https://finance.vietstock.vn/PPH-tong-cong-ty-co-phan-phong-phu.htm" TargetMode="External"/><Relationship Id="rId186" Type="http://schemas.openxmlformats.org/officeDocument/2006/relationships/hyperlink" Target="https://finance.vietstock.vn/BHH-ctcp-bia-ha-noi-hung-yen-89.htm" TargetMode="External"/><Relationship Id="rId393" Type="http://schemas.openxmlformats.org/officeDocument/2006/relationships/hyperlink" Target="https://finance.vietstock.vn/CIE-ctcp-dau-tu-va-xay-dung-cong-trinh-128.htm" TargetMode="External"/><Relationship Id="rId2074" Type="http://schemas.openxmlformats.org/officeDocument/2006/relationships/hyperlink" Target="https://finance.vietstock.vn/SGR-ctcp-tong-ctcp-dia-oc-sai-gon.htm" TargetMode="External"/><Relationship Id="rId2281" Type="http://schemas.openxmlformats.org/officeDocument/2006/relationships/hyperlink" Target="https://finance.vietstock.vn/TDM-ctcp-nuoc-thu-dau-mot.htm" TargetMode="External"/><Relationship Id="rId253" Type="http://schemas.openxmlformats.org/officeDocument/2006/relationships/hyperlink" Target="https://finance.vietstock.vn/BSI-ctcp-chung-khoan-bidv.htm" TargetMode="External"/><Relationship Id="rId460" Type="http://schemas.openxmlformats.org/officeDocument/2006/relationships/hyperlink" Target="https://finance.vietstock.vn/CongTrinhHaNoi-ctcp-dau-tu-cong-trinh-ha-noi.htm" TargetMode="External"/><Relationship Id="rId698" Type="http://schemas.openxmlformats.org/officeDocument/2006/relationships/hyperlink" Target="https://finance.vietstock.vn/DTK-tong-cong-ty-dien-luc-tkv-ctcp.htm" TargetMode="External"/><Relationship Id="rId1090" Type="http://schemas.openxmlformats.org/officeDocument/2006/relationships/hyperlink" Target="https://finance.vietstock.vn/HoangHac-ctcp-hoang-hac.htm" TargetMode="External"/><Relationship Id="rId2141" Type="http://schemas.openxmlformats.org/officeDocument/2006/relationships/hyperlink" Target="https://finance.vietstock.vn/SOV-ctcp-mat-kinh-sai-gon.htm" TargetMode="External"/><Relationship Id="rId2379" Type="http://schemas.openxmlformats.org/officeDocument/2006/relationships/hyperlink" Target="https://finance.vietstock.vn/TMRating-ctcp-xep-hang-tin-nhiem-thien-minh.htm" TargetMode="External"/><Relationship Id="rId2586" Type="http://schemas.openxmlformats.org/officeDocument/2006/relationships/hyperlink" Target="https://finance.vietstock.vn/VEOF-quy-dau-tu-co-phieu-hung-thinh-vinacapital.htm" TargetMode="External"/><Relationship Id="rId2793" Type="http://schemas.openxmlformats.org/officeDocument/2006/relationships/hyperlink" Target="https://finance.vietstock.vn/VTA-ctcp-vitaly.htm" TargetMode="External"/><Relationship Id="rId113" Type="http://schemas.openxmlformats.org/officeDocument/2006/relationships/hyperlink" Target="https://finance.vietstock.vn/ATG-ctcp-atg-planet.htm" TargetMode="External"/><Relationship Id="rId320" Type="http://schemas.openxmlformats.org/officeDocument/2006/relationships/hyperlink" Target="https://finance.vietstock.vn/CapNuocCanTho2-ctcp-cap-nuoc-can-tho-ii.htm" TargetMode="External"/><Relationship Id="rId558" Type="http://schemas.openxmlformats.org/officeDocument/2006/relationships/hyperlink" Target="https://finance.vietstock.vn/DCF-ctcp-xay-dung-va-thiet-ke-so-1.htm" TargetMode="External"/><Relationship Id="rId765" Type="http://schemas.openxmlformats.org/officeDocument/2006/relationships/hyperlink" Target="https://finance.vietstock.vn/EIN-ctcp-dau-tu-thuong-mai-dich-vu-dien-luc.htm" TargetMode="External"/><Relationship Id="rId972" Type="http://schemas.openxmlformats.org/officeDocument/2006/relationships/hyperlink" Target="https://finance.vietstock.vn/HAV-ctcp-ruou-hapro.htm" TargetMode="External"/><Relationship Id="rId1188" Type="http://schemas.openxmlformats.org/officeDocument/2006/relationships/hyperlink" Target="https://finance.vietstock.vn/ICI-ctcp-dau-tu-va-xay-dung-cong-nghiep.htm" TargetMode="External"/><Relationship Id="rId1395" Type="http://schemas.openxmlformats.org/officeDocument/2006/relationships/hyperlink" Target="https://finance.vietstock.vn/LM3-ctcp-lilama-3.htm" TargetMode="External"/><Relationship Id="rId2001" Type="http://schemas.openxmlformats.org/officeDocument/2006/relationships/hyperlink" Target="https://finance.vietstock.vn/SBV-ctcp-siam-brothers-viet-nam.htm" TargetMode="External"/><Relationship Id="rId2239" Type="http://schemas.openxmlformats.org/officeDocument/2006/relationships/hyperlink" Target="https://finance.vietstock.vn/TAS-ctcp-chung-khoan-trang-an.htm" TargetMode="External"/><Relationship Id="rId2446" Type="http://schemas.openxmlformats.org/officeDocument/2006/relationships/hyperlink" Target="https://finance.vietstock.vn/TT6-ctcp-tap-doan-tien-thinh.htm" TargetMode="External"/><Relationship Id="rId2653" Type="http://schemas.openxmlformats.org/officeDocument/2006/relationships/hyperlink" Target="https://finance.vietstock.vn/Vimec-ctcp-thuong-mai-dau-tu-vimec.htm" TargetMode="External"/><Relationship Id="rId2860" Type="http://schemas.openxmlformats.org/officeDocument/2006/relationships/hyperlink" Target="https://finance.vietstock.vn/XiMangGiaLai-ctcp-xi-mang-gia-lai.htm" TargetMode="External"/><Relationship Id="rId418" Type="http://schemas.openxmlformats.org/officeDocument/2006/relationships/hyperlink" Target="https://finance.vietstock.vn/CLH-ctcp-xi-mang-la-hien-vvmi.htm" TargetMode="External"/><Relationship Id="rId625" Type="http://schemas.openxmlformats.org/officeDocument/2006/relationships/hyperlink" Target="https://finance.vietstock.vn/DMN-ctcp-domenal.htm" TargetMode="External"/><Relationship Id="rId832" Type="http://schemas.openxmlformats.org/officeDocument/2006/relationships/hyperlink" Target="https://finance.vietstock.vn/FUCTVGF4-quy-dau-tu-tang-truong-thien-viet-4.htm" TargetMode="External"/><Relationship Id="rId1048" Type="http://schemas.openxmlformats.org/officeDocument/2006/relationships/hyperlink" Target="https://finance.vietstock.vn/HJS-ctcp-thuy-dien-nam-mu.htm" TargetMode="External"/><Relationship Id="rId1255" Type="http://schemas.openxmlformats.org/officeDocument/2006/relationships/hyperlink" Target="https://finance.vietstock.vn/KAC-ctcp-dau-tu-dia-oc-khang-an.htm" TargetMode="External"/><Relationship Id="rId1462" Type="http://schemas.openxmlformats.org/officeDocument/2006/relationships/hyperlink" Target="https://finance.vietstock.vn/MDC-ctcp-than-mong-duong-vinacomin.htm" TargetMode="External"/><Relationship Id="rId2306" Type="http://schemas.openxmlformats.org/officeDocument/2006/relationships/hyperlink" Target="https://finance.vietstock.vn/ThanhCong-ctcp-thanh-cong.htm" TargetMode="External"/><Relationship Id="rId2513" Type="http://schemas.openxmlformats.org/officeDocument/2006/relationships/hyperlink" Target="https://finance.vietstock.vn/V15-ctcp-xay-dung-so-15.htm" TargetMode="External"/><Relationship Id="rId1115" Type="http://schemas.openxmlformats.org/officeDocument/2006/relationships/hyperlink" Target="https://finance.vietstock.vn/HPTourism-ctcp-du-lich-hai-phong.htm" TargetMode="External"/><Relationship Id="rId1322" Type="http://schemas.openxmlformats.org/officeDocument/2006/relationships/hyperlink" Target="https://finance.vietstock.vn/KSK-ctcp-khoang-san-luyen-kim-mau.htm" TargetMode="External"/><Relationship Id="rId1767" Type="http://schemas.openxmlformats.org/officeDocument/2006/relationships/hyperlink" Target="https://finance.vietstock.vn/PIDIC-ctcp-dau-tu-phat-trien-ha-tang-phu-quoc.htm" TargetMode="External"/><Relationship Id="rId1974" Type="http://schemas.openxmlformats.org/officeDocument/2006/relationships/hyperlink" Target="https://finance.vietstock.vn/SaiGonCapital-ctcp-quan-ly-quy-sai-gon.htm" TargetMode="External"/><Relationship Id="rId2720" Type="http://schemas.openxmlformats.org/officeDocument/2006/relationships/hyperlink" Target="https://finance.vietstock.vn/VMA-ctcp-cong-nghiep-o-to-vinacomin.htm" TargetMode="External"/><Relationship Id="rId2818" Type="http://schemas.openxmlformats.org/officeDocument/2006/relationships/hyperlink" Target="https://finance.vietstock.vn/VTX-ctcp-van-tai-da-phuong-thuc-vietranstimex.htm" TargetMode="External"/><Relationship Id="rId59" Type="http://schemas.openxmlformats.org/officeDocument/2006/relationships/hyperlink" Target="https://finance.vietstock.vn/Airserco-ctcp-cung-ung-dich-vu-hang-khong.htm" TargetMode="External"/><Relationship Id="rId1627" Type="http://schemas.openxmlformats.org/officeDocument/2006/relationships/hyperlink" Target="https://finance.vietstock.vn/NNT-ctcp-cap-nuoc-ninh-thuan.htm" TargetMode="External"/><Relationship Id="rId1834" Type="http://schemas.openxmlformats.org/officeDocument/2006/relationships/hyperlink" Target="https://finance.vietstock.vn/PSP-ctcp-cang-dich-vu-dau-khi-dinh-vu.htm" TargetMode="External"/><Relationship Id="rId2096" Type="http://schemas.openxmlformats.org/officeDocument/2006/relationships/hyperlink" Target="https://finance.vietstock.vn/SIP-ctcp-dau-tu-sai-gon-vrg.htm" TargetMode="External"/><Relationship Id="rId1901" Type="http://schemas.openxmlformats.org/officeDocument/2006/relationships/hyperlink" Target="https://finance.vietstock.vn/QCG-ctcp-quoc-cuong-gia-lai.htm" TargetMode="External"/><Relationship Id="rId275" Type="http://schemas.openxmlformats.org/officeDocument/2006/relationships/hyperlink" Target="https://finance.vietstock.vn/BTU-ctcp-cong-trinh-do-thi-ben-tre.htm" TargetMode="External"/><Relationship Id="rId482" Type="http://schemas.openxmlformats.org/officeDocument/2006/relationships/hyperlink" Target="https://finance.vietstock.vn/CRV-ctcp-tap-doan-bat-dong-san-crv.htm" TargetMode="External"/><Relationship Id="rId2163" Type="http://schemas.openxmlformats.org/officeDocument/2006/relationships/hyperlink" Target="https://finance.vietstock.vn/SSF-ctcp-giao-duc-g-sai-gon.htm" TargetMode="External"/><Relationship Id="rId2370" Type="http://schemas.openxmlformats.org/officeDocument/2006/relationships/hyperlink" Target="https://finance.vietstock.vn/TLT-ctcp-viglacera-thang-long.htm" TargetMode="External"/><Relationship Id="rId135" Type="http://schemas.openxmlformats.org/officeDocument/2006/relationships/hyperlink" Target="https://finance.vietstock.vn/BaoVietResort-ctcp-khach-san-va-du-lich-bao-viet.htm" TargetMode="External"/><Relationship Id="rId342" Type="http://schemas.openxmlformats.org/officeDocument/2006/relationships/hyperlink" Target="https://finance.vietstock.vn/CC1-tong-cong-ty-xay-dung-so-1-ctcp.htm" TargetMode="External"/><Relationship Id="rId787" Type="http://schemas.openxmlformats.org/officeDocument/2006/relationships/hyperlink" Target="https://finance.vietstock.vn/F88-ctcp-dau-tu-f88.htm" TargetMode="External"/><Relationship Id="rId994" Type="http://schemas.openxmlformats.org/officeDocument/2006/relationships/hyperlink" Target="https://finance.vietstock.vn/HD8-ctcp-dau-tu-phat-trien-nha-va-do-thi-hud8.htm" TargetMode="External"/><Relationship Id="rId2023" Type="http://schemas.openxmlformats.org/officeDocument/2006/relationships/hyperlink" Target="https://finance.vietstock.vn/SD4-ctcp-song-da-4.htm" TargetMode="External"/><Relationship Id="rId2230" Type="http://schemas.openxmlformats.org/officeDocument/2006/relationships/hyperlink" Target="https://finance.vietstock.vn/TanTan-ctcp-tan-tan.htm" TargetMode="External"/><Relationship Id="rId2468" Type="http://schemas.openxmlformats.org/officeDocument/2006/relationships/hyperlink" Target="https://finance.vietstock.vn/TV2-ctcp-tu-van-xay-dung-dien-2.htm" TargetMode="External"/><Relationship Id="rId2675" Type="http://schemas.openxmlformats.org/officeDocument/2006/relationships/hyperlink" Target="https://finance.vietstock.vn/VinasugarII-tong-cong-ty-mia-duong-ii-ctcp.htm" TargetMode="External"/><Relationship Id="rId2882" Type="http://schemas.openxmlformats.org/officeDocument/2006/relationships/hyperlink" Target="https://finance.vietstock.vn/YTC-ctcp-xuat-nhap-khau-y-te-thanh-pho-ho-chi-minh.htm" TargetMode="External"/><Relationship Id="rId202" Type="http://schemas.openxmlformats.org/officeDocument/2006/relationships/hyperlink" Target="https://finance.vietstock.vn/BII-ctcp-dau-tu-va-phat-trien-cong-nghiep-bao-thu.htm" TargetMode="External"/><Relationship Id="rId647" Type="http://schemas.openxmlformats.org/officeDocument/2006/relationships/hyperlink" Target="https://finance.vietstock.vn/DNY-ctcp-thep-dana-y.htm" TargetMode="External"/><Relationship Id="rId854" Type="http://schemas.openxmlformats.org/officeDocument/2006/relationships/hyperlink" Target="https://finance.vietstock.vn/GAB-ctcp-dau-tu-khai-khoang-va-quan-ly-tai-san-flc.htm" TargetMode="External"/><Relationship Id="rId1277" Type="http://schemas.openxmlformats.org/officeDocument/2006/relationships/hyperlink" Target="https://finance.vietstock.vn/KHD-ctcp-khai-thac-che-bien-khoang-san-hai-duong.htm" TargetMode="External"/><Relationship Id="rId1484" Type="http://schemas.openxmlformats.org/officeDocument/2006/relationships/hyperlink" Target="https://finance.vietstock.vn/MHBS-ctcp-chung-khoan-mhb.htm" TargetMode="External"/><Relationship Id="rId1691" Type="http://schemas.openxmlformats.org/officeDocument/2006/relationships/hyperlink" Target="https://finance.vietstock.vn/OSCVN-ctcp-du-lich-dich-vu-dau-khi-viet-nam.htm" TargetMode="External"/><Relationship Id="rId2328" Type="http://schemas.openxmlformats.org/officeDocument/2006/relationships/hyperlink" Target="https://finance.vietstock.vn/THMilk-ctcp-chuoi-thuc-pham-th.htm" TargetMode="External"/><Relationship Id="rId2535" Type="http://schemas.openxmlformats.org/officeDocument/2006/relationships/hyperlink" Target="https://finance.vietstock.vn/VC6-ctcp-xay-dung-va-dau-tu-visicons.htm" TargetMode="External"/><Relationship Id="rId2742" Type="http://schemas.openxmlformats.org/officeDocument/2006/relationships/hyperlink" Target="https://finance.vietstock.vn/VNL-ctcp-logistics-vinalink.htm" TargetMode="External"/><Relationship Id="rId507" Type="http://schemas.openxmlformats.org/officeDocument/2006/relationships/hyperlink" Target="https://finance.vietstock.vn/CTS-ctcp-chung-khoan-vietinbank.htm" TargetMode="External"/><Relationship Id="rId714" Type="http://schemas.openxmlformats.org/officeDocument/2006/relationships/hyperlink" Target="https://finance.vietstock.vn/DuocDomedic-ctcp-y-duoc-domedic.htm" TargetMode="External"/><Relationship Id="rId921" Type="http://schemas.openxmlformats.org/officeDocument/2006/relationships/hyperlink" Target="https://finance.vietstock.vn/GT6-tong-cong-ty-xay-dung-cong-trinh-giao-thong-6-ctcp.htm" TargetMode="External"/><Relationship Id="rId1137" Type="http://schemas.openxmlformats.org/officeDocument/2006/relationships/hyperlink" Target="https://finance.vietstock.vn/HTC-ctcp-thuong-mai-hoc-mon.htm" TargetMode="External"/><Relationship Id="rId1344" Type="http://schemas.openxmlformats.org/officeDocument/2006/relationships/hyperlink" Target="https://finance.vietstock.vn/L44-ctcp-lilama-45-4.htm" TargetMode="External"/><Relationship Id="rId1551" Type="http://schemas.openxmlformats.org/officeDocument/2006/relationships/hyperlink" Target="https://finance.vietstock.vn/MZG-ctcp-miza.htm" TargetMode="External"/><Relationship Id="rId1789" Type="http://schemas.openxmlformats.org/officeDocument/2006/relationships/hyperlink" Target="https://finance.vietstock.vn/PMJ-ctcp-vat-tu-buu-dien.htm" TargetMode="External"/><Relationship Id="rId1996" Type="http://schemas.openxmlformats.org/officeDocument/2006/relationships/hyperlink" Target="https://finance.vietstock.vn/SBL-ctcp-bia-sai-gon-bac-lieu.htm" TargetMode="External"/><Relationship Id="rId2602" Type="http://schemas.openxmlformats.org/officeDocument/2006/relationships/hyperlink" Target="https://finance.vietstock.vn/VGT-tap-doan-det-may-viet-nam.htm" TargetMode="External"/><Relationship Id="rId50" Type="http://schemas.openxmlformats.org/officeDocument/2006/relationships/hyperlink" Target="https://finance.vietstock.vn/AGR-ctcp-chung-khoan-agribank.htm" TargetMode="External"/><Relationship Id="rId1204" Type="http://schemas.openxmlformats.org/officeDocument/2006/relationships/hyperlink" Target="https://finance.vietstock.vn/IFMC-ctcp-quan-ly-quy-quoc-te.htm" TargetMode="External"/><Relationship Id="rId1411" Type="http://schemas.openxmlformats.org/officeDocument/2006/relationships/hyperlink" Target="https://finance.vietstock.vn/LSG-ctcp-bat-dong-san-sai-gon-vina.htm" TargetMode="External"/><Relationship Id="rId1649" Type="http://schemas.openxmlformats.org/officeDocument/2006/relationships/hyperlink" Target="https://finance.vietstock.vn/NSS-ctcp-nong-suc-san-dong-nai.htm" TargetMode="External"/><Relationship Id="rId1856" Type="http://schemas.openxmlformats.org/officeDocument/2006/relationships/hyperlink" Target="https://finance.vietstock.vn/PVA-ctcp-tong-cong-ty-xay-lap-dau-khi-nghe-an.htm" TargetMode="External"/><Relationship Id="rId1509" Type="http://schemas.openxmlformats.org/officeDocument/2006/relationships/hyperlink" Target="https://finance.vietstock.vn/MLS-ctcp-chan-nuoi-mitraco.htm" TargetMode="External"/><Relationship Id="rId1716" Type="http://schemas.openxmlformats.org/officeDocument/2006/relationships/hyperlink" Target="https://finance.vietstock.vn/PCM-ctcp-vat-lieu-xay-dung-buu-dien.htm" TargetMode="External"/><Relationship Id="rId1923" Type="http://schemas.openxmlformats.org/officeDocument/2006/relationships/hyperlink" Target="https://finance.vietstock.vn/RauQua1-ctcp-xuat-nhap-khau-rau-qua-i.htm" TargetMode="External"/><Relationship Id="rId297" Type="http://schemas.openxmlformats.org/officeDocument/2006/relationships/hyperlink" Target="https://finance.vietstock.vn/C21-ctcp-the-ky-21.htm" TargetMode="External"/><Relationship Id="rId2185" Type="http://schemas.openxmlformats.org/officeDocument/2006/relationships/hyperlink" Target="https://finance.vietstock.vn/STS-ctcp-dich-vu-van-tai-sai-gon.htm" TargetMode="External"/><Relationship Id="rId2392" Type="http://schemas.openxmlformats.org/officeDocument/2006/relationships/hyperlink" Target="https://finance.vietstock.vn/TNM-ctcp-xuat-nhap-khau-va-xay-dung-cong-trinh.htm" TargetMode="External"/><Relationship Id="rId157" Type="http://schemas.openxmlformats.org/officeDocument/2006/relationships/hyperlink" Target="https://finance.vietstock.vn/BCR-ctcp-bcg-land.htm" TargetMode="External"/><Relationship Id="rId364" Type="http://schemas.openxmlformats.org/officeDocument/2006/relationships/hyperlink" Target="https://finance.vietstock.vn/CE1-ctcp-xay-dung-va-thiet-bi-cong-nghiep-cie1.htm" TargetMode="External"/><Relationship Id="rId2045" Type="http://schemas.openxmlformats.org/officeDocument/2006/relationships/hyperlink" Target="https://finance.vietstock.vn/SDU-ctcp-dau-tu-xay-dung-va-phat-trien-do-thi-song-da.htm" TargetMode="External"/><Relationship Id="rId2697" Type="http://schemas.openxmlformats.org/officeDocument/2006/relationships/hyperlink" Target="https://finance.vietstock.vn/Visrating-ctcp-xep-hang-tin-nhiem-dau-tu-viet-nam.htm" TargetMode="External"/><Relationship Id="rId571" Type="http://schemas.openxmlformats.org/officeDocument/2006/relationships/hyperlink" Target="https://finance.vietstock.vn/DDM-ctcp-hang-hai-dong-do.htm" TargetMode="External"/><Relationship Id="rId669" Type="http://schemas.openxmlformats.org/officeDocument/2006/relationships/hyperlink" Target="https://finance.vietstock.vn/DPS-ctcp-dau-tu-phat-trien-soc-son.htm" TargetMode="External"/><Relationship Id="rId876" Type="http://schemas.openxmlformats.org/officeDocument/2006/relationships/hyperlink" Target="https://finance.vietstock.vn/Genesis-ctcp-quan-ly-quy-lpb.htm" TargetMode="External"/><Relationship Id="rId1299" Type="http://schemas.openxmlformats.org/officeDocument/2006/relationships/hyperlink" Target="https://finance.vietstock.vn/KIMVN-cong-ty-tnhh-quan-ly-quy-kim-viet-nam.htm" TargetMode="External"/><Relationship Id="rId2252" Type="http://schemas.openxmlformats.org/officeDocument/2006/relationships/hyperlink" Target="https://finance.vietstock.vn/TBR-ctcp-dia-oc-tan-binh.htm" TargetMode="External"/><Relationship Id="rId2557" Type="http://schemas.openxmlformats.org/officeDocument/2006/relationships/hyperlink" Target="https://finance.vietstock.vn/VCT-ctcp-tu-van-xay-dung-vinaconex.htm" TargetMode="External"/><Relationship Id="rId224" Type="http://schemas.openxmlformats.org/officeDocument/2006/relationships/hyperlink" Target="https://finance.vietstock.vn/BMF-ctcp-vat-lieu-xay-dung-va-chat-dot-dong-nai.htm" TargetMode="External"/><Relationship Id="rId431" Type="http://schemas.openxmlformats.org/officeDocument/2006/relationships/hyperlink" Target="https://finance.vietstock.vn/CMM-ctcp-camimex.htm" TargetMode="External"/><Relationship Id="rId529" Type="http://schemas.openxmlformats.org/officeDocument/2006/relationships/hyperlink" Target="https://finance.vietstock.vn/DAC-ctcp-382-dong-anh.htm" TargetMode="External"/><Relationship Id="rId736" Type="http://schemas.openxmlformats.org/officeDocument/2006/relationships/hyperlink" Target="https://finance.vietstock.vn/DVT-trung-tam-dao-tao-nghiep-vu-giao-thong-van-tai-binh-dinh.htm" TargetMode="External"/><Relationship Id="rId1061" Type="http://schemas.openxmlformats.org/officeDocument/2006/relationships/hyperlink" Target="https://finance.vietstock.vn/HLS-ctcp-su-ky-thuat-hoang-lien-son.htm" TargetMode="External"/><Relationship Id="rId1159" Type="http://schemas.openxmlformats.org/officeDocument/2006/relationships/hyperlink" Target="https://finance.vietstock.vn/Hudeco-ctcp-dau-tu-va-phat-trien-giao-duc-hudeco.htm" TargetMode="External"/><Relationship Id="rId1366" Type="http://schemas.openxmlformats.org/officeDocument/2006/relationships/hyperlink" Target="https://finance.vietstock.vn/LCM-ctcp-khai-thac-va-che-bien-khoang-san-lao-cai.htm" TargetMode="External"/><Relationship Id="rId2112" Type="http://schemas.openxmlformats.org/officeDocument/2006/relationships/hyperlink" Target="https://finance.vietstock.vn/SLC-ctcp-dich-vu-xuat-khau-lao-dong-va-chuyen-gia.htm" TargetMode="External"/><Relationship Id="rId2417" Type="http://schemas.openxmlformats.org/officeDocument/2006/relationships/hyperlink" Target="https://finance.vietstock.vn/TRA-ctcp-traphaco.htm" TargetMode="External"/><Relationship Id="rId2764" Type="http://schemas.openxmlformats.org/officeDocument/2006/relationships/hyperlink" Target="https://finance.vietstock.vn/VPIG-ctcp-tap-doan-dau-tu-viet-phuong.htm" TargetMode="External"/><Relationship Id="rId943" Type="http://schemas.openxmlformats.org/officeDocument/2006/relationships/hyperlink" Target="https://finance.vietstock.vn/HAH-ctcp-van-tai-va-xep-do-hai-an.htm" TargetMode="External"/><Relationship Id="rId1019" Type="http://schemas.openxmlformats.org/officeDocument/2006/relationships/hyperlink" Target="https://finance.vietstock.vn/HFX-ctcp-san-xuat-xuat-nhap-khau-thanh-ha.htm" TargetMode="External"/><Relationship Id="rId1573" Type="http://schemas.openxmlformats.org/officeDocument/2006/relationships/hyperlink" Target="https://finance.vietstock.vn/NBN-ctcp-xay-dung-cong-trinh-545.htm" TargetMode="External"/><Relationship Id="rId1780" Type="http://schemas.openxmlformats.org/officeDocument/2006/relationships/hyperlink" Target="https://finance.vietstock.vn/PLCC-tong-cong-ty-xay-lap-va-thuong-mai-petrolimex.htm" TargetMode="External"/><Relationship Id="rId1878" Type="http://schemas.openxmlformats.org/officeDocument/2006/relationships/hyperlink" Target="https://finance.vietstock.vn/PVSH-ctcp-van-khoi-thanh.htm" TargetMode="External"/><Relationship Id="rId2624" Type="http://schemas.openxmlformats.org/officeDocument/2006/relationships/hyperlink" Target="https://finance.vietstock.vn/VienthongBacLieu-ctcp-dau-tu-xay-lap-vien-thong-bac-lieu.htm" TargetMode="External"/><Relationship Id="rId2831" Type="http://schemas.openxmlformats.org/officeDocument/2006/relationships/hyperlink" Target="https://finance.vietstock.vn/VXT-ctcp-kho-van-va-dich-vu-thuong-mai.htm" TargetMode="External"/><Relationship Id="rId72" Type="http://schemas.openxmlformats.org/officeDocument/2006/relationships/hyperlink" Target="https://finance.vietstock.vn/AMP-ctcp-armephaco.htm" TargetMode="External"/><Relationship Id="rId803" Type="http://schemas.openxmlformats.org/officeDocument/2006/relationships/hyperlink" Target="https://finance.vietstock.vn/FIC-tong-cong-ty-vat-lieu-xay-dung-so-1-ctcp.htm" TargetMode="External"/><Relationship Id="rId1226" Type="http://schemas.openxmlformats.org/officeDocument/2006/relationships/hyperlink" Target="https://finance.vietstock.vn/InSo7-ctcp-in-so-7.htm" TargetMode="External"/><Relationship Id="rId1433" Type="http://schemas.openxmlformats.org/officeDocument/2006/relationships/hyperlink" Target="https://finance.vietstock.vn/MaySaiGon3-ctcp-may-sai-gon-3.htm" TargetMode="External"/><Relationship Id="rId1640" Type="http://schemas.openxmlformats.org/officeDocument/2006/relationships/hyperlink" Target="https://finance.vietstock.vn/NS3-ctcp-san-xuat-kinh-doanh-nuoc-sach-so-3-ha-noi.htm" TargetMode="External"/><Relationship Id="rId1738" Type="http://schemas.openxmlformats.org/officeDocument/2006/relationships/hyperlink" Target="https://finance.vietstock.vn/PGC-tong-cong-ty-gas-petrolimex-ctcp.htm" TargetMode="External"/><Relationship Id="rId1500" Type="http://schemas.openxmlformats.org/officeDocument/2006/relationships/hyperlink" Target="https://finance.vietstock.vn/MinhVietCapital-ctcp-quan-ly-quy-pavo-capital.htm" TargetMode="External"/><Relationship Id="rId1945" Type="http://schemas.openxmlformats.org/officeDocument/2006/relationships/hyperlink" Target="https://finance.vietstock.vn/RUID-ctcp-dau-tu-phat-trien-ha-tang-va-do-thi-duong-sat.htm" TargetMode="External"/><Relationship Id="rId1805" Type="http://schemas.openxmlformats.org/officeDocument/2006/relationships/hyperlink" Target="https://finance.vietstock.vn/POT-ctcp-thiet-bi-buu-dien.htm" TargetMode="External"/><Relationship Id="rId179" Type="http://schemas.openxmlformats.org/officeDocument/2006/relationships/hyperlink" Target="https://finance.vietstock.vn/BGE-ctcp-bcg-energy.htm" TargetMode="External"/><Relationship Id="rId386" Type="http://schemas.openxmlformats.org/officeDocument/2006/relationships/hyperlink" Target="https://finance.vietstock.vn/CI5-ctcp-dau-tu-xay-dung-so-5.htm" TargetMode="External"/><Relationship Id="rId593" Type="http://schemas.openxmlformats.org/officeDocument/2006/relationships/hyperlink" Target="https://finance.vietstock.vn/DHP-ctcp-dien-co-hai-phong.htm" TargetMode="External"/><Relationship Id="rId2067" Type="http://schemas.openxmlformats.org/officeDocument/2006/relationships/hyperlink" Target="https://finance.vietstock.vn/SGH-ctcp-khach-san-sai-gon.htm" TargetMode="External"/><Relationship Id="rId2274" Type="http://schemas.openxmlformats.org/officeDocument/2006/relationships/hyperlink" Target="https://finance.vietstock.vn/TDC-ctcp-kinh-doanh-va-phat-trien-binh-duong.htm" TargetMode="External"/><Relationship Id="rId2481" Type="http://schemas.openxmlformats.org/officeDocument/2006/relationships/hyperlink" Target="https://finance.vietstock.vn/TVM-ctcp-tu-van-dau-tu-mo-va-cong-nghiep-vinacomin.htm" TargetMode="External"/><Relationship Id="rId246" Type="http://schemas.openxmlformats.org/officeDocument/2006/relationships/hyperlink" Target="https://finance.vietstock.vn/BRR-ctcp-cao-su-ba-ria.htm" TargetMode="External"/><Relationship Id="rId453" Type="http://schemas.openxmlformats.org/officeDocument/2006/relationships/hyperlink" Target="https://finance.vietstock.vn/CongNghiepMasan-ctcp-cong-nghiep-masan.htm" TargetMode="External"/><Relationship Id="rId660" Type="http://schemas.openxmlformats.org/officeDocument/2006/relationships/hyperlink" Target="https://finance.vietstock.vn/DP1-ctcp-duoc-pham-trung-uong-cpc1.htm" TargetMode="External"/><Relationship Id="rId898" Type="http://schemas.openxmlformats.org/officeDocument/2006/relationships/hyperlink" Target="https://finance.vietstock.vn/GiayLeHoa-ctcp-giay-tap-le-hoa.htm" TargetMode="External"/><Relationship Id="rId1083" Type="http://schemas.openxmlformats.org/officeDocument/2006/relationships/hyperlink" Target="https://finance.vietstock.vn/HNT-ctcp-xe-dien-ha-noi.htm" TargetMode="External"/><Relationship Id="rId1290" Type="http://schemas.openxmlformats.org/officeDocument/2006/relationships/hyperlink" Target="https://finance.vietstock.vn/KienGiangPetro-ctcp-dau-khi-duong-dong-kien-giang.htm" TargetMode="External"/><Relationship Id="rId2134" Type="http://schemas.openxmlformats.org/officeDocument/2006/relationships/hyperlink" Target="https://finance.vietstock.vn/SongDa109-ctcp-song-da-10-9.htm" TargetMode="External"/><Relationship Id="rId2341" Type="http://schemas.openxmlformats.org/officeDocument/2006/relationships/hyperlink" Target="https://finance.vietstock.vn/Tico-ctcp-tico.htm" TargetMode="External"/><Relationship Id="rId2579" Type="http://schemas.openxmlformats.org/officeDocument/2006/relationships/hyperlink" Target="https://finance.vietstock.vn/VEC-tong-cong-ty-co-phan-dien-tu-va-tin-hoc-viet-nam.htm" TargetMode="External"/><Relationship Id="rId2786" Type="http://schemas.openxmlformats.org/officeDocument/2006/relationships/hyperlink" Target="https://finance.vietstock.vn/VSM-ctcp-container-mien-trung.htm" TargetMode="External"/><Relationship Id="rId106" Type="http://schemas.openxmlformats.org/officeDocument/2006/relationships/hyperlink" Target="https://finance.vietstock.vn/ASM-ctcp-tap-doan-sao-mai.htm" TargetMode="External"/><Relationship Id="rId313" Type="http://schemas.openxmlformats.org/officeDocument/2006/relationships/hyperlink" Target="https://finance.vietstock.vn/CAM-ctcp-moi-truong-do-thi-ca-mau.htm" TargetMode="External"/><Relationship Id="rId758" Type="http://schemas.openxmlformats.org/officeDocument/2006/relationships/hyperlink" Target="https://finance.vietstock.vn/Eden-ctcp-e-den.htm" TargetMode="External"/><Relationship Id="rId965" Type="http://schemas.openxmlformats.org/officeDocument/2006/relationships/hyperlink" Target="https://finance.vietstock.vn/HAR-ctcp-dau-tu-thuong-mai-bat-dong-san-an-duong-thao-dien.htm" TargetMode="External"/><Relationship Id="rId1150" Type="http://schemas.openxmlformats.org/officeDocument/2006/relationships/hyperlink" Target="https://finance.vietstock.vn/HTT-ctcp-thuong-mai-ha-tay.htm" TargetMode="External"/><Relationship Id="rId1388" Type="http://schemas.openxmlformats.org/officeDocument/2006/relationships/hyperlink" Target="https://finance.vietstock.vn/LIG-ctcp-licogi-13.htm" TargetMode="External"/><Relationship Id="rId1595" Type="http://schemas.openxmlformats.org/officeDocument/2006/relationships/hyperlink" Target="https://finance.vietstock.vn/NgocHy-ctcp-dich-vu-in-tran-ngoc-hy-ca-mau.htm" TargetMode="External"/><Relationship Id="rId2439" Type="http://schemas.openxmlformats.org/officeDocument/2006/relationships/hyperlink" Target="https://finance.vietstock.vn/TSC-ctcp-vat-tu-ky-thuat-nong-nghiep-can-tho.htm" TargetMode="External"/><Relationship Id="rId2646" Type="http://schemas.openxmlformats.org/officeDocument/2006/relationships/hyperlink" Target="https://finance.vietstock.vn/VIH-ctcp-viglacera-ha-noi.htm" TargetMode="External"/><Relationship Id="rId2853" Type="http://schemas.openxmlformats.org/officeDocument/2006/relationships/hyperlink" Target="https://finance.vietstock.vn/XDCT507-ctcp-xay-dung-cong-trinh-507.htm" TargetMode="External"/><Relationship Id="rId94" Type="http://schemas.openxmlformats.org/officeDocument/2006/relationships/hyperlink" Target="https://finance.vietstock.vn/AQN-ctcp-28-quang-ngai.htm" TargetMode="External"/><Relationship Id="rId520" Type="http://schemas.openxmlformats.org/officeDocument/2006/relationships/hyperlink" Target="https://finance.vietstock.vn/CXC-ctcp-cau-xay.htm" TargetMode="External"/><Relationship Id="rId618" Type="http://schemas.openxmlformats.org/officeDocument/2006/relationships/hyperlink" Target="https://finance.vietstock.vn/DLR-ctcp-dia-oc-da-lat.htm" TargetMode="External"/><Relationship Id="rId825" Type="http://schemas.openxmlformats.org/officeDocument/2006/relationships/hyperlink" Target="https://finance.vietstock.vn/FSS-ctcp-giai-phap-phan-mem-tai-chinh.htm" TargetMode="External"/><Relationship Id="rId1248" Type="http://schemas.openxmlformats.org/officeDocument/2006/relationships/hyperlink" Target="https://finance.vietstock.vn/IVAM-ctcp-quan-ly-quy-tri-tue-viet-nam.htm" TargetMode="External"/><Relationship Id="rId1455" Type="http://schemas.openxmlformats.org/officeDocument/2006/relationships/hyperlink" Target="https://finance.vietstock.vn/MCM-ctcp-giong-bo-sua-moc-chau.htm" TargetMode="External"/><Relationship Id="rId1662" Type="http://schemas.openxmlformats.org/officeDocument/2006/relationships/hyperlink" Target="https://finance.vietstock.vn/NUE-ctcp-moi-truong-do-thi-nha-trang.htm" TargetMode="External"/><Relationship Id="rId2201" Type="http://schemas.openxmlformats.org/officeDocument/2006/relationships/hyperlink" Target="https://finance.vietstock.vn/SVJ-ctcp-santomas-viet-nam.htm" TargetMode="External"/><Relationship Id="rId2506" Type="http://schemas.openxmlformats.org/officeDocument/2006/relationships/hyperlink" Target="https://finance.vietstock.vn/USC-ctcp-khao-sat-va-xay-dung-usco.htm" TargetMode="External"/><Relationship Id="rId1010" Type="http://schemas.openxmlformats.org/officeDocument/2006/relationships/hyperlink" Target="https://finance.vietstock.vn/HEJ-tong-cong-ty-tu-van-xay-dung-thuy-loi-viet-nam-ctcp.htm" TargetMode="External"/><Relationship Id="rId1108" Type="http://schemas.openxmlformats.org/officeDocument/2006/relationships/hyperlink" Target="https://finance.vietstock.vn/HPI-ctcp-khu-cong-nghiep-hiep-phuoc.htm" TargetMode="External"/><Relationship Id="rId1315" Type="http://schemas.openxmlformats.org/officeDocument/2006/relationships/hyperlink" Target="https://finance.vietstock.vn/KSB-ctcp-khoang-san-va-xay-dung-binh-duong.htm" TargetMode="External"/><Relationship Id="rId1967" Type="http://schemas.openxmlformats.org/officeDocument/2006/relationships/hyperlink" Target="https://finance.vietstock.vn/Sadaco-ctcp-phat-trien-san-xuat-thuong-mai-sai-gon.htm" TargetMode="External"/><Relationship Id="rId2713" Type="http://schemas.openxmlformats.org/officeDocument/2006/relationships/hyperlink" Target="https://finance.vietstock.vn/VLF-ctcp-luong-thuc-thuc-pham-vinh-long.htm" TargetMode="External"/><Relationship Id="rId1522" Type="http://schemas.openxmlformats.org/officeDocument/2006/relationships/hyperlink" Target="https://finance.vietstock.vn/MQN-ctcp-moi-truong-do-thi-quang-ngai.htm" TargetMode="External"/><Relationship Id="rId21" Type="http://schemas.openxmlformats.org/officeDocument/2006/relationships/hyperlink" Target="https://finance.vietstock.vn/ACB-ngan-hang-tmcp-a-chau.htm" TargetMode="External"/><Relationship Id="rId2089" Type="http://schemas.openxmlformats.org/officeDocument/2006/relationships/hyperlink" Target="https://finance.vietstock.vn/SHS-ctcp-chung-khoan-sai-gon-ha-noi.htm" TargetMode="External"/><Relationship Id="rId2296" Type="http://schemas.openxmlformats.org/officeDocument/2006/relationships/hyperlink" Target="https://finance.vietstock.vn/TGG-ctcp-the-golden-group.htm" TargetMode="External"/><Relationship Id="rId268" Type="http://schemas.openxmlformats.org/officeDocument/2006/relationships/hyperlink" Target="https://finance.vietstock.vn/BTJ-ctcp-vang-bac-da-quy-ben-thanh.htm" TargetMode="External"/><Relationship Id="rId475" Type="http://schemas.openxmlformats.org/officeDocument/2006/relationships/hyperlink" Target="https://finance.vietstock.vn/CPI-ctcp-dau-tu-cang-cai-lan.htm" TargetMode="External"/><Relationship Id="rId682" Type="http://schemas.openxmlformats.org/officeDocument/2006/relationships/hyperlink" Target="https://finance.vietstock.vn/DSN-ctcp-cong-vien-nuoc-dam-sen.htm" TargetMode="External"/><Relationship Id="rId2156" Type="http://schemas.openxmlformats.org/officeDocument/2006/relationships/hyperlink" Target="https://finance.vietstock.vn/SQC-ctcp-khoang-san-sai-gon-quy-nhon.htm" TargetMode="External"/><Relationship Id="rId2363" Type="http://schemas.openxmlformats.org/officeDocument/2006/relationships/hyperlink" Target="https://finance.vietstock.vn/TLD-ctcp-dau-tu-xay-dung-va-phat-trien-do-thi-thang-long.htm" TargetMode="External"/><Relationship Id="rId2570" Type="http://schemas.openxmlformats.org/officeDocument/2006/relationships/hyperlink" Target="https://finance.vietstock.vn/VDSE-ctcp-chung-khoan-vien-dong.htm" TargetMode="External"/><Relationship Id="rId128" Type="http://schemas.openxmlformats.org/officeDocument/2006/relationships/hyperlink" Target="https://finance.vietstock.vn/BAF-ctcp-nong-nghiep-baf-viet-nam.htm" TargetMode="External"/><Relationship Id="rId335" Type="http://schemas.openxmlformats.org/officeDocument/2006/relationships/hyperlink" Target="https://finance.vietstock.vn/CavicoHaTang-ctcp-cavico-xay-dung-ha-tang.htm" TargetMode="External"/><Relationship Id="rId542" Type="http://schemas.openxmlformats.org/officeDocument/2006/relationships/hyperlink" Target="https://finance.vietstock.vn/DAS-ctcp-may-thiet-bi-dau-khi-da-nang.htm" TargetMode="External"/><Relationship Id="rId1172" Type="http://schemas.openxmlformats.org/officeDocument/2006/relationships/hyperlink" Target="https://finance.vietstock.vn/HVC-ctcp-hung-vuong.htm" TargetMode="External"/><Relationship Id="rId2016" Type="http://schemas.openxmlformats.org/officeDocument/2006/relationships/hyperlink" Target="https://finance.vietstock.vn/SCR-ctcp-dia-oc-sai-gon-thuong-tin.htm" TargetMode="External"/><Relationship Id="rId2223" Type="http://schemas.openxmlformats.org/officeDocument/2006/relationships/hyperlink" Target="https://finance.vietstock.vn/TAL-ctcp-dau-tu-bat-dong-san-taseco.htm" TargetMode="External"/><Relationship Id="rId2430" Type="http://schemas.openxmlformats.org/officeDocument/2006/relationships/hyperlink" Target="https://finance.vietstock.vn/TrungNguyenInvest-ctcp-dau-tu-trung-nguyen.htm" TargetMode="External"/><Relationship Id="rId402" Type="http://schemas.openxmlformats.org/officeDocument/2006/relationships/hyperlink" Target="https://finance.vietstock.vn/CII-ctcp-dau-tu-ha-tang-ky-thuat-thanh-pho-ho-chi-minh.htm" TargetMode="External"/><Relationship Id="rId1032" Type="http://schemas.openxmlformats.org/officeDocument/2006/relationships/hyperlink" Target="https://finance.vietstock.vn/HHN-ctcp-van-tai-va-dich-vu-hang-hoa-ha-noi.htm" TargetMode="External"/><Relationship Id="rId1989" Type="http://schemas.openxmlformats.org/officeDocument/2006/relationships/hyperlink" Target="https://finance.vietstock.vn/SBB-ctcp-tap-doan-bia-sai-gon-binh-tay.htm" TargetMode="External"/><Relationship Id="rId1849" Type="http://schemas.openxmlformats.org/officeDocument/2006/relationships/hyperlink" Target="https://finance.vietstock.vn/PTO-ctcp-dich-vu-xay-dung-cong-trinh-buu-dien.htm" TargetMode="External"/><Relationship Id="rId192" Type="http://schemas.openxmlformats.org/officeDocument/2006/relationships/hyperlink" Target="https://finance.vietstock.vn/BHV-ctcp-ba-hien.htm" TargetMode="External"/><Relationship Id="rId1709" Type="http://schemas.openxmlformats.org/officeDocument/2006/relationships/hyperlink" Target="https://finance.vietstock.vn/PBT-ctcp-bao-bi-va-thuong-mai-dau-khi-binh-son.htm" TargetMode="External"/><Relationship Id="rId1916" Type="http://schemas.openxmlformats.org/officeDocument/2006/relationships/hyperlink" Target="https://finance.vietstock.vn/QTC-ctcp-cong-trinh-giao-thong-van-tai-quang-nam.htm" TargetMode="External"/><Relationship Id="rId2080" Type="http://schemas.openxmlformats.org/officeDocument/2006/relationships/hyperlink" Target="https://finance.vietstock.vn/SHC-ctcp-hang-hai-sai-gon.htm" TargetMode="External"/><Relationship Id="rId869" Type="http://schemas.openxmlformats.org/officeDocument/2006/relationships/hyperlink" Target="https://finance.vietstock.vn/GEE-ctcp-dien-luc-gelex.htm" TargetMode="External"/><Relationship Id="rId1499" Type="http://schemas.openxmlformats.org/officeDocument/2006/relationships/hyperlink" Target="https://finance.vietstock.vn/MinhPhuc-ctcp-san-xuat-va-thuong-mai-minh-phuc.htm" TargetMode="External"/><Relationship Id="rId729" Type="http://schemas.openxmlformats.org/officeDocument/2006/relationships/hyperlink" Target="https://finance.vietstock.vn/DVC-ctcp-thuong-mai-dich-vu-tong-hop-cang-hai-phong.htm" TargetMode="External"/><Relationship Id="rId1359" Type="http://schemas.openxmlformats.org/officeDocument/2006/relationships/hyperlink" Target="https://finance.vietstock.vn/LAW-ctcp-cap-thoat-nuoc-long-an.htm" TargetMode="External"/><Relationship Id="rId2757" Type="http://schemas.openxmlformats.org/officeDocument/2006/relationships/hyperlink" Target="https://finance.vietstock.vn/VPA-ctcp-van-tai-hoa-dau-vp.htm" TargetMode="External"/><Relationship Id="rId936" Type="http://schemas.openxmlformats.org/officeDocument/2006/relationships/hyperlink" Target="https://finance.vietstock.vn/HaChau-ctcp-ha-chau.htm" TargetMode="External"/><Relationship Id="rId1219" Type="http://schemas.openxmlformats.org/officeDocument/2006/relationships/hyperlink" Target="https://finance.vietstock.vn/Inconess-ctcp-dich-vu-ho-tro-doanh-nghiep-va-tu-van-dau-tu.htm" TargetMode="External"/><Relationship Id="rId1566" Type="http://schemas.openxmlformats.org/officeDocument/2006/relationships/hyperlink" Target="https://finance.vietstock.vn/Natraco-ctcp-thuong-mai-nghe-an.htm" TargetMode="External"/><Relationship Id="rId1773" Type="http://schemas.openxmlformats.org/officeDocument/2006/relationships/hyperlink" Target="https://finance.vietstock.vn/PIV-ctcp-piv.htm" TargetMode="External"/><Relationship Id="rId1980" Type="http://schemas.openxmlformats.org/officeDocument/2006/relationships/hyperlink" Target="https://finance.vietstock.vn/SAM-ctcp-sam-holdings.htm" TargetMode="External"/><Relationship Id="rId2617" Type="http://schemas.openxmlformats.org/officeDocument/2006/relationships/hyperlink" Target="https://finance.vietstock.vn/VIC-tap-doan-vingroup-ctcp.htm" TargetMode="External"/><Relationship Id="rId2824" Type="http://schemas.openxmlformats.org/officeDocument/2006/relationships/hyperlink" Target="https://finance.vietstock.vn/VVF-cong-tai-chinh-co-phan-vinaconex-viettel.htm" TargetMode="External"/><Relationship Id="rId65" Type="http://schemas.openxmlformats.org/officeDocument/2006/relationships/hyperlink" Target="https://finance.vietstock.vn/ALS-ctcp-logistics-hang-khong.htm" TargetMode="External"/><Relationship Id="rId1426" Type="http://schemas.openxmlformats.org/officeDocument/2006/relationships/hyperlink" Target="https://finance.vietstock.vn/MAFEQI-quy-dau-tu-co-phieu-manulife.htm" TargetMode="External"/><Relationship Id="rId1633" Type="http://schemas.openxmlformats.org/officeDocument/2006/relationships/hyperlink" Target="https://finance.vietstock.vn/NPH-ctcp-khach-san-buu-dien-nha-trang.htm" TargetMode="External"/><Relationship Id="rId1840" Type="http://schemas.openxmlformats.org/officeDocument/2006/relationships/hyperlink" Target="https://finance.vietstock.vn/PTG-ctcp-may-xuat-khau-phan-thiet.htm" TargetMode="External"/><Relationship Id="rId1700" Type="http://schemas.openxmlformats.org/officeDocument/2006/relationships/hyperlink" Target="https://finance.vietstock.vn/PAN-ctcp-tap-doan-pan.htm" TargetMode="External"/><Relationship Id="rId379" Type="http://schemas.openxmlformats.org/officeDocument/2006/relationships/hyperlink" Target="https://finance.vietstock.vn/CHC-ctcp-cam-ha.htm" TargetMode="External"/><Relationship Id="rId586" Type="http://schemas.openxmlformats.org/officeDocument/2006/relationships/hyperlink" Target="https://finance.vietstock.vn/DHA-ctcp-hoa-an.htm" TargetMode="External"/><Relationship Id="rId793" Type="http://schemas.openxmlformats.org/officeDocument/2006/relationships/hyperlink" Target="https://finance.vietstock.vn/FCM-ctcp-be-tong-phan-vu-ha-nam.htm" TargetMode="External"/><Relationship Id="rId2267" Type="http://schemas.openxmlformats.org/officeDocument/2006/relationships/hyperlink" Target="https://finance.vietstock.vn/TCR-ctcp-cong-nghiep-gom-su-taicera.htm" TargetMode="External"/><Relationship Id="rId2474" Type="http://schemas.openxmlformats.org/officeDocument/2006/relationships/hyperlink" Target="https://finance.vietstock.vn/TVB-ctcp-chung-khoan-t-cap.htm" TargetMode="External"/><Relationship Id="rId2681" Type="http://schemas.openxmlformats.org/officeDocument/2006/relationships/hyperlink" Target="https://finance.vietstock.vn/Vineco5-ctcp-xay-dung-dien-vneco-5.htm" TargetMode="External"/><Relationship Id="rId239" Type="http://schemas.openxmlformats.org/officeDocument/2006/relationships/hyperlink" Target="https://finance.vietstock.vn/BPC-ctcp-vicem-bao-bi-bim-son.htm" TargetMode="External"/><Relationship Id="rId446" Type="http://schemas.openxmlformats.org/officeDocument/2006/relationships/hyperlink" Target="https://finance.vietstock.vn/CO122-ctcp-xay-dung-va-dau-tu-122-cienco-1.htm" TargetMode="External"/><Relationship Id="rId653" Type="http://schemas.openxmlformats.org/officeDocument/2006/relationships/hyperlink" Target="https://finance.vietstock.vn/DongTauAnPhu-ctcp-dong-tau-an-phu.htm" TargetMode="External"/><Relationship Id="rId1076" Type="http://schemas.openxmlformats.org/officeDocument/2006/relationships/hyperlink" Target="https://finance.vietstock.vn/HNF-ctcp-thuc-pham-huu-nghi.htm" TargetMode="External"/><Relationship Id="rId1283" Type="http://schemas.openxmlformats.org/officeDocument/2006/relationships/hyperlink" Target="https://finance.vietstock.vn/KhoaVietTiep-ctcp-khoa-viet-tiep.htm" TargetMode="External"/><Relationship Id="rId1490" Type="http://schemas.openxmlformats.org/officeDocument/2006/relationships/hyperlink" Target="https://finance.vietstock.vn/MiaDuongNongCong-ctcp-mia-duong-nong-cong.htm" TargetMode="External"/><Relationship Id="rId2127" Type="http://schemas.openxmlformats.org/officeDocument/2006/relationships/hyperlink" Target="https://finance.vietstock.vn/SocTrang-ctcp-thuy-san-soc-trang.htm" TargetMode="External"/><Relationship Id="rId2334" Type="http://schemas.openxmlformats.org/officeDocument/2006/relationships/hyperlink" Target="https://finance.vietstock.vn/THT-ctcp-than-ha-tu-vinacomin.htm" TargetMode="External"/><Relationship Id="rId306" Type="http://schemas.openxmlformats.org/officeDocument/2006/relationships/hyperlink" Target="https://finance.vietstock.vn/C92-ctcp-xay-dung-va-dau-tu-492.htm" TargetMode="External"/><Relationship Id="rId860" Type="http://schemas.openxmlformats.org/officeDocument/2006/relationships/hyperlink" Target="https://finance.vietstock.vn/GCC-ctcp-van-hoa-tong-hop-ben-thanh.htm" TargetMode="External"/><Relationship Id="rId1143" Type="http://schemas.openxmlformats.org/officeDocument/2006/relationships/hyperlink" Target="https://finance.vietstock.vn/HTK-ctcp-dang-kiem-xe-co-gioi-hai-duong.htm" TargetMode="External"/><Relationship Id="rId2541" Type="http://schemas.openxmlformats.org/officeDocument/2006/relationships/hyperlink" Target="https://finance.vietstock.vn/VCB-ngan-hang-tmcp-ngoai-thuong-viet-nam.htm" TargetMode="External"/><Relationship Id="rId513" Type="http://schemas.openxmlformats.org/officeDocument/2006/relationships/hyperlink" Target="https://finance.vietstock.vn/CVC-ctcp-co-dien-vat-tu.htm" TargetMode="External"/><Relationship Id="rId720" Type="http://schemas.openxmlformats.org/officeDocument/2006/relationships/hyperlink" Target="https://finance.vietstock.vn/DuocYenBai-ctcp-duoc-pham-yen-bai.htm" TargetMode="External"/><Relationship Id="rId1350" Type="http://schemas.openxmlformats.org/officeDocument/2006/relationships/hyperlink" Target="https://finance.vietstock.vn/LAF-ctcp-che-bien-hang-xuat-khau-long-an.htm" TargetMode="External"/><Relationship Id="rId2401" Type="http://schemas.openxmlformats.org/officeDocument/2006/relationships/hyperlink" Target="https://finance.vietstock.vn/Todimax-ctcp-dien-may-thanh-pho-ho-chi-minh.htm" TargetMode="External"/><Relationship Id="rId1003" Type="http://schemas.openxmlformats.org/officeDocument/2006/relationships/hyperlink" Target="https://finance.vietstock.vn/HDM-ctcp-det-may-hue.htm" TargetMode="External"/><Relationship Id="rId1210" Type="http://schemas.openxmlformats.org/officeDocument/2006/relationships/hyperlink" Target="https://finance.vietstock.vn/ILB-ctcp-icd-tan-cang-long-binh.htm" TargetMode="External"/><Relationship Id="rId2191" Type="http://schemas.openxmlformats.org/officeDocument/2006/relationships/hyperlink" Target="https://finance.vietstock.vn/SUM-ctcp-do-dac-va-khoang-san.htm" TargetMode="External"/><Relationship Id="rId163" Type="http://schemas.openxmlformats.org/officeDocument/2006/relationships/hyperlink" Target="https://finance.vietstock.vn/BDMienTrung-ctcp-xay-lap-buu-dien-mien-trung.htm" TargetMode="External"/><Relationship Id="rId370" Type="http://schemas.openxmlformats.org/officeDocument/2006/relationships/hyperlink" Target="https://finance.vietstock.vn/CEO-ctcp-tap-doan-c-e-o.htm" TargetMode="External"/><Relationship Id="rId2051" Type="http://schemas.openxmlformats.org/officeDocument/2006/relationships/hyperlink" Target="https://finance.vietstock.vn/SeASecurities-ctcp-chung-khoan-asean.htm" TargetMode="External"/><Relationship Id="rId230" Type="http://schemas.openxmlformats.org/officeDocument/2006/relationships/hyperlink" Target="https://finance.vietstock.vn/BMN-ctcp-715.htm" TargetMode="External"/><Relationship Id="rId2868" Type="http://schemas.openxmlformats.org/officeDocument/2006/relationships/hyperlink" Target="https://finance.vietstock.vn/XMTuyenQuang-ctcp-xi-mang-tuyen-quang.htm" TargetMode="External"/><Relationship Id="rId1677" Type="http://schemas.openxmlformats.org/officeDocument/2006/relationships/hyperlink" Target="https://finance.vietstock.vn/OCBS-ctcp-chung-khoan-ocbs.htm" TargetMode="External"/><Relationship Id="rId1884" Type="http://schemas.openxmlformats.org/officeDocument/2006/relationships/hyperlink" Target="https://finance.vietstock.vn/PVY-ctcp-che-tao-gian-khoan-dau-khi.htm" TargetMode="External"/><Relationship Id="rId2728" Type="http://schemas.openxmlformats.org/officeDocument/2006/relationships/hyperlink" Target="https://finance.vietstock.vn/VMT-ctcp-giao-nhan-van-tai-mien-trung.htm" TargetMode="External"/><Relationship Id="rId907" Type="http://schemas.openxmlformats.org/officeDocument/2006/relationships/hyperlink" Target="https://finance.vietstock.vn/GLW-ctcp-cap-thoat-nuoc-gia-lai.htm" TargetMode="External"/><Relationship Id="rId1537" Type="http://schemas.openxmlformats.org/officeDocument/2006/relationships/hyperlink" Target="https://finance.vietstock.vn/MTM-ctcp-mo-va-xuat-nhap-khau-khoang-san-mien-trung.htm" TargetMode="External"/><Relationship Id="rId1744" Type="http://schemas.openxmlformats.org/officeDocument/2006/relationships/hyperlink" Target="https://finance.vietstock.vn/PGV-tong-cong-ty-phat-dien-3-ctcp.htm" TargetMode="External"/><Relationship Id="rId1951" Type="http://schemas.openxmlformats.org/officeDocument/2006/relationships/hyperlink" Target="https://finance.vietstock.vn/S33-ctcp-mia-duong-333.htm" TargetMode="External"/><Relationship Id="rId36" Type="http://schemas.openxmlformats.org/officeDocument/2006/relationships/hyperlink" Target="https://finance.vietstock.vn/ADG-ctcp-clever-group.htm" TargetMode="External"/><Relationship Id="rId1604" Type="http://schemas.openxmlformats.org/officeDocument/2006/relationships/hyperlink" Target="https://finance.vietstock.vn/NHH-ctcp-nhua-ha-noi.htm" TargetMode="External"/><Relationship Id="rId1811" Type="http://schemas.openxmlformats.org/officeDocument/2006/relationships/hyperlink" Target="https://finance.vietstock.vn/PPG-ctcp-san-xuat-thuong-mai-dich-vu-phu-phong.htm" TargetMode="External"/><Relationship Id="rId697" Type="http://schemas.openxmlformats.org/officeDocument/2006/relationships/hyperlink" Target="https://finance.vietstock.vn/DTI-ctcp-dau-tu-duc-trung.htm" TargetMode="External"/><Relationship Id="rId2378" Type="http://schemas.openxmlformats.org/officeDocument/2006/relationships/hyperlink" Target="https://finance.vietstock.vn/TMQN-ctcp-thuong-mai-quang-ninh.htm" TargetMode="External"/><Relationship Id="rId1187" Type="http://schemas.openxmlformats.org/officeDocument/2006/relationships/hyperlink" Target="https://finance.vietstock.vn/ICG-ctcp-xay-dung-song-hong.htm" TargetMode="External"/><Relationship Id="rId2585" Type="http://schemas.openxmlformats.org/officeDocument/2006/relationships/hyperlink" Target="https://finance.vietstock.vn/Vemedim-ctcp-san-xuat-kinh-doanh-vat-tu-va-thuoc-thu-y.htm" TargetMode="External"/><Relationship Id="rId2792" Type="http://schemas.openxmlformats.org/officeDocument/2006/relationships/hyperlink" Target="https://finance.vietstock.vn/VT8-ctcp-dich-vu-van-tai-o-to-so-8.htm" TargetMode="External"/><Relationship Id="rId557" Type="http://schemas.openxmlformats.org/officeDocument/2006/relationships/hyperlink" Target="https://finance.vietstock.vn/DCC-ctcp-xay-dung-cong-nghiep-descon.htm" TargetMode="External"/><Relationship Id="rId764" Type="http://schemas.openxmlformats.org/officeDocument/2006/relationships/hyperlink" Target="https://finance.vietstock.vn/EID-ctcp-dau-tu-va-phat-trien-giao-duc-ha-noi.htm" TargetMode="External"/><Relationship Id="rId971" Type="http://schemas.openxmlformats.org/officeDocument/2006/relationships/hyperlink" Target="https://finance.vietstock.vn/HaTienKienGiang-ctcp-xi-mang-ha-tien-kien-giang.htm" TargetMode="External"/><Relationship Id="rId1394" Type="http://schemas.openxmlformats.org/officeDocument/2006/relationships/hyperlink" Target="https://finance.vietstock.vn/LLM-tong-cong-ty-lap-may-viet-nam-ctcp.htm" TargetMode="External"/><Relationship Id="rId2238" Type="http://schemas.openxmlformats.org/officeDocument/2006/relationships/hyperlink" Target="https://finance.vietstock.vn/TARCO-ctcp-dang-kiem-xe-co-gioi-tay-ninh.htm" TargetMode="External"/><Relationship Id="rId2445" Type="http://schemas.openxmlformats.org/officeDocument/2006/relationships/hyperlink" Target="https://finance.vietstock.vn/TST-ctcp-dich-vu-ky-thuat-vien-thong.htm" TargetMode="External"/><Relationship Id="rId2652" Type="http://schemas.openxmlformats.org/officeDocument/2006/relationships/hyperlink" Target="https://finance.vietstock.vn/VIM-ctcp-khoang-san-viglacera.htm" TargetMode="External"/><Relationship Id="rId417" Type="http://schemas.openxmlformats.org/officeDocument/2006/relationships/hyperlink" Target="https://finance.vietstock.vn/CLG-ctcp-dau-tu-va-phat-trien-nha-dat-cotec.htm" TargetMode="External"/><Relationship Id="rId624" Type="http://schemas.openxmlformats.org/officeDocument/2006/relationships/hyperlink" Target="https://finance.vietstock.vn/DMH-ctcp-duoc-minh-hai.htm" TargetMode="External"/><Relationship Id="rId831" Type="http://schemas.openxmlformats.org/officeDocument/2006/relationships/hyperlink" Target="https://finance.vietstock.vn/FUCTVGF3-quy-dau-tu-tang-truong-thien-viet-3.htm" TargetMode="External"/><Relationship Id="rId1047" Type="http://schemas.openxmlformats.org/officeDocument/2006/relationships/hyperlink" Target="https://finance.vietstock.vn/HJC-ctcp-hoa-viet.htm" TargetMode="External"/><Relationship Id="rId1254" Type="http://schemas.openxmlformats.org/officeDocument/2006/relationships/hyperlink" Target="https://finance.vietstock.vn/JVC-ctcp-dau-tu-y-te-duoc-pham-viet-nam.htm" TargetMode="External"/><Relationship Id="rId1461" Type="http://schemas.openxmlformats.org/officeDocument/2006/relationships/hyperlink" Target="https://finance.vietstock.vn/MDA-ctcp-moi-truong-do-thi-dong-anh.htm" TargetMode="External"/><Relationship Id="rId2305" Type="http://schemas.openxmlformats.org/officeDocument/2006/relationships/hyperlink" Target="https://finance.vietstock.vn/ThanhBinh-ctcp-thanh-binh.htm" TargetMode="External"/><Relationship Id="rId2512" Type="http://schemas.openxmlformats.org/officeDocument/2006/relationships/hyperlink" Target="https://finance.vietstock.vn/V12-ctcp-xay-dung-so-12.htm" TargetMode="External"/><Relationship Id="rId1114" Type="http://schemas.openxmlformats.org/officeDocument/2006/relationships/hyperlink" Target="https://finance.vietstock.vn/HPT-ctcp-dich-vu-cong-nghe-tin-hoc-hpt.htm" TargetMode="External"/><Relationship Id="rId1321" Type="http://schemas.openxmlformats.org/officeDocument/2006/relationships/hyperlink" Target="https://finance.vietstock.vn/KSH-ctcp-damac-gls.htm" TargetMode="External"/><Relationship Id="rId2095" Type="http://schemas.openxmlformats.org/officeDocument/2006/relationships/hyperlink" Target="https://finance.vietstock.vn/SII-ctcp-ha-tang-nuoc-sai-gon.htm" TargetMode="External"/><Relationship Id="rId274" Type="http://schemas.openxmlformats.org/officeDocument/2006/relationships/hyperlink" Target="https://finance.vietstock.vn/BTT-ctcp-thuong-mai-dich-vu-ben-thanh.htm" TargetMode="External"/><Relationship Id="rId481" Type="http://schemas.openxmlformats.org/officeDocument/2006/relationships/hyperlink" Target="https://finance.vietstock.vn/CRE-ctcp-bat-dong-san-the-ky.htm" TargetMode="External"/><Relationship Id="rId2162" Type="http://schemas.openxmlformats.org/officeDocument/2006/relationships/hyperlink" Target="https://finance.vietstock.vn/SSC-ctcp-giong-cay-trong-mien-nam.htm" TargetMode="External"/><Relationship Id="rId134" Type="http://schemas.openxmlformats.org/officeDocument/2006/relationships/hyperlink" Target="https://finance.vietstock.vn/BaoVietBank-ngan-hang-tmcp-bao-viet.htm" TargetMode="External"/><Relationship Id="rId341" Type="http://schemas.openxmlformats.org/officeDocument/2006/relationships/hyperlink" Target="https://finance.vietstock.vn/CBS-ctcp-mia-duong-cao-bang.htm" TargetMode="External"/><Relationship Id="rId2022" Type="http://schemas.openxmlformats.org/officeDocument/2006/relationships/hyperlink" Target="https://finance.vietstock.vn/SD3-ctcp-song-da-3.htm" TargetMode="External"/><Relationship Id="rId201" Type="http://schemas.openxmlformats.org/officeDocument/2006/relationships/hyperlink" Target="https://finance.vietstock.vn/BIG-ctcp-dau-tu-big-group-holdings.htm" TargetMode="External"/><Relationship Id="rId1788" Type="http://schemas.openxmlformats.org/officeDocument/2006/relationships/hyperlink" Target="https://finance.vietstock.vn/PMG-ctcp-dau-tu-va-san-xuat-petro-mien-trung.htm" TargetMode="External"/><Relationship Id="rId1995" Type="http://schemas.openxmlformats.org/officeDocument/2006/relationships/hyperlink" Target="https://finance.vietstock.vn/SBIC-tong-cong-ty-cong-nghiep-tau-thuy.htm" TargetMode="External"/><Relationship Id="rId2839" Type="http://schemas.openxmlformats.org/officeDocument/2006/relationships/hyperlink" Target="https://finance.vietstock.vn/X26-ctcp-26.htm" TargetMode="External"/><Relationship Id="rId1648" Type="http://schemas.openxmlformats.org/officeDocument/2006/relationships/hyperlink" Target="https://finance.vietstock.vn/NSP-ctcp-nhua-sam-phu.htm" TargetMode="External"/><Relationship Id="rId1508" Type="http://schemas.openxmlformats.org/officeDocument/2006/relationships/hyperlink" Target="https://finance.vietstock.vn/MLG-ctcp-tap-doan-mai-linh.htm" TargetMode="External"/><Relationship Id="rId1855" Type="http://schemas.openxmlformats.org/officeDocument/2006/relationships/hyperlink" Target="https://finance.vietstock.vn/PV2-ctcp-dau-tu-pv2.htm" TargetMode="External"/><Relationship Id="rId1715" Type="http://schemas.openxmlformats.org/officeDocument/2006/relationships/hyperlink" Target="https://finance.vietstock.vn/PCH-ctcp-nhua-picomat.htm" TargetMode="External"/><Relationship Id="rId1922" Type="http://schemas.openxmlformats.org/officeDocument/2006/relationships/hyperlink" Target="https://finance.vietstock.vn/RAT-ctcp-van-tai-va-thuong-mai-duong-sat.htm" TargetMode="External"/><Relationship Id="rId2489" Type="http://schemas.openxmlformats.org/officeDocument/2006/relationships/hyperlink" Target="https://finance.vietstock.vn/TW3-ctcp-duoc-trung-uong-3.htm" TargetMode="External"/><Relationship Id="rId2696" Type="http://schemas.openxmlformats.org/officeDocument/2006/relationships/hyperlink" Target="https://finance.vietstock.vn/VISECO-ctcp-chung-khoan-viet.htm" TargetMode="External"/><Relationship Id="rId668" Type="http://schemas.openxmlformats.org/officeDocument/2006/relationships/hyperlink" Target="https://finance.vietstock.vn/DPR-ctcp-cao-su-dong-phu.htm" TargetMode="External"/><Relationship Id="rId875" Type="http://schemas.openxmlformats.org/officeDocument/2006/relationships/hyperlink" Target="https://finance.vietstock.vn/Generalimex-ctcp-xuat-nhap-khau-tong-hop-ii.htm" TargetMode="External"/><Relationship Id="rId1298" Type="http://schemas.openxmlformats.org/officeDocument/2006/relationships/hyperlink" Target="https://finance.vietstock.vn/KimTuThap-ctcp-cong-nghe-moi-kim-tu-thap-viet-nam.htm" TargetMode="External"/><Relationship Id="rId2349" Type="http://schemas.openxmlformats.org/officeDocument/2006/relationships/hyperlink" Target="https://finance.vietstock.vn/TIP-ctcp-phat-trien-khu-cong-nghiep-tin-nghia.htm" TargetMode="External"/><Relationship Id="rId2556" Type="http://schemas.openxmlformats.org/officeDocument/2006/relationships/hyperlink" Target="https://finance.vietstock.vn/VCS-ctcp-vicostone.htm" TargetMode="External"/><Relationship Id="rId2763" Type="http://schemas.openxmlformats.org/officeDocument/2006/relationships/hyperlink" Target="https://finance.vietstock.vn/VPI-ctcp-phat-trien-bat-dong-san-van-phu.htm" TargetMode="External"/><Relationship Id="rId528" Type="http://schemas.openxmlformats.org/officeDocument/2006/relationships/hyperlink" Target="https://finance.vietstock.vn/DaBinhDinh-ctcp-vrg-da-binh-dinh.htm" TargetMode="External"/><Relationship Id="rId735" Type="http://schemas.openxmlformats.org/officeDocument/2006/relationships/hyperlink" Target="https://finance.vietstock.vn/DVSC-ctcp-chung-khoan-dai-viet.htm" TargetMode="External"/><Relationship Id="rId942" Type="http://schemas.openxmlformats.org/officeDocument/2006/relationships/hyperlink" Target="https://finance.vietstock.vn/HAG-ctcp-hoang-anh-gia-lai.htm" TargetMode="External"/><Relationship Id="rId1158" Type="http://schemas.openxmlformats.org/officeDocument/2006/relationships/hyperlink" Target="https://finance.vietstock.vn/HUB-ctcp-xay-lap-thua-thien-hue.htm" TargetMode="External"/><Relationship Id="rId1365" Type="http://schemas.openxmlformats.org/officeDocument/2006/relationships/hyperlink" Target="https://finance.vietstock.vn/LCG-ctcp-lizen.htm" TargetMode="External"/><Relationship Id="rId1572" Type="http://schemas.openxmlformats.org/officeDocument/2006/relationships/hyperlink" Target="https://finance.vietstock.vn/NBE-ctcp-sach-va-thiet-bi-giao-duc-mien-bac.htm" TargetMode="External"/><Relationship Id="rId2209" Type="http://schemas.openxmlformats.org/officeDocument/2006/relationships/hyperlink" Target="https://finance.vietstock.vn/SZE-ctcp-moi-truong-sonadezi.htm" TargetMode="External"/><Relationship Id="rId2416" Type="http://schemas.openxmlformats.org/officeDocument/2006/relationships/hyperlink" Target="https://finance.vietstock.vn/TR1-ctcp-van-tai-1-traco.htm" TargetMode="External"/><Relationship Id="rId2623" Type="http://schemas.openxmlformats.org/officeDocument/2006/relationships/hyperlink" Target="https://finance.vietstock.vn/VIE-ctcp-cong-nghe-vien-thong-viteco.htm" TargetMode="External"/><Relationship Id="rId1018" Type="http://schemas.openxmlformats.org/officeDocument/2006/relationships/hyperlink" Target="https://finance.vietstock.vn/HFS-ctcp-thuong-mai-dich-vu-thoi-trang-ha-noi.htm" TargetMode="External"/><Relationship Id="rId1225" Type="http://schemas.openxmlformats.org/officeDocument/2006/relationships/hyperlink" Target="https://finance.vietstock.vn/InSaiGon-ctcp-thuong-mai-dich-vu-quang-cao-in-sai-gon.htm" TargetMode="External"/><Relationship Id="rId1432" Type="http://schemas.openxmlformats.org/officeDocument/2006/relationships/hyperlink" Target="https://finance.vietstock.vn/MaySaiGon2-ctcp-may-sai-gon-2.htm" TargetMode="External"/><Relationship Id="rId2830" Type="http://schemas.openxmlformats.org/officeDocument/2006/relationships/hyperlink" Target="https://finance.vietstock.vn/VXP-ctcp-thuoc-thu-y-trung-uong-vetvaco.htm" TargetMode="External"/><Relationship Id="rId71" Type="http://schemas.openxmlformats.org/officeDocument/2006/relationships/hyperlink" Target="https://finance.vietstock.vn/AMIC-ctcp-dau-tu-amic.htm" TargetMode="External"/><Relationship Id="rId802" Type="http://schemas.openxmlformats.org/officeDocument/2006/relationships/hyperlink" Target="https://finance.vietstock.vn/FHS-ctcp-phat-hanh-sach-thanh-pho-ho-chi-minh.htm" TargetMode="External"/><Relationship Id="rId178" Type="http://schemas.openxmlformats.org/officeDocument/2006/relationships/hyperlink" Target="https://finance.vietstock.vn/BFC-ctcp-phan-bon-binh-dien.htm" TargetMode="External"/><Relationship Id="rId385" Type="http://schemas.openxmlformats.org/officeDocument/2006/relationships/hyperlink" Target="https://finance.vietstock.vn/CHULAIQN-ctcp-dau-tu-va-phat-trien-ky-ha-chu-lai-quang-nam.htm" TargetMode="External"/><Relationship Id="rId592" Type="http://schemas.openxmlformats.org/officeDocument/2006/relationships/hyperlink" Target="https://finance.vietstock.vn/DHN-ctcp-duoc-pham-ha-noi.htm" TargetMode="External"/><Relationship Id="rId2066" Type="http://schemas.openxmlformats.org/officeDocument/2006/relationships/hyperlink" Target="https://finance.vietstock.vn/SGDiamond-ctcp-sai-gon-kim-cuong.htm" TargetMode="External"/><Relationship Id="rId2273" Type="http://schemas.openxmlformats.org/officeDocument/2006/relationships/hyperlink" Target="https://finance.vietstock.vn/TDB-ctcp-thuy-dien-dinh-binh.htm" TargetMode="External"/><Relationship Id="rId2480" Type="http://schemas.openxmlformats.org/officeDocument/2006/relationships/hyperlink" Target="https://finance.vietstock.vn/TVI-ctcp-dau-tu-truyen-hinh.htm" TargetMode="External"/><Relationship Id="rId245" Type="http://schemas.openxmlformats.org/officeDocument/2006/relationships/hyperlink" Target="https://finance.vietstock.vn/Britec-ctcp-tu-van-thiet-ke-cau-lon-ham.htm" TargetMode="External"/><Relationship Id="rId452" Type="http://schemas.openxmlformats.org/officeDocument/2006/relationships/hyperlink" Target="https://finance.vietstock.vn/CongNgheCao-ctcp-cong-nghe-cao.htm" TargetMode="External"/><Relationship Id="rId1082" Type="http://schemas.openxmlformats.org/officeDocument/2006/relationships/hyperlink" Target="https://finance.vietstock.vn/HNR-ctcp-ruou-va-nuoc-giai-khat-ha-noi.htm" TargetMode="External"/><Relationship Id="rId2133" Type="http://schemas.openxmlformats.org/officeDocument/2006/relationships/hyperlink" Target="https://finance.vietstock.vn/SongDa-ctcp-vat-lieu-xay-dung-song-da.htm" TargetMode="External"/><Relationship Id="rId2340" Type="http://schemas.openxmlformats.org/officeDocument/2006/relationships/hyperlink" Target="https://finance.vietstock.vn/THW-ctcp-cap-nuoc-tan-hoa.htm" TargetMode="External"/><Relationship Id="rId105" Type="http://schemas.openxmlformats.org/officeDocument/2006/relationships/hyperlink" Target="https://finance.vietstock.vn/ASIACorp-ctcp-chau-a.htm" TargetMode="External"/><Relationship Id="rId312" Type="http://schemas.openxmlformats.org/officeDocument/2006/relationships/hyperlink" Target="https://finance.vietstock.vn/CAG-ctcp-cang-an-giang.htm" TargetMode="External"/><Relationship Id="rId2200" Type="http://schemas.openxmlformats.org/officeDocument/2006/relationships/hyperlink" Target="https://finance.vietstock.vn/SVI-ctcp-bao-bi-bien-hoa.htm" TargetMode="External"/><Relationship Id="rId1899" Type="http://schemas.openxmlformats.org/officeDocument/2006/relationships/hyperlink" Target="https://finance.vietstock.vn/QBS-ctcp-xuat-nhap-khau-quang-binh.htm" TargetMode="External"/><Relationship Id="rId1759" Type="http://schemas.openxmlformats.org/officeDocument/2006/relationships/hyperlink" Target="https://finance.vietstock.vn/PHUMYOIL-ctcp-san-xuat-va-che-bien-dau-khi-phu-my.htm" TargetMode="External"/><Relationship Id="rId1966" Type="http://schemas.openxmlformats.org/officeDocument/2006/relationships/hyperlink" Target="https://finance.vietstock.vn/SachThanhHoa-ctcp-sach-va-thiet-bi-truong-hoc-thanh-hoa.htm" TargetMode="External"/><Relationship Id="rId1619" Type="http://schemas.openxmlformats.org/officeDocument/2006/relationships/hyperlink" Target="https://finance.vietstock.vn/NKG-ctcp-thep-nam-kim.htm" TargetMode="External"/><Relationship Id="rId1826" Type="http://schemas.openxmlformats.org/officeDocument/2006/relationships/hyperlink" Target="https://finance.vietstock.vn/PSC-ctcp-van-tai-va-dich-vu-petrolimex-sai-gon.htm" TargetMode="External"/><Relationship Id="rId779" Type="http://schemas.openxmlformats.org/officeDocument/2006/relationships/hyperlink" Target="https://finance.vietstock.vn/EVF-cong-ty-tai-chinh-tong-hop-co-phan-dien-luc.htm" TargetMode="External"/><Relationship Id="rId986" Type="http://schemas.openxmlformats.org/officeDocument/2006/relationships/hyperlink" Target="https://finance.vietstock.vn/HCD-ctcp-dau-tu-san-xuat-va-thuong-mai-hcd.htm" TargetMode="External"/><Relationship Id="rId2667" Type="http://schemas.openxmlformats.org/officeDocument/2006/relationships/hyperlink" Target="https://finance.vietstock.vn/VinafoodHD-ctcp-vinafood-1-hai-duong.htm" TargetMode="External"/><Relationship Id="rId639" Type="http://schemas.openxmlformats.org/officeDocument/2006/relationships/hyperlink" Target="https://finance.vietstock.vn/DNN-ctcp-cap-nuoc-da-nang.htm" TargetMode="External"/><Relationship Id="rId1269" Type="http://schemas.openxmlformats.org/officeDocument/2006/relationships/hyperlink" Target="https://finance.vietstock.vn/KGM-ctcp-xuat-nhap-khau-kien-giang.htm" TargetMode="External"/><Relationship Id="rId1476" Type="http://schemas.openxmlformats.org/officeDocument/2006/relationships/hyperlink" Target="https://finance.vietstock.vn/MEKONIMEX-ctcp-nong-san-thuc-pham-xuat-khau-can-tho.htm" TargetMode="External"/><Relationship Id="rId2874" Type="http://schemas.openxmlformats.org/officeDocument/2006/relationships/hyperlink" Target="https://finance.vietstock.vn/XuatKhauLongAn-ctcp-may-xuat-khau-long-an.htm" TargetMode="External"/><Relationship Id="rId846" Type="http://schemas.openxmlformats.org/officeDocument/2006/relationships/hyperlink" Target="https://finance.vietstock.vn/FUESSV50-quy-etf-ssiam-vnx50.htm" TargetMode="External"/><Relationship Id="rId1129" Type="http://schemas.openxmlformats.org/officeDocument/2006/relationships/hyperlink" Target="https://finance.vietstock.vn/HSL-ctcp-dau-tu-phat-trien-thuc-pham-hong-ha.htm" TargetMode="External"/><Relationship Id="rId1683" Type="http://schemas.openxmlformats.org/officeDocument/2006/relationships/hyperlink" Target="https://finance.vietstock.vn/OMC-ctcp-quan-ly-quy-dau-tu-lighthouse.htm" TargetMode="External"/><Relationship Id="rId1890" Type="http://schemas.openxmlformats.org/officeDocument/2006/relationships/hyperlink" Target="https://finance.vietstock.vn/PXH-ctcp-xay-lap-dau-khi-ha-noi.htm" TargetMode="External"/><Relationship Id="rId2527" Type="http://schemas.openxmlformats.org/officeDocument/2006/relationships/hyperlink" Target="https://finance.vietstock.vn/VBB-ngan-hang-tmcp-viet-nam-thuong-tin.htm" TargetMode="External"/><Relationship Id="rId2734" Type="http://schemas.openxmlformats.org/officeDocument/2006/relationships/hyperlink" Target="https://finance.vietstock.vn/VNE-tong-cong-ty-co-phan-xay-dung-dien-viet-nam.htm" TargetMode="External"/><Relationship Id="rId706" Type="http://schemas.openxmlformats.org/officeDocument/2006/relationships/hyperlink" Target="https://finance.vietstock.vn/DucTanLong-ctcp-duc-tan-long-constrexim.htm" TargetMode="External"/><Relationship Id="rId913" Type="http://schemas.openxmlformats.org/officeDocument/2006/relationships/hyperlink" Target="https://finance.vietstock.vn/GND-ctcp-gach-ngoi-dong-nai.htm" TargetMode="External"/><Relationship Id="rId1336" Type="http://schemas.openxmlformats.org/officeDocument/2006/relationships/hyperlink" Target="https://finance.vietstock.vn/KWA-ctcp-cap-thoat-nuoc-va-moi-truong-kien-tuong.htm" TargetMode="External"/><Relationship Id="rId1543" Type="http://schemas.openxmlformats.org/officeDocument/2006/relationships/hyperlink" Target="https://finance.vietstock.vn/MVC-ctcp-vat-lieu-va-xay-dung-binh-duong.htm" TargetMode="External"/><Relationship Id="rId1750" Type="http://schemas.openxmlformats.org/officeDocument/2006/relationships/hyperlink" Target="https://finance.vietstock.vn/PhimGiaiPhong-ctcp-phim-giai-phong.htm" TargetMode="External"/><Relationship Id="rId2801" Type="http://schemas.openxmlformats.org/officeDocument/2006/relationships/hyperlink" Target="https://finance.vietstock.vn/VTG-ctcp-du-lich-tinh-ba-ria-vung-tau.htm" TargetMode="External"/><Relationship Id="rId42" Type="http://schemas.openxmlformats.org/officeDocument/2006/relationships/hyperlink" Target="https://finance.vietstock.vn/AG1-ctcp-28-1.htm" TargetMode="External"/><Relationship Id="rId1403" Type="http://schemas.openxmlformats.org/officeDocument/2006/relationships/hyperlink" Target="https://finance.vietstock.vn/LO5-ctcp-lilama-5.htm" TargetMode="External"/><Relationship Id="rId1610" Type="http://schemas.openxmlformats.org/officeDocument/2006/relationships/hyperlink" Target="https://finance.vietstock.vn/NHT-ctcp-san-xuat-va-thuong-mai-nam-hoa.htm" TargetMode="External"/><Relationship Id="rId289" Type="http://schemas.openxmlformats.org/officeDocument/2006/relationships/hyperlink" Target="https://finance.vietstock.vn/BVS-ctcp-chung-khoan-bao-viet.htm" TargetMode="External"/><Relationship Id="rId496" Type="http://schemas.openxmlformats.org/officeDocument/2006/relationships/hyperlink" Target="https://finance.vietstock.vn/CTCCorp-ctcp-do-thi-du-lich-can-gio.htm" TargetMode="External"/><Relationship Id="rId2177" Type="http://schemas.openxmlformats.org/officeDocument/2006/relationships/hyperlink" Target="https://finance.vietstock.vn/STD-ctcp-bia-nuoc-giai-khat-sai-gon-tay-do.htm" TargetMode="External"/><Relationship Id="rId2384" Type="http://schemas.openxmlformats.org/officeDocument/2006/relationships/hyperlink" Target="https://finance.vietstock.vn/TN1-ctcp-rox-key-holdings.htm" TargetMode="External"/><Relationship Id="rId2591" Type="http://schemas.openxmlformats.org/officeDocument/2006/relationships/hyperlink" Target="https://finance.vietstock.vn/VFMVF4-quy-dau-tu-co-phieu-tap-trung-co-tuc-dc.htm" TargetMode="External"/><Relationship Id="rId149" Type="http://schemas.openxmlformats.org/officeDocument/2006/relationships/hyperlink" Target="https://finance.vietstock.vn/BCB-ctcp-397.htm" TargetMode="External"/><Relationship Id="rId356" Type="http://schemas.openxmlformats.org/officeDocument/2006/relationships/hyperlink" Target="https://finance.vietstock.vn/CCV-ctcp-tu-van-xay-dung-cong-nghiep-va-do-thi-viet-nam.htm" TargetMode="External"/><Relationship Id="rId563" Type="http://schemas.openxmlformats.org/officeDocument/2006/relationships/hyperlink" Target="https://finance.vietstock.vn/DCM-ctcp-tong-cong-ty-phan-bon-dau-khi-ca-mau.htm" TargetMode="External"/><Relationship Id="rId770" Type="http://schemas.openxmlformats.org/officeDocument/2006/relationships/hyperlink" Target="https://finance.vietstock.vn/EMG-ctcp-thiet-bi-phu-tung-co-dien.htm" TargetMode="External"/><Relationship Id="rId1193" Type="http://schemas.openxmlformats.org/officeDocument/2006/relationships/hyperlink" Target="https://finance.vietstock.vn/ICT-ctcp-vien-thong-tin-hoc-buu-dien.htm" TargetMode="External"/><Relationship Id="rId2037" Type="http://schemas.openxmlformats.org/officeDocument/2006/relationships/hyperlink" Target="https://finance.vietstock.vn/SDJ-ctcp-song-da-25.htm" TargetMode="External"/><Relationship Id="rId2244" Type="http://schemas.openxmlformats.org/officeDocument/2006/relationships/hyperlink" Target="https://finance.vietstock.vn/TayHoHousing-ctcp-dau-tu-phat-trien-nha-va-xay-dung-tay-ho.htm" TargetMode="External"/><Relationship Id="rId2451" Type="http://schemas.openxmlformats.org/officeDocument/2006/relationships/hyperlink" Target="https://finance.vietstock.vn/TTD-ctcp-benh-vien-tim-tam-duc.htm" TargetMode="External"/><Relationship Id="rId216" Type="http://schemas.openxmlformats.org/officeDocument/2006/relationships/hyperlink" Target="https://finance.vietstock.vn/BLN-ctcp-van-tai-va-dich-vu-lien-ninh.htm" TargetMode="External"/><Relationship Id="rId423" Type="http://schemas.openxmlformats.org/officeDocument/2006/relationships/hyperlink" Target="https://finance.vietstock.vn/CLX-ctcp-xuat-nhap-khau-va-dau-tu-cho-lon-cholimex.htm" TargetMode="External"/><Relationship Id="rId1053" Type="http://schemas.openxmlformats.org/officeDocument/2006/relationships/hyperlink" Target="https://finance.vietstock.vn/HLA-ctcp-huu-lien-a-chau.htm" TargetMode="External"/><Relationship Id="rId1260" Type="http://schemas.openxmlformats.org/officeDocument/2006/relationships/hyperlink" Target="https://finance.vietstock.vn/KBE-ctcp-sach-thiet-bi-truong-hoc-kien-giang.htm" TargetMode="External"/><Relationship Id="rId2104" Type="http://schemas.openxmlformats.org/officeDocument/2006/relationships/hyperlink" Target="https://finance.vietstock.vn/SJF-ctcp-dau-tu-sao-thai-duong.htm" TargetMode="External"/><Relationship Id="rId630" Type="http://schemas.openxmlformats.org/officeDocument/2006/relationships/hyperlink" Target="https://finance.vietstock.vn/DNB-ctcp-sach-va-thiet-bi-truong-hoc-tinh-dak-nong.htm" TargetMode="External"/><Relationship Id="rId2311" Type="http://schemas.openxmlformats.org/officeDocument/2006/relationships/hyperlink" Target="https://finance.vietstock.vn/THB-ctcp-bia-ha-noi-thanh-hoa.htm" TargetMode="External"/><Relationship Id="rId1120" Type="http://schemas.openxmlformats.org/officeDocument/2006/relationships/hyperlink" Target="https://finance.vietstock.vn/HQM-ctcp-tu-van-thuong-mai-dich-vu-dia-oc-hoang-quan-me-kong.htm" TargetMode="External"/><Relationship Id="rId1937" Type="http://schemas.openxmlformats.org/officeDocument/2006/relationships/hyperlink" Target="https://finance.vietstock.vn/RHN-ctcp-duong-sat-ha-ninh.htm" TargetMode="External"/><Relationship Id="rId280" Type="http://schemas.openxmlformats.org/officeDocument/2006/relationships/hyperlink" Target="https://finance.vietstock.vn/BuuDienCM-ctcp-xay-lap-va-dich-vu-buu-dien-ca-mau.htm" TargetMode="External"/><Relationship Id="rId140" Type="http://schemas.openxmlformats.org/officeDocument/2006/relationships/hyperlink" Target="https://finance.vietstock.vn/BAV-ctcp-hang-khong-tre-viet.htm" TargetMode="External"/><Relationship Id="rId6" Type="http://schemas.openxmlformats.org/officeDocument/2006/relationships/hyperlink" Target="https://finance.vietstock.vn/AAH-ctcp-hop-nhat.htm" TargetMode="External"/><Relationship Id="rId2778" Type="http://schemas.openxmlformats.org/officeDocument/2006/relationships/hyperlink" Target="https://finance.vietstock.vn/VSC-ctcp-container-viet-nam.htm" TargetMode="External"/><Relationship Id="rId957" Type="http://schemas.openxmlformats.org/officeDocument/2006/relationships/hyperlink" Target="https://finance.vietstock.vn/HaNoiNonNuoc-ctcp-dau-tu-du-lich-ha-noi-non-nuoc.htm" TargetMode="External"/><Relationship Id="rId1587" Type="http://schemas.openxmlformats.org/officeDocument/2006/relationships/hyperlink" Target="https://finance.vietstock.vn/NDT-tong-cong-ty-co-phan-det-may-nam-dinh.htm" TargetMode="External"/><Relationship Id="rId1794" Type="http://schemas.openxmlformats.org/officeDocument/2006/relationships/hyperlink" Target="https://finance.vietstock.vn/PMW-ctcp-cap-nuoc-phu-my.htm" TargetMode="External"/><Relationship Id="rId2638" Type="http://schemas.openxmlformats.org/officeDocument/2006/relationships/hyperlink" Target="https://finance.vietstock.vn/VietY-ctcp-gach-graint-nam-dinh.htm" TargetMode="External"/><Relationship Id="rId2845" Type="http://schemas.openxmlformats.org/officeDocument/2006/relationships/hyperlink" Target="https://finance.vietstock.vn/XayDung40-ctcp-xay-dung-40.htm" TargetMode="External"/><Relationship Id="rId86" Type="http://schemas.openxmlformats.org/officeDocument/2006/relationships/hyperlink" Target="https://finance.vietstock.vn/API-ctcp-dau-tu-chau-a-thai-binh-duong.htm" TargetMode="External"/><Relationship Id="rId817" Type="http://schemas.openxmlformats.org/officeDocument/2006/relationships/hyperlink" Target="https://finance.vietstock.vn/FPT-ctcp-fpt.htm" TargetMode="External"/><Relationship Id="rId1447" Type="http://schemas.openxmlformats.org/officeDocument/2006/relationships/hyperlink" Target="https://finance.vietstock.vn/Mccons-ctcp-thi-cong-co-gioi-va-dich-vu.htm" TargetMode="External"/><Relationship Id="rId1654" Type="http://schemas.openxmlformats.org/officeDocument/2006/relationships/hyperlink" Target="https://finance.vietstock.vn/NTF-ctcp-duoc-vat-tu-y-te-nghe-an.htm" TargetMode="External"/><Relationship Id="rId1861" Type="http://schemas.openxmlformats.org/officeDocument/2006/relationships/hyperlink" Target="https://finance.vietstock.vn/PVcomBank-ngan-hang-tmcp-dai-chung-viet-nam.htm" TargetMode="External"/><Relationship Id="rId2705" Type="http://schemas.openxmlformats.org/officeDocument/2006/relationships/hyperlink" Target="https://finance.vietstock.vn/VJC-ctcp-hang-khong-vietjet.htm" TargetMode="External"/><Relationship Id="rId1307" Type="http://schemas.openxmlformats.org/officeDocument/2006/relationships/hyperlink" Target="https://finance.vietstock.vn/KLM-ctcp-kim-loai-mau-nghe-tinh.htm" TargetMode="External"/><Relationship Id="rId1514" Type="http://schemas.openxmlformats.org/officeDocument/2006/relationships/hyperlink" Target="https://finance.vietstock.vn/MOBITECHS-ctcp-dich-vu-ky-thuat-va-ha-tang-mang-thong-tin-di-dong.htm" TargetMode="External"/><Relationship Id="rId1721" Type="http://schemas.openxmlformats.org/officeDocument/2006/relationships/hyperlink" Target="https://finance.vietstock.vn/PDN-ctcp-cang-dong-nai.htm" TargetMode="External"/><Relationship Id="rId13" Type="http://schemas.openxmlformats.org/officeDocument/2006/relationships/hyperlink" Target="https://finance.vietstock.vn/ABC-ctcp-truyen-thong-vmg.htm" TargetMode="External"/><Relationship Id="rId2288" Type="http://schemas.openxmlformats.org/officeDocument/2006/relationships/hyperlink" Target="https://finance.vietstock.vn/Tecserco-ctcp-ky-thuat-thuong-mai-dich-vu-cang-sai-gon.htm" TargetMode="External"/><Relationship Id="rId2495" Type="http://schemas.openxmlformats.org/officeDocument/2006/relationships/hyperlink" Target="https://finance.vietstock.vn/UDJ-ctcp-phat-trien-do-thi.htm" TargetMode="External"/><Relationship Id="rId467" Type="http://schemas.openxmlformats.org/officeDocument/2006/relationships/hyperlink" Target="https://finance.vietstock.vn/Cosevco75-ctcp-cosevco-75.htm" TargetMode="External"/><Relationship Id="rId1097" Type="http://schemas.openxmlformats.org/officeDocument/2006/relationships/hyperlink" Target="https://finance.vietstock.vn/HOPACO-ctcp-giay-hoang-van-thu.htm" TargetMode="External"/><Relationship Id="rId2148" Type="http://schemas.openxmlformats.org/officeDocument/2006/relationships/hyperlink" Target="https://finance.vietstock.vn/SPD-ctcp-xuat-nhap-khau-thuy-san-mien-trung.htm" TargetMode="External"/><Relationship Id="rId674" Type="http://schemas.openxmlformats.org/officeDocument/2006/relationships/hyperlink" Target="https://finance.vietstock.vn/DRI-ctcp-dau-tu-cao-su-dak-lak.htm" TargetMode="External"/><Relationship Id="rId881" Type="http://schemas.openxmlformats.org/officeDocument/2006/relationships/hyperlink" Target="https://finance.vietstock.vn/GEX-ctcp-tap-doan-gelex.htm" TargetMode="External"/><Relationship Id="rId2355" Type="http://schemas.openxmlformats.org/officeDocument/2006/relationships/hyperlink" Target="https://finance.vietstock.vn/TKC-ctcp-xay-dung-va-kinh-doanh-dia-oc-tan-ky.htm" TargetMode="External"/><Relationship Id="rId2562" Type="http://schemas.openxmlformats.org/officeDocument/2006/relationships/hyperlink" Target="https://finance.vietstock.vn/VDB-ctcp-van-tai-va-che-bien-than-dong-bac.htm" TargetMode="External"/><Relationship Id="rId327" Type="http://schemas.openxmlformats.org/officeDocument/2006/relationships/hyperlink" Target="https://finance.vietstock.vn/CAT-ctcp-thuy-san-ca-mau.htm" TargetMode="External"/><Relationship Id="rId534" Type="http://schemas.openxmlformats.org/officeDocument/2006/relationships/hyperlink" Target="https://finance.vietstock.vn/DaGiayVietNam-ctcp-da-giay-viet-nam.htm" TargetMode="External"/><Relationship Id="rId741" Type="http://schemas.openxmlformats.org/officeDocument/2006/relationships/hyperlink" Target="https://finance.vietstock.vn/DX2-ctcp-dau-tu-va-xay-dung-319-2.htm" TargetMode="External"/><Relationship Id="rId1164" Type="http://schemas.openxmlformats.org/officeDocument/2006/relationships/hyperlink" Target="https://finance.vietstock.vn/HUT-ctcp-tasco.htm" TargetMode="External"/><Relationship Id="rId1371" Type="http://schemas.openxmlformats.org/officeDocument/2006/relationships/hyperlink" Target="https://finance.vietstock.vn/LDP-ctcp-duoc-lam-dong-ladophar.htm" TargetMode="External"/><Relationship Id="rId2008" Type="http://schemas.openxmlformats.org/officeDocument/2006/relationships/hyperlink" Target="https://finance.vietstock.vn/SCFC-ctcp-luong-thuc-nam-trung-bo.htm" TargetMode="External"/><Relationship Id="rId2215" Type="http://schemas.openxmlformats.org/officeDocument/2006/relationships/hyperlink" Target="https://finance.vietstock.vn/TA9-ctcp-xay-lap-thanh-an-96.htm" TargetMode="External"/><Relationship Id="rId2422" Type="http://schemas.openxmlformats.org/officeDocument/2006/relationships/hyperlink" Target="https://finance.vietstock.vn/TranPhu-ctcp-co-dien-tran-phu.htm" TargetMode="External"/><Relationship Id="rId601" Type="http://schemas.openxmlformats.org/officeDocument/2006/relationships/hyperlink" Target="https://finance.vietstock.vn/DienLucDaNang-ctcp-thuy-dien-dien-luc-da-nang.htm" TargetMode="External"/><Relationship Id="rId1024" Type="http://schemas.openxmlformats.org/officeDocument/2006/relationships/hyperlink" Target="https://finance.vietstock.vn/HGT-ctcp-du-lich-huong-giang.htm" TargetMode="External"/><Relationship Id="rId1231" Type="http://schemas.openxmlformats.org/officeDocument/2006/relationships/hyperlink" Target="https://finance.vietstock.vn/Intimexco-ctcp-intimex-viet-nam.htm" TargetMode="External"/><Relationship Id="rId184" Type="http://schemas.openxmlformats.org/officeDocument/2006/relationships/hyperlink" Target="https://finance.vietstock.vn/BHDienMay-ctcp-bach-hoa-dien-may-sai-gon.htm" TargetMode="External"/><Relationship Id="rId391" Type="http://schemas.openxmlformats.org/officeDocument/2006/relationships/hyperlink" Target="https://finance.vietstock.vn/CICP1-ctcp-tu-van-dau-tu-va-xay-dung-cong-trinh-1.htm" TargetMode="External"/><Relationship Id="rId1908" Type="http://schemas.openxmlformats.org/officeDocument/2006/relationships/hyperlink" Target="https://finance.vietstock.vn/QNS-ctcp-duong-quang-ngai.htm" TargetMode="External"/><Relationship Id="rId2072" Type="http://schemas.openxmlformats.org/officeDocument/2006/relationships/hyperlink" Target="https://finance.vietstock.vn/SGP-ctcp-cang-sai-gon.htm" TargetMode="External"/><Relationship Id="rId251" Type="http://schemas.openxmlformats.org/officeDocument/2006/relationships/hyperlink" Target="https://finance.vietstock.vn/BSG-ctcp-xe-khach-sai-gon.htm" TargetMode="External"/><Relationship Id="rId111" Type="http://schemas.openxmlformats.org/officeDocument/2006/relationships/hyperlink" Target="https://finance.vietstock.vn/ATC-ctcp-san-xuat-thuong-mai-xuat-nhap-khau-vien-thong-a.htm" TargetMode="External"/><Relationship Id="rId1698" Type="http://schemas.openxmlformats.org/officeDocument/2006/relationships/hyperlink" Target="https://finance.vietstock.vn/PAI-ctcp-cong-nghe-thong-tin-vien-thong-va-tu-dong-hoa-dau-khi.htm" TargetMode="External"/><Relationship Id="rId2749" Type="http://schemas.openxmlformats.org/officeDocument/2006/relationships/hyperlink" Target="https://finance.vietstock.vn/VNS-ctcp-anh-duong-viet-nam.htm" TargetMode="External"/><Relationship Id="rId928" Type="http://schemas.openxmlformats.org/officeDocument/2006/relationships/hyperlink" Target="https://finance.vietstock.vn/GTT-ctcp-thuan-thao.htm" TargetMode="External"/><Relationship Id="rId1558" Type="http://schemas.openxmlformats.org/officeDocument/2006/relationships/hyperlink" Target="https://finance.vietstock.vn/NAMCO-ctcp-khoang-san-nghe-an.htm" TargetMode="External"/><Relationship Id="rId1765" Type="http://schemas.openxmlformats.org/officeDocument/2006/relationships/hyperlink" Target="https://finance.vietstock.vn/PIC-ctcp-dau-tu-dien-luc-3.htm" TargetMode="External"/><Relationship Id="rId2609" Type="http://schemas.openxmlformats.org/officeDocument/2006/relationships/hyperlink" Target="https://finance.vietstock.vn/VHH-ctcp-dau-tu-kinh-doanh-nha-thanh-dat.htm" TargetMode="External"/><Relationship Id="rId57" Type="http://schemas.openxmlformats.org/officeDocument/2006/relationships/hyperlink" Target="https://finance.vietstock.vn/AIC-tong-cong-ty-co-phan-bao-hiem-dbv.htm" TargetMode="External"/><Relationship Id="rId1418" Type="http://schemas.openxmlformats.org/officeDocument/2006/relationships/hyperlink" Target="https://finance.vietstock.vn/LUT-ctcp-dau-tu-xay-dung-luong-tai.htm" TargetMode="External"/><Relationship Id="rId1972" Type="http://schemas.openxmlformats.org/officeDocument/2006/relationships/hyperlink" Target="https://finance.vietstock.vn/SaiGonAir-ctcp-sai-gon-san-bay.htm" TargetMode="External"/><Relationship Id="rId2816" Type="http://schemas.openxmlformats.org/officeDocument/2006/relationships/hyperlink" Target="https://finance.vietstock.vn/VTT-ctcp-cong-nghe-viet-thanh.htm" TargetMode="External"/><Relationship Id="rId1625" Type="http://schemas.openxmlformats.org/officeDocument/2006/relationships/hyperlink" Target="https://finance.vietstock.vn/NNG-ctcp-cong-nghiep-dich-vu-thuong-mai-ngoc-nghia.htm" TargetMode="External"/><Relationship Id="rId1832" Type="http://schemas.openxmlformats.org/officeDocument/2006/relationships/hyperlink" Target="https://finance.vietstock.vn/PSL-ctcp-chan-nuoi-phu-son.htm" TargetMode="External"/><Relationship Id="rId2399" Type="http://schemas.openxmlformats.org/officeDocument/2006/relationships/hyperlink" Target="https://finance.vietstock.vn/ToanCau-tong-cong-ty-co-phan-bao-hiem-toan-cau.htm" TargetMode="External"/><Relationship Id="rId578" Type="http://schemas.openxmlformats.org/officeDocument/2006/relationships/hyperlink" Target="https://finance.vietstock.vn/DetPhongPhu-ctcp-det-vai-phong-phu.htm" TargetMode="External"/><Relationship Id="rId785" Type="http://schemas.openxmlformats.org/officeDocument/2006/relationships/hyperlink" Target="https://finance.vietstock.vn/EVS-ctcp-chung-khoan-evs.htm" TargetMode="External"/><Relationship Id="rId992" Type="http://schemas.openxmlformats.org/officeDocument/2006/relationships/hyperlink" Target="https://finance.vietstock.vn/HD3-ctcp-dau-tu-phat-trien-nha-va-do-thi-mhdi3.htm" TargetMode="External"/><Relationship Id="rId2259" Type="http://schemas.openxmlformats.org/officeDocument/2006/relationships/hyperlink" Target="https://finance.vietstock.vn/TCGF-quy-dau-tu-tang-truong-thanh-cong.htm" TargetMode="External"/><Relationship Id="rId2466" Type="http://schemas.openxmlformats.org/officeDocument/2006/relationships/hyperlink" Target="https://finance.vietstock.vn/TuyPhuoc-ctcp-xay-lap-dien-tuy-phuoc.htm" TargetMode="External"/><Relationship Id="rId2673" Type="http://schemas.openxmlformats.org/officeDocument/2006/relationships/hyperlink" Target="https://finance.vietstock.vn/VINASINO-ctcp-thiet-bi-dien-vinasinio.htm" TargetMode="External"/><Relationship Id="rId2880" Type="http://schemas.openxmlformats.org/officeDocument/2006/relationships/hyperlink" Target="https://finance.vietstock.vn/YRC-ctcp-duong-sat-yen-lao.htm" TargetMode="External"/><Relationship Id="rId438" Type="http://schemas.openxmlformats.org/officeDocument/2006/relationships/hyperlink" Target="https://finance.vietstock.vn/CMX-ctcp-camimex-group.htm" TargetMode="External"/><Relationship Id="rId645" Type="http://schemas.openxmlformats.org/officeDocument/2006/relationships/hyperlink" Target="https://finance.vietstock.vn/DNV-ctcp-thuong-mai-dich-vu-vda-da-nang.htm" TargetMode="External"/><Relationship Id="rId852" Type="http://schemas.openxmlformats.org/officeDocument/2006/relationships/hyperlink" Target="https://finance.vietstock.vn/G20-ctcp-dau-tu-det-may-vinh-phuc.htm" TargetMode="External"/><Relationship Id="rId1068" Type="http://schemas.openxmlformats.org/officeDocument/2006/relationships/hyperlink" Target="https://finance.vietstock.vn/HMR-ctcp-da-hoang-mai.htm" TargetMode="External"/><Relationship Id="rId1275" Type="http://schemas.openxmlformats.org/officeDocument/2006/relationships/hyperlink" Target="https://finance.vietstock.vn/KHATOCO-ctcp-in-bao-bi-khatoco.htm" TargetMode="External"/><Relationship Id="rId1482" Type="http://schemas.openxmlformats.org/officeDocument/2006/relationships/hyperlink" Target="https://finance.vietstock.vn/MGR-ctcp-tap-doan-mgroup.htm" TargetMode="External"/><Relationship Id="rId2119" Type="http://schemas.openxmlformats.org/officeDocument/2006/relationships/hyperlink" Target="https://finance.vietstock.vn/SMEC-ctcp-quan-ly-quy-amber.htm" TargetMode="External"/><Relationship Id="rId2326" Type="http://schemas.openxmlformats.org/officeDocument/2006/relationships/hyperlink" Target="https://finance.vietstock.vn/ThinhLiet-ctcp-dau-tu-va-be-tong-thinh-liet.htm" TargetMode="External"/><Relationship Id="rId2533" Type="http://schemas.openxmlformats.org/officeDocument/2006/relationships/hyperlink" Target="https://finance.vietstock.vn/VC3-ctcp-tap-doan-nam-me-kong.htm" TargetMode="External"/><Relationship Id="rId2740" Type="http://schemas.openxmlformats.org/officeDocument/2006/relationships/hyperlink" Target="https://finance.vietstock.vn/VNH-ctcp-dau-tu-viet-viet-nhat.htm" TargetMode="External"/><Relationship Id="rId505" Type="http://schemas.openxmlformats.org/officeDocument/2006/relationships/hyperlink" Target="https://finance.vietstock.vn/CTP-ctcp-tap-doan-ctp-group.htm" TargetMode="External"/><Relationship Id="rId712" Type="http://schemas.openxmlformats.org/officeDocument/2006/relationships/hyperlink" Target="https://finance.vietstock.vn/DuLichThuongMai-ctcp-du-lich-va-thuong-mai-vinacomin.htm" TargetMode="External"/><Relationship Id="rId1135" Type="http://schemas.openxmlformats.org/officeDocument/2006/relationships/hyperlink" Target="https://finance.vietstock.vn/HT1-ctcp-xi-mang-vicem-ha-tien.htm" TargetMode="External"/><Relationship Id="rId1342" Type="http://schemas.openxmlformats.org/officeDocument/2006/relationships/hyperlink" Target="https://finance.vietstock.vn/L40-ctcp-dau-tu-va-xay-dung-40.htm" TargetMode="External"/><Relationship Id="rId1202" Type="http://schemas.openxmlformats.org/officeDocument/2006/relationships/hyperlink" Target="https://finance.vietstock.vn/IETC-ctcp-kinh-doanh-thiet-bi-cong-nghiep.htm" TargetMode="External"/><Relationship Id="rId2600" Type="http://schemas.openxmlformats.org/officeDocument/2006/relationships/hyperlink" Target="https://finance.vietstock.vn/VGR-ctcp-cang-xanh-vip.htm" TargetMode="External"/><Relationship Id="rId295" Type="http://schemas.openxmlformats.org/officeDocument/2006/relationships/hyperlink" Target="https://finance.vietstock.vn/BXT-ctcp-ben-xe-tau-hau-giang.htm" TargetMode="External"/><Relationship Id="rId2183" Type="http://schemas.openxmlformats.org/officeDocument/2006/relationships/hyperlink" Target="https://finance.vietstock.vn/STL-ctcp-song-da-thang-long.htm" TargetMode="External"/><Relationship Id="rId2390" Type="http://schemas.openxmlformats.org/officeDocument/2006/relationships/hyperlink" Target="https://finance.vietstock.vn/TNH-ctcp-tap-doan-benh-vien-tnh.htm" TargetMode="External"/><Relationship Id="rId155" Type="http://schemas.openxmlformats.org/officeDocument/2006/relationships/hyperlink" Target="https://finance.vietstock.vn/BCO-ctcp-xay-dung-binh-phuoc.htm" TargetMode="External"/><Relationship Id="rId362" Type="http://schemas.openxmlformats.org/officeDocument/2006/relationships/hyperlink" Target="https://finance.vietstock.vn/CDP-ctcp-duoc-pham-trung-uong-codupha.htm" TargetMode="External"/><Relationship Id="rId2043" Type="http://schemas.openxmlformats.org/officeDocument/2006/relationships/hyperlink" Target="https://finance.vietstock.vn/SDS-ctcp-xay-lap-va-dau-tu-song-da.htm" TargetMode="External"/><Relationship Id="rId2250" Type="http://schemas.openxmlformats.org/officeDocument/2006/relationships/hyperlink" Target="https://finance.vietstock.vn/TBH-ctcp-tong-bach-hoa.htm" TargetMode="External"/><Relationship Id="rId222" Type="http://schemas.openxmlformats.org/officeDocument/2006/relationships/hyperlink" Target="https://finance.vietstock.vn/BMC-ctcp-khoang-san-binh-dinh.htm" TargetMode="External"/><Relationship Id="rId2110" Type="http://schemas.openxmlformats.org/officeDocument/2006/relationships/hyperlink" Target="https://finance.vietstock.vn/SKN-ctcp-nuoc-giai-khat-sanna-khanh-hoa.htm" TargetMode="External"/><Relationship Id="rId1669" Type="http://schemas.openxmlformats.org/officeDocument/2006/relationships/hyperlink" Target="https://finance.vietstock.vn/NVN-ctcp-nha-viet-nam.htm" TargetMode="External"/><Relationship Id="rId1876" Type="http://schemas.openxmlformats.org/officeDocument/2006/relationships/hyperlink" Target="https://finance.vietstock.vn/PVR-ctcp-dau-tu-pvr-ha-noi.htm" TargetMode="External"/><Relationship Id="rId1529" Type="http://schemas.openxmlformats.org/officeDocument/2006/relationships/hyperlink" Target="https://finance.vietstock.vn/MST-ctcp-dau-tu-mst.htm" TargetMode="External"/><Relationship Id="rId1736" Type="http://schemas.openxmlformats.org/officeDocument/2006/relationships/hyperlink" Target="https://finance.vietstock.vn/PFL-ctcp-dau-khi-dong-do.htm" TargetMode="External"/><Relationship Id="rId1943" Type="http://schemas.openxmlformats.org/officeDocument/2006/relationships/hyperlink" Target="https://finance.vietstock.vn/RTH-ctcp-duong-sat-thanh-hoa.htm" TargetMode="External"/><Relationship Id="rId28" Type="http://schemas.openxmlformats.org/officeDocument/2006/relationships/hyperlink" Target="https://finance.vietstock.vn/ACHAU-ctcp-to-tam-a-chau.htm" TargetMode="External"/><Relationship Id="rId1803" Type="http://schemas.openxmlformats.org/officeDocument/2006/relationships/hyperlink" Target="https://finance.vietstock.vn/Porycoast-ctcp-tu-van-thiet-ke-cang-ky-thuat-bien.htm" TargetMode="External"/><Relationship Id="rId689" Type="http://schemas.openxmlformats.org/officeDocument/2006/relationships/hyperlink" Target="https://finance.vietstock.vn/DTA-ctcp-de-tam.htm" TargetMode="External"/><Relationship Id="rId896" Type="http://schemas.openxmlformats.org/officeDocument/2006/relationships/hyperlink" Target="https://finance.vietstock.vn/GiayHaNoi-ctcp-dau-tu-xuat-nhap-khau-da-giay-ha-noi.htm" TargetMode="External"/><Relationship Id="rId2577" Type="http://schemas.openxmlformats.org/officeDocument/2006/relationships/hyperlink" Target="https://finance.vietstock.vn/VE9-ctcp-dau-tu-va-xay-dung-vneco-9.htm" TargetMode="External"/><Relationship Id="rId2784" Type="http://schemas.openxmlformats.org/officeDocument/2006/relationships/hyperlink" Target="https://finance.vietstock.vn/VSI-ctcp-dau-tu-va-xay-dung-cap-thoat-nuoc.htm" TargetMode="External"/><Relationship Id="rId549" Type="http://schemas.openxmlformats.org/officeDocument/2006/relationships/hyperlink" Target="https://finance.vietstock.vn/DBF-ctcp-luong-thuc-dong-bac.htm" TargetMode="External"/><Relationship Id="rId756" Type="http://schemas.openxmlformats.org/officeDocument/2006/relationships/hyperlink" Target="https://finance.vietstock.vn/ECI-ctcp-tap-doan-eci.htm" TargetMode="External"/><Relationship Id="rId1179" Type="http://schemas.openxmlformats.org/officeDocument/2006/relationships/hyperlink" Target="https://finance.vietstock.vn/HWS-ctcp-cap-nuoc-hue.htm" TargetMode="External"/><Relationship Id="rId1386" Type="http://schemas.openxmlformats.org/officeDocument/2006/relationships/hyperlink" Target="https://finance.vietstock.vn/Licogi169-ctcp-licogi-16-9.htm" TargetMode="External"/><Relationship Id="rId1593" Type="http://schemas.openxmlformats.org/officeDocument/2006/relationships/hyperlink" Target="https://finance.vietstock.vn/NFC-ctcp-phan-lan-ninh-binh.htm" TargetMode="External"/><Relationship Id="rId2437" Type="http://schemas.openxmlformats.org/officeDocument/2006/relationships/hyperlink" Target="https://finance.vietstock.vn/TSA-ctcp-dau-tu-va-xay-lap-truong-son.htm" TargetMode="External"/><Relationship Id="rId409" Type="http://schemas.openxmlformats.org/officeDocument/2006/relationships/hyperlink" Target="https://finance.vietstock.vn/CKA-ctcp-co-khi-an-giang.htm" TargetMode="External"/><Relationship Id="rId963" Type="http://schemas.openxmlformats.org/officeDocument/2006/relationships/hyperlink" Target="https://finance.vietstock.vn/Hapoco-ctcp-su-hai-duong.htm" TargetMode="External"/><Relationship Id="rId1039" Type="http://schemas.openxmlformats.org/officeDocument/2006/relationships/hyperlink" Target="https://finance.vietstock.vn/Hidico-ctcp-dau-tu-phat-trien-nha-va-khu-cong-nghiep-dong-thap.htm" TargetMode="External"/><Relationship Id="rId1246" Type="http://schemas.openxmlformats.org/officeDocument/2006/relationships/hyperlink" Target="https://finance.vietstock.vn/ITQ-ctcp-tap-doan-thien-quang.htm" TargetMode="External"/><Relationship Id="rId2644" Type="http://schemas.openxmlformats.org/officeDocument/2006/relationships/hyperlink" Target="https://finance.vietstock.vn/ViglaceraPB-ctcp-bao-bi-va-ma-phanh-viglacera.htm" TargetMode="External"/><Relationship Id="rId2851" Type="http://schemas.openxmlformats.org/officeDocument/2006/relationships/hyperlink" Target="https://finance.vietstock.vn/XDBinhDuong-ctcp-tu-van-xay-dung-tong-hop-binh-duong.htm" TargetMode="External"/><Relationship Id="rId92" Type="http://schemas.openxmlformats.org/officeDocument/2006/relationships/hyperlink" Target="https://finance.vietstock.vn/APSC-ctcp-chung-khoan-alpha.htm" TargetMode="External"/><Relationship Id="rId616" Type="http://schemas.openxmlformats.org/officeDocument/2006/relationships/hyperlink" Target="https://finance.vietstock.vn/DLG-ctcp-tap-doan-duc-long-gia-lai.htm" TargetMode="External"/><Relationship Id="rId823" Type="http://schemas.openxmlformats.org/officeDocument/2006/relationships/hyperlink" Target="https://finance.vietstock.vn/FRT-ctcp-ban-le-ky-thuat-so-fpt.htm" TargetMode="External"/><Relationship Id="rId1453" Type="http://schemas.openxmlformats.org/officeDocument/2006/relationships/hyperlink" Target="https://finance.vietstock.vn/MCJ-ctcp-thiet-bi-phu-tung.htm" TargetMode="External"/><Relationship Id="rId1660" Type="http://schemas.openxmlformats.org/officeDocument/2006/relationships/hyperlink" Target="https://finance.vietstock.vn/NTT-ctcp-det-may-nha-trang.htm" TargetMode="External"/><Relationship Id="rId2504" Type="http://schemas.openxmlformats.org/officeDocument/2006/relationships/hyperlink" Target="https://finance.vietstock.vn/UPH-ctcp-duoc-pham-tw-25.htm" TargetMode="External"/><Relationship Id="rId2711" Type="http://schemas.openxmlformats.org/officeDocument/2006/relationships/hyperlink" Target="https://finance.vietstock.vn/VLC-tong-cong-ty-chan-nuoi-viet-nam-ctcp.htm" TargetMode="External"/><Relationship Id="rId1106" Type="http://schemas.openxmlformats.org/officeDocument/2006/relationships/hyperlink" Target="https://finance.vietstock.vn/HPGlass-ctcp-thuy-tinh-hung-phu.htm" TargetMode="External"/><Relationship Id="rId1313" Type="http://schemas.openxmlformats.org/officeDocument/2006/relationships/hyperlink" Target="https://finance.vietstock.vn/KPF-ctcp-dau-tu-tai-san-koji.htm" TargetMode="External"/><Relationship Id="rId1520" Type="http://schemas.openxmlformats.org/officeDocument/2006/relationships/hyperlink" Target="https://finance.vietstock.vn/MPY-ctcp-moi-truong-do-thi-phu-yen.htm" TargetMode="External"/><Relationship Id="rId199" Type="http://schemas.openxmlformats.org/officeDocument/2006/relationships/hyperlink" Target="https://finance.vietstock.vn/BIC-tong-cong-ty-co-phan-bao-hiem-ngan-hang-dau-tu-va-phat-trien-viet-nam.htm" TargetMode="External"/><Relationship Id="rId2087" Type="http://schemas.openxmlformats.org/officeDocument/2006/relationships/hyperlink" Target="https://finance.vietstock.vn/ShopeePay-ctcp-shopeepay.htm" TargetMode="External"/><Relationship Id="rId2294" Type="http://schemas.openxmlformats.org/officeDocument/2006/relationships/hyperlink" Target="https://finance.vietstock.vn/TET-ctcp-vai-soi-may-mac-mien-bac.htm" TargetMode="External"/><Relationship Id="rId266" Type="http://schemas.openxmlformats.org/officeDocument/2006/relationships/hyperlink" Target="https://finance.vietstock.vn/BTG-ctcp-bao-bi-tien-giang.htm" TargetMode="External"/><Relationship Id="rId473" Type="http://schemas.openxmlformats.org/officeDocument/2006/relationships/hyperlink" Target="https://finance.vietstock.vn/CPC-ctcp-thuoc-sat-trung-can-tho.htm" TargetMode="External"/><Relationship Id="rId680" Type="http://schemas.openxmlformats.org/officeDocument/2006/relationships/hyperlink" Target="https://finance.vietstock.vn/DSG-ctcp-kinh-dap-cau.htm" TargetMode="External"/><Relationship Id="rId2154" Type="http://schemas.openxmlformats.org/officeDocument/2006/relationships/hyperlink" Target="https://finance.vietstock.vn/SPT-ctcp-dich-vu-buu-chinh-vien-thong-sai-gon.htm" TargetMode="External"/><Relationship Id="rId2361" Type="http://schemas.openxmlformats.org/officeDocument/2006/relationships/hyperlink" Target="https://finance.vietstock.vn/TLC-ctcp-vien-thong-thang-long.htm" TargetMode="External"/><Relationship Id="rId126" Type="http://schemas.openxmlformats.org/officeDocument/2006/relationships/hyperlink" Target="https://finance.vietstock.vn/BacGiang-ctcp-xuat-nhap-khau-bac-giang.htm" TargetMode="External"/><Relationship Id="rId333" Type="http://schemas.openxmlformats.org/officeDocument/2006/relationships/hyperlink" Target="https://finance.vietstock.vn/CavicoEc-ctcp-xay-dung-nang-luong.htm" TargetMode="External"/><Relationship Id="rId540" Type="http://schemas.openxmlformats.org/officeDocument/2006/relationships/hyperlink" Target="https://finance.vietstock.vn/DAP-ctcp-dong-a.htm" TargetMode="External"/><Relationship Id="rId1170" Type="http://schemas.openxmlformats.org/officeDocument/2006/relationships/hyperlink" Target="https://finance.vietstock.vn/HVA-ctcp-dau-tu-hva.htm" TargetMode="External"/><Relationship Id="rId2014" Type="http://schemas.openxmlformats.org/officeDocument/2006/relationships/hyperlink" Target="https://finance.vietstock.vn/SCL-ctcp-song-da-cao-cuong.htm" TargetMode="External"/><Relationship Id="rId2221" Type="http://schemas.openxmlformats.org/officeDocument/2006/relationships/hyperlink" Target="https://finance.vietstock.vn/TAHUE-ctcp-thuan-an.htm" TargetMode="External"/><Relationship Id="rId1030" Type="http://schemas.openxmlformats.org/officeDocument/2006/relationships/hyperlink" Target="https://finance.vietstock.vn/HHG-ctcp-hoang-ha.htm" TargetMode="External"/><Relationship Id="rId400" Type="http://schemas.openxmlformats.org/officeDocument/2006/relationships/hyperlink" Target="https://finance.vietstock.vn/Ciencoland-ctcp-dau-tu-xay-dung-va-kinh-doanh-bat-dong-san-tong-sau.htm" TargetMode="External"/><Relationship Id="rId1987" Type="http://schemas.openxmlformats.org/officeDocument/2006/relationships/hyperlink" Target="https://finance.vietstock.vn/SB1-ctcp-bia-sai-gon-nghe-tinh.htm" TargetMode="External"/><Relationship Id="rId1847" Type="http://schemas.openxmlformats.org/officeDocument/2006/relationships/hyperlink" Target="https://finance.vietstock.vn/PTM-ctcp-san-xuat-thuong-mai-va-dich-vu-o-to-ptm.htm" TargetMode="External"/><Relationship Id="rId1707" Type="http://schemas.openxmlformats.org/officeDocument/2006/relationships/hyperlink" Target="https://finance.vietstock.vn/PBP-ctcp-bao-bi-dau-khi-viet-nam.htm" TargetMode="External"/><Relationship Id="rId190" Type="http://schemas.openxmlformats.org/officeDocument/2006/relationships/hyperlink" Target="https://finance.vietstock.vn/BHP-ctcp-bia-ha-noi-hai-phong.htm" TargetMode="External"/><Relationship Id="rId1914" Type="http://schemas.openxmlformats.org/officeDocument/2006/relationships/hyperlink" Target="https://finance.vietstock.vn/QSP-ctcp-tan-cang-quy-nhon.htm" TargetMode="External"/><Relationship Id="rId2688" Type="http://schemas.openxmlformats.org/officeDocument/2006/relationships/hyperlink" Target="https://finance.vietstock.vn/Vinphaco-ctcp-duoc-pham-vinh-phuc.htm" TargetMode="External"/><Relationship Id="rId867" Type="http://schemas.openxmlformats.org/officeDocument/2006/relationships/hyperlink" Target="https://finance.vietstock.vn/GE2-tong-cong-ty-phat-dien-2-ctcp.htm" TargetMode="External"/><Relationship Id="rId1497" Type="http://schemas.openxmlformats.org/officeDocument/2006/relationships/hyperlink" Target="https://finance.vietstock.vn/MIM-ctcp-khoang-san-va-co-khi.htm" TargetMode="External"/><Relationship Id="rId2548" Type="http://schemas.openxmlformats.org/officeDocument/2006/relationships/hyperlink" Target="https://finance.vietstock.vn/VCG-tong-cong-ty-co-phan-xuat-nhap-khau-va-xay-dung-viet-nam.htm" TargetMode="External"/><Relationship Id="rId2755" Type="http://schemas.openxmlformats.org/officeDocument/2006/relationships/hyperlink" Target="https://finance.vietstock.vn/VOC-tong-cong-ty-cong-nghiep-dau-thuc-vat-viet-nam-ctcp.htm" TargetMode="External"/><Relationship Id="rId727" Type="http://schemas.openxmlformats.org/officeDocument/2006/relationships/hyperlink" Target="https://finance.vietstock.vn/DuyHoang07-ctcp-duy-hoang-07.htm" TargetMode="External"/><Relationship Id="rId934" Type="http://schemas.openxmlformats.org/officeDocument/2006/relationships/hyperlink" Target="https://finance.vietstock.vn/Habac-ctcp-co-khi-xay-dung-so-2-ha-bac.htm" TargetMode="External"/><Relationship Id="rId1357" Type="http://schemas.openxmlformats.org/officeDocument/2006/relationships/hyperlink" Target="https://finance.vietstock.vn/LAS-ctcp-supe-phot-phat-va-hoa-chat-lam-thao.htm" TargetMode="External"/><Relationship Id="rId1564" Type="http://schemas.openxmlformats.org/officeDocument/2006/relationships/hyperlink" Target="https://finance.vietstock.vn/NAP-ctcp-cang-nghe-tinh.htm" TargetMode="External"/><Relationship Id="rId1771" Type="http://schemas.openxmlformats.org/officeDocument/2006/relationships/hyperlink" Target="https://finance.vietstock.vn/PisicoDongAn-ctcp-che-bien-go-pisico-dong-an.htm" TargetMode="External"/><Relationship Id="rId2408" Type="http://schemas.openxmlformats.org/officeDocument/2006/relationships/hyperlink" Target="https://finance.vietstock.vn/TPB-ngan-hang-tmcp-tien-phong.htm" TargetMode="External"/><Relationship Id="rId2615" Type="http://schemas.openxmlformats.org/officeDocument/2006/relationships/hyperlink" Target="https://finance.vietstock.vn/VIB-ngan-hang-tmcp-quoc-te-viet-nam.htm" TargetMode="External"/><Relationship Id="rId2822" Type="http://schemas.openxmlformats.org/officeDocument/2006/relationships/hyperlink" Target="https://finance.vietstock.vn/VUG-ctcp-thuy-san-viet-uc.htm" TargetMode="External"/><Relationship Id="rId63" Type="http://schemas.openxmlformats.org/officeDocument/2006/relationships/hyperlink" Target="https://finance.vietstock.vn/Aletech-ctcp-giai-phap-cong-nghe-aletech.htm" TargetMode="External"/><Relationship Id="rId1217" Type="http://schemas.openxmlformats.org/officeDocument/2006/relationships/hyperlink" Target="https://finance.vietstock.vn/IN4-ctcp-in-so-4.htm" TargetMode="External"/><Relationship Id="rId1424" Type="http://schemas.openxmlformats.org/officeDocument/2006/relationships/hyperlink" Target="https://finance.vietstock.vn/MA1-ctcp-thiet-bi.htm" TargetMode="External"/><Relationship Id="rId1631" Type="http://schemas.openxmlformats.org/officeDocument/2006/relationships/hyperlink" Target="https://finance.vietstock.vn/NOS-ctcp-van-tai-bien-va-thuong-mai-phuong-dong.htm" TargetMode="External"/><Relationship Id="rId2198" Type="http://schemas.openxmlformats.org/officeDocument/2006/relationships/hyperlink" Target="https://finance.vietstock.vn/SVG-ctcp-hoi-ky-nghe-que-han.htm" TargetMode="External"/><Relationship Id="rId377" Type="http://schemas.openxmlformats.org/officeDocument/2006/relationships/hyperlink" Target="https://finance.vietstock.vn/CGV-ctcp-vinaceglass.htm" TargetMode="External"/><Relationship Id="rId584" Type="http://schemas.openxmlformats.org/officeDocument/2006/relationships/hyperlink" Target="https://finance.vietstock.vn/DGT-ctcp-cong-trinh-giao-thong-dong-nai.htm" TargetMode="External"/><Relationship Id="rId2058" Type="http://schemas.openxmlformats.org/officeDocument/2006/relationships/hyperlink" Target="https://finance.vietstock.vn/SFI-ctcp-dai-ly-van-tai-safi.htm" TargetMode="External"/><Relationship Id="rId2265" Type="http://schemas.openxmlformats.org/officeDocument/2006/relationships/hyperlink" Target="https://finance.vietstock.vn/TCM-ctcp-det-may-dau-tu-thuong-mai-thanh-cong.htm" TargetMode="External"/><Relationship Id="rId237" Type="http://schemas.openxmlformats.org/officeDocument/2006/relationships/hyperlink" Target="https://finance.vietstock.vn/BongSen-ctcp-bong-sen.htm" TargetMode="External"/><Relationship Id="rId791" Type="http://schemas.openxmlformats.org/officeDocument/2006/relationships/hyperlink" Target="https://finance.vietstock.vn/FBT-ctcp-xuat-nhap-khau-lam-thuy-san-ben-tre.htm" TargetMode="External"/><Relationship Id="rId1074" Type="http://schemas.openxmlformats.org/officeDocument/2006/relationships/hyperlink" Target="https://finance.vietstock.vn/HND-ctcp-nhiet-dien-hai-phong.htm" TargetMode="External"/><Relationship Id="rId2472" Type="http://schemas.openxmlformats.org/officeDocument/2006/relationships/hyperlink" Target="https://finance.vietstock.vn/TVA-ctcp-su-viglacera-thanh-tri.htm" TargetMode="External"/><Relationship Id="rId444" Type="http://schemas.openxmlformats.org/officeDocument/2006/relationships/hyperlink" Target="https://finance.vietstock.vn/CNSG-tong-cong-ty-cong-nghiep-sai-gon.htm" TargetMode="External"/><Relationship Id="rId651" Type="http://schemas.openxmlformats.org/officeDocument/2006/relationships/hyperlink" Target="https://finance.vietstock.vn/DongAnhSteel-ctcp-ket-cau-thep-xay-dung.htm" TargetMode="External"/><Relationship Id="rId1281" Type="http://schemas.openxmlformats.org/officeDocument/2006/relationships/hyperlink" Target="https://finance.vietstock.vn/KhoangSanPhuYen-ctcp-khoang-san-phu-yen.htm" TargetMode="External"/><Relationship Id="rId2125" Type="http://schemas.openxmlformats.org/officeDocument/2006/relationships/hyperlink" Target="https://finance.vietstock.vn/SNPP-tong-cong-ty-tan-cang-sai-gon.htm" TargetMode="External"/><Relationship Id="rId2332" Type="http://schemas.openxmlformats.org/officeDocument/2006/relationships/hyperlink" Target="https://finance.vietstock.vn/THR-ctcp-duong-sat-thuan-hai.htm" TargetMode="External"/><Relationship Id="rId304" Type="http://schemas.openxmlformats.org/officeDocument/2006/relationships/hyperlink" Target="https://finance.vietstock.vn/C69-ctcp-xay-dung-1369.htm" TargetMode="External"/><Relationship Id="rId511" Type="http://schemas.openxmlformats.org/officeDocument/2006/relationships/hyperlink" Target="https://finance.vietstock.vn/CTX-tong-cong-ty-co-phan-dau-tu-xay-dung-va-thuong-mai-viet-nam.htm" TargetMode="External"/><Relationship Id="rId1141" Type="http://schemas.openxmlformats.org/officeDocument/2006/relationships/hyperlink" Target="https://finance.vietstock.vn/HTH-ctcp-hoa-tieu-hang-hai-tkv.htm" TargetMode="External"/><Relationship Id="rId1001" Type="http://schemas.openxmlformats.org/officeDocument/2006/relationships/hyperlink" Target="https://finance.vietstock.vn/HDG-ctcp-tap-doan-ha-do.htm" TargetMode="External"/><Relationship Id="rId1958" Type="http://schemas.openxmlformats.org/officeDocument/2006/relationships/hyperlink" Target="https://finance.vietstock.vn/SAB-tong-cong-ty-co-phan-bia-ruou-nuoc-giai-khat-sai-gon.htm" TargetMode="External"/><Relationship Id="rId1818" Type="http://schemas.openxmlformats.org/officeDocument/2006/relationships/hyperlink" Target="https://finance.vietstock.vn/PQN-ctcp-dich-vu-dau-khi-quang-ngai-ptsc.htm" TargetMode="External"/><Relationship Id="rId161" Type="http://schemas.openxmlformats.org/officeDocument/2006/relationships/hyperlink" Target="https://finance.vietstock.vn/BDF-ctcp-giay-binh-dinh.htm" TargetMode="External"/><Relationship Id="rId2799" Type="http://schemas.openxmlformats.org/officeDocument/2006/relationships/hyperlink" Target="https://finance.vietstock.vn/VTE-ctcp-vinacap-kim-long.htm" TargetMode="External"/><Relationship Id="rId978" Type="http://schemas.openxmlformats.org/officeDocument/2006/relationships/hyperlink" Target="https://finance.vietstock.vn/HBH-ctcp-habeco-hai-phong.htm" TargetMode="External"/><Relationship Id="rId2659" Type="http://schemas.openxmlformats.org/officeDocument/2006/relationships/hyperlink" Target="https://finance.vietstock.vn/VINACAFE-ctcp-vinacafe-mien-bac.htm" TargetMode="External"/><Relationship Id="rId2866" Type="http://schemas.openxmlformats.org/officeDocument/2006/relationships/hyperlink" Target="https://finance.vietstock.vn/XMD-ctcp-xuan-mai-dao-tu.htm" TargetMode="External"/><Relationship Id="rId838" Type="http://schemas.openxmlformats.org/officeDocument/2006/relationships/hyperlink" Target="https://finance.vietstock.vn/FUEFCV50-chung-chi-quy-etf-fpt-capital-vnx50.htm" TargetMode="External"/><Relationship Id="rId1468" Type="http://schemas.openxmlformats.org/officeDocument/2006/relationships/hyperlink" Target="https://finance.vietstock.vn/MEC-ctcp-co-khi-lap-may-song-da.htm" TargetMode="External"/><Relationship Id="rId1675" Type="http://schemas.openxmlformats.org/officeDocument/2006/relationships/hyperlink" Target="https://finance.vietstock.vn/NXT-ctcp-san-xuat-va-cung-ung-vat-lieu-xay-dung-kon-tum.htm" TargetMode="External"/><Relationship Id="rId1882" Type="http://schemas.openxmlformats.org/officeDocument/2006/relationships/hyperlink" Target="https://finance.vietstock.vn/PVV-ctcp-vinaconex-39.htm" TargetMode="External"/><Relationship Id="rId2519" Type="http://schemas.openxmlformats.org/officeDocument/2006/relationships/hyperlink" Target="https://finance.vietstock.vn/VangAgribank-ctcp-vang-bac-da-quy-asean.htm" TargetMode="External"/><Relationship Id="rId2726" Type="http://schemas.openxmlformats.org/officeDocument/2006/relationships/hyperlink" Target="https://finance.vietstock.vn/VMK-ctcp-vimarko.htm" TargetMode="External"/><Relationship Id="rId1328" Type="http://schemas.openxmlformats.org/officeDocument/2006/relationships/hyperlink" Target="https://finance.vietstock.vn/KTBX-ctcp-ben-xe-kontum.htm" TargetMode="External"/><Relationship Id="rId1535" Type="http://schemas.openxmlformats.org/officeDocument/2006/relationships/hyperlink" Target="https://finance.vietstock.vn/MTJ-ctcp-tu-van-va-xay-dung-cong-trinh-mien-trung.htm" TargetMode="External"/><Relationship Id="rId905" Type="http://schemas.openxmlformats.org/officeDocument/2006/relationships/hyperlink" Target="https://finance.vietstock.vn/GLS-ctcp-chung-khoan-xuan-thien.htm" TargetMode="External"/><Relationship Id="rId1742" Type="http://schemas.openxmlformats.org/officeDocument/2006/relationships/hyperlink" Target="https://finance.vietstock.vn/PGS-ctcp-kinh-doanh-khi-mien-nam.htm" TargetMode="External"/><Relationship Id="rId34" Type="http://schemas.openxmlformats.org/officeDocument/2006/relationships/hyperlink" Target="https://finance.vietstock.vn/ACV-tong-cong-ty-cang-hang-khong-viet-nam-ctcp.htm" TargetMode="External"/><Relationship Id="rId1602" Type="http://schemas.openxmlformats.org/officeDocument/2006/relationships/hyperlink" Target="https://finance.vietstock.vn/NhatNam-ctcp-nhat-nam.htm" TargetMode="External"/><Relationship Id="rId488" Type="http://schemas.openxmlformats.org/officeDocument/2006/relationships/hyperlink" Target="https://finance.vietstock.vn/CST124-ctcp-xay-dung-giao-thong-va-thuong-mai-124.htm" TargetMode="External"/><Relationship Id="rId695" Type="http://schemas.openxmlformats.org/officeDocument/2006/relationships/hyperlink" Target="https://finance.vietstock.vn/DTG-ctcp-duoc-pham-tipharco.htm" TargetMode="External"/><Relationship Id="rId2169" Type="http://schemas.openxmlformats.org/officeDocument/2006/relationships/hyperlink" Target="https://finance.vietstock.vn/SSISCA-quy-dau-tu-loi-the-canh-tranh-ben-vung-ssi.htm" TargetMode="External"/><Relationship Id="rId2376" Type="http://schemas.openxmlformats.org/officeDocument/2006/relationships/hyperlink" Target="https://finance.vietstock.vn/TMP-ctcp-thuy-dien-thac-mo.htm" TargetMode="External"/><Relationship Id="rId2583" Type="http://schemas.openxmlformats.org/officeDocument/2006/relationships/hyperlink" Target="https://finance.vietstock.vn/Vegetexco-tong-cong-ty-rau-qua-nong-san-ctcp.htm" TargetMode="External"/><Relationship Id="rId2790" Type="http://schemas.openxmlformats.org/officeDocument/2006/relationships/hyperlink" Target="https://finance.vietstock.vn/VST-ctcp-van-tai-va-thue-tau-bien-viet-nam.htm" TargetMode="External"/><Relationship Id="rId348" Type="http://schemas.openxmlformats.org/officeDocument/2006/relationships/hyperlink" Target="https://finance.vietstock.vn/CCI-ctcp-dau-tu-phat-trien-cong-nghiep-thuong-mai-cu-chi.htm" TargetMode="External"/><Relationship Id="rId555" Type="http://schemas.openxmlformats.org/officeDocument/2006/relationships/hyperlink" Target="https://finance.vietstock.vn/DC2-ctcp-dau-tu-phat-trien-xay-dung-dic-so-2.htm" TargetMode="External"/><Relationship Id="rId762" Type="http://schemas.openxmlformats.org/officeDocument/2006/relationships/hyperlink" Target="https://finance.vietstock.vn/EIB-ngan-hang-tmcp-xuat-nhap-khau-viet-nam.htm" TargetMode="External"/><Relationship Id="rId1185" Type="http://schemas.openxmlformats.org/officeDocument/2006/relationships/hyperlink" Target="https://finance.vietstock.vn/ICC-ctcp-xay-dung-cong-nghiep-icc.htm" TargetMode="External"/><Relationship Id="rId1392" Type="http://schemas.openxmlformats.org/officeDocument/2006/relationships/hyperlink" Target="https://finance.vietstock.vn/LIX-ctcp-bot-giat-lix.htm" TargetMode="External"/><Relationship Id="rId2029" Type="http://schemas.openxmlformats.org/officeDocument/2006/relationships/hyperlink" Target="https://finance.vietstock.vn/SDA-ctcp-simco-song-da.htm" TargetMode="External"/><Relationship Id="rId2236" Type="http://schemas.openxmlformats.org/officeDocument/2006/relationships/hyperlink" Target="https://finance.vietstock.vn/TapPhamSG-ctcp-dau-tu-va-thuong-mai-tap-pham-sai-gon.htm" TargetMode="External"/><Relationship Id="rId2443" Type="http://schemas.openxmlformats.org/officeDocument/2006/relationships/hyperlink" Target="https://finance.vietstock.vn/TSM-ctcp-xi-mang-tien-son-ha-tay.htm" TargetMode="External"/><Relationship Id="rId2650" Type="http://schemas.openxmlformats.org/officeDocument/2006/relationships/hyperlink" Target="https://finance.vietstock.vn/VIKOR-ctcp-ton-vikor.htm" TargetMode="External"/><Relationship Id="rId208" Type="http://schemas.openxmlformats.org/officeDocument/2006/relationships/hyperlink" Target="https://finance.vietstock.vn/Biprica-ctcp-in-va-bao-bi-binh-dinh.htm" TargetMode="External"/><Relationship Id="rId415" Type="http://schemas.openxmlformats.org/officeDocument/2006/relationships/hyperlink" Target="https://finance.vietstock.vn/CKV-ctcp-cokyvina.htm" TargetMode="External"/><Relationship Id="rId622" Type="http://schemas.openxmlformats.org/officeDocument/2006/relationships/hyperlink" Target="https://finance.vietstock.vn/DM7-ctcp-det-may-7.htm" TargetMode="External"/><Relationship Id="rId1045" Type="http://schemas.openxmlformats.org/officeDocument/2006/relationships/hyperlink" Target="https://finance.vietstock.vn/HIS-ctcp-dau-tu-va-kinh-doanh-thuong-mai-vinaconex.htm" TargetMode="External"/><Relationship Id="rId1252" Type="http://schemas.openxmlformats.org/officeDocument/2006/relationships/hyperlink" Target="https://finance.vietstock.vn/JSC-ctcp-dau-tu-va-xay-dung-cau-duong-ha-noi.htm" TargetMode="External"/><Relationship Id="rId2303" Type="http://schemas.openxmlformats.org/officeDocument/2006/relationships/hyperlink" Target="https://finance.vietstock.vn/ThangLongTSC-ctcp-co-gioi-va-xay-dung-thang-long.htm" TargetMode="External"/><Relationship Id="rId2510" Type="http://schemas.openxmlformats.org/officeDocument/2006/relationships/hyperlink" Target="https://finance.vietstock.vn/UXC-ctcp-che-bien-thuy-san-ut-xi.htm" TargetMode="External"/><Relationship Id="rId1112" Type="http://schemas.openxmlformats.org/officeDocument/2006/relationships/hyperlink" Target="https://finance.vietstock.vn/HPP-ctcp-son-hai-phong.htm" TargetMode="External"/><Relationship Id="rId1929" Type="http://schemas.openxmlformats.org/officeDocument/2006/relationships/hyperlink" Target="https://finance.vietstock.vn/RECO-ctcp-co-khi-cao-su.htm" TargetMode="External"/><Relationship Id="rId2093" Type="http://schemas.openxmlformats.org/officeDocument/2006/relationships/hyperlink" Target="https://finance.vietstock.vn/SID-ctcp-dau-tu-phat-trien-sai-gon-co-op.htm" TargetMode="External"/><Relationship Id="rId272" Type="http://schemas.openxmlformats.org/officeDocument/2006/relationships/hyperlink" Target="https://finance.vietstock.vn/BTR-ctcp-duong-sat-binh-tri-thien.htm" TargetMode="External"/><Relationship Id="rId2160" Type="http://schemas.openxmlformats.org/officeDocument/2006/relationships/hyperlink" Target="https://finance.vietstock.vn/SRF-ctcp-searefico.htm" TargetMode="External"/><Relationship Id="rId132" Type="http://schemas.openxmlformats.org/officeDocument/2006/relationships/hyperlink" Target="https://finance.vietstock.vn/BaoBiDuoc-ctcp-bao-bi-duoc.htm" TargetMode="External"/><Relationship Id="rId2020" Type="http://schemas.openxmlformats.org/officeDocument/2006/relationships/hyperlink" Target="https://finance.vietstock.vn/SD1-ctcp-song-da-1.htm" TargetMode="External"/><Relationship Id="rId1579" Type="http://schemas.openxmlformats.org/officeDocument/2006/relationships/hyperlink" Target="https://finance.vietstock.vn/NCG-ctcp-tap-doan-nova-consumer.htm" TargetMode="External"/><Relationship Id="rId949" Type="http://schemas.openxmlformats.org/officeDocument/2006/relationships/hyperlink" Target="https://finance.vietstock.vn/HaiVanNam-ctcp-hai-van-nam.htm" TargetMode="External"/><Relationship Id="rId1786" Type="http://schemas.openxmlformats.org/officeDocument/2006/relationships/hyperlink" Target="https://finance.vietstock.vn/PMC-ctcp-duoc-pham-duoc-lieu-pharmedic.htm" TargetMode="External"/><Relationship Id="rId1993" Type="http://schemas.openxmlformats.org/officeDocument/2006/relationships/hyperlink" Target="https://finance.vietstock.vn/SBG-ctcp-tap-doan-co-khi-cong-nghe-cao-siba.htm" TargetMode="External"/><Relationship Id="rId2837" Type="http://schemas.openxmlformats.org/officeDocument/2006/relationships/hyperlink" Target="https://finance.vietstock.vn/X18-ctcp-xi-mang-x18.htm" TargetMode="External"/><Relationship Id="rId78" Type="http://schemas.openxmlformats.org/officeDocument/2006/relationships/hyperlink" Target="https://finance.vietstock.vn/AnPhuCorp-ctcp-dau-tu-bat-dong-san-an-phu.htm" TargetMode="External"/><Relationship Id="rId809" Type="http://schemas.openxmlformats.org/officeDocument/2006/relationships/hyperlink" Target="https://finance.vietstock.vn/FLC-ctcp-tap-doan-flc.htm" TargetMode="External"/><Relationship Id="rId1439" Type="http://schemas.openxmlformats.org/officeDocument/2006/relationships/hyperlink" Target="https://finance.vietstock.vn/MBCapital-ctcp-quan-ly-quy-dau-tu-mb.htm" TargetMode="External"/><Relationship Id="rId1646" Type="http://schemas.openxmlformats.org/officeDocument/2006/relationships/hyperlink" Target="https://finance.vietstock.vn/NSL-ctcp-cap-nuoc-son-la.htm" TargetMode="External"/><Relationship Id="rId1853" Type="http://schemas.openxmlformats.org/officeDocument/2006/relationships/hyperlink" Target="https://finance.vietstock.vn/PTV-ctcp-thuong-mai-dau-khi.htm" TargetMode="External"/><Relationship Id="rId1506" Type="http://schemas.openxmlformats.org/officeDocument/2006/relationships/hyperlink" Target="https://finance.vietstock.vn/MKV-ctcp-duoc-thu-y-cai-lay.htm" TargetMode="External"/><Relationship Id="rId1713" Type="http://schemas.openxmlformats.org/officeDocument/2006/relationships/hyperlink" Target="https://finance.vietstock.vn/PCF-ctcp-ca-phe-petec.htm" TargetMode="External"/><Relationship Id="rId1920" Type="http://schemas.openxmlformats.org/officeDocument/2006/relationships/hyperlink" Target="https://finance.vietstock.vn/QuyVietCat-ctcp-quan-ly-quy-viet-cat.htm" TargetMode="External"/><Relationship Id="rId599" Type="http://schemas.openxmlformats.org/officeDocument/2006/relationships/hyperlink" Target="https://finance.vietstock.vn/DICThanhBinh-ctcp-dau-tu-phat-trien-xay-dung-thanh-binh.htm" TargetMode="External"/><Relationship Id="rId2487" Type="http://schemas.openxmlformats.org/officeDocument/2006/relationships/hyperlink" Target="https://finance.vietstock.vn/TVU-ctcp-cong-trinh-do-thi-tra-vinh.htm" TargetMode="External"/><Relationship Id="rId2694" Type="http://schemas.openxmlformats.org/officeDocument/2006/relationships/hyperlink" Target="https://finance.vietstock.vn/VIRESCO-ctcp-dia-oc-vinh-long.htm" TargetMode="External"/><Relationship Id="rId459" Type="http://schemas.openxmlformats.org/officeDocument/2006/relationships/hyperlink" Target="https://finance.vietstock.vn/CongTrinhGTDB-ctcp-cong-trinh-giao-thong-tinh-dien-bien.htm" TargetMode="External"/><Relationship Id="rId666" Type="http://schemas.openxmlformats.org/officeDocument/2006/relationships/hyperlink" Target="https://finance.vietstock.vn/DPM-tong-cong-ty-phan-bon-va-hoa-chat-dau-khi-ctcp.htm" TargetMode="External"/><Relationship Id="rId873" Type="http://schemas.openxmlformats.org/officeDocument/2006/relationships/hyperlink" Target="https://finance.vietstock.vn/Geleximco-tap-doan-geleximco-ctcp.htm" TargetMode="External"/><Relationship Id="rId1089" Type="http://schemas.openxmlformats.org/officeDocument/2006/relationships/hyperlink" Target="https://finance.vietstock.vn/HoaDuocVN-ctcp-hoa-duoc-viet-nam.htm" TargetMode="External"/><Relationship Id="rId1296" Type="http://schemas.openxmlformats.org/officeDocument/2006/relationships/hyperlink" Target="https://finance.vietstock.vn/KimLien-ctcp-du-lich-kim-lien.htm" TargetMode="External"/><Relationship Id="rId2347" Type="http://schemas.openxmlformats.org/officeDocument/2006/relationships/hyperlink" Target="https://finance.vietstock.vn/TinHoang-ctcp-khoang-san-tin-hoang.htm" TargetMode="External"/><Relationship Id="rId2554" Type="http://schemas.openxmlformats.org/officeDocument/2006/relationships/hyperlink" Target="https://finance.vietstock.vn/VCP-ctcp-xay-dung-va-nang-luong-vcp.htm" TargetMode="External"/><Relationship Id="rId319" Type="http://schemas.openxmlformats.org/officeDocument/2006/relationships/hyperlink" Target="https://finance.vietstock.vn/CAP-ctcp-lam-nong-san-thuc-pham-yen-bai.htm" TargetMode="External"/><Relationship Id="rId526" Type="http://schemas.openxmlformats.org/officeDocument/2006/relationships/hyperlink" Target="https://finance.vietstock.vn/D26-ctcp-quan-ly-va-xay-dung-duong-bo-26.htm" TargetMode="External"/><Relationship Id="rId1156" Type="http://schemas.openxmlformats.org/officeDocument/2006/relationships/hyperlink" Target="https://finance.vietstock.vn/HU4-ctcp-dau-tu-va-xay-dung-hud4.htm" TargetMode="External"/><Relationship Id="rId1363" Type="http://schemas.openxmlformats.org/officeDocument/2006/relationships/hyperlink" Target="https://finance.vietstock.vn/LCC-ctcp-xi-mang-hong-phong.htm" TargetMode="External"/><Relationship Id="rId2207" Type="http://schemas.openxmlformats.org/officeDocument/2006/relationships/hyperlink" Target="https://finance.vietstock.vn/SZB-ctcp-sonadezi-long-binh.htm" TargetMode="External"/><Relationship Id="rId2761" Type="http://schemas.openxmlformats.org/officeDocument/2006/relationships/hyperlink" Target="https://finance.vietstock.vn/VPG-ctcp-dau-tu-thuong-mai-xuat-nhap-khau-viet-phat.htm" TargetMode="External"/><Relationship Id="rId733" Type="http://schemas.openxmlformats.org/officeDocument/2006/relationships/hyperlink" Target="https://finance.vietstock.vn/DVN-tong-cong-ty-duoc-viet-nam-ctcp.htm" TargetMode="External"/><Relationship Id="rId940" Type="http://schemas.openxmlformats.org/officeDocument/2006/relationships/hyperlink" Target="https://finance.vietstock.vn/HAF-ctcp-thuc-pham-ha-noi.htm" TargetMode="External"/><Relationship Id="rId1016" Type="http://schemas.openxmlformats.org/officeDocument/2006/relationships/hyperlink" Target="https://finance.vietstock.vn/HFB-ctcp-cong-trinh-cau-pha-thanh-pho-ho-chi-minh.htm" TargetMode="External"/><Relationship Id="rId1570" Type="http://schemas.openxmlformats.org/officeDocument/2006/relationships/hyperlink" Target="https://finance.vietstock.vn/NBB-ctcp-dau-tu-nam-bay-bay.htm" TargetMode="External"/><Relationship Id="rId2414" Type="http://schemas.openxmlformats.org/officeDocument/2006/relationships/hyperlink" Target="https://finance.vietstock.vn/TQN-ctcp-thong-quang-ninh.htm" TargetMode="External"/><Relationship Id="rId2621" Type="http://schemas.openxmlformats.org/officeDocument/2006/relationships/hyperlink" Target="https://finance.vietstock.vn/VID-ctcp-dau-tu-phat-trien-thuong-mai-vien-dong.htm" TargetMode="External"/><Relationship Id="rId800" Type="http://schemas.openxmlformats.org/officeDocument/2006/relationships/hyperlink" Target="https://finance.vietstock.vn/FHH-ctcp-dau-tu-kinh-doanh-phat-trien-bat-dong-san-flchomes.htm" TargetMode="External"/><Relationship Id="rId1223" Type="http://schemas.openxmlformats.org/officeDocument/2006/relationships/hyperlink" Target="https://finance.vietstock.vn/INN-ctcp-bao-bi-va-in-nong-nghiep.htm" TargetMode="External"/><Relationship Id="rId1430" Type="http://schemas.openxmlformats.org/officeDocument/2006/relationships/hyperlink" Target="https://finance.vietstock.vn/MayLongAn-ctcp-co-khi-va-che-tao-may-long-an.htm" TargetMode="External"/><Relationship Id="rId176" Type="http://schemas.openxmlformats.org/officeDocument/2006/relationships/hyperlink" Target="https://finance.vietstock.vn/Beta-ctcp-chung-khoan-beta.htm" TargetMode="External"/><Relationship Id="rId383" Type="http://schemas.openxmlformats.org/officeDocument/2006/relationships/hyperlink" Target="https://finance.vietstock.vn/CHP-ctcp-thuy-dien-mien-trung.htm" TargetMode="External"/><Relationship Id="rId590" Type="http://schemas.openxmlformats.org/officeDocument/2006/relationships/hyperlink" Target="https://finance.vietstock.vn/DHG-ctcp-duoc-hau-giang.htm" TargetMode="External"/><Relationship Id="rId2064" Type="http://schemas.openxmlformats.org/officeDocument/2006/relationships/hyperlink" Target="https://finance.vietstock.vn/SGCLInresco-ctcp-dau-tu-va-dia-oc-sai-gon-cho-lon.htm" TargetMode="External"/><Relationship Id="rId2271" Type="http://schemas.openxmlformats.org/officeDocument/2006/relationships/hyperlink" Target="https://finance.vietstock.vn/TD6-ctcp-than-deo-nai-coc-sau-tkv.htm" TargetMode="External"/><Relationship Id="rId243" Type="http://schemas.openxmlformats.org/officeDocument/2006/relationships/hyperlink" Target="https://finance.vietstock.vn/BQP-ctcp-nhua-chat-luong-cao-binh-thuan.htm" TargetMode="External"/><Relationship Id="rId450" Type="http://schemas.openxmlformats.org/officeDocument/2006/relationships/hyperlink" Target="https://finance.vietstock.vn/COM-ctcp-vat-tu-xang-dau.htm" TargetMode="External"/><Relationship Id="rId1080" Type="http://schemas.openxmlformats.org/officeDocument/2006/relationships/hyperlink" Target="https://finance.vietstock.vn/HNM-ctcp-sua-ha-noi.htm" TargetMode="External"/><Relationship Id="rId2131" Type="http://schemas.openxmlformats.org/officeDocument/2006/relationships/hyperlink" Target="https://finance.vietstock.vn/SonBachTuyet-ctcp-son-bach-tuyet.htm" TargetMode="External"/><Relationship Id="rId103" Type="http://schemas.openxmlformats.org/officeDocument/2006/relationships/hyperlink" Target="https://finance.vietstock.vn/ASD-ctcp-song-da-ha-noi.htm" TargetMode="External"/><Relationship Id="rId310" Type="http://schemas.openxmlformats.org/officeDocument/2006/relationships/hyperlink" Target="https://finance.vietstock.vn/Cafatex-ctcp-thuy-san-cafatex.htm" TargetMode="External"/><Relationship Id="rId1897" Type="http://schemas.openxmlformats.org/officeDocument/2006/relationships/hyperlink" Target="https://finance.vietstock.vn/PYU-ctcp-moi-truong-va-cong-trinh-do-thi-phuc-yen.htm" TargetMode="External"/><Relationship Id="rId1757" Type="http://schemas.openxmlformats.org/officeDocument/2006/relationships/hyperlink" Target="https://finance.vietstock.vn/PhuHung-ctcp-bao-hiem-phu-hung.htm" TargetMode="External"/><Relationship Id="rId1964" Type="http://schemas.openxmlformats.org/officeDocument/2006/relationships/hyperlink" Target="https://finance.vietstock.vn/SachBinhDuong-ctcp-sach-thiet-bi-giao-duc-binh-duong.htm" TargetMode="External"/><Relationship Id="rId2808" Type="http://schemas.openxmlformats.org/officeDocument/2006/relationships/hyperlink" Target="https://finance.vietstock.vn/VTO-ctcp-van-tai-xang-dau-vitaco.htm" TargetMode="External"/><Relationship Id="rId49" Type="http://schemas.openxmlformats.org/officeDocument/2006/relationships/hyperlink" Target="https://finance.vietstock.vn/AGP-ctcp-duoc-pham-agimexpharm.htm" TargetMode="External"/><Relationship Id="rId1617" Type="http://schemas.openxmlformats.org/officeDocument/2006/relationships/hyperlink" Target="https://finance.vietstock.vn/NISACO-ctcp-muoi-ninh-thuan.htm" TargetMode="External"/><Relationship Id="rId1824" Type="http://schemas.openxmlformats.org/officeDocument/2006/relationships/hyperlink" Target="https://finance.vietstock.vn/PRT-tong-cong-ty-san-xuat-xuat-nhap-khau-binh-duong-ctcp.htm" TargetMode="External"/><Relationship Id="rId2598" Type="http://schemas.openxmlformats.org/officeDocument/2006/relationships/hyperlink" Target="https://finance.vietstock.vn/VGL-ctcp-ma-kem-cong-nghiep-vingal-vnsteel.htm" TargetMode="External"/><Relationship Id="rId777" Type="http://schemas.openxmlformats.org/officeDocument/2006/relationships/hyperlink" Target="https://finance.vietstock.vn/EVE-ctcp-everpia.htm" TargetMode="External"/><Relationship Id="rId984" Type="http://schemas.openxmlformats.org/officeDocument/2006/relationships/hyperlink" Target="https://finance.vietstock.vn/HCB-ctcp-det-may-29-3.htm" TargetMode="External"/><Relationship Id="rId2458" Type="http://schemas.openxmlformats.org/officeDocument/2006/relationships/hyperlink" Target="https://finance.vietstock.vn/TTN-ctcp-cong-nghe-va-truyen-thong-viet-nam.htm" TargetMode="External"/><Relationship Id="rId2665" Type="http://schemas.openxmlformats.org/officeDocument/2006/relationships/hyperlink" Target="https://finance.vietstock.vn/VinaconexSG-ctcp-vinaconex-sai-gon.htm" TargetMode="External"/><Relationship Id="rId2872" Type="http://schemas.openxmlformats.org/officeDocument/2006/relationships/hyperlink" Target="https://finance.vietstock.vn/XNKThaiBinh-ctcp-xuat-nhap-khau-tinh-thai-binh.htm" TargetMode="External"/><Relationship Id="rId637" Type="http://schemas.openxmlformats.org/officeDocument/2006/relationships/hyperlink" Target="https://finance.vietstock.vn/DNL-ctcp-logistics-cang-da-nang.htm" TargetMode="External"/><Relationship Id="rId844" Type="http://schemas.openxmlformats.org/officeDocument/2006/relationships/hyperlink" Target="https://finance.vietstock.vn/FUEMAVND-chung-chi-quy-etf-mafm-vndiamond.htm" TargetMode="External"/><Relationship Id="rId1267" Type="http://schemas.openxmlformats.org/officeDocument/2006/relationships/hyperlink" Target="https://finance.vietstock.vn/KDH-ctcp-dau-tu-va-kinh-doanh-nha-khang-dien.htm" TargetMode="External"/><Relationship Id="rId1474" Type="http://schemas.openxmlformats.org/officeDocument/2006/relationships/hyperlink" Target="https://finance.vietstock.vn/MEF-ctcp-meinfa.htm" TargetMode="External"/><Relationship Id="rId1681" Type="http://schemas.openxmlformats.org/officeDocument/2006/relationships/hyperlink" Target="https://finance.vietstock.vn/OIL-tong-cong-ty-dau-viet-nam-ctcp.htm" TargetMode="External"/><Relationship Id="rId2318" Type="http://schemas.openxmlformats.org/officeDocument/2006/relationships/hyperlink" Target="https://finance.vietstock.vn/ThethaoHanoi-cong-ty-tnhh-nha-nuoc-mtv-dau-tu-phat-trien-the-thao-ha-noi.htm" TargetMode="External"/><Relationship Id="rId2525" Type="http://schemas.openxmlformats.org/officeDocument/2006/relationships/hyperlink" Target="https://finance.vietstock.vn/VAT-ctcp-vien-thong-van-xuan.htm" TargetMode="External"/><Relationship Id="rId2732" Type="http://schemas.openxmlformats.org/officeDocument/2006/relationships/hyperlink" Target="https://finance.vietstock.vn/VNCafe-tong-cong-ty-ca-phe-viet-nam.htm" TargetMode="External"/><Relationship Id="rId704" Type="http://schemas.openxmlformats.org/officeDocument/2006/relationships/hyperlink" Target="https://finance.vietstock.vn/DTT-ctcp-ky-nghe-do-thanh.htm" TargetMode="External"/><Relationship Id="rId911" Type="http://schemas.openxmlformats.org/officeDocument/2006/relationships/hyperlink" Target="https://finance.vietstock.vn/GMH-ctcp-minh-hung-quang-tri.htm" TargetMode="External"/><Relationship Id="rId1127" Type="http://schemas.openxmlformats.org/officeDocument/2006/relationships/hyperlink" Target="https://finance.vietstock.vn/HSG-ctcp-tap-doan-hoa-sen.htm" TargetMode="External"/><Relationship Id="rId1334" Type="http://schemas.openxmlformats.org/officeDocument/2006/relationships/hyperlink" Target="https://finance.vietstock.vn/KTW-ctcp-cap-nuoc-kon-tum.htm" TargetMode="External"/><Relationship Id="rId1541" Type="http://schemas.openxmlformats.org/officeDocument/2006/relationships/hyperlink" Target="https://finance.vietstock.vn/MTX-ctcp-cong-trinh-do-thi-go-cong.htm" TargetMode="External"/><Relationship Id="rId40" Type="http://schemas.openxmlformats.org/officeDocument/2006/relationships/hyperlink" Target="https://finance.vietstock.vn/AFC-ctcp-nong-lam-nghiep-binh-duong.htm" TargetMode="External"/><Relationship Id="rId1401" Type="http://schemas.openxmlformats.org/officeDocument/2006/relationships/hyperlink" Target="https://finance.vietstock.vn/LMR-ctcp-lien-minh.htm" TargetMode="External"/><Relationship Id="rId287" Type="http://schemas.openxmlformats.org/officeDocument/2006/relationships/hyperlink" Target="https://finance.vietstock.vn/BVL-ctcp-bv-land.htm" TargetMode="External"/><Relationship Id="rId494" Type="http://schemas.openxmlformats.org/officeDocument/2006/relationships/hyperlink" Target="https://finance.vietstock.vn/CTB-ctcp-che-tao-bom-hai-duong.htm" TargetMode="External"/><Relationship Id="rId2175" Type="http://schemas.openxmlformats.org/officeDocument/2006/relationships/hyperlink" Target="https://finance.vietstock.vn/STB-ngan-hang-tmcp-sai-gon-thuong-tin.htm" TargetMode="External"/><Relationship Id="rId2382" Type="http://schemas.openxmlformats.org/officeDocument/2006/relationships/hyperlink" Target="https://finance.vietstock.vn/TMW-ctcp-tong-hop-go-tan-mai.htm" TargetMode="External"/><Relationship Id="rId147" Type="http://schemas.openxmlformats.org/officeDocument/2006/relationships/hyperlink" Target="https://finance.vietstock.vn/BBT-ctcp-bong-bach-tuyet.htm" TargetMode="External"/><Relationship Id="rId354" Type="http://schemas.openxmlformats.org/officeDocument/2006/relationships/hyperlink" Target="https://finance.vietstock.vn/CCS-ctcp-chip-sang.htm" TargetMode="External"/><Relationship Id="rId1191" Type="http://schemas.openxmlformats.org/officeDocument/2006/relationships/hyperlink" Target="https://finance.vietstock.vn/ICN-ctcp-dau-tu-xay-dung-dau-khi-idico.htm" TargetMode="External"/><Relationship Id="rId2035" Type="http://schemas.openxmlformats.org/officeDocument/2006/relationships/hyperlink" Target="https://finance.vietstock.vn/SDG-ctcp-sadico-can-tho.htm" TargetMode="External"/><Relationship Id="rId561" Type="http://schemas.openxmlformats.org/officeDocument/2006/relationships/hyperlink" Target="https://finance.vietstock.vn/DCI-ctcp-cong-nghiep-hoa-chat-da-nang.htm" TargetMode="External"/><Relationship Id="rId2242" Type="http://schemas.openxmlformats.org/officeDocument/2006/relationships/hyperlink" Target="https://finance.vietstock.vn/TAW-ctcp-cap-nuoc-trung-an.htm" TargetMode="External"/><Relationship Id="rId214" Type="http://schemas.openxmlformats.org/officeDocument/2006/relationships/hyperlink" Target="https://finance.vietstock.vn/BLF-ctcp-thuy-san-bac-lieu.htm" TargetMode="External"/><Relationship Id="rId421" Type="http://schemas.openxmlformats.org/officeDocument/2006/relationships/hyperlink" Target="https://finance.vietstock.vn/CLP-ctcp-thuy-san-cuu-long.htm" TargetMode="External"/><Relationship Id="rId1051" Type="http://schemas.openxmlformats.org/officeDocument/2006/relationships/hyperlink" Target="https://finance.vietstock.vn/HKP-ctcp-bao-bi-ha-tien.htm" TargetMode="External"/><Relationship Id="rId2102" Type="http://schemas.openxmlformats.org/officeDocument/2006/relationships/hyperlink" Target="https://finance.vietstock.vn/SJD-ctcp-thuy-dien-can-don.htm" TargetMode="External"/><Relationship Id="rId1868" Type="http://schemas.openxmlformats.org/officeDocument/2006/relationships/hyperlink" Target="https://finance.vietstock.vn/PVI-ctcp-pvi.htm" TargetMode="External"/><Relationship Id="rId1728" Type="http://schemas.openxmlformats.org/officeDocument/2006/relationships/hyperlink" Target="https://finance.vietstock.vn/PEN-ctcp-xay-lap-iii-petrolimex.htm" TargetMode="External"/><Relationship Id="rId1935" Type="http://schemas.openxmlformats.org/officeDocument/2006/relationships/hyperlink" Target="https://finance.vietstock.vn/RGC-ctcp-dau-tu-pv-inconess.htm" TargetMode="External"/><Relationship Id="rId4" Type="http://schemas.openxmlformats.org/officeDocument/2006/relationships/hyperlink" Target="https://finance.vietstock.vn/AAA-ctcp-nhua-an-phat-xanh.htm" TargetMode="External"/><Relationship Id="rId888" Type="http://schemas.openxmlformats.org/officeDocument/2006/relationships/hyperlink" Target="https://finance.vietstock.vn/GiaDungPhongPhu-ctcp-det-gia-dung-phong-phu.htm" TargetMode="External"/><Relationship Id="rId2569" Type="http://schemas.openxmlformats.org/officeDocument/2006/relationships/hyperlink" Target="https://finance.vietstock.vn/VDS-ctcp-chung-khoan-rong-viet.htm" TargetMode="External"/><Relationship Id="rId2776" Type="http://schemas.openxmlformats.org/officeDocument/2006/relationships/hyperlink" Target="https://finance.vietstock.vn/VRTS-ctcp-dich-vu-van-tai-duong-sat.htm" TargetMode="External"/><Relationship Id="rId748" Type="http://schemas.openxmlformats.org/officeDocument/2006/relationships/hyperlink" Target="https://finance.vietstock.vn/DZM-ctcp-co-dien-dzi-an.htm" TargetMode="External"/><Relationship Id="rId955" Type="http://schemas.openxmlformats.org/officeDocument/2006/relationships/hyperlink" Target="https://finance.vietstock.vn/Hanexim-ctcp-xuat-nhap-khau-ha-anh.htm" TargetMode="External"/><Relationship Id="rId1378" Type="http://schemas.openxmlformats.org/officeDocument/2006/relationships/hyperlink" Target="https://finance.vietstock.vn/LHC-ctcp-dau-tu-va-xay-dung-thuy-loi-lam-dong.htm" TargetMode="External"/><Relationship Id="rId1585" Type="http://schemas.openxmlformats.org/officeDocument/2006/relationships/hyperlink" Target="https://finance.vietstock.vn/NDN-ctcp-dau-tu-phat-trien-nha-da-nang.htm" TargetMode="External"/><Relationship Id="rId1792" Type="http://schemas.openxmlformats.org/officeDocument/2006/relationships/hyperlink" Target="https://finance.vietstock.vn/PMS-ctcp-co-khi-xang-dau.htm" TargetMode="External"/><Relationship Id="rId2429" Type="http://schemas.openxmlformats.org/officeDocument/2006/relationships/hyperlink" Target="https://finance.vietstock.vn/TRT-ctcp-redstarcera.htm" TargetMode="External"/><Relationship Id="rId2636" Type="http://schemas.openxmlformats.org/officeDocument/2006/relationships/hyperlink" Target="https://finance.vietstock.vn/Viettel-tap-doan-cong-nghiep-vien-thong-quan-doi-viettel.htm" TargetMode="External"/><Relationship Id="rId2843" Type="http://schemas.openxmlformats.org/officeDocument/2006/relationships/hyperlink" Target="https://finance.vietstock.vn/XayDung204-ctcp-xay-dung-204.htm" TargetMode="External"/><Relationship Id="rId84" Type="http://schemas.openxmlformats.org/officeDocument/2006/relationships/hyperlink" Target="https://finance.vietstock.vn/APG-ctcp-chung-khoan-apg.htm" TargetMode="External"/><Relationship Id="rId608" Type="http://schemas.openxmlformats.org/officeDocument/2006/relationships/hyperlink" Target="https://finance.vietstock.vn/DKG-ctcp-tap-doan-damik.htm" TargetMode="External"/><Relationship Id="rId815" Type="http://schemas.openxmlformats.org/officeDocument/2006/relationships/hyperlink" Target="https://finance.vietstock.vn/FOX-ctcp-vien-thong-fpt.htm" TargetMode="External"/><Relationship Id="rId1238" Type="http://schemas.openxmlformats.org/officeDocument/2006/relationships/hyperlink" Target="https://finance.vietstock.vn/IRC-ctcp-cao-su-cong-nghiep.htm" TargetMode="External"/><Relationship Id="rId1445" Type="http://schemas.openxmlformats.org/officeDocument/2006/relationships/hyperlink" Target="https://finance.vietstock.vn/MC3-ctcp-khoang-san-3-vimico.htm" TargetMode="External"/><Relationship Id="rId1652" Type="http://schemas.openxmlformats.org/officeDocument/2006/relationships/hyperlink" Target="https://finance.vietstock.vn/NTB-ctcp-dau-tu-xay-dung-va-khai-thac-cong-trinh-giao-thong-584.htm" TargetMode="External"/><Relationship Id="rId1305" Type="http://schemas.openxmlformats.org/officeDocument/2006/relationships/hyperlink" Target="https://finance.vietstock.vn/KLB-ngan-hang-tmcp-kien-long.htm" TargetMode="External"/><Relationship Id="rId2703" Type="http://schemas.openxmlformats.org/officeDocument/2006/relationships/hyperlink" Target="https://finance.vietstock.vn/Viwaseen2-ctcp-co-khi-xay-dung-cap-thoat-nuoc-viwaseen-2.htm" TargetMode="External"/><Relationship Id="rId1512" Type="http://schemas.openxmlformats.org/officeDocument/2006/relationships/hyperlink" Target="https://finance.vietstock.vn/MND-ctcp-moi-truong-nam-dinh.htm" TargetMode="External"/><Relationship Id="rId11" Type="http://schemas.openxmlformats.org/officeDocument/2006/relationships/hyperlink" Target="https://finance.vietstock.vn/AAV-ctcp-aav-group.htm" TargetMode="External"/><Relationship Id="rId398" Type="http://schemas.openxmlformats.org/officeDocument/2006/relationships/hyperlink" Target="https://finance.vietstock.vn/CIENCO610-ctcp-xay-dung-cong-trinh-giao-thong-610.htm" TargetMode="External"/><Relationship Id="rId2079" Type="http://schemas.openxmlformats.org/officeDocument/2006/relationships/hyperlink" Target="https://finance.vietstock.vn/SHBS-ctcp-chung-khoan-shb.htm" TargetMode="External"/><Relationship Id="rId2286" Type="http://schemas.openxmlformats.org/officeDocument/2006/relationships/hyperlink" Target="https://finance.vietstock.vn/TEC-ctcp-traenco.htm" TargetMode="External"/><Relationship Id="rId2493" Type="http://schemas.openxmlformats.org/officeDocument/2006/relationships/hyperlink" Target="https://finance.vietstock.vn/UCT-ctcp-do-thi-can-tho.htm" TargetMode="External"/><Relationship Id="rId258" Type="http://schemas.openxmlformats.org/officeDocument/2006/relationships/hyperlink" Target="https://finance.vietstock.vn/BSR-ctcp-loc-hoa-dau-binh-son.htm" TargetMode="External"/><Relationship Id="rId465" Type="http://schemas.openxmlformats.org/officeDocument/2006/relationships/hyperlink" Target="https://finance.vietstock.vn/Cosaco-ctcp-sai-gon-xay-dung.htm" TargetMode="External"/><Relationship Id="rId672" Type="http://schemas.openxmlformats.org/officeDocument/2006/relationships/hyperlink" Target="https://finance.vietstock.vn/DRG-ctcp-cao-su-dak-lak.htm" TargetMode="External"/><Relationship Id="rId1095" Type="http://schemas.openxmlformats.org/officeDocument/2006/relationships/hyperlink" Target="https://finance.vietstock.vn/HongHaInvest-ctcp-dau-tu-va-phat-trien-hong-ha.htm" TargetMode="External"/><Relationship Id="rId2146" Type="http://schemas.openxmlformats.org/officeDocument/2006/relationships/hyperlink" Target="https://finance.vietstock.vn/SPB-ctcp-soi-phu-bai.htm" TargetMode="External"/><Relationship Id="rId2353" Type="http://schemas.openxmlformats.org/officeDocument/2006/relationships/hyperlink" Target="https://finance.vietstock.vn/TJC-ctcp-dich-vu-van-tai-va-thuong-mai.htm" TargetMode="External"/><Relationship Id="rId2560" Type="http://schemas.openxmlformats.org/officeDocument/2006/relationships/hyperlink" Target="https://finance.vietstock.vn/VCW-ctcp-dau-tu-nuoc-sach-song-da.htm" TargetMode="External"/><Relationship Id="rId118" Type="http://schemas.openxmlformats.org/officeDocument/2006/relationships/hyperlink" Target="https://finance.vietstock.vn/AVC-ctcp-thuy-dien-a-vuong.htm" TargetMode="External"/><Relationship Id="rId325" Type="http://schemas.openxmlformats.org/officeDocument/2006/relationships/hyperlink" Target="https://finance.vietstock.vn/CASHIN-ctcp-cong-nghiep-tau-thuy-va-van-tai-can-tho.htm" TargetMode="External"/><Relationship Id="rId532" Type="http://schemas.openxmlformats.org/officeDocument/2006/relationships/hyperlink" Target="https://finance.vietstock.vn/DAG-ctcp-tap-doan-nhua-dong-a.htm" TargetMode="External"/><Relationship Id="rId1162" Type="http://schemas.openxmlformats.org/officeDocument/2006/relationships/hyperlink" Target="https://finance.vietstock.vn/HungPhu-ctcp-hung-phu.htm" TargetMode="External"/><Relationship Id="rId2006" Type="http://schemas.openxmlformats.org/officeDocument/2006/relationships/hyperlink" Target="https://finance.vietstock.vn/SCCV-ctcp-than-mien-nam-vinacomin.htm" TargetMode="External"/><Relationship Id="rId2213" Type="http://schemas.openxmlformats.org/officeDocument/2006/relationships/hyperlink" Target="https://finance.vietstock.vn/TA3-ctcp-dau-tu-va-xay-lap-thanh-an-386.htm" TargetMode="External"/><Relationship Id="rId2420" Type="http://schemas.openxmlformats.org/officeDocument/2006/relationships/hyperlink" Target="https://finance.vietstock.vn/Tracomeco-ctcp-co-khi-xay-dung-giao-thong.htm" TargetMode="External"/><Relationship Id="rId1022" Type="http://schemas.openxmlformats.org/officeDocument/2006/relationships/hyperlink" Target="https://finance.vietstock.vn/HGM-ctcp-co-khi-va-khoang-san-ha-giang.htm" TargetMode="External"/><Relationship Id="rId1979" Type="http://schemas.openxmlformats.org/officeDocument/2006/relationships/hyperlink" Target="https://finance.vietstock.vn/SAL-ctcp-truc-vot-cuu-ho-viet-nam.htm" TargetMode="External"/><Relationship Id="rId1839" Type="http://schemas.openxmlformats.org/officeDocument/2006/relationships/hyperlink" Target="https://finance.vietstock.vn/PTE-ctcp-xi-mang-phu-tho.htm" TargetMode="External"/><Relationship Id="rId182" Type="http://schemas.openxmlformats.org/officeDocument/2006/relationships/hyperlink" Target="https://finance.vietstock.vn/BHA-ctcp-thuy-dien-bac-ha.htm" TargetMode="External"/><Relationship Id="rId1906" Type="http://schemas.openxmlformats.org/officeDocument/2006/relationships/hyperlink" Target="https://finance.vietstock.vn/QNC-ctcp-xi-mang-va-xay-dung-quang-ninh.htm" TargetMode="External"/><Relationship Id="rId2070" Type="http://schemas.openxmlformats.org/officeDocument/2006/relationships/hyperlink" Target="https://finance.vietstock.vn/SGN-ctcp-phuc-vu-mat-dat-sai-gon.htm" TargetMode="External"/><Relationship Id="rId999" Type="http://schemas.openxmlformats.org/officeDocument/2006/relationships/hyperlink" Target="https://finance.vietstock.vn/HDCap-ctcp-quan-ly-quy-hd.htm" TargetMode="External"/><Relationship Id="rId859" Type="http://schemas.openxmlformats.org/officeDocument/2006/relationships/hyperlink" Target="https://finance.vietstock.vn/GCB-ctcp-petec-binh-dinh.htm" TargetMode="External"/><Relationship Id="rId1489" Type="http://schemas.openxmlformats.org/officeDocument/2006/relationships/hyperlink" Target="https://finance.vietstock.vn/MiaDuongBenTre-ctcp-mia-duong-ben-tre.htm" TargetMode="External"/><Relationship Id="rId1696" Type="http://schemas.openxmlformats.org/officeDocument/2006/relationships/hyperlink" Target="https://finance.vietstock.vn/PACKEXIM-ctcp-san-xuat-va-xuat-nhap-khau-bao-bi.htm" TargetMode="External"/><Relationship Id="rId1349" Type="http://schemas.openxmlformats.org/officeDocument/2006/relationships/hyperlink" Target="https://finance.vietstock.vn/LacHong-ctcp-dau-tu-lac-hong.htm" TargetMode="External"/><Relationship Id="rId2747" Type="http://schemas.openxmlformats.org/officeDocument/2006/relationships/hyperlink" Target="https://finance.vietstock.vn/VNPTLAND-ctcp-bat-dong-san-buu-chinh-vien-thong-viet-nam.htm" TargetMode="External"/><Relationship Id="rId719" Type="http://schemas.openxmlformats.org/officeDocument/2006/relationships/hyperlink" Target="https://finance.vietstock.vn/DuocTanPhat-ctcp-duoc-trang-thiet-bi-y-te-tan-phat.htm" TargetMode="External"/><Relationship Id="rId926" Type="http://schemas.openxmlformats.org/officeDocument/2006/relationships/hyperlink" Target="https://finance.vietstock.vn/GTK-ctcp-giay-thuy-khe.htm" TargetMode="External"/><Relationship Id="rId1556" Type="http://schemas.openxmlformats.org/officeDocument/2006/relationships/hyperlink" Target="https://finance.vietstock.vn/Nakydaco-ctcp-dau-thuc-vat-tan-binh.htm" TargetMode="External"/><Relationship Id="rId1763" Type="http://schemas.openxmlformats.org/officeDocument/2006/relationships/hyperlink" Target="https://finance.vietstock.vn/PhuTung-ctcp-xuat-nhap-khau-may-va-phu-tung.htm" TargetMode="External"/><Relationship Id="rId1970" Type="http://schemas.openxmlformats.org/officeDocument/2006/relationships/hyperlink" Target="https://finance.vietstock.vn/Saicom-ctcp-dau-tu-va-xay-dung-buu-chinh-vien-thong.htm" TargetMode="External"/><Relationship Id="rId2607" Type="http://schemas.openxmlformats.org/officeDocument/2006/relationships/hyperlink" Target="https://finance.vietstock.vn/VHF-ctcp-xay-dung-va-che-bien-luong-thuc-vinh-ha.htm" TargetMode="External"/><Relationship Id="rId2814" Type="http://schemas.openxmlformats.org/officeDocument/2006/relationships/hyperlink" Target="https://finance.vietstock.vn/VTSC-ctcp-chung-khoan-viet-thanh.htm" TargetMode="External"/><Relationship Id="rId55" Type="http://schemas.openxmlformats.org/officeDocument/2006/relationships/hyperlink" Target="https://finance.vietstock.vn/AGTourimex-ctcp-du-lich-an-giang.htm" TargetMode="External"/><Relationship Id="rId1209" Type="http://schemas.openxmlformats.org/officeDocument/2006/relationships/hyperlink" Target="https://finance.vietstock.vn/ILA-ctcp-ila.htm" TargetMode="External"/><Relationship Id="rId1416" Type="http://schemas.openxmlformats.org/officeDocument/2006/relationships/hyperlink" Target="https://finance.vietstock.vn/LuongMyPoultry-ctcp-giong-gia-cam-luong-my.htm" TargetMode="External"/><Relationship Id="rId1623" Type="http://schemas.openxmlformats.org/officeDocument/2006/relationships/hyperlink" Target="https://finance.vietstock.vn/NNB-ctcp-cap-thoat-nuoc-ninh-binh.htm" TargetMode="External"/><Relationship Id="rId1830" Type="http://schemas.openxmlformats.org/officeDocument/2006/relationships/hyperlink" Target="https://finance.vietstock.vn/PSH-ctcp-thuong-mai-dau-tu-dau-khi-nam-song-hau.htm" TargetMode="External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s://finance.vietstock.vn/AGF-ctcp-xuat-nhap-khau-thuy-san-an-giang.htm" TargetMode="External"/><Relationship Id="rId170" Type="http://schemas.openxmlformats.org/officeDocument/2006/relationships/hyperlink" Target="https://finance.vietstock.vn/CPC-ctcp-thuoc-sat-trung-can-tho.htm" TargetMode="External"/><Relationship Id="rId268" Type="http://schemas.openxmlformats.org/officeDocument/2006/relationships/hyperlink" Target="https://finance.vietstock.vn/DTC-ctcp-viglacera-dong-trieu.htm" TargetMode="External"/><Relationship Id="rId475" Type="http://schemas.openxmlformats.org/officeDocument/2006/relationships/hyperlink" Target="https://finance.vietstock.vn/KHW-ctcp-cap-thoat-nuoc-khanh-hoa.htm" TargetMode="External"/><Relationship Id="rId682" Type="http://schemas.openxmlformats.org/officeDocument/2006/relationships/hyperlink" Target="https://finance.vietstock.vn/POS-ctcp-van-hanh-va-xay-lap-ptsc.htm" TargetMode="External"/><Relationship Id="rId128" Type="http://schemas.openxmlformats.org/officeDocument/2006/relationships/hyperlink" Target="https://finance.vietstock.vn/CCR-ctcp-cang-cam-ranh.htm" TargetMode="External"/><Relationship Id="rId335" Type="http://schemas.openxmlformats.org/officeDocument/2006/relationships/hyperlink" Target="https://finance.vietstock.vn/GLW-ctcp-cap-thoat-nuoc-gia-lai.htm" TargetMode="External"/><Relationship Id="rId542" Type="http://schemas.openxmlformats.org/officeDocument/2006/relationships/hyperlink" Target="https://finance.vietstock.vn/MIC-ctcp-ky-nghe-khoang-san-quang-nam.htm" TargetMode="External"/><Relationship Id="rId987" Type="http://schemas.openxmlformats.org/officeDocument/2006/relationships/hyperlink" Target="https://finance.vietstock.vn/UPH-ctcp-duoc-pham-tw-25.htm" TargetMode="External"/><Relationship Id="rId402" Type="http://schemas.openxmlformats.org/officeDocument/2006/relationships/hyperlink" Target="https://finance.vietstock.vn/HNR-ctcp-ruou-va-nuoc-giai-khat-ha-noi.htm" TargetMode="External"/><Relationship Id="rId847" Type="http://schemas.openxmlformats.org/officeDocument/2006/relationships/hyperlink" Target="https://finance.vietstock.vn/SP2-ctcp-thuy-dien-su-pan-2.htm" TargetMode="External"/><Relationship Id="rId1032" Type="http://schemas.openxmlformats.org/officeDocument/2006/relationships/hyperlink" Target="https://finance.vietstock.vn/VGS-ctcp-ong-thep-viet-duc-vg-pipe.htm" TargetMode="External"/><Relationship Id="rId707" Type="http://schemas.openxmlformats.org/officeDocument/2006/relationships/hyperlink" Target="https://finance.vietstock.vn/PTI-tong-cong-ty-co-phan-bao-hiem-buu-dien.htm" TargetMode="External"/><Relationship Id="rId914" Type="http://schemas.openxmlformats.org/officeDocument/2006/relationships/hyperlink" Target="https://finance.vietstock.vn/TIG-ctcp-tap-doan-dau-tu-thang-long.htm" TargetMode="External"/><Relationship Id="rId43" Type="http://schemas.openxmlformats.org/officeDocument/2006/relationships/hyperlink" Target="https://finance.vietstock.vn/ASP-ctcp-tap-doan-dau-khi-an-pha.htm" TargetMode="External"/><Relationship Id="rId192" Type="http://schemas.openxmlformats.org/officeDocument/2006/relationships/hyperlink" Target="https://finance.vietstock.vn/CX8-ctcp-dau-tu-va-xay-lap-constrexim-so-8.htm" TargetMode="External"/><Relationship Id="rId497" Type="http://schemas.openxmlformats.org/officeDocument/2006/relationships/hyperlink" Target="https://finance.vietstock.vn/LAW-ctcp-cap-thoat-nuoc-long-an.htm" TargetMode="External"/><Relationship Id="rId357" Type="http://schemas.openxmlformats.org/officeDocument/2006/relationships/hyperlink" Target="https://finance.vietstock.vn/HBC-ctcp-tap-doan-xay-dung-hoa-binh.htm" TargetMode="External"/><Relationship Id="rId217" Type="http://schemas.openxmlformats.org/officeDocument/2006/relationships/hyperlink" Target="https://finance.vietstock.vn/DGT-ctcp-cong-trinh-giao-thong-dong-nai.htm" TargetMode="External"/><Relationship Id="rId564" Type="http://schemas.openxmlformats.org/officeDocument/2006/relationships/hyperlink" Target="https://finance.vietstock.vn/NAC-ctcp-tu-van-xay-dung-tong-hop.htm" TargetMode="External"/><Relationship Id="rId771" Type="http://schemas.openxmlformats.org/officeDocument/2006/relationships/hyperlink" Target="https://finance.vietstock.vn/SBA-ctcp-song-ba.htm" TargetMode="External"/><Relationship Id="rId869" Type="http://schemas.openxmlformats.org/officeDocument/2006/relationships/hyperlink" Target="https://finance.vietstock.vn/SVG-ctcp-hoi-ky-nghe-que-han.htm" TargetMode="External"/><Relationship Id="rId424" Type="http://schemas.openxmlformats.org/officeDocument/2006/relationships/hyperlink" Target="https://finance.vietstock.vn/HTN-ctcp-hung-thinh-incons.htm" TargetMode="External"/><Relationship Id="rId631" Type="http://schemas.openxmlformats.org/officeDocument/2006/relationships/hyperlink" Target="https://finance.vietstock.vn/PCH-ctcp-nhua-picomat.htm" TargetMode="External"/><Relationship Id="rId729" Type="http://schemas.openxmlformats.org/officeDocument/2006/relationships/hyperlink" Target="https://finance.vietstock.vn/PVX-tong-cong-ty-co-phan-xay-lap-dau-khi-viet-nam.htm" TargetMode="External"/><Relationship Id="rId1054" Type="http://schemas.openxmlformats.org/officeDocument/2006/relationships/hyperlink" Target="https://finance.vietstock.vn/VLC-tong-cong-ty-chan-nuoi-viet-nam-ctcp.htm" TargetMode="External"/><Relationship Id="rId936" Type="http://schemas.openxmlformats.org/officeDocument/2006/relationships/hyperlink" Target="https://finance.vietstock.vn/TNB-ctcp-thep-nha-be-vnsteel.htm" TargetMode="External"/><Relationship Id="rId65" Type="http://schemas.openxmlformats.org/officeDocument/2006/relationships/hyperlink" Target="https://finance.vietstock.vn/BFC-ctcp-phan-bon-binh-dien.htm" TargetMode="External"/><Relationship Id="rId281" Type="http://schemas.openxmlformats.org/officeDocument/2006/relationships/hyperlink" Target="https://finance.vietstock.vn/DVP-ctcp-dau-tu-va-phat-trien-cang-dinh-vu.htm" TargetMode="External"/><Relationship Id="rId141" Type="http://schemas.openxmlformats.org/officeDocument/2006/relationships/hyperlink" Target="https://finance.vietstock.vn/CIA-ctcp-dich-vu-san-bay-quoc-te-cam-ranh.htm" TargetMode="External"/><Relationship Id="rId379" Type="http://schemas.openxmlformats.org/officeDocument/2006/relationships/hyperlink" Target="https://finance.vietstock.vn/HHS-ctcp-dau-tu-dich-vu-hoang-huy.htm" TargetMode="External"/><Relationship Id="rId586" Type="http://schemas.openxmlformats.org/officeDocument/2006/relationships/hyperlink" Target="https://finance.vietstock.vn/NFC-ctcp-phan-lan-ninh-binh.htm" TargetMode="External"/><Relationship Id="rId793" Type="http://schemas.openxmlformats.org/officeDocument/2006/relationships/hyperlink" Target="https://finance.vietstock.vn/SDA-ctcp-simco-song-da.htm" TargetMode="External"/><Relationship Id="rId7" Type="http://schemas.openxmlformats.org/officeDocument/2006/relationships/hyperlink" Target="https://finance.vietstock.vn/ABI-ctcp-bao-hiem-ngan-hang-nong-nghiep-viet-nam.htm" TargetMode="External"/><Relationship Id="rId239" Type="http://schemas.openxmlformats.org/officeDocument/2006/relationships/hyperlink" Target="https://finance.vietstock.vn/DMS-ctcp-hoa-pham-dau-khi-dmc-mien-nam.htm" TargetMode="External"/><Relationship Id="rId446" Type="http://schemas.openxmlformats.org/officeDocument/2006/relationships/hyperlink" Target="https://finance.vietstock.vn/IDJ-ctcp-dau-tu-idj-viet-nam.htm" TargetMode="External"/><Relationship Id="rId653" Type="http://schemas.openxmlformats.org/officeDocument/2006/relationships/hyperlink" Target="https://finance.vietstock.vn/PHH-ctcp-hong-ha-viet-nam.htm" TargetMode="External"/><Relationship Id="rId1076" Type="http://schemas.openxmlformats.org/officeDocument/2006/relationships/hyperlink" Target="https://finance.vietstock.vn/VPG-ctcp-dau-tu-thuong-mai-xuat-nhap-khau-viet-phat.htm" TargetMode="External"/><Relationship Id="rId306" Type="http://schemas.openxmlformats.org/officeDocument/2006/relationships/hyperlink" Target="https://finance.vietstock.vn/FHN-ctcp-xuat-nhap-khau-luong-thuc-thuc-pham-ha-noi.htm" TargetMode="External"/><Relationship Id="rId860" Type="http://schemas.openxmlformats.org/officeDocument/2006/relationships/hyperlink" Target="https://finance.vietstock.vn/ST8-ctcp-tap-doan-st8.htm" TargetMode="External"/><Relationship Id="rId958" Type="http://schemas.openxmlformats.org/officeDocument/2006/relationships/hyperlink" Target="https://finance.vietstock.vn/TSD-ctcp-du-lich-truong-son-coecco.htm" TargetMode="External"/><Relationship Id="rId87" Type="http://schemas.openxmlformats.org/officeDocument/2006/relationships/hyperlink" Target="https://finance.vietstock.vn/BPC-ctcp-vicem-bao-bi-bim-son.htm" TargetMode="External"/><Relationship Id="rId513" Type="http://schemas.openxmlformats.org/officeDocument/2006/relationships/hyperlink" Target="https://finance.vietstock.vn/LIX-ctcp-bot-giat-lix.htm" TargetMode="External"/><Relationship Id="rId720" Type="http://schemas.openxmlformats.org/officeDocument/2006/relationships/hyperlink" Target="https://finance.vietstock.vn/PVH-ctcp-xay-lap-dau-khi-thanh-hoa.htm" TargetMode="External"/><Relationship Id="rId818" Type="http://schemas.openxmlformats.org/officeDocument/2006/relationships/hyperlink" Target="https://finance.vietstock.vn/SHA-ctcp-son-ha-sai-gon.htm" TargetMode="External"/><Relationship Id="rId1003" Type="http://schemas.openxmlformats.org/officeDocument/2006/relationships/hyperlink" Target="https://finance.vietstock.vn/VCC-ctcp-vinaconex-25.htm" TargetMode="External"/><Relationship Id="rId14" Type="http://schemas.openxmlformats.org/officeDocument/2006/relationships/hyperlink" Target="https://finance.vietstock.vn/ACV-tong-cong-ty-cang-hang-khong-viet-nam-ctcp.htm" TargetMode="External"/><Relationship Id="rId98" Type="http://schemas.openxmlformats.org/officeDocument/2006/relationships/hyperlink" Target="https://finance.vietstock.vn/BT6-ctcp-beton-6.htm" TargetMode="External"/><Relationship Id="rId163" Type="http://schemas.openxmlformats.org/officeDocument/2006/relationships/hyperlink" Target="https://finance.vietstock.vn/CMV-ctcp-thuong-nghiep-ca-mau.htm" TargetMode="External"/><Relationship Id="rId370" Type="http://schemas.openxmlformats.org/officeDocument/2006/relationships/hyperlink" Target="https://finance.vietstock.vn/HDW-ctcp-kinh-doanh-nuoc-sach-hai-duong.htm" TargetMode="External"/><Relationship Id="rId829" Type="http://schemas.openxmlformats.org/officeDocument/2006/relationships/hyperlink" Target="https://finance.vietstock.vn/SJD-ctcp-thuy-dien-can-don.htm" TargetMode="External"/><Relationship Id="rId1014" Type="http://schemas.openxmlformats.org/officeDocument/2006/relationships/hyperlink" Target="https://finance.vietstock.vn/VE1-ctcp-xay-dung-dien-vneco-1.htm" TargetMode="External"/><Relationship Id="rId230" Type="http://schemas.openxmlformats.org/officeDocument/2006/relationships/hyperlink" Target="https://finance.vietstock.vn/DIH-ctcp-dau-tu-phat-trien-xay-dung-hoi-an.htm" TargetMode="External"/><Relationship Id="rId468" Type="http://schemas.openxmlformats.org/officeDocument/2006/relationships/hyperlink" Target="https://finance.vietstock.vn/KDC-ctcp-tap-doan-kido.htm" TargetMode="External"/><Relationship Id="rId675" Type="http://schemas.openxmlformats.org/officeDocument/2006/relationships/hyperlink" Target="https://finance.vietstock.vn/PMW-ctcp-cap-nuoc-phu-my.htm" TargetMode="External"/><Relationship Id="rId882" Type="http://schemas.openxmlformats.org/officeDocument/2006/relationships/hyperlink" Target="https://finance.vietstock.vn/TBD-tong-cong-ty-thiet-bi-dien-dong-anh-ctcp.htm" TargetMode="External"/><Relationship Id="rId1098" Type="http://schemas.openxmlformats.org/officeDocument/2006/relationships/hyperlink" Target="https://finance.vietstock.vn/VTO-ctcp-van-tai-xang-dau-vitaco.htm" TargetMode="External"/><Relationship Id="rId25" Type="http://schemas.openxmlformats.org/officeDocument/2006/relationships/hyperlink" Target="https://finance.vietstock.vn/AIG-ctcp-nguyen-lieu-a-chau-aig.htm" TargetMode="External"/><Relationship Id="rId328" Type="http://schemas.openxmlformats.org/officeDocument/2006/relationships/hyperlink" Target="https://finance.vietstock.vn/GER-ctcp-the-thao-ngoi-sao-geru.htm" TargetMode="External"/><Relationship Id="rId535" Type="http://schemas.openxmlformats.org/officeDocument/2006/relationships/hyperlink" Target="https://finance.vietstock.vn/MEF-ctcp-meinfa.htm" TargetMode="External"/><Relationship Id="rId742" Type="http://schemas.openxmlformats.org/officeDocument/2006/relationships/hyperlink" Target="https://finance.vietstock.vn/QNC-ctcp-xi-mang-va-xay-dung-quang-ninh.htm" TargetMode="External"/><Relationship Id="rId174" Type="http://schemas.openxmlformats.org/officeDocument/2006/relationships/hyperlink" Target="https://finance.vietstock.vn/CQT-ctcp-xi-mang-quan-trieu-vvmi.htm" TargetMode="External"/><Relationship Id="rId381" Type="http://schemas.openxmlformats.org/officeDocument/2006/relationships/hyperlink" Target="https://finance.vietstock.vn/HII-ctcp-an-tien-industries.htm" TargetMode="External"/><Relationship Id="rId602" Type="http://schemas.openxmlformats.org/officeDocument/2006/relationships/hyperlink" Target="https://finance.vietstock.vn/NSL-ctcp-cap-nuoc-son-la.htm" TargetMode="External"/><Relationship Id="rId1025" Type="http://schemas.openxmlformats.org/officeDocument/2006/relationships/hyperlink" Target="https://finance.vietstock.vn/VFR-ctcp-van-tai-va-thue-tau.htm" TargetMode="External"/><Relationship Id="rId241" Type="http://schemas.openxmlformats.org/officeDocument/2006/relationships/hyperlink" Target="https://finance.vietstock.vn/DNC-ctcp-dien-nuoc-lap-may-hai-phong.htm" TargetMode="External"/><Relationship Id="rId479" Type="http://schemas.openxmlformats.org/officeDocument/2006/relationships/hyperlink" Target="https://finance.vietstock.vn/KOS-ctcp-kosy.htm" TargetMode="External"/><Relationship Id="rId686" Type="http://schemas.openxmlformats.org/officeDocument/2006/relationships/hyperlink" Target="https://finance.vietstock.vn/PPC-ctcp-nhiet-dien-pha-lai.htm" TargetMode="External"/><Relationship Id="rId893" Type="http://schemas.openxmlformats.org/officeDocument/2006/relationships/hyperlink" Target="https://finance.vietstock.vn/TDG-ctcp-dau-tu-tdg-global.htm" TargetMode="External"/><Relationship Id="rId907" Type="http://schemas.openxmlformats.org/officeDocument/2006/relationships/hyperlink" Target="https://finance.vietstock.vn/THG-ctcp-dau-tu-va-xay-dung-tien-giang.htm" TargetMode="External"/><Relationship Id="rId36" Type="http://schemas.openxmlformats.org/officeDocument/2006/relationships/hyperlink" Target="https://finance.vietstock.vn/APF-ctcp-nong-san-thuc-pham-quang-ngai.htm" TargetMode="External"/><Relationship Id="rId339" Type="http://schemas.openxmlformats.org/officeDocument/2006/relationships/hyperlink" Target="https://finance.vietstock.vn/GMH-ctcp-minh-hung-quang-tri.htm" TargetMode="External"/><Relationship Id="rId546" Type="http://schemas.openxmlformats.org/officeDocument/2006/relationships/hyperlink" Target="https://finance.vietstock.vn/MKV-ctcp-duoc-thu-y-cai-lay.htm" TargetMode="External"/><Relationship Id="rId753" Type="http://schemas.openxmlformats.org/officeDocument/2006/relationships/hyperlink" Target="https://finance.vietstock.vn/RCL-ctcp-dia-oc-cho-lon.htm" TargetMode="External"/><Relationship Id="rId101" Type="http://schemas.openxmlformats.org/officeDocument/2006/relationships/hyperlink" Target="https://finance.vietstock.vn/BTH-ctcp-che-tao-bien-the-va-vat-lieu-dien-ha-noi.htm" TargetMode="External"/><Relationship Id="rId185" Type="http://schemas.openxmlformats.org/officeDocument/2006/relationships/hyperlink" Target="https://finance.vietstock.vn/CTP-ctcp-tap-doan-ctp-group.htm" TargetMode="External"/><Relationship Id="rId406" Type="http://schemas.openxmlformats.org/officeDocument/2006/relationships/hyperlink" Target="https://finance.vietstock.vn/HPG-ctcp-tap-doan-hoa-phat.htm" TargetMode="External"/><Relationship Id="rId960" Type="http://schemas.openxmlformats.org/officeDocument/2006/relationships/hyperlink" Target="https://finance.vietstock.vn/TSJ-ctcp-du-lich-dich-vu-ha-noi.htm" TargetMode="External"/><Relationship Id="rId1036" Type="http://schemas.openxmlformats.org/officeDocument/2006/relationships/hyperlink" Target="https://finance.vietstock.vn/VHD-ctcp-dau-tu-phat-trien-nha-va-do-thi-vinahud.htm" TargetMode="External"/><Relationship Id="rId392" Type="http://schemas.openxmlformats.org/officeDocument/2006/relationships/hyperlink" Target="https://finance.vietstock.vn/HMH-ctcp-hai-minh.htm" TargetMode="External"/><Relationship Id="rId613" Type="http://schemas.openxmlformats.org/officeDocument/2006/relationships/hyperlink" Target="https://finance.vietstock.vn/OCH-ctcp-one-capital-hospitality.htm" TargetMode="External"/><Relationship Id="rId697" Type="http://schemas.openxmlformats.org/officeDocument/2006/relationships/hyperlink" Target="https://finance.vietstock.vn/PSD-ctcp-dich-vu-phan-phoi-tong-hop-dau-khi.htm" TargetMode="External"/><Relationship Id="rId820" Type="http://schemas.openxmlformats.org/officeDocument/2006/relationships/hyperlink" Target="https://finance.vietstock.vn/SHG-tong-cong-ty-co-phan-song-hong.htm" TargetMode="External"/><Relationship Id="rId918" Type="http://schemas.openxmlformats.org/officeDocument/2006/relationships/hyperlink" Target="https://finance.vietstock.vn/TJC-ctcp-dich-vu-van-tai-va-thuong-mai.htm" TargetMode="External"/><Relationship Id="rId252" Type="http://schemas.openxmlformats.org/officeDocument/2006/relationships/hyperlink" Target="https://finance.vietstock.vn/DPM-tong-cong-ty-phan-bon-va-hoa-chat-dau-khi-ctcp.htm" TargetMode="External"/><Relationship Id="rId1103" Type="http://schemas.openxmlformats.org/officeDocument/2006/relationships/hyperlink" Target="https://finance.vietstock.vn/VTV-ctcp-nang-luong-va-moi-truong-vicem.htm" TargetMode="External"/><Relationship Id="rId47" Type="http://schemas.openxmlformats.org/officeDocument/2006/relationships/hyperlink" Target="https://finance.vietstock.vn/AVG-ctcp-phan-bon-quoc-te-au-viet.htm" TargetMode="External"/><Relationship Id="rId112" Type="http://schemas.openxmlformats.org/officeDocument/2006/relationships/hyperlink" Target="https://finance.vietstock.vn/C21-ctcp-the-ky-21.htm" TargetMode="External"/><Relationship Id="rId557" Type="http://schemas.openxmlformats.org/officeDocument/2006/relationships/hyperlink" Target="https://finance.vietstock.vn/MTS-ctcp-vat-tu-tkv.htm" TargetMode="External"/><Relationship Id="rId764" Type="http://schemas.openxmlformats.org/officeDocument/2006/relationships/hyperlink" Target="https://finance.vietstock.vn/SAB-tong-cong-ty-co-phan-bia-ruou-nuoc-giai-khat-sai-gon.htm" TargetMode="External"/><Relationship Id="rId971" Type="http://schemas.openxmlformats.org/officeDocument/2006/relationships/hyperlink" Target="https://finance.vietstock.vn/TUG-ctcp-lai-dat-va-van-tai-cang-hai-phong.htm" TargetMode="External"/><Relationship Id="rId196" Type="http://schemas.openxmlformats.org/officeDocument/2006/relationships/hyperlink" Target="https://finance.vietstock.vn/DAD-ctcp-dau-tu-va-phat-trien-giao-duc-da-nang.htm" TargetMode="External"/><Relationship Id="rId417" Type="http://schemas.openxmlformats.org/officeDocument/2006/relationships/hyperlink" Target="https://finance.vietstock.vn/HT1-ctcp-xi-mang-vicem-ha-tien.htm" TargetMode="External"/><Relationship Id="rId624" Type="http://schemas.openxmlformats.org/officeDocument/2006/relationships/hyperlink" Target="https://finance.vietstock.vn/PBC-ctcp-duoc-pham-trung-uong-i-pharbaco.htm" TargetMode="External"/><Relationship Id="rId831" Type="http://schemas.openxmlformats.org/officeDocument/2006/relationships/hyperlink" Target="https://finance.vietstock.vn/SJF-ctcp-dau-tu-sao-thai-duong.htm" TargetMode="External"/><Relationship Id="rId1047" Type="http://schemas.openxmlformats.org/officeDocument/2006/relationships/hyperlink" Target="https://finance.vietstock.vn/VIP-ctcp-van-tai-xang-dau-vipco.htm" TargetMode="External"/><Relationship Id="rId263" Type="http://schemas.openxmlformats.org/officeDocument/2006/relationships/hyperlink" Target="https://finance.vietstock.vn/DSG-ctcp-kinh-dap-cau.htm" TargetMode="External"/><Relationship Id="rId470" Type="http://schemas.openxmlformats.org/officeDocument/2006/relationships/hyperlink" Target="https://finance.vietstock.vn/KDM-ctcp-tap-doan-gcl.htm" TargetMode="External"/><Relationship Id="rId929" Type="http://schemas.openxmlformats.org/officeDocument/2006/relationships/hyperlink" Target="https://finance.vietstock.vn/TMG-ctcp-kim-loai-mau-thai-nguyen-vimico.htm" TargetMode="External"/><Relationship Id="rId1114" Type="http://schemas.openxmlformats.org/officeDocument/2006/relationships/hyperlink" Target="https://finance.vietstock.vn/XHC-ctcp-xuan-hoa-viet-nam.htm" TargetMode="External"/><Relationship Id="rId58" Type="http://schemas.openxmlformats.org/officeDocument/2006/relationships/hyperlink" Target="https://finance.vietstock.vn/BCM-tap-doan-dau-tu-va-phat-trien-cong-nghiep-becamex-ctcp.htm" TargetMode="External"/><Relationship Id="rId123" Type="http://schemas.openxmlformats.org/officeDocument/2006/relationships/hyperlink" Target="https://finance.vietstock.vn/CBI-ctcp-gang-thep-cao-bang.htm" TargetMode="External"/><Relationship Id="rId330" Type="http://schemas.openxmlformats.org/officeDocument/2006/relationships/hyperlink" Target="https://finance.vietstock.vn/GGG-ctcp-o-to-giai-phong.htm" TargetMode="External"/><Relationship Id="rId568" Type="http://schemas.openxmlformats.org/officeDocument/2006/relationships/hyperlink" Target="https://finance.vietstock.vn/NAS-ctcp-dich-vu-hang-khong-san-bay-viet-nam.htm" TargetMode="External"/><Relationship Id="rId775" Type="http://schemas.openxmlformats.org/officeDocument/2006/relationships/hyperlink" Target="https://finance.vietstock.vn/SBL-ctcp-bia-sai-gon-bac-lieu.htm" TargetMode="External"/><Relationship Id="rId982" Type="http://schemas.openxmlformats.org/officeDocument/2006/relationships/hyperlink" Target="https://finance.vietstock.vn/UDC-ctcp-dau-tu-xay-dung-udcons.htm" TargetMode="External"/><Relationship Id="rId428" Type="http://schemas.openxmlformats.org/officeDocument/2006/relationships/hyperlink" Target="https://finance.vietstock.vn/HU1-ctcp-dau-tu-va-xay-dung-hud1.htm" TargetMode="External"/><Relationship Id="rId635" Type="http://schemas.openxmlformats.org/officeDocument/2006/relationships/hyperlink" Target="https://finance.vietstock.vn/PDN-ctcp-cang-dong-nai.htm" TargetMode="External"/><Relationship Id="rId842" Type="http://schemas.openxmlformats.org/officeDocument/2006/relationships/hyperlink" Target="https://finance.vietstock.vn/SMN-ctcp-sach-va-thiet-bi-giao-duc-mien-nam.htm" TargetMode="External"/><Relationship Id="rId1058" Type="http://schemas.openxmlformats.org/officeDocument/2006/relationships/hyperlink" Target="https://finance.vietstock.vn/VMC-ctcp-vimeco.htm" TargetMode="External"/><Relationship Id="rId274" Type="http://schemas.openxmlformats.org/officeDocument/2006/relationships/hyperlink" Target="https://finance.vietstock.vn/DTP-ctcp-duoc-pham-cpc1-ha-noi.htm" TargetMode="External"/><Relationship Id="rId481" Type="http://schemas.openxmlformats.org/officeDocument/2006/relationships/hyperlink" Target="https://finance.vietstock.vn/KSD-ctcp-dau-tu-dna.htm" TargetMode="External"/><Relationship Id="rId702" Type="http://schemas.openxmlformats.org/officeDocument/2006/relationships/hyperlink" Target="https://finance.vietstock.vn/PSW-ctcp-phan-bon-va-hoa-chat-dau-khi-tay-nam-bo.htm" TargetMode="External"/><Relationship Id="rId69" Type="http://schemas.openxmlformats.org/officeDocument/2006/relationships/hyperlink" Target="https://finance.vietstock.vn/BHK-ctcp-bia-ha-noi-kim-bai.htm" TargetMode="External"/><Relationship Id="rId134" Type="http://schemas.openxmlformats.org/officeDocument/2006/relationships/hyperlink" Target="https://finance.vietstock.vn/CEN-ctcp-cencon-viet-nam.htm" TargetMode="External"/><Relationship Id="rId579" Type="http://schemas.openxmlformats.org/officeDocument/2006/relationships/hyperlink" Target="https://finance.vietstock.vn/ND2-ctcp-dau-tu-va-phat-trien-dien-mien-bac-2.htm" TargetMode="External"/><Relationship Id="rId786" Type="http://schemas.openxmlformats.org/officeDocument/2006/relationships/hyperlink" Target="https://finance.vietstock.vn/SCR-ctcp-dia-oc-sai-gon-thuong-tin.htm" TargetMode="External"/><Relationship Id="rId993" Type="http://schemas.openxmlformats.org/officeDocument/2006/relationships/hyperlink" Target="https://finance.vietstock.vn/VAV-ctcp-viwaco.htm" TargetMode="External"/><Relationship Id="rId341" Type="http://schemas.openxmlformats.org/officeDocument/2006/relationships/hyperlink" Target="https://finance.vietstock.vn/GPC-ctcp-tap-doan-green+.htm" TargetMode="External"/><Relationship Id="rId439" Type="http://schemas.openxmlformats.org/officeDocument/2006/relationships/hyperlink" Target="https://finance.vietstock.vn/HWS-ctcp-cap-nuoc-hue.htm" TargetMode="External"/><Relationship Id="rId646" Type="http://schemas.openxmlformats.org/officeDocument/2006/relationships/hyperlink" Target="https://finance.vietstock.vn/PGD-ctcp-phan-phoi-khi-thap-ap-dau-khi-viet-nam.htm" TargetMode="External"/><Relationship Id="rId1069" Type="http://schemas.openxmlformats.org/officeDocument/2006/relationships/hyperlink" Target="https://finance.vietstock.vn/VNS-ctcp-anh-duong-viet-nam.htm" TargetMode="External"/><Relationship Id="rId201" Type="http://schemas.openxmlformats.org/officeDocument/2006/relationships/hyperlink" Target="https://finance.vietstock.vn/DBC-ctcp-tap-doan-dabaco-viet-nam.htm" TargetMode="External"/><Relationship Id="rId285" Type="http://schemas.openxmlformats.org/officeDocument/2006/relationships/hyperlink" Target="https://finance.vietstock.vn/DXG-ctcp-tap-doan-dat-xanh.htm" TargetMode="External"/><Relationship Id="rId506" Type="http://schemas.openxmlformats.org/officeDocument/2006/relationships/hyperlink" Target="https://finance.vietstock.vn/LEC-ctcp-bat-dong-san-dien-luc-mien-trung.htm" TargetMode="External"/><Relationship Id="rId853" Type="http://schemas.openxmlformats.org/officeDocument/2006/relationships/hyperlink" Target="https://finance.vietstock.vn/SPV-ctcp-thuy-dac-san.htm" TargetMode="External"/><Relationship Id="rId492" Type="http://schemas.openxmlformats.org/officeDocument/2006/relationships/hyperlink" Target="https://finance.vietstock.vn/L18-ctcp-dau-tu-va-xay-dung-so-18.htm" TargetMode="External"/><Relationship Id="rId713" Type="http://schemas.openxmlformats.org/officeDocument/2006/relationships/hyperlink" Target="https://finance.vietstock.vn/PTX-ctcp-van-tai-va-dich-vu-petrolimex-nghe-tinh.htm" TargetMode="External"/><Relationship Id="rId797" Type="http://schemas.openxmlformats.org/officeDocument/2006/relationships/hyperlink" Target="https://finance.vietstock.vn/SDN-ctcp-son-dong-nai.htm" TargetMode="External"/><Relationship Id="rId920" Type="http://schemas.openxmlformats.org/officeDocument/2006/relationships/hyperlink" Target="https://finance.vietstock.vn/TKU-ctcp-cong-nghiep-tung-kuang.htm" TargetMode="External"/><Relationship Id="rId145" Type="http://schemas.openxmlformats.org/officeDocument/2006/relationships/hyperlink" Target="https://finance.vietstock.vn/CJC-ctcp-co-dien-mien-trung.htm" TargetMode="External"/><Relationship Id="rId352" Type="http://schemas.openxmlformats.org/officeDocument/2006/relationships/hyperlink" Target="https://finance.vietstock.vn/HAN-tong-cong-ty-xay-dung-ha-noi-ctcp.htm" TargetMode="External"/><Relationship Id="rId212" Type="http://schemas.openxmlformats.org/officeDocument/2006/relationships/hyperlink" Target="https://finance.vietstock.vn/DDM-ctcp-hang-hai-dong-do.htm" TargetMode="External"/><Relationship Id="rId657" Type="http://schemas.openxmlformats.org/officeDocument/2006/relationships/hyperlink" Target="https://finance.vietstock.vn/PhuHung-ctcp-bao-hiem-phu-hung.htm" TargetMode="External"/><Relationship Id="rId864" Type="http://schemas.openxmlformats.org/officeDocument/2006/relationships/hyperlink" Target="https://finance.vietstock.vn/STK-ctcp-soi-the-ky.htm" TargetMode="External"/><Relationship Id="rId296" Type="http://schemas.openxmlformats.org/officeDocument/2006/relationships/hyperlink" Target="https://finance.vietstock.vn/EMS-tong-cong-ty-chuyen-phat-nhanh-buu-dien-ctcp.htm" TargetMode="External"/><Relationship Id="rId517" Type="http://schemas.openxmlformats.org/officeDocument/2006/relationships/hyperlink" Target="https://finance.vietstock.vn/LO5-ctcp-lilama-5.htm" TargetMode="External"/><Relationship Id="rId724" Type="http://schemas.openxmlformats.org/officeDocument/2006/relationships/hyperlink" Target="https://finance.vietstock.vn/PVO-ctcp-dau-nhon-pv-oil.htm" TargetMode="External"/><Relationship Id="rId931" Type="http://schemas.openxmlformats.org/officeDocument/2006/relationships/hyperlink" Target="https://finance.vietstock.vn/TMS-ctcp-transimex.htm" TargetMode="External"/><Relationship Id="rId60" Type="http://schemas.openxmlformats.org/officeDocument/2006/relationships/hyperlink" Target="https://finance.vietstock.vn/BDG-ctcp-may-mac-binh-duong.htm" TargetMode="External"/><Relationship Id="rId156" Type="http://schemas.openxmlformats.org/officeDocument/2006/relationships/hyperlink" Target="https://finance.vietstock.vn/CMD-ctcp-vat-lieu-xay-dung-va-trang-tri-noi-that-thanh-pho-ho-chi-minh.htm" TargetMode="External"/><Relationship Id="rId363" Type="http://schemas.openxmlformats.org/officeDocument/2006/relationships/hyperlink" Target="https://finance.vietstock.vn/HD2-ctcp-dau-tu-phat-trien-nha-hud2.htm" TargetMode="External"/><Relationship Id="rId570" Type="http://schemas.openxmlformats.org/officeDocument/2006/relationships/hyperlink" Target="https://finance.vietstock.vn/NAW-ctcp-cap-nuoc-nghe-an.htm" TargetMode="External"/><Relationship Id="rId1007" Type="http://schemas.openxmlformats.org/officeDocument/2006/relationships/hyperlink" Target="https://finance.vietstock.vn/VCM-ctcp-bv-life.htm" TargetMode="External"/><Relationship Id="rId223" Type="http://schemas.openxmlformats.org/officeDocument/2006/relationships/hyperlink" Target="https://finance.vietstock.vn/DHG-ctcp-duoc-hau-giang.htm" TargetMode="External"/><Relationship Id="rId430" Type="http://schemas.openxmlformats.org/officeDocument/2006/relationships/hyperlink" Target="https://finance.vietstock.vn/HU4-ctcp-dau-tu-va-xay-dung-hud4.htm" TargetMode="External"/><Relationship Id="rId668" Type="http://schemas.openxmlformats.org/officeDocument/2006/relationships/hyperlink" Target="https://finance.vietstock.vn/PLX-tap-doan-xang-dau-viet-nam.htm" TargetMode="External"/><Relationship Id="rId875" Type="http://schemas.openxmlformats.org/officeDocument/2006/relationships/hyperlink" Target="https://finance.vietstock.vn/SZG-ctcp-sonadezi-giang-dien.htm" TargetMode="External"/><Relationship Id="rId1060" Type="http://schemas.openxmlformats.org/officeDocument/2006/relationships/hyperlink" Target="https://finance.vietstock.vn/VNA-ctcp-van-tai-bien-vinaship.htm" TargetMode="External"/><Relationship Id="rId18" Type="http://schemas.openxmlformats.org/officeDocument/2006/relationships/hyperlink" Target="https://finance.vietstock.vn/ADS-ctcp-damsan.htm" TargetMode="External"/><Relationship Id="rId528" Type="http://schemas.openxmlformats.org/officeDocument/2006/relationships/hyperlink" Target="https://finance.vietstock.vn/MCM-ctcp-giong-bo-sua-moc-chau.htm" TargetMode="External"/><Relationship Id="rId735" Type="http://schemas.openxmlformats.org/officeDocument/2006/relationships/hyperlink" Target="https://finance.vietstock.vn/PXL-ctcp-dau-tu-khu-cong-nghiep-dau-khi-long-son.htm" TargetMode="External"/><Relationship Id="rId942" Type="http://schemas.openxmlformats.org/officeDocument/2006/relationships/hyperlink" Target="https://finance.vietstock.vn/TNT-ctcp-tap-doan-tnt.htm" TargetMode="External"/><Relationship Id="rId167" Type="http://schemas.openxmlformats.org/officeDocument/2006/relationships/hyperlink" Target="https://finance.vietstock.vn/CNT-ctcp-tap-doan-cnt.htm" TargetMode="External"/><Relationship Id="rId374" Type="http://schemas.openxmlformats.org/officeDocument/2006/relationships/hyperlink" Target="https://finance.vietstock.vn/HGM-ctcp-co-khi-va-khoang-san-ha-giang.htm" TargetMode="External"/><Relationship Id="rId581" Type="http://schemas.openxmlformats.org/officeDocument/2006/relationships/hyperlink" Target="https://finance.vietstock.vn/NDT-tong-cong-ty-co-phan-det-may-nam-dinh.htm" TargetMode="External"/><Relationship Id="rId1018" Type="http://schemas.openxmlformats.org/officeDocument/2006/relationships/hyperlink" Target="https://finance.vietstock.vn/VE9-ctcp-dau-tu-va-xay-dung-vneco-9.htm" TargetMode="External"/><Relationship Id="rId71" Type="http://schemas.openxmlformats.org/officeDocument/2006/relationships/hyperlink" Target="https://finance.vietstock.vn/BHP-ctcp-bia-ha-noi-hai-phong.htm" TargetMode="External"/><Relationship Id="rId234" Type="http://schemas.openxmlformats.org/officeDocument/2006/relationships/hyperlink" Target="https://finance.vietstock.vn/DLR-ctcp-dia-oc-da-lat.htm" TargetMode="External"/><Relationship Id="rId679" Type="http://schemas.openxmlformats.org/officeDocument/2006/relationships/hyperlink" Target="https://finance.vietstock.vn/PNP-ctcp-tan-cang-phu-huu.htm" TargetMode="External"/><Relationship Id="rId802" Type="http://schemas.openxmlformats.org/officeDocument/2006/relationships/hyperlink" Target="https://finance.vietstock.vn/SeafoodF17-ctcp-nha-trang-seafoods-f17.htm" TargetMode="External"/><Relationship Id="rId886" Type="http://schemas.openxmlformats.org/officeDocument/2006/relationships/hyperlink" Target="https://finance.vietstock.vn/TCR-ctcp-cong-nghiep-gom-su-taicera.htm" TargetMode="External"/><Relationship Id="rId2" Type="http://schemas.openxmlformats.org/officeDocument/2006/relationships/hyperlink" Target="https://finance.vietstock.vn/AAH-ctcp-hop-nhat.htm" TargetMode="External"/><Relationship Id="rId29" Type="http://schemas.openxmlformats.org/officeDocument/2006/relationships/hyperlink" Target="https://finance.vietstock.vn/AME-ctcp-alphanam-ec.htm" TargetMode="External"/><Relationship Id="rId441" Type="http://schemas.openxmlformats.org/officeDocument/2006/relationships/hyperlink" Target="https://finance.vietstock.vn/ICG-ctcp-xay-dung-song-hong.htm" TargetMode="External"/><Relationship Id="rId539" Type="http://schemas.openxmlformats.org/officeDocument/2006/relationships/hyperlink" Target="https://finance.vietstock.vn/MGC-ctcp-dia-chat-mo-tkv.htm" TargetMode="External"/><Relationship Id="rId746" Type="http://schemas.openxmlformats.org/officeDocument/2006/relationships/hyperlink" Target="https://finance.vietstock.vn/QNW-ctcp-cap-thoat-nuoc-va-xay-dung-quang-ngai.htm" TargetMode="External"/><Relationship Id="rId1071" Type="http://schemas.openxmlformats.org/officeDocument/2006/relationships/hyperlink" Target="https://finance.vietstock.vn/VNY-ctcp-thuoc-thu-y-trung-uong-i.htm" TargetMode="External"/><Relationship Id="rId178" Type="http://schemas.openxmlformats.org/officeDocument/2006/relationships/hyperlink" Target="https://finance.vietstock.vn/CSM-ctcp-cong-nghiep-cao-su-mien-nam.htm" TargetMode="External"/><Relationship Id="rId301" Type="http://schemas.openxmlformats.org/officeDocument/2006/relationships/hyperlink" Target="https://finance.vietstock.vn/FBC-ctcp-co-khi-pho-yen.htm" TargetMode="External"/><Relationship Id="rId953" Type="http://schemas.openxmlformats.org/officeDocument/2006/relationships/hyperlink" Target="https://finance.vietstock.vn/TRV-ctcp-van-tai-duong-sat.htm" TargetMode="External"/><Relationship Id="rId1029" Type="http://schemas.openxmlformats.org/officeDocument/2006/relationships/hyperlink" Target="https://finance.vietstock.vn/VGL-ctcp-ma-kem-cong-nghiep-vingal-vnsteel.htm" TargetMode="External"/><Relationship Id="rId82" Type="http://schemas.openxmlformats.org/officeDocument/2006/relationships/hyperlink" Target="https://finance.vietstock.vn/BMP-ctcp-nhua-binh-minh.htm" TargetMode="External"/><Relationship Id="rId385" Type="http://schemas.openxmlformats.org/officeDocument/2006/relationships/hyperlink" Target="https://finance.vietstock.vn/HKB-ctcp-nong-nghiep-va-thuc-pham-ha-noi-kinh-bac.htm" TargetMode="External"/><Relationship Id="rId592" Type="http://schemas.openxmlformats.org/officeDocument/2006/relationships/hyperlink" Target="https://finance.vietstock.vn/NLG-ctcp-dau-tu-nam-long.htm" TargetMode="External"/><Relationship Id="rId606" Type="http://schemas.openxmlformats.org/officeDocument/2006/relationships/hyperlink" Target="https://finance.vietstock.vn/NTH-ctcp-thuy-dien-nuoc-trong.htm" TargetMode="External"/><Relationship Id="rId813" Type="http://schemas.openxmlformats.org/officeDocument/2006/relationships/hyperlink" Target="https://finance.vietstock.vn/SGN-ctcp-phuc-vu-mat-dat-sai-gon.htm" TargetMode="External"/><Relationship Id="rId245" Type="http://schemas.openxmlformats.org/officeDocument/2006/relationships/hyperlink" Target="https://finance.vietstock.vn/DNP-ctcp-dnp-holding.htm" TargetMode="External"/><Relationship Id="rId452" Type="http://schemas.openxmlformats.org/officeDocument/2006/relationships/hyperlink" Target="https://finance.vietstock.vn/ILC-ctcp-hop-tac-lao-dong-voi-nuoc-ngoai.htm" TargetMode="External"/><Relationship Id="rId897" Type="http://schemas.openxmlformats.org/officeDocument/2006/relationships/hyperlink" Target="https://finance.vietstock.vn/TDS-ctcp-thep-thu-duc-vnsteel.htm" TargetMode="External"/><Relationship Id="rId1082" Type="http://schemas.openxmlformats.org/officeDocument/2006/relationships/hyperlink" Target="https://finance.vietstock.vn/VRC-ctcp-bat-dong-san-va-dau-tu-vrc.htm" TargetMode="External"/><Relationship Id="rId105" Type="http://schemas.openxmlformats.org/officeDocument/2006/relationships/hyperlink" Target="https://finance.vietstock.vn/BTV-ctcp-dich-vu-du-lich-ben-thanh.htm" TargetMode="External"/><Relationship Id="rId312" Type="http://schemas.openxmlformats.org/officeDocument/2006/relationships/hyperlink" Target="https://finance.vietstock.vn/FOC-ctcp-dich-vu-truc-tuyen-fpt.htm" TargetMode="External"/><Relationship Id="rId757" Type="http://schemas.openxmlformats.org/officeDocument/2006/relationships/hyperlink" Target="https://finance.vietstock.vn/Ricons-ctcp-dau-tu-xay-dung-ricons.htm" TargetMode="External"/><Relationship Id="rId964" Type="http://schemas.openxmlformats.org/officeDocument/2006/relationships/hyperlink" Target="https://finance.vietstock.vn/TTD-ctcp-benh-vien-tim-tam-duc.htm" TargetMode="External"/><Relationship Id="rId93" Type="http://schemas.openxmlformats.org/officeDocument/2006/relationships/hyperlink" Target="https://finance.vietstock.vn/BSH-ctcp-bia-sai-gon-ha-noi.htm" TargetMode="External"/><Relationship Id="rId189" Type="http://schemas.openxmlformats.org/officeDocument/2006/relationships/hyperlink" Target="https://finance.vietstock.vn/CTX-tong-cong-ty-co-phan-dau-tu-xay-dung-va-thuong-mai-viet-nam.htm" TargetMode="External"/><Relationship Id="rId396" Type="http://schemas.openxmlformats.org/officeDocument/2006/relationships/hyperlink" Target="https://finance.vietstock.vn/HND-ctcp-nhiet-dien-hai-phong.htm" TargetMode="External"/><Relationship Id="rId617" Type="http://schemas.openxmlformats.org/officeDocument/2006/relationships/hyperlink" Target="https://finance.vietstock.vn/OPC-ctcp-duoc-pham-opc.htm" TargetMode="External"/><Relationship Id="rId824" Type="http://schemas.openxmlformats.org/officeDocument/2006/relationships/hyperlink" Target="https://finance.vietstock.vn/SIC-ctcp-ani.htm" TargetMode="External"/><Relationship Id="rId256" Type="http://schemas.openxmlformats.org/officeDocument/2006/relationships/hyperlink" Target="https://finance.vietstock.vn/DRC-ctcp-cao-su-da-nang.htm" TargetMode="External"/><Relationship Id="rId463" Type="http://schemas.openxmlformats.org/officeDocument/2006/relationships/hyperlink" Target="https://finance.vietstock.vn/ITQ-ctcp-tap-doan-thien-quang.htm" TargetMode="External"/><Relationship Id="rId670" Type="http://schemas.openxmlformats.org/officeDocument/2006/relationships/hyperlink" Target="https://finance.vietstock.vn/PMC-ctcp-duoc-pham-duoc-lieu-pharmedic.htm" TargetMode="External"/><Relationship Id="rId1093" Type="http://schemas.openxmlformats.org/officeDocument/2006/relationships/hyperlink" Target="https://finance.vietstock.vn/VTC-ctcp-vien-thong-vtc.htm" TargetMode="External"/><Relationship Id="rId1107" Type="http://schemas.openxmlformats.org/officeDocument/2006/relationships/hyperlink" Target="https://finance.vietstock.vn/VVN-tong-cong-ty-co-phan-xay-dung-cong-nghiep-viet-nam.htm" TargetMode="External"/><Relationship Id="rId116" Type="http://schemas.openxmlformats.org/officeDocument/2006/relationships/hyperlink" Target="https://finance.vietstock.vn/C69-ctcp-xay-dung-1369.htm" TargetMode="External"/><Relationship Id="rId323" Type="http://schemas.openxmlformats.org/officeDocument/2006/relationships/hyperlink" Target="https://finance.vietstock.vn/GDT-ctcp-che-bien-go-duc-thanh.htm" TargetMode="External"/><Relationship Id="rId530" Type="http://schemas.openxmlformats.org/officeDocument/2006/relationships/hyperlink" Target="https://finance.vietstock.vn/MCP-ctcp-in-va-bao-bi-my-chau.htm" TargetMode="External"/><Relationship Id="rId768" Type="http://schemas.openxmlformats.org/officeDocument/2006/relationships/hyperlink" Target="https://finance.vietstock.vn/SAS-ctcp-dich-vu-hang-khong-san-bay-tan-son-nhat.htm" TargetMode="External"/><Relationship Id="rId975" Type="http://schemas.openxmlformats.org/officeDocument/2006/relationships/hyperlink" Target="https://finance.vietstock.vn/TV4-ctcp-tu-van-xay-dung-dien-4.htm" TargetMode="External"/><Relationship Id="rId20" Type="http://schemas.openxmlformats.org/officeDocument/2006/relationships/hyperlink" Target="https://finance.vietstock.vn/AG1-ctcp-28-1.htm" TargetMode="External"/><Relationship Id="rId628" Type="http://schemas.openxmlformats.org/officeDocument/2006/relationships/hyperlink" Target="https://finance.vietstock.vn/PCE-ctcp-phan-bon-va-hoa-chat-dau-khi-mien-trung.htm" TargetMode="External"/><Relationship Id="rId835" Type="http://schemas.openxmlformats.org/officeDocument/2006/relationships/hyperlink" Target="https://finance.vietstock.vn/SKH-ctcp-nuoc-giai-khat-sanest-khanh-hoa.htm" TargetMode="External"/><Relationship Id="rId267" Type="http://schemas.openxmlformats.org/officeDocument/2006/relationships/hyperlink" Target="https://finance.vietstock.vn/DTA-ctcp-de-tam.htm" TargetMode="External"/><Relationship Id="rId474" Type="http://schemas.openxmlformats.org/officeDocument/2006/relationships/hyperlink" Target="https://finance.vietstock.vn/KHS-ctcp-kien-hung.htm" TargetMode="External"/><Relationship Id="rId1020" Type="http://schemas.openxmlformats.org/officeDocument/2006/relationships/hyperlink" Target="https://finance.vietstock.vn/VEC-tong-cong-ty-co-phan-dien-tu-va-tin-hoc-viet-nam.htm" TargetMode="External"/><Relationship Id="rId1118" Type="http://schemas.openxmlformats.org/officeDocument/2006/relationships/hyperlink" Target="https://finance.vietstock.vn/YBM-ctcp-khoang-san-cong-nghiep-yen-bai.htm" TargetMode="External"/><Relationship Id="rId127" Type="http://schemas.openxmlformats.org/officeDocument/2006/relationships/hyperlink" Target="https://finance.vietstock.vn/CCL-ctcp-dau-tu-va-phat-trien-do-thi-dau-khi-cuu-long.htm" TargetMode="External"/><Relationship Id="rId681" Type="http://schemas.openxmlformats.org/officeDocument/2006/relationships/hyperlink" Target="https://finance.vietstock.vn/POM-ctcp-thep-pomina.htm" TargetMode="External"/><Relationship Id="rId779" Type="http://schemas.openxmlformats.org/officeDocument/2006/relationships/hyperlink" Target="https://finance.vietstock.vn/SC5-ctcp-xay-dung-so-5.htm" TargetMode="External"/><Relationship Id="rId902" Type="http://schemas.openxmlformats.org/officeDocument/2006/relationships/hyperlink" Target="https://finance.vietstock.vn/TET-ctcp-vai-soi-may-mac-mien-bac.htm" TargetMode="External"/><Relationship Id="rId986" Type="http://schemas.openxmlformats.org/officeDocument/2006/relationships/hyperlink" Target="https://finance.vietstock.vn/UNI-ctcp-dau-tu-va-phat-trien-sao-mai-viet.htm" TargetMode="External"/><Relationship Id="rId31" Type="http://schemas.openxmlformats.org/officeDocument/2006/relationships/hyperlink" Target="https://finance.vietstock.vn/AMS-ctcp-co-khi-xay-dung-amecc.htm" TargetMode="External"/><Relationship Id="rId334" Type="http://schemas.openxmlformats.org/officeDocument/2006/relationships/hyperlink" Target="https://finance.vietstock.vn/GKM-ctcp-gkm-holdings.htm" TargetMode="External"/><Relationship Id="rId541" Type="http://schemas.openxmlformats.org/officeDocument/2006/relationships/hyperlink" Target="https://finance.vietstock.vn/MH3-ctcp-khu-cong-nghiep-cao-su-binh-long.htm" TargetMode="External"/><Relationship Id="rId639" Type="http://schemas.openxmlformats.org/officeDocument/2006/relationships/hyperlink" Target="https://finance.vietstock.vn/PEN-ctcp-xay-lap-iii-petrolimex.htm" TargetMode="External"/><Relationship Id="rId180" Type="http://schemas.openxmlformats.org/officeDocument/2006/relationships/hyperlink" Target="https://finance.vietstock.vn/CSV-ctcp-hoa-chat-co-ban-mien-nam.htm" TargetMode="External"/><Relationship Id="rId278" Type="http://schemas.openxmlformats.org/officeDocument/2006/relationships/hyperlink" Target="https://finance.vietstock.vn/DVG-ctcp-dai-viet-group-dvg.htm" TargetMode="External"/><Relationship Id="rId401" Type="http://schemas.openxmlformats.org/officeDocument/2006/relationships/hyperlink" Target="https://finance.vietstock.vn/HNP-ctcp-hanel-xop-nhua.htm" TargetMode="External"/><Relationship Id="rId846" Type="http://schemas.openxmlformats.org/officeDocument/2006/relationships/hyperlink" Target="https://finance.vietstock.vn/SNZ-tong-cong-ty-co-phan-phat-trien-khu-cong-nghiep.htm" TargetMode="External"/><Relationship Id="rId1031" Type="http://schemas.openxmlformats.org/officeDocument/2006/relationships/hyperlink" Target="https://finance.vietstock.vn/VGR-ctcp-cang-xanh-vip.htm" TargetMode="External"/><Relationship Id="rId485" Type="http://schemas.openxmlformats.org/officeDocument/2006/relationships/hyperlink" Target="https://finance.vietstock.vn/KSV-tong-cong-ty-khoang-san-tkv-ctcp.htm" TargetMode="External"/><Relationship Id="rId692" Type="http://schemas.openxmlformats.org/officeDocument/2006/relationships/hyperlink" Target="https://finance.vietstock.vn/PQN-ctcp-dich-vu-dau-khi-quang-ngai-ptsc.htm" TargetMode="External"/><Relationship Id="rId706" Type="http://schemas.openxmlformats.org/officeDocument/2006/relationships/hyperlink" Target="https://finance.vietstock.vn/PTG-ctcp-may-xuat-khau-phan-thiet.htm" TargetMode="External"/><Relationship Id="rId913" Type="http://schemas.openxmlformats.org/officeDocument/2006/relationships/hyperlink" Target="https://finance.vietstock.vn/TID-ctcp-tong-cong-ty-tin-nghia.htm" TargetMode="External"/><Relationship Id="rId42" Type="http://schemas.openxmlformats.org/officeDocument/2006/relationships/hyperlink" Target="https://finance.vietstock.vn/ASM-ctcp-tap-doan-sao-mai.htm" TargetMode="External"/><Relationship Id="rId138" Type="http://schemas.openxmlformats.org/officeDocument/2006/relationships/hyperlink" Target="https://finance.vietstock.vn/CHC-ctcp-cam-ha.htm" TargetMode="External"/><Relationship Id="rId345" Type="http://schemas.openxmlformats.org/officeDocument/2006/relationships/hyperlink" Target="https://finance.vietstock.vn/GTS-ctcp-cong-trinh-giao-thong-sai-gon.htm" TargetMode="External"/><Relationship Id="rId552" Type="http://schemas.openxmlformats.org/officeDocument/2006/relationships/hyperlink" Target="https://finance.vietstock.vn/MSN-ctcp-tap-doan-masan.htm" TargetMode="External"/><Relationship Id="rId997" Type="http://schemas.openxmlformats.org/officeDocument/2006/relationships/hyperlink" Target="https://finance.vietstock.vn/VC2-ctcp-dau-tu-va-xay-dung-vina2.htm" TargetMode="External"/><Relationship Id="rId191" Type="http://schemas.openxmlformats.org/officeDocument/2006/relationships/hyperlink" Target="https://finance.vietstock.vn/CVT-ctcp-cmc.htm" TargetMode="External"/><Relationship Id="rId205" Type="http://schemas.openxmlformats.org/officeDocument/2006/relationships/hyperlink" Target="https://finance.vietstock.vn/DC4-ctcp-dicera-holdings.htm" TargetMode="External"/><Relationship Id="rId412" Type="http://schemas.openxmlformats.org/officeDocument/2006/relationships/hyperlink" Target="https://finance.vietstock.vn/HSG-ctcp-tap-doan-hoa-sen.htm" TargetMode="External"/><Relationship Id="rId857" Type="http://schemas.openxmlformats.org/officeDocument/2006/relationships/hyperlink" Target="https://finance.vietstock.vn/SSC-ctcp-giong-cay-trong-mien-nam.htm" TargetMode="External"/><Relationship Id="rId1042" Type="http://schemas.openxmlformats.org/officeDocument/2006/relationships/hyperlink" Target="https://finance.vietstock.vn/VID-ctcp-dau-tu-phat-trien-thuong-mai-vien-dong.htm" TargetMode="External"/><Relationship Id="rId289" Type="http://schemas.openxmlformats.org/officeDocument/2006/relationships/hyperlink" Target="https://finance.vietstock.vn/E12-ctcp-xay-dung-dien-vneco12.htm" TargetMode="External"/><Relationship Id="rId496" Type="http://schemas.openxmlformats.org/officeDocument/2006/relationships/hyperlink" Target="https://finance.vietstock.vn/LAS-ctcp-supe-phot-phat-va-hoa-chat-lam-thao.htm" TargetMode="External"/><Relationship Id="rId717" Type="http://schemas.openxmlformats.org/officeDocument/2006/relationships/hyperlink" Target="https://finance.vietstock.vn/PVD-tong-cong-ty-co-phan-khoan-va-dich-vu-khoan-dau-khi.htm" TargetMode="External"/><Relationship Id="rId924" Type="http://schemas.openxmlformats.org/officeDocument/2006/relationships/hyperlink" Target="https://finance.vietstock.vn/TLH-ctcp-tap-doan-thep-tien-len.htm" TargetMode="External"/><Relationship Id="rId53" Type="http://schemas.openxmlformats.org/officeDocument/2006/relationships/hyperlink" Target="https://finance.vietstock.vn/BBT-ctcp-bong-bach-tuyet.htm" TargetMode="External"/><Relationship Id="rId149" Type="http://schemas.openxmlformats.org/officeDocument/2006/relationships/hyperlink" Target="https://finance.vietstock.vn/CLC-ctcp-cat-loi.htm" TargetMode="External"/><Relationship Id="rId356" Type="http://schemas.openxmlformats.org/officeDocument/2006/relationships/hyperlink" Target="https://finance.vietstock.vn/HAX-ctcp-dich-vu-o-to-hang-xanh.htm" TargetMode="External"/><Relationship Id="rId563" Type="http://schemas.openxmlformats.org/officeDocument/2006/relationships/hyperlink" Target="https://finance.vietstock.vn/MZG-ctcp-miza.htm" TargetMode="External"/><Relationship Id="rId770" Type="http://schemas.openxmlformats.org/officeDocument/2006/relationships/hyperlink" Target="https://finance.vietstock.vn/SB1-ctcp-bia-sai-gon-nghe-tinh.htm" TargetMode="External"/><Relationship Id="rId216" Type="http://schemas.openxmlformats.org/officeDocument/2006/relationships/hyperlink" Target="https://finance.vietstock.vn/DGC-ctcp-tap-doan-hoa-chat-duc-giang.htm" TargetMode="External"/><Relationship Id="rId423" Type="http://schemas.openxmlformats.org/officeDocument/2006/relationships/hyperlink" Target="https://finance.vietstock.vn/HTM-tong-cong-ty-thuong-mai-ha-noi-ctcp.htm" TargetMode="External"/><Relationship Id="rId868" Type="http://schemas.openxmlformats.org/officeDocument/2006/relationships/hyperlink" Target="https://finance.vietstock.vn/SVD-ctcp-dau-tu-thuong-mai-vu-dang.htm" TargetMode="External"/><Relationship Id="rId1053" Type="http://schemas.openxmlformats.org/officeDocument/2006/relationships/hyperlink" Target="https://finance.vietstock.vn/VLB-ctcp-xay-dung-va-san-xuat-vat-lieu-xay-dung-bien-hoa.htm" TargetMode="External"/><Relationship Id="rId630" Type="http://schemas.openxmlformats.org/officeDocument/2006/relationships/hyperlink" Target="https://finance.vietstock.vn/PCG-ctcp-dau-tu-phat-trien-gas-do-thi.htm" TargetMode="External"/><Relationship Id="rId728" Type="http://schemas.openxmlformats.org/officeDocument/2006/relationships/hyperlink" Target="https://finance.vietstock.vn/PVV-ctcp-vinaconex-39.htm" TargetMode="External"/><Relationship Id="rId935" Type="http://schemas.openxmlformats.org/officeDocument/2006/relationships/hyperlink" Target="https://finance.vietstock.vn/TNA-ctcp-thuong-mai-xuat-nhap-khau-thien-nam.htm" TargetMode="External"/><Relationship Id="rId64" Type="http://schemas.openxmlformats.org/officeDocument/2006/relationships/hyperlink" Target="https://finance.vietstock.vn/BEL-ctcp-dien-tu-bien-hoa.htm" TargetMode="External"/><Relationship Id="rId367" Type="http://schemas.openxmlformats.org/officeDocument/2006/relationships/hyperlink" Target="https://finance.vietstock.vn/HDC-ctcp-phat-trien-nha-ba-ria-vung-tau.htm" TargetMode="External"/><Relationship Id="rId574" Type="http://schemas.openxmlformats.org/officeDocument/2006/relationships/hyperlink" Target="https://finance.vietstock.vn/NBT-ctcp-cap-thoat-nuoc-ben-tre.htm" TargetMode="External"/><Relationship Id="rId1120" Type="http://schemas.openxmlformats.org/officeDocument/2006/relationships/table" Target="../tables/table2.xml"/><Relationship Id="rId227" Type="http://schemas.openxmlformats.org/officeDocument/2006/relationships/hyperlink" Target="https://finance.vietstock.vn/DIC-ctcp-dau-tu-va-thuong-mai-dic.htm" TargetMode="External"/><Relationship Id="rId781" Type="http://schemas.openxmlformats.org/officeDocument/2006/relationships/hyperlink" Target="https://finance.vietstock.vn/SCG-ctcp-tap-doan-xay-dung-scg.htm" TargetMode="External"/><Relationship Id="rId879" Type="http://schemas.openxmlformats.org/officeDocument/2006/relationships/hyperlink" Target="https://finance.vietstock.vn/TAR-ctcp-nong-nghiep-cong-nghe-cao-trung-an.htm" TargetMode="External"/><Relationship Id="rId434" Type="http://schemas.openxmlformats.org/officeDocument/2006/relationships/hyperlink" Target="https://finance.vietstock.vn/HUT-ctcp-tasco.htm" TargetMode="External"/><Relationship Id="rId641" Type="http://schemas.openxmlformats.org/officeDocument/2006/relationships/hyperlink" Target="https://finance.vietstock.vn/PET-tong-cong-ty-co-phan-dich-vu-tong-hop-dau-khi.htm" TargetMode="External"/><Relationship Id="rId739" Type="http://schemas.openxmlformats.org/officeDocument/2006/relationships/hyperlink" Target="https://finance.vietstock.vn/QCG-ctcp-quoc-cuong-gia-lai.htm" TargetMode="External"/><Relationship Id="rId1064" Type="http://schemas.openxmlformats.org/officeDocument/2006/relationships/hyperlink" Target="https://finance.vietstock.vn/VNF-ctcp-vinafreight.htm" TargetMode="External"/><Relationship Id="rId280" Type="http://schemas.openxmlformats.org/officeDocument/2006/relationships/hyperlink" Target="https://finance.vietstock.vn/DVN-tong-cong-ty-duoc-viet-nam-ctcp.htm" TargetMode="External"/><Relationship Id="rId501" Type="http://schemas.openxmlformats.org/officeDocument/2006/relationships/hyperlink" Target="https://finance.vietstock.vn/LCG-ctcp-lizen.htm" TargetMode="External"/><Relationship Id="rId946" Type="http://schemas.openxmlformats.org/officeDocument/2006/relationships/hyperlink" Target="https://finance.vietstock.vn/TOT-ctcp-transimex-logistics.htm" TargetMode="External"/><Relationship Id="rId75" Type="http://schemas.openxmlformats.org/officeDocument/2006/relationships/hyperlink" Target="https://finance.vietstock.vn/BKG-ctcp-dau-tu-bkg-viet-nam.htm" TargetMode="External"/><Relationship Id="rId140" Type="http://schemas.openxmlformats.org/officeDocument/2006/relationships/hyperlink" Target="https://finance.vietstock.vn/CHS-ctcp-chieu-sang-cong-cong-thanh-pho-ho-chi-minh.htm" TargetMode="External"/><Relationship Id="rId378" Type="http://schemas.openxmlformats.org/officeDocument/2006/relationships/hyperlink" Target="https://finance.vietstock.vn/HHP-ctcp-hhp-global.htm" TargetMode="External"/><Relationship Id="rId585" Type="http://schemas.openxmlformats.org/officeDocument/2006/relationships/hyperlink" Target="https://finance.vietstock.vn/NET-ctcp-bot-giat-net.htm" TargetMode="External"/><Relationship Id="rId792" Type="http://schemas.openxmlformats.org/officeDocument/2006/relationships/hyperlink" Target="https://finance.vietstock.vn/SD9-ctcp-song-da-9.htm" TargetMode="External"/><Relationship Id="rId806" Type="http://schemas.openxmlformats.org/officeDocument/2006/relationships/hyperlink" Target="https://finance.vietstock.vn/SFG-ctcp-phan-bon-mien-nam.htm" TargetMode="External"/><Relationship Id="rId6" Type="http://schemas.openxmlformats.org/officeDocument/2006/relationships/hyperlink" Target="https://finance.vietstock.vn/ABC-ctcp-truyen-thong-vmg.htm" TargetMode="External"/><Relationship Id="rId238" Type="http://schemas.openxmlformats.org/officeDocument/2006/relationships/hyperlink" Target="https://finance.vietstock.vn/DMN-ctcp-domenal.htm" TargetMode="External"/><Relationship Id="rId445" Type="http://schemas.openxmlformats.org/officeDocument/2006/relationships/hyperlink" Target="https://finance.vietstock.vn/IDI-ctcp-dau-tu-va-phat-trien-da-quoc-gia-idi.htm" TargetMode="External"/><Relationship Id="rId652" Type="http://schemas.openxmlformats.org/officeDocument/2006/relationships/hyperlink" Target="https://finance.vietstock.vn/PHC-ctcp-xay-dung-phuc-hung-holdings.htm" TargetMode="External"/><Relationship Id="rId1075" Type="http://schemas.openxmlformats.org/officeDocument/2006/relationships/hyperlink" Target="https://finance.vietstock.vn/VPD-ctcp-phat-trien-dien-luc-viet-nam.htm" TargetMode="External"/><Relationship Id="rId291" Type="http://schemas.openxmlformats.org/officeDocument/2006/relationships/hyperlink" Target="https://finance.vietstock.vn/ECO-ctcp-nhua-sinh-thai-viet-nam.htm" TargetMode="External"/><Relationship Id="rId305" Type="http://schemas.openxmlformats.org/officeDocument/2006/relationships/hyperlink" Target="https://finance.vietstock.vn/FGL-ctcp-ca-phe-gia-lai.htm" TargetMode="External"/><Relationship Id="rId512" Type="http://schemas.openxmlformats.org/officeDocument/2006/relationships/hyperlink" Target="https://finance.vietstock.vn/LIG-ctcp-licogi-13.htm" TargetMode="External"/><Relationship Id="rId957" Type="http://schemas.openxmlformats.org/officeDocument/2006/relationships/hyperlink" Target="https://finance.vietstock.vn/TSC-ctcp-vat-tu-ky-thuat-nong-nghiep-can-tho.htm" TargetMode="External"/><Relationship Id="rId86" Type="http://schemas.openxmlformats.org/officeDocument/2006/relationships/hyperlink" Target="https://finance.vietstock.vn/BOT-ctcp-bot-cau-thai-ha.htm" TargetMode="External"/><Relationship Id="rId151" Type="http://schemas.openxmlformats.org/officeDocument/2006/relationships/hyperlink" Target="https://finance.vietstock.vn/CLL-ctcp-cang-cat-lai.htm" TargetMode="External"/><Relationship Id="rId389" Type="http://schemas.openxmlformats.org/officeDocument/2006/relationships/hyperlink" Target="https://finance.vietstock.vn/HLY-ctcp-gom-xay-dung-yen-hung.htm" TargetMode="External"/><Relationship Id="rId596" Type="http://schemas.openxmlformats.org/officeDocument/2006/relationships/hyperlink" Target="https://finance.vietstock.vn/NQB-ctcp-cap-nuoc-quang-binh.htm" TargetMode="External"/><Relationship Id="rId817" Type="http://schemas.openxmlformats.org/officeDocument/2006/relationships/hyperlink" Target="https://finance.vietstock.vn/SGT-ctcp-cong-nghe-vien-thong-sai-gon.htm" TargetMode="External"/><Relationship Id="rId1002" Type="http://schemas.openxmlformats.org/officeDocument/2006/relationships/hyperlink" Target="https://finance.vietstock.vn/VCA-ctcp-thep-vicasa.htm" TargetMode="External"/><Relationship Id="rId249" Type="http://schemas.openxmlformats.org/officeDocument/2006/relationships/hyperlink" Target="https://finance.vietstock.vn/DP3-ctcp-duoc-pham-trung-uong-3.htm" TargetMode="External"/><Relationship Id="rId456" Type="http://schemas.openxmlformats.org/officeDocument/2006/relationships/hyperlink" Target="https://finance.vietstock.vn/INN-ctcp-bao-bi-va-in-nong-nghiep.htm" TargetMode="External"/><Relationship Id="rId663" Type="http://schemas.openxmlformats.org/officeDocument/2006/relationships/hyperlink" Target="https://finance.vietstock.vn/PJC-ctcp-thuong-mai-va-van-tai-petrolimex-ha-noi.htm" TargetMode="External"/><Relationship Id="rId870" Type="http://schemas.openxmlformats.org/officeDocument/2006/relationships/hyperlink" Target="https://finance.vietstock.vn/SVI-ctcp-bao-bi-bien-hoa.htm" TargetMode="External"/><Relationship Id="rId1086" Type="http://schemas.openxmlformats.org/officeDocument/2006/relationships/hyperlink" Target="https://finance.vietstock.vn/VSF-tong-cong-ty-luong-thuc-mien-nam-ctcp.htm" TargetMode="External"/><Relationship Id="rId13" Type="http://schemas.openxmlformats.org/officeDocument/2006/relationships/hyperlink" Target="https://finance.vietstock.vn/ACL-ctcp-xuat-nhap-khau-thuy-san-cuu-long-an-giang.htm" TargetMode="External"/><Relationship Id="rId109" Type="http://schemas.openxmlformats.org/officeDocument/2006/relationships/hyperlink" Target="https://finance.vietstock.vn/BWE-ctcp-tong-cong-ty-nuoc-moi-truong-binh-duong.htm" TargetMode="External"/><Relationship Id="rId316" Type="http://schemas.openxmlformats.org/officeDocument/2006/relationships/hyperlink" Target="https://finance.vietstock.vn/FSO-ctcp-co-khi-dong-tau-thuy-san-viet-nam.htm" TargetMode="External"/><Relationship Id="rId523" Type="http://schemas.openxmlformats.org/officeDocument/2006/relationships/hyperlink" Target="https://finance.vietstock.vn/MBG-ctcp-tap-doan-mbg.htm" TargetMode="External"/><Relationship Id="rId968" Type="http://schemas.openxmlformats.org/officeDocument/2006/relationships/hyperlink" Target="https://finance.vietstock.vn/TTN-ctcp-cong-nghe-va-truyen-thong-viet-nam.htm" TargetMode="External"/><Relationship Id="rId97" Type="http://schemas.openxmlformats.org/officeDocument/2006/relationships/hyperlink" Target="https://finance.vietstock.vn/BSR-ctcp-loc-hoa-dau-binh-son.htm" TargetMode="External"/><Relationship Id="rId730" Type="http://schemas.openxmlformats.org/officeDocument/2006/relationships/hyperlink" Target="https://finance.vietstock.vn/PVY-ctcp-che-tao-gian-khoan-dau-khi.htm" TargetMode="External"/><Relationship Id="rId828" Type="http://schemas.openxmlformats.org/officeDocument/2006/relationships/hyperlink" Target="https://finance.vietstock.vn/SJ1-ctcp-nong-nghiep-hung-hau.htm" TargetMode="External"/><Relationship Id="rId1013" Type="http://schemas.openxmlformats.org/officeDocument/2006/relationships/hyperlink" Target="https://finance.vietstock.vn/VDT-ctcp-luoi-thep-binh-tay.htm" TargetMode="External"/><Relationship Id="rId162" Type="http://schemas.openxmlformats.org/officeDocument/2006/relationships/hyperlink" Target="https://finance.vietstock.vn/CMS-ctcp-tap-doan-cmh-viet-nam.htm" TargetMode="External"/><Relationship Id="rId467" Type="http://schemas.openxmlformats.org/officeDocument/2006/relationships/hyperlink" Target="https://finance.vietstock.vn/KBC-tong-cong-ty-phat-trien-do-thi-kinh-bac-ctcp.htm" TargetMode="External"/><Relationship Id="rId1097" Type="http://schemas.openxmlformats.org/officeDocument/2006/relationships/hyperlink" Target="https://finance.vietstock.vn/VTH-ctcp-day-cap-dien-viet-thai.htm" TargetMode="External"/><Relationship Id="rId674" Type="http://schemas.openxmlformats.org/officeDocument/2006/relationships/hyperlink" Target="https://finance.vietstock.vn/PMT-ctcp-vien-thong-telvina-viet-nam.htm" TargetMode="External"/><Relationship Id="rId881" Type="http://schemas.openxmlformats.org/officeDocument/2006/relationships/hyperlink" Target="https://finance.vietstock.vn/TBC-ctcp-thuy-dien-thac-ba.htm" TargetMode="External"/><Relationship Id="rId979" Type="http://schemas.openxmlformats.org/officeDocument/2006/relationships/hyperlink" Target="https://finance.vietstock.vn/TVN-tong-cong-ty-thep-viet-nam-ctcp.htm" TargetMode="External"/><Relationship Id="rId24" Type="http://schemas.openxmlformats.org/officeDocument/2006/relationships/hyperlink" Target="https://finance.vietstock.vn/AGP-ctcp-duoc-pham-agimexpharm.htm" TargetMode="External"/><Relationship Id="rId327" Type="http://schemas.openxmlformats.org/officeDocument/2006/relationships/hyperlink" Target="https://finance.vietstock.vn/GEL-ctcp-ha-tang-gelex.htm" TargetMode="External"/><Relationship Id="rId534" Type="http://schemas.openxmlformats.org/officeDocument/2006/relationships/hyperlink" Target="https://finance.vietstock.vn/MED-ctcp-duoc-trung-uong-mediplantex.htm" TargetMode="External"/><Relationship Id="rId741" Type="http://schemas.openxmlformats.org/officeDocument/2006/relationships/hyperlink" Target="https://finance.vietstock.vn/QHW-ctcp-nuoc-khoang-quang-ninh.htm" TargetMode="External"/><Relationship Id="rId839" Type="http://schemas.openxmlformats.org/officeDocument/2006/relationships/hyperlink" Target="https://finance.vietstock.vn/SMA-ctcp-thiet-bi-phu-tung-sai-gon.htm" TargetMode="External"/><Relationship Id="rId173" Type="http://schemas.openxmlformats.org/officeDocument/2006/relationships/hyperlink" Target="https://finance.vietstock.vn/CQN-ctcp-cang-quang-ninh.htm" TargetMode="External"/><Relationship Id="rId380" Type="http://schemas.openxmlformats.org/officeDocument/2006/relationships/hyperlink" Target="https://finance.vietstock.vn/HHV-ctcp-dau-tu-ha-tang-giao-thong-deo-ca.htm" TargetMode="External"/><Relationship Id="rId601" Type="http://schemas.openxmlformats.org/officeDocument/2006/relationships/hyperlink" Target="https://finance.vietstock.vn/NSH-ctcp-tap-doan-nhom-song-hong-shalumi.htm" TargetMode="External"/><Relationship Id="rId1024" Type="http://schemas.openxmlformats.org/officeDocument/2006/relationships/hyperlink" Target="https://finance.vietstock.vn/VFG-ctcp-khu-trung-viet-nam.htm" TargetMode="External"/><Relationship Id="rId240" Type="http://schemas.openxmlformats.org/officeDocument/2006/relationships/hyperlink" Target="https://finance.vietstock.vn/DNA-ctcp-dien-nuoc-an-giang.htm" TargetMode="External"/><Relationship Id="rId478" Type="http://schemas.openxmlformats.org/officeDocument/2006/relationships/hyperlink" Target="https://finance.vietstock.vn/KMT-ctcp-kim-khi-mien-trung.htm" TargetMode="External"/><Relationship Id="rId685" Type="http://schemas.openxmlformats.org/officeDocument/2006/relationships/hyperlink" Target="https://finance.vietstock.vn/POW-tong-cong-ty-dien-luc-dau-khi-viet-nam-ctcp.htm" TargetMode="External"/><Relationship Id="rId892" Type="http://schemas.openxmlformats.org/officeDocument/2006/relationships/hyperlink" Target="https://finance.vietstock.vn/TDF-ctcp-trung-do.htm" TargetMode="External"/><Relationship Id="rId906" Type="http://schemas.openxmlformats.org/officeDocument/2006/relationships/hyperlink" Target="https://finance.vietstock.vn/THB-ctcp-bia-ha-noi-thanh-hoa.htm" TargetMode="External"/><Relationship Id="rId35" Type="http://schemas.openxmlformats.org/officeDocument/2006/relationships/hyperlink" Target="https://finance.vietstock.vn/APC-ctcp-chieu-xa-an-phu.htm" TargetMode="External"/><Relationship Id="rId100" Type="http://schemas.openxmlformats.org/officeDocument/2006/relationships/hyperlink" Target="https://finance.vietstock.vn/BTG-ctcp-bao-bi-tien-giang.htm" TargetMode="External"/><Relationship Id="rId338" Type="http://schemas.openxmlformats.org/officeDocument/2006/relationships/hyperlink" Target="https://finance.vietstock.vn/GMD-ctcp-gemadept.htm" TargetMode="External"/><Relationship Id="rId545" Type="http://schemas.openxmlformats.org/officeDocument/2006/relationships/hyperlink" Target="https://finance.vietstock.vn/MKP-ctcp-hoa-duoc-pham-mekophar.htm" TargetMode="External"/><Relationship Id="rId752" Type="http://schemas.openxmlformats.org/officeDocument/2006/relationships/hyperlink" Target="https://finance.vietstock.vn/RCC-ctcp-tong-cong-ty-cong-trinh-duong-sat-viet-nam.htm" TargetMode="External"/><Relationship Id="rId184" Type="http://schemas.openxmlformats.org/officeDocument/2006/relationships/hyperlink" Target="https://finance.vietstock.vn/CTI-ctcp-dau-tu-phat-trien-cuong-thuan-idico.htm" TargetMode="External"/><Relationship Id="rId391" Type="http://schemas.openxmlformats.org/officeDocument/2006/relationships/hyperlink" Target="https://finance.vietstock.vn/HMG-ctcp-kim-khi-ha-noi-vnsteel.htm" TargetMode="External"/><Relationship Id="rId405" Type="http://schemas.openxmlformats.org/officeDocument/2006/relationships/hyperlink" Target="https://finance.vietstock.vn/HPD-ctcp-thuy-dien-dak-doa.htm" TargetMode="External"/><Relationship Id="rId612" Type="http://schemas.openxmlformats.org/officeDocument/2006/relationships/hyperlink" Target="https://finance.vietstock.vn/NVT-ctcp-bat-dong-san-du-lich-ninh-van-bay.htm" TargetMode="External"/><Relationship Id="rId1035" Type="http://schemas.openxmlformats.org/officeDocument/2006/relationships/hyperlink" Target="https://finance.vietstock.vn/VHC-ctcp-vinh-hoan.htm" TargetMode="External"/><Relationship Id="rId251" Type="http://schemas.openxmlformats.org/officeDocument/2006/relationships/hyperlink" Target="https://finance.vietstock.vn/DPG-ctcp-tap-doan-dat-phuong.htm" TargetMode="External"/><Relationship Id="rId489" Type="http://schemas.openxmlformats.org/officeDocument/2006/relationships/hyperlink" Target="https://finance.vietstock.vn/KVC-ctcp-san-xuat-xuat-nhap-khau-inox-kim-vi.htm" TargetMode="External"/><Relationship Id="rId696" Type="http://schemas.openxmlformats.org/officeDocument/2006/relationships/hyperlink" Target="https://finance.vietstock.vn/PSC-ctcp-van-tai-va-dich-vu-petrolimex-sai-gon.htm" TargetMode="External"/><Relationship Id="rId917" Type="http://schemas.openxmlformats.org/officeDocument/2006/relationships/hyperlink" Target="https://finance.vietstock.vn/TIX-ctcp-san-xuat-kinh-doanh-xuat-nhap-khau-dich-vu-va-dau-tu-tan-binh.htm" TargetMode="External"/><Relationship Id="rId1102" Type="http://schemas.openxmlformats.org/officeDocument/2006/relationships/hyperlink" Target="https://finance.vietstock.vn/VTS-ctcp-gach-ngoi-tu-son.htm" TargetMode="External"/><Relationship Id="rId46" Type="http://schemas.openxmlformats.org/officeDocument/2006/relationships/hyperlink" Target="https://finance.vietstock.vn/AVC-ctcp-thuy-dien-a-vuong.htm" TargetMode="External"/><Relationship Id="rId349" Type="http://schemas.openxmlformats.org/officeDocument/2006/relationships/hyperlink" Target="https://finance.vietstock.vn/HAG-ctcp-hoang-anh-gia-lai.htm" TargetMode="External"/><Relationship Id="rId556" Type="http://schemas.openxmlformats.org/officeDocument/2006/relationships/hyperlink" Target="https://finance.vietstock.vn/MTB-ctcp-moi-truong-va-cong-trinh-do-thi-tinh-thai-binh.htm" TargetMode="External"/><Relationship Id="rId763" Type="http://schemas.openxmlformats.org/officeDocument/2006/relationships/hyperlink" Target="https://finance.vietstock.vn/S99-ctcp-sci.htm" TargetMode="External"/><Relationship Id="rId111" Type="http://schemas.openxmlformats.org/officeDocument/2006/relationships/hyperlink" Target="https://finance.vietstock.vn/BXH-ctcp-vicem-bao-bi-hai-phong.htm" TargetMode="External"/><Relationship Id="rId195" Type="http://schemas.openxmlformats.org/officeDocument/2006/relationships/hyperlink" Target="https://finance.vietstock.vn/DAC-ctcp-382-dong-anh.htm" TargetMode="External"/><Relationship Id="rId209" Type="http://schemas.openxmlformats.org/officeDocument/2006/relationships/hyperlink" Target="https://finance.vietstock.vn/DCT-ctcp-tam-lop-vat-lieu-xay-dung-dong-nai.htm" TargetMode="External"/><Relationship Id="rId416" Type="http://schemas.openxmlformats.org/officeDocument/2006/relationships/hyperlink" Target="https://finance.vietstock.vn/HSV-ctcp-tap-doan-hsv-viet-nam.htm" TargetMode="External"/><Relationship Id="rId970" Type="http://schemas.openxmlformats.org/officeDocument/2006/relationships/hyperlink" Target="https://finance.vietstock.vn/TTT-ctcp-du-lich-thuong-mai-tay-ninh.htm" TargetMode="External"/><Relationship Id="rId1046" Type="http://schemas.openxmlformats.org/officeDocument/2006/relationships/hyperlink" Target="https://finance.vietstock.vn/VIN-ctcp-giao-nhan-kho-van-ngoai-thuong-viet-nam.htm" TargetMode="External"/><Relationship Id="rId623" Type="http://schemas.openxmlformats.org/officeDocument/2006/relationships/hyperlink" Target="https://finance.vietstock.vn/PAT-ctcp-phot-pho-apatit-viet-nam.htm" TargetMode="External"/><Relationship Id="rId830" Type="http://schemas.openxmlformats.org/officeDocument/2006/relationships/hyperlink" Target="https://finance.vietstock.vn/SJE-ctcp-song-da-11.htm" TargetMode="External"/><Relationship Id="rId928" Type="http://schemas.openxmlformats.org/officeDocument/2006/relationships/hyperlink" Target="https://finance.vietstock.vn/TMC-ctcp-thuong-mai-xuat-nhap-khau-thu-duc.htm" TargetMode="External"/><Relationship Id="rId57" Type="http://schemas.openxmlformats.org/officeDocument/2006/relationships/hyperlink" Target="https://finance.vietstock.vn/BCF-ctcp-thuc-pham-bich-chi.htm" TargetMode="External"/><Relationship Id="rId262" Type="http://schemas.openxmlformats.org/officeDocument/2006/relationships/hyperlink" Target="https://finance.vietstock.vn/DSD-ctcp-dhc-suoi-doi.htm" TargetMode="External"/><Relationship Id="rId567" Type="http://schemas.openxmlformats.org/officeDocument/2006/relationships/hyperlink" Target="https://finance.vietstock.vn/NAP-ctcp-cang-nghe-tinh.htm" TargetMode="External"/><Relationship Id="rId1113" Type="http://schemas.openxmlformats.org/officeDocument/2006/relationships/hyperlink" Target="https://finance.vietstock.vn/XDH-ctcp-dau-tu-xay-dung-dan-dung-ha-noi.htm" TargetMode="External"/><Relationship Id="rId122" Type="http://schemas.openxmlformats.org/officeDocument/2006/relationships/hyperlink" Target="https://finance.vietstock.vn/CAT-ctcp-thuy-san-ca-mau.htm" TargetMode="External"/><Relationship Id="rId774" Type="http://schemas.openxmlformats.org/officeDocument/2006/relationships/hyperlink" Target="https://finance.vietstock.vn/SBH-ctcp-thuy-dien-song-ba-ha.htm" TargetMode="External"/><Relationship Id="rId981" Type="http://schemas.openxmlformats.org/officeDocument/2006/relationships/hyperlink" Target="https://finance.vietstock.vn/TYA-ctcp-day-va-cap-dien-taya-viet-nam.htm" TargetMode="External"/><Relationship Id="rId1057" Type="http://schemas.openxmlformats.org/officeDocument/2006/relationships/hyperlink" Target="https://finance.vietstock.vn/VMA-ctcp-cong-nghiep-o-to-vinacomin.htm" TargetMode="External"/><Relationship Id="rId427" Type="http://schemas.openxmlformats.org/officeDocument/2006/relationships/hyperlink" Target="https://finance.vietstock.vn/HTV-ctcp-logistics-vicem.htm" TargetMode="External"/><Relationship Id="rId634" Type="http://schemas.openxmlformats.org/officeDocument/2006/relationships/hyperlink" Target="https://finance.vietstock.vn/PDC-ctcp-du-lich-dau-khi-phuong-dong.htm" TargetMode="External"/><Relationship Id="rId841" Type="http://schemas.openxmlformats.org/officeDocument/2006/relationships/hyperlink" Target="https://finance.vietstock.vn/SMC-ctcp-dau-tu-thuong-mai-smc.htm" TargetMode="External"/><Relationship Id="rId273" Type="http://schemas.openxmlformats.org/officeDocument/2006/relationships/hyperlink" Target="https://finance.vietstock.vn/DTL-ctcp-dai-thien-loc.htm" TargetMode="External"/><Relationship Id="rId480" Type="http://schemas.openxmlformats.org/officeDocument/2006/relationships/hyperlink" Target="https://finance.vietstock.vn/KSB-ctcp-khoang-san-va-xay-dung-binh-duong.htm" TargetMode="External"/><Relationship Id="rId701" Type="http://schemas.openxmlformats.org/officeDocument/2006/relationships/hyperlink" Target="https://finance.vietstock.vn/PSP-ctcp-cang-dich-vu-dau-khi-dinh-vu.htm" TargetMode="External"/><Relationship Id="rId939" Type="http://schemas.openxmlformats.org/officeDocument/2006/relationships/hyperlink" Target="https://finance.vietstock.vn/TNH-ctcp-tap-doan-benh-vien-tnh.htm" TargetMode="External"/><Relationship Id="rId68" Type="http://schemas.openxmlformats.org/officeDocument/2006/relationships/hyperlink" Target="https://finance.vietstock.vn/BHI-tong-cong-ty-co-phan-bao-hiem-sai-gon-ha-noi.htm" TargetMode="External"/><Relationship Id="rId133" Type="http://schemas.openxmlformats.org/officeDocument/2006/relationships/hyperlink" Target="https://finance.vietstock.vn/CDP-ctcp-duoc-pham-trung-uong-codupha.htm" TargetMode="External"/><Relationship Id="rId340" Type="http://schemas.openxmlformats.org/officeDocument/2006/relationships/hyperlink" Target="https://finance.vietstock.vn/GMX-ctcp-gach-ngoi-gom-xay-dung-my-xuan.htm" TargetMode="External"/><Relationship Id="rId578" Type="http://schemas.openxmlformats.org/officeDocument/2006/relationships/hyperlink" Target="https://finance.vietstock.vn/NCT-ctcp-dich-vu-hang-hoa-noi-bai.htm" TargetMode="External"/><Relationship Id="rId785" Type="http://schemas.openxmlformats.org/officeDocument/2006/relationships/hyperlink" Target="https://finance.vietstock.vn/SCO-ctcp-cong-nghiep-thuy-san.htm" TargetMode="External"/><Relationship Id="rId992" Type="http://schemas.openxmlformats.org/officeDocument/2006/relationships/hyperlink" Target="https://finance.vietstock.vn/VAF-ctcp-phan-lan-nung-chay-van-dien.htm" TargetMode="External"/><Relationship Id="rId200" Type="http://schemas.openxmlformats.org/officeDocument/2006/relationships/hyperlink" Target="https://finance.vietstock.vn/DAT-ctcp-dau-tu-du-lich-va-phat-trien-thuy-san.htm" TargetMode="External"/><Relationship Id="rId438" Type="http://schemas.openxmlformats.org/officeDocument/2006/relationships/hyperlink" Target="https://finance.vietstock.vn/HVX-ctcp-xi-mang-vicem-hai-van.htm" TargetMode="External"/><Relationship Id="rId645" Type="http://schemas.openxmlformats.org/officeDocument/2006/relationships/hyperlink" Target="https://finance.vietstock.vn/PGC-tong-cong-ty-gas-petrolimex-ctcp.htm" TargetMode="External"/><Relationship Id="rId852" Type="http://schemas.openxmlformats.org/officeDocument/2006/relationships/hyperlink" Target="https://finance.vietstock.vn/SPM-ctcp-spm.htm" TargetMode="External"/><Relationship Id="rId1068" Type="http://schemas.openxmlformats.org/officeDocument/2006/relationships/hyperlink" Target="https://finance.vietstock.vn/VNR-tong-cong-ty-co-phan-tai-bao-hiem-quoc-gia-viet-nam.htm" TargetMode="External"/><Relationship Id="rId284" Type="http://schemas.openxmlformats.org/officeDocument/2006/relationships/hyperlink" Target="https://finance.vietstock.vn/DWS-ctcp-cap-nuoc-va-moi-truong-do-thi-dong-thap.htm" TargetMode="External"/><Relationship Id="rId491" Type="http://schemas.openxmlformats.org/officeDocument/2006/relationships/hyperlink" Target="https://finance.vietstock.vn/L14-ctcp-licogi-14.htm" TargetMode="External"/><Relationship Id="rId505" Type="http://schemas.openxmlformats.org/officeDocument/2006/relationships/hyperlink" Target="https://finance.vietstock.vn/LDW-ctcp-cap-thoat-nuoc-lam-dong.htm" TargetMode="External"/><Relationship Id="rId712" Type="http://schemas.openxmlformats.org/officeDocument/2006/relationships/hyperlink" Target="https://finance.vietstock.vn/PTV-ctcp-thuong-mai-dau-khi.htm" TargetMode="External"/><Relationship Id="rId79" Type="http://schemas.openxmlformats.org/officeDocument/2006/relationships/hyperlink" Target="https://finance.vietstock.vn/BMG-ctcp-may-binh-minh.htm" TargetMode="External"/><Relationship Id="rId144" Type="http://schemas.openxmlformats.org/officeDocument/2006/relationships/hyperlink" Target="https://finance.vietstock.vn/CII-ctcp-dau-tu-ha-tang-ky-thuat-thanh-pho-ho-chi-minh.htm" TargetMode="External"/><Relationship Id="rId589" Type="http://schemas.openxmlformats.org/officeDocument/2006/relationships/hyperlink" Target="https://finance.vietstock.vn/NHH-ctcp-nhua-ha-noi.htm" TargetMode="External"/><Relationship Id="rId796" Type="http://schemas.openxmlformats.org/officeDocument/2006/relationships/hyperlink" Target="https://finance.vietstock.vn/SDK-ctcp-co-khi-luyen-kim.htm" TargetMode="External"/><Relationship Id="rId351" Type="http://schemas.openxmlformats.org/officeDocument/2006/relationships/hyperlink" Target="https://finance.vietstock.vn/HAM-ctcp-vat-tu-hau-giang.htm" TargetMode="External"/><Relationship Id="rId449" Type="http://schemas.openxmlformats.org/officeDocument/2006/relationships/hyperlink" Target="https://finance.vietstock.vn/IFS-ctcp-thuc-pham-quoc-te.htm" TargetMode="External"/><Relationship Id="rId656" Type="http://schemas.openxmlformats.org/officeDocument/2006/relationships/hyperlink" Target="https://finance.vietstock.vn/PHR-ctcp-cao-su-phuoc-hoa.htm" TargetMode="External"/><Relationship Id="rId863" Type="http://schemas.openxmlformats.org/officeDocument/2006/relationships/hyperlink" Target="https://finance.vietstock.vn/STH-ctcp-phat-hanh-sach-thai-nguyen.htm" TargetMode="External"/><Relationship Id="rId1079" Type="http://schemas.openxmlformats.org/officeDocument/2006/relationships/hyperlink" Target="https://finance.vietstock.vn/VPL-ctcp-vinpearl.htm" TargetMode="External"/><Relationship Id="rId211" Type="http://schemas.openxmlformats.org/officeDocument/2006/relationships/hyperlink" Target="https://finance.vietstock.vn/DDG-ctcp-dau-tu-cong-nghiep-xuat-nhap-khau-dong-duong.htm" TargetMode="External"/><Relationship Id="rId295" Type="http://schemas.openxmlformats.org/officeDocument/2006/relationships/hyperlink" Target="https://finance.vietstock.vn/ELC-ctcp-cong-nghe-vien-thong-elcom.htm" TargetMode="External"/><Relationship Id="rId309" Type="http://schemas.openxmlformats.org/officeDocument/2006/relationships/hyperlink" Target="https://finance.vietstock.vn/FIR-ctcp-dia-oc-first-real.htm" TargetMode="External"/><Relationship Id="rId516" Type="http://schemas.openxmlformats.org/officeDocument/2006/relationships/hyperlink" Target="https://finance.vietstock.vn/LM8-ctcp-lilama-18.htm" TargetMode="External"/><Relationship Id="rId723" Type="http://schemas.openxmlformats.org/officeDocument/2006/relationships/hyperlink" Target="https://finance.vietstock.vn/PVM-ctcp-may-thiet-bi-dau-khi.htm" TargetMode="External"/><Relationship Id="rId930" Type="http://schemas.openxmlformats.org/officeDocument/2006/relationships/hyperlink" Target="https://finance.vietstock.vn/TMP-ctcp-thuy-dien-thac-mo.htm" TargetMode="External"/><Relationship Id="rId1006" Type="http://schemas.openxmlformats.org/officeDocument/2006/relationships/hyperlink" Target="https://finance.vietstock.vn/VCG-tong-cong-ty-co-phan-xuat-nhap-khau-va-xay-dung-viet-nam.htm" TargetMode="External"/><Relationship Id="rId155" Type="http://schemas.openxmlformats.org/officeDocument/2006/relationships/hyperlink" Target="https://finance.vietstock.vn/CMC-ctcp-dau-tu-cmc.htm" TargetMode="External"/><Relationship Id="rId362" Type="http://schemas.openxmlformats.org/officeDocument/2006/relationships/hyperlink" Target="https://finance.vietstock.vn/HCT-ctcp-thuong-mai-dich-vu-van-tai-xi-mang-hai-phong.htm" TargetMode="External"/><Relationship Id="rId222" Type="http://schemas.openxmlformats.org/officeDocument/2006/relationships/hyperlink" Target="https://finance.vietstock.vn/DHD-ctcp-duoc-vat-tu-y-te-hai-duong.htm" TargetMode="External"/><Relationship Id="rId667" Type="http://schemas.openxmlformats.org/officeDocument/2006/relationships/hyperlink" Target="https://finance.vietstock.vn/PLP-ctcp-san-xuat-va-cong-nghe-nhua-pha-le.htm" TargetMode="External"/><Relationship Id="rId874" Type="http://schemas.openxmlformats.org/officeDocument/2006/relationships/hyperlink" Target="https://finance.vietstock.vn/SZE-ctcp-moi-truong-sonadezi.htm" TargetMode="External"/><Relationship Id="rId17" Type="http://schemas.openxmlformats.org/officeDocument/2006/relationships/hyperlink" Target="https://finance.vietstock.vn/ADP-ctcp-son-a-dong.htm" TargetMode="External"/><Relationship Id="rId527" Type="http://schemas.openxmlformats.org/officeDocument/2006/relationships/hyperlink" Target="https://finance.vietstock.vn/MCH-ctcp-hang-tieu-dung-masan.htm" TargetMode="External"/><Relationship Id="rId734" Type="http://schemas.openxmlformats.org/officeDocument/2006/relationships/hyperlink" Target="https://finance.vietstock.vn/PXI-ctcp-xay-dung-cong-nghiep-va-dan-dung-dau-khi.htm" TargetMode="External"/><Relationship Id="rId941" Type="http://schemas.openxmlformats.org/officeDocument/2006/relationships/hyperlink" Target="https://finance.vietstock.vn/TNS-ctcp-thep-tam-la-thong-nhat.htm" TargetMode="External"/><Relationship Id="rId70" Type="http://schemas.openxmlformats.org/officeDocument/2006/relationships/hyperlink" Target="https://finance.vietstock.vn/BHN-tong-cong-ty-co-phan-bia-ruou-nuoc-giai-khat-ha-noi.htm" TargetMode="External"/><Relationship Id="rId166" Type="http://schemas.openxmlformats.org/officeDocument/2006/relationships/hyperlink" Target="https://finance.vietstock.vn/CNG-ctcp-cng-viet-nam.htm" TargetMode="External"/><Relationship Id="rId373" Type="http://schemas.openxmlformats.org/officeDocument/2006/relationships/hyperlink" Target="https://finance.vietstock.vn/HFB-ctcp-cong-trinh-cau-pha-thanh-pho-ho-chi-minh.htm" TargetMode="External"/><Relationship Id="rId580" Type="http://schemas.openxmlformats.org/officeDocument/2006/relationships/hyperlink" Target="https://finance.vietstock.vn/NDN-ctcp-dau-tu-phat-trien-nha-da-nang.htm" TargetMode="External"/><Relationship Id="rId801" Type="http://schemas.openxmlformats.org/officeDocument/2006/relationships/hyperlink" Target="https://finance.vietstock.vn/SEA-tong-cong-ty-thuy-san-viet-nam-ctcp.htm" TargetMode="External"/><Relationship Id="rId1017" Type="http://schemas.openxmlformats.org/officeDocument/2006/relationships/hyperlink" Target="https://finance.vietstock.vn/VE4-ctcp-xay-dung-dien-vneco4.htm" TargetMode="External"/><Relationship Id="rId1" Type="http://schemas.openxmlformats.org/officeDocument/2006/relationships/hyperlink" Target="https://finance.vietstock.vn/AAA-ctcp-nhua-an-phat-xanh.htm" TargetMode="External"/><Relationship Id="rId233" Type="http://schemas.openxmlformats.org/officeDocument/2006/relationships/hyperlink" Target="https://finance.vietstock.vn/DLG-ctcp-tap-doan-duc-long-gia-lai.htm" TargetMode="External"/><Relationship Id="rId440" Type="http://schemas.openxmlformats.org/officeDocument/2006/relationships/hyperlink" Target="https://finance.vietstock.vn/ICF-ctcp-dau-tu-thuong-mai-thuy-san.htm" TargetMode="External"/><Relationship Id="rId678" Type="http://schemas.openxmlformats.org/officeDocument/2006/relationships/hyperlink" Target="https://finance.vietstock.vn/PNJ-ctcp-vang-bac-da-quy-phu-nhuan.htm" TargetMode="External"/><Relationship Id="rId885" Type="http://schemas.openxmlformats.org/officeDocument/2006/relationships/hyperlink" Target="https://finance.vietstock.vn/TCM-ctcp-det-may-dau-tu-thuong-mai-thanh-cong.htm" TargetMode="External"/><Relationship Id="rId1070" Type="http://schemas.openxmlformats.org/officeDocument/2006/relationships/hyperlink" Target="https://finance.vietstock.vn/VNX-ctcp-quang-cao-va-hoi-cho-thuong-mai.htm" TargetMode="External"/><Relationship Id="rId28" Type="http://schemas.openxmlformats.org/officeDocument/2006/relationships/hyperlink" Target="https://finance.vietstock.vn/AMC-ctcp-khoang-san-a-chau.htm" TargetMode="External"/><Relationship Id="rId300" Type="http://schemas.openxmlformats.org/officeDocument/2006/relationships/hyperlink" Target="https://finance.vietstock.vn/F88-ctcp-dau-tu-f88.htm" TargetMode="External"/><Relationship Id="rId538" Type="http://schemas.openxmlformats.org/officeDocument/2006/relationships/hyperlink" Target="https://finance.vietstock.vn/MFS-ctcp-dich-vu-ky-thuat-mobifone.htm" TargetMode="External"/><Relationship Id="rId745" Type="http://schemas.openxmlformats.org/officeDocument/2006/relationships/hyperlink" Target="https://finance.vietstock.vn/QNU-ctcp-moi-truong-do-thi-quang-nam.htm" TargetMode="External"/><Relationship Id="rId952" Type="http://schemas.openxmlformats.org/officeDocument/2006/relationships/hyperlink" Target="https://finance.vietstock.vn/TRT-ctcp-redstarcera.htm" TargetMode="External"/><Relationship Id="rId81" Type="http://schemas.openxmlformats.org/officeDocument/2006/relationships/hyperlink" Target="https://finance.vietstock.vn/BMJ-ctcp-khoang-san-mien-dong-ahp.htm" TargetMode="External"/><Relationship Id="rId177" Type="http://schemas.openxmlformats.org/officeDocument/2006/relationships/hyperlink" Target="https://finance.vietstock.vn/CSC-ctcp-tap-doan-cotana.htm" TargetMode="External"/><Relationship Id="rId384" Type="http://schemas.openxmlformats.org/officeDocument/2006/relationships/hyperlink" Target="https://finance.vietstock.vn/HJS-ctcp-thuy-dien-nam-mu.htm" TargetMode="External"/><Relationship Id="rId591" Type="http://schemas.openxmlformats.org/officeDocument/2006/relationships/hyperlink" Target="https://finance.vietstock.vn/NKG-ctcp-thep-nam-kim.htm" TargetMode="External"/><Relationship Id="rId605" Type="http://schemas.openxmlformats.org/officeDocument/2006/relationships/hyperlink" Target="https://finance.vietstock.vn/NTC-ctcp-khu-cong-nghiep-nam-tan-uyen.htm" TargetMode="External"/><Relationship Id="rId812" Type="http://schemas.openxmlformats.org/officeDocument/2006/relationships/hyperlink" Target="https://finance.vietstock.vn/SGI-ctcp-dau-tu-sgi-holdings.htm" TargetMode="External"/><Relationship Id="rId1028" Type="http://schemas.openxmlformats.org/officeDocument/2006/relationships/hyperlink" Target="https://finance.vietstock.vn/VGI-tong-cong-ty-co-phan-dau-tu-quoc-te-viettel.htm" TargetMode="External"/><Relationship Id="rId244" Type="http://schemas.openxmlformats.org/officeDocument/2006/relationships/hyperlink" Target="https://finance.vietstock.vn/DNN-ctcp-cap-nuoc-da-nang.htm" TargetMode="External"/><Relationship Id="rId689" Type="http://schemas.openxmlformats.org/officeDocument/2006/relationships/hyperlink" Target="https://finance.vietstock.vn/PPS-ctcp-dich-vu-ky-thuat-dien-luc-dau-khi-viet-nam.htm" TargetMode="External"/><Relationship Id="rId896" Type="http://schemas.openxmlformats.org/officeDocument/2006/relationships/hyperlink" Target="https://finance.vietstock.vn/TDP-ctcp-thuan-duc.htm" TargetMode="External"/><Relationship Id="rId1081" Type="http://schemas.openxmlformats.org/officeDocument/2006/relationships/hyperlink" Target="https://finance.vietstock.vn/VPS-ctcp-thuoc-sat-trung-viet-nam.htm" TargetMode="External"/><Relationship Id="rId39" Type="http://schemas.openxmlformats.org/officeDocument/2006/relationships/hyperlink" Target="https://finance.vietstock.vn/APL-ctcp-co-khi-va-thiet-bi-ap-luc-vvmi.htm" TargetMode="External"/><Relationship Id="rId451" Type="http://schemas.openxmlformats.org/officeDocument/2006/relationships/hyperlink" Target="https://finance.vietstock.vn/ILA-ctcp-ila.htm" TargetMode="External"/><Relationship Id="rId549" Type="http://schemas.openxmlformats.org/officeDocument/2006/relationships/hyperlink" Target="https://finance.vietstock.vn/MNB-tong-cong-ty-may-nha-be-ctcp.htm" TargetMode="External"/><Relationship Id="rId756" Type="http://schemas.openxmlformats.org/officeDocument/2006/relationships/hyperlink" Target="https://finance.vietstock.vn/RIC-ctcp-quoc-te-hoang-gia.htm" TargetMode="External"/><Relationship Id="rId104" Type="http://schemas.openxmlformats.org/officeDocument/2006/relationships/hyperlink" Target="https://finance.vietstock.vn/BTT-ctcp-thuong-mai-dich-vu-ben-thanh.htm" TargetMode="External"/><Relationship Id="rId188" Type="http://schemas.openxmlformats.org/officeDocument/2006/relationships/hyperlink" Target="https://finance.vietstock.vn/CTW-ctcp-cap-thoat-nuoc-can-tho.htm" TargetMode="External"/><Relationship Id="rId311" Type="http://schemas.openxmlformats.org/officeDocument/2006/relationships/hyperlink" Target="https://finance.vietstock.vn/FMC-ctcp-thuc-pham-sao-ta.htm" TargetMode="External"/><Relationship Id="rId395" Type="http://schemas.openxmlformats.org/officeDocument/2006/relationships/hyperlink" Target="https://finance.vietstock.vn/HNA-ctcp-thuy-dien-hua-na.htm" TargetMode="External"/><Relationship Id="rId409" Type="http://schemas.openxmlformats.org/officeDocument/2006/relationships/hyperlink" Target="https://finance.vietstock.vn/HPX-ctcp-dau-tu-hai-phat.htm" TargetMode="External"/><Relationship Id="rId963" Type="http://schemas.openxmlformats.org/officeDocument/2006/relationships/hyperlink" Target="https://finance.vietstock.vn/TTC-ctcp-gach-men-thanh-thanh.htm" TargetMode="External"/><Relationship Id="rId1039" Type="http://schemas.openxmlformats.org/officeDocument/2006/relationships/hyperlink" Target="https://finance.vietstock.vn/VHL-ctcp-viglacera-ha-long.htm" TargetMode="External"/><Relationship Id="rId92" Type="http://schemas.openxmlformats.org/officeDocument/2006/relationships/hyperlink" Target="https://finance.vietstock.vn/BSG-ctcp-xe-khach-sai-gon.htm" TargetMode="External"/><Relationship Id="rId616" Type="http://schemas.openxmlformats.org/officeDocument/2006/relationships/hyperlink" Target="https://finance.vietstock.vn/ONE-ctcp-cong-nghe-one.htm" TargetMode="External"/><Relationship Id="rId823" Type="http://schemas.openxmlformats.org/officeDocument/2006/relationships/hyperlink" Target="https://finance.vietstock.vn/SHP-ctcp-thuy-dien-mien-nam.htm" TargetMode="External"/><Relationship Id="rId255" Type="http://schemas.openxmlformats.org/officeDocument/2006/relationships/hyperlink" Target="https://finance.vietstock.vn/DQC-ctcp-tap-doan-dien-quang.htm" TargetMode="External"/><Relationship Id="rId462" Type="http://schemas.openxmlformats.org/officeDocument/2006/relationships/hyperlink" Target="https://finance.vietstock.vn/ITC-ctcp-dau-tu-va-kinh-doanh-nha.htm" TargetMode="External"/><Relationship Id="rId1092" Type="http://schemas.openxmlformats.org/officeDocument/2006/relationships/hyperlink" Target="https://finance.vietstock.vn/VTB-ctcp-viettronics-tan-binh.htm" TargetMode="External"/><Relationship Id="rId1106" Type="http://schemas.openxmlformats.org/officeDocument/2006/relationships/hyperlink" Target="https://finance.vietstock.vn/VUG-ctcp-thuy-san-viet-uc.htm" TargetMode="External"/><Relationship Id="rId115" Type="http://schemas.openxmlformats.org/officeDocument/2006/relationships/hyperlink" Target="https://finance.vietstock.vn/C4G-ctcp-tap-doan-cienco4.htm" TargetMode="External"/><Relationship Id="rId322" Type="http://schemas.openxmlformats.org/officeDocument/2006/relationships/hyperlink" Target="https://finance.vietstock.vn/GDA-ctcp-ton-dong-a.htm" TargetMode="External"/><Relationship Id="rId767" Type="http://schemas.openxmlformats.org/officeDocument/2006/relationships/hyperlink" Target="https://finance.vietstock.vn/SAM-ctcp-sam-holdings.htm" TargetMode="External"/><Relationship Id="rId974" Type="http://schemas.openxmlformats.org/officeDocument/2006/relationships/hyperlink" Target="https://finance.vietstock.vn/TV3-ctcp-tu-van-xay-dung-dien-3.htm" TargetMode="External"/><Relationship Id="rId199" Type="http://schemas.openxmlformats.org/officeDocument/2006/relationships/hyperlink" Target="https://finance.vietstock.vn/DAN-ctcp-duoc-danapha.htm" TargetMode="External"/><Relationship Id="rId627" Type="http://schemas.openxmlformats.org/officeDocument/2006/relationships/hyperlink" Target="https://finance.vietstock.vn/PC1-ctcp-tap-doan-pc1.htm" TargetMode="External"/><Relationship Id="rId834" Type="http://schemas.openxmlformats.org/officeDocument/2006/relationships/hyperlink" Target="https://finance.vietstock.vn/SKG-ctcp-tau-cao-toc-superdong-kien-giang.htm" TargetMode="External"/><Relationship Id="rId266" Type="http://schemas.openxmlformats.org/officeDocument/2006/relationships/hyperlink" Target="https://finance.vietstock.vn/DSP-ctcp-dich-vu-du-lich-phu-tho.htm" TargetMode="External"/><Relationship Id="rId473" Type="http://schemas.openxmlformats.org/officeDocument/2006/relationships/hyperlink" Target="https://finance.vietstock.vn/KHP-ctcp-dien-luc-khanh-hoa.htm" TargetMode="External"/><Relationship Id="rId680" Type="http://schemas.openxmlformats.org/officeDocument/2006/relationships/hyperlink" Target="https://finance.vietstock.vn/POB-ctcp-xang-dau-dau-khi-hung-yen.htm" TargetMode="External"/><Relationship Id="rId901" Type="http://schemas.openxmlformats.org/officeDocument/2006/relationships/hyperlink" Target="https://finance.vietstock.vn/TEG-ctcp-truong-thanh-energy-group.htm" TargetMode="External"/><Relationship Id="rId1117" Type="http://schemas.openxmlformats.org/officeDocument/2006/relationships/hyperlink" Target="https://finance.vietstock.vn/XPH-ctcp-xa-phong-ha-noi.htm" TargetMode="External"/><Relationship Id="rId30" Type="http://schemas.openxmlformats.org/officeDocument/2006/relationships/hyperlink" Target="https://finance.vietstock.vn/AMP-ctcp-armephaco.htm" TargetMode="External"/><Relationship Id="rId126" Type="http://schemas.openxmlformats.org/officeDocument/2006/relationships/hyperlink" Target="https://finance.vietstock.vn/CCI-ctcp-dau-tu-phat-trien-cong-nghiep-thuong-mai-cu-chi.htm" TargetMode="External"/><Relationship Id="rId333" Type="http://schemas.openxmlformats.org/officeDocument/2006/relationships/hyperlink" Target="https://finance.vietstock.vn/GIL-ctcp-san-xuat-kinh-doanh-va-xuat-nhap-khau-binh-thanh.htm" TargetMode="External"/><Relationship Id="rId540" Type="http://schemas.openxmlformats.org/officeDocument/2006/relationships/hyperlink" Target="https://finance.vietstock.vn/MGR-ctcp-tap-doan-mgroup.htm" TargetMode="External"/><Relationship Id="rId778" Type="http://schemas.openxmlformats.org/officeDocument/2006/relationships/hyperlink" Target="https://finance.vietstock.vn/SBV-ctcp-siam-brothers-viet-nam.htm" TargetMode="External"/><Relationship Id="rId985" Type="http://schemas.openxmlformats.org/officeDocument/2006/relationships/hyperlink" Target="https://finance.vietstock.vn/UIC-ctcp-dau-tu-phat-trien-nha-va-do-thi-idico.htm" TargetMode="External"/><Relationship Id="rId638" Type="http://schemas.openxmlformats.org/officeDocument/2006/relationships/hyperlink" Target="https://finance.vietstock.vn/PEG-tong-cong-ty-thuong-mai-ky-thuat-va-dau-tu-ctcp.htm" TargetMode="External"/><Relationship Id="rId845" Type="http://schemas.openxmlformats.org/officeDocument/2006/relationships/hyperlink" Target="https://finance.vietstock.vn/SNC-ctcp-xuat-nhap-khau-thuy-san-nam-can.htm" TargetMode="External"/><Relationship Id="rId1030" Type="http://schemas.openxmlformats.org/officeDocument/2006/relationships/hyperlink" Target="https://finance.vietstock.vn/VGP-ctcp-cang-rau-qua.htm" TargetMode="External"/><Relationship Id="rId277" Type="http://schemas.openxmlformats.org/officeDocument/2006/relationships/hyperlink" Target="https://finance.vietstock.vn/DuongCanTho-ctcp-mia-duong-can-tho.htm" TargetMode="External"/><Relationship Id="rId400" Type="http://schemas.openxmlformats.org/officeDocument/2006/relationships/hyperlink" Target="https://finance.vietstock.vn/HNM-ctcp-sua-ha-noi.htm" TargetMode="External"/><Relationship Id="rId484" Type="http://schemas.openxmlformats.org/officeDocument/2006/relationships/hyperlink" Target="https://finance.vietstock.vn/KST-ctcp-kasati.htm" TargetMode="External"/><Relationship Id="rId705" Type="http://schemas.openxmlformats.org/officeDocument/2006/relationships/hyperlink" Target="https://finance.vietstock.vn/PTE-ctcp-xi-mang-phu-tho.htm" TargetMode="External"/><Relationship Id="rId137" Type="http://schemas.openxmlformats.org/officeDocument/2006/relationships/hyperlink" Target="https://finance.vietstock.vn/CH5-ctcp-xay-dung-so-5-ha-noi.htm" TargetMode="External"/><Relationship Id="rId344" Type="http://schemas.openxmlformats.org/officeDocument/2006/relationships/hyperlink" Target="https://finance.vietstock.vn/GTA-ctcp-che-bien-go-thuan-an.htm" TargetMode="External"/><Relationship Id="rId691" Type="http://schemas.openxmlformats.org/officeDocument/2006/relationships/hyperlink" Target="https://finance.vietstock.vn/PPY-ctcp-xang-dau-dau-khi-phu-yen.htm" TargetMode="External"/><Relationship Id="rId789" Type="http://schemas.openxmlformats.org/officeDocument/2006/relationships/hyperlink" Target="https://finance.vietstock.vn/SD4-ctcp-song-da-4.htm" TargetMode="External"/><Relationship Id="rId912" Type="http://schemas.openxmlformats.org/officeDocument/2006/relationships/hyperlink" Target="https://finance.vietstock.vn/THT-ctcp-than-ha-tu-vinacomin.htm" TargetMode="External"/><Relationship Id="rId996" Type="http://schemas.openxmlformats.org/officeDocument/2006/relationships/hyperlink" Target="https://finance.vietstock.vn/VC1-ctcp-xay-dung-so-1.htm" TargetMode="External"/><Relationship Id="rId41" Type="http://schemas.openxmlformats.org/officeDocument/2006/relationships/hyperlink" Target="https://finance.vietstock.vn/ASG-ctcp-tap-doan-asg.htm" TargetMode="External"/><Relationship Id="rId551" Type="http://schemas.openxmlformats.org/officeDocument/2006/relationships/hyperlink" Target="https://finance.vietstock.vn/MSH-ctcp-may-song-hong.htm" TargetMode="External"/><Relationship Id="rId649" Type="http://schemas.openxmlformats.org/officeDocument/2006/relationships/hyperlink" Target="https://finance.vietstock.vn/PGS-ctcp-kinh-doanh-khi-mien-nam.htm" TargetMode="External"/><Relationship Id="rId856" Type="http://schemas.openxmlformats.org/officeDocument/2006/relationships/hyperlink" Target="https://finance.vietstock.vn/SRF-ctcp-searefico.htm" TargetMode="External"/><Relationship Id="rId190" Type="http://schemas.openxmlformats.org/officeDocument/2006/relationships/hyperlink" Target="https://finance.vietstock.vn/CVN-ctcp-vinam.htm" TargetMode="External"/><Relationship Id="rId204" Type="http://schemas.openxmlformats.org/officeDocument/2006/relationships/hyperlink" Target="https://finance.vietstock.vn/DC2-ctcp-dau-tu-phat-trien-xay-dung-dic-so-2.htm" TargetMode="External"/><Relationship Id="rId288" Type="http://schemas.openxmlformats.org/officeDocument/2006/relationships/hyperlink" Target="https://finance.vietstock.vn/DXV-ctcp-vicem-vat-lieu-xay-dung-da-nang.htm" TargetMode="External"/><Relationship Id="rId411" Type="http://schemas.openxmlformats.org/officeDocument/2006/relationships/hyperlink" Target="https://finance.vietstock.vn/HRC-ctcp-cao-su-hoa-binh.htm" TargetMode="External"/><Relationship Id="rId509" Type="http://schemas.openxmlformats.org/officeDocument/2006/relationships/hyperlink" Target="https://finance.vietstock.vn/LHC-ctcp-dau-tu-va-xay-dung-thuy-loi-lam-dong.htm" TargetMode="External"/><Relationship Id="rId1041" Type="http://schemas.openxmlformats.org/officeDocument/2006/relationships/hyperlink" Target="https://finance.vietstock.vn/VIC-tap-doan-vingroup-ctcp.htm" TargetMode="External"/><Relationship Id="rId495" Type="http://schemas.openxmlformats.org/officeDocument/2006/relationships/hyperlink" Target="https://finance.vietstock.vn/LAI-ctcp-dau-tu-xay-dung-long-an-idico.htm" TargetMode="External"/><Relationship Id="rId716" Type="http://schemas.openxmlformats.org/officeDocument/2006/relationships/hyperlink" Target="https://finance.vietstock.vn/PVC-tong-cong-ty-hoa-chat-va-dich-vu-dau-khi-ctcp.htm" TargetMode="External"/><Relationship Id="rId923" Type="http://schemas.openxmlformats.org/officeDocument/2006/relationships/hyperlink" Target="https://finance.vietstock.vn/TLG-ctcp-tap-doan-thien-long.htm" TargetMode="External"/><Relationship Id="rId52" Type="http://schemas.openxmlformats.org/officeDocument/2006/relationships/hyperlink" Target="https://finance.vietstock.vn/BBS-ctcp-vicem-bao-bi-but-son.htm" TargetMode="External"/><Relationship Id="rId148" Type="http://schemas.openxmlformats.org/officeDocument/2006/relationships/hyperlink" Target="https://finance.vietstock.vn/CKV-ctcp-cokyvina.htm" TargetMode="External"/><Relationship Id="rId355" Type="http://schemas.openxmlformats.org/officeDocument/2006/relationships/hyperlink" Target="https://finance.vietstock.vn/HAT-ctcp-thuong-mai-bia-ha-noi.htm" TargetMode="External"/><Relationship Id="rId562" Type="http://schemas.openxmlformats.org/officeDocument/2006/relationships/hyperlink" Target="https://finance.vietstock.vn/MWG-ctcp-dau-tu-the-gioi-di-dong.htm" TargetMode="External"/><Relationship Id="rId215" Type="http://schemas.openxmlformats.org/officeDocument/2006/relationships/hyperlink" Target="https://finance.vietstock.vn/DFF-ctcp-tap-doan-dua-fat.htm" TargetMode="External"/><Relationship Id="rId422" Type="http://schemas.openxmlformats.org/officeDocument/2006/relationships/hyperlink" Target="https://finance.vietstock.vn/HTL-ctcp-ky-thuat-va-o-to-truong-long.htm" TargetMode="External"/><Relationship Id="rId867" Type="http://schemas.openxmlformats.org/officeDocument/2006/relationships/hyperlink" Target="https://finance.vietstock.vn/SVC-ctcp-dich-vu-tong-hop-sai-gon.htm" TargetMode="External"/><Relationship Id="rId1052" Type="http://schemas.openxmlformats.org/officeDocument/2006/relationships/hyperlink" Target="https://finance.vietstock.vn/VLA-ctcp-dau-tu-va-phat-trien-cong-nghe-van-lang.htm" TargetMode="External"/><Relationship Id="rId299" Type="http://schemas.openxmlformats.org/officeDocument/2006/relationships/hyperlink" Target="https://finance.vietstock.vn/Eximland-ctcp-bat-dong-san-exim.htm" TargetMode="External"/><Relationship Id="rId727" Type="http://schemas.openxmlformats.org/officeDocument/2006/relationships/hyperlink" Target="https://finance.vietstock.vn/PVT-tong-cong-ty-co-phan-van-tai-dau-khi.htm" TargetMode="External"/><Relationship Id="rId934" Type="http://schemas.openxmlformats.org/officeDocument/2006/relationships/hyperlink" Target="https://finance.vietstock.vn/TN1-ctcp-rox-key-holdings.htm" TargetMode="External"/><Relationship Id="rId63" Type="http://schemas.openxmlformats.org/officeDocument/2006/relationships/hyperlink" Target="https://finance.vietstock.vn/BED-ctcp-sach-va-thiet-bi-truong-hoc-da-nang.htm" TargetMode="External"/><Relationship Id="rId159" Type="http://schemas.openxmlformats.org/officeDocument/2006/relationships/hyperlink" Target="https://finance.vietstock.vn/CMK-ctcp-co-khi-mao-khe-vinacomin.htm" TargetMode="External"/><Relationship Id="rId366" Type="http://schemas.openxmlformats.org/officeDocument/2006/relationships/hyperlink" Target="https://finance.vietstock.vn/HDA-ctcp-hang-son-dong-a.htm" TargetMode="External"/><Relationship Id="rId573" Type="http://schemas.openxmlformats.org/officeDocument/2006/relationships/hyperlink" Target="https://finance.vietstock.vn/NBP-ctcp-nhiet-dien-ninh-binh.htm" TargetMode="External"/><Relationship Id="rId780" Type="http://schemas.openxmlformats.org/officeDocument/2006/relationships/hyperlink" Target="https://finance.vietstock.vn/SCD-ctcp-nuoc-giai-khat-chuong-duong.htm" TargetMode="External"/><Relationship Id="rId226" Type="http://schemas.openxmlformats.org/officeDocument/2006/relationships/hyperlink" Target="https://finance.vietstock.vn/DHT-ctcp-duoc-pham-ha-tay.htm" TargetMode="External"/><Relationship Id="rId433" Type="http://schemas.openxmlformats.org/officeDocument/2006/relationships/hyperlink" Target="https://finance.vietstock.vn/HUG-tong-cong-ty-may-hung-yen-ctcp.htm" TargetMode="External"/><Relationship Id="rId878" Type="http://schemas.openxmlformats.org/officeDocument/2006/relationships/hyperlink" Target="https://finance.vietstock.vn/TAL-ctcp-dau-tu-bat-dong-san-taseco.htm" TargetMode="External"/><Relationship Id="rId1063" Type="http://schemas.openxmlformats.org/officeDocument/2006/relationships/hyperlink" Target="https://finance.vietstock.vn/VNE-tong-cong-ty-co-phan-xay-dung-dien-viet-nam.htm" TargetMode="External"/><Relationship Id="rId640" Type="http://schemas.openxmlformats.org/officeDocument/2006/relationships/hyperlink" Target="https://finance.vietstock.vn/PEQ-ctcp-thiet-bi-xang-dau-petrolimex.htm" TargetMode="External"/><Relationship Id="rId738" Type="http://schemas.openxmlformats.org/officeDocument/2006/relationships/hyperlink" Target="https://finance.vietstock.vn/PXT-ctcp-xay-lap-duong-ong-be-chua-dau-khi.htm" TargetMode="External"/><Relationship Id="rId945" Type="http://schemas.openxmlformats.org/officeDocument/2006/relationships/hyperlink" Target="https://finance.vietstock.vn/TOS-ctcp-dich-vu-bien-tan-cang.htm" TargetMode="External"/><Relationship Id="rId74" Type="http://schemas.openxmlformats.org/officeDocument/2006/relationships/hyperlink" Target="https://finance.vietstock.vn/BKC-ctcp-khoang-san-bac-kan.htm" TargetMode="External"/><Relationship Id="rId377" Type="http://schemas.openxmlformats.org/officeDocument/2006/relationships/hyperlink" Target="https://finance.vietstock.vn/HHG-ctcp-hoang-ha.htm" TargetMode="External"/><Relationship Id="rId500" Type="http://schemas.openxmlformats.org/officeDocument/2006/relationships/hyperlink" Target="https://finance.vietstock.vn/LCD-ctcp-lap-may-thi-nghiem-co-dien.htm" TargetMode="External"/><Relationship Id="rId584" Type="http://schemas.openxmlformats.org/officeDocument/2006/relationships/hyperlink" Target="https://finance.vietstock.vn/NED-ctcp-dau-tu-va-phat-trien-dien-tay-bac.htm" TargetMode="External"/><Relationship Id="rId805" Type="http://schemas.openxmlformats.org/officeDocument/2006/relationships/hyperlink" Target="https://finance.vietstock.vn/SFC-ctcp-nhien-lieu-sai-gon.htm" TargetMode="External"/><Relationship Id="rId5" Type="http://schemas.openxmlformats.org/officeDocument/2006/relationships/hyperlink" Target="https://finance.vietstock.vn/AAV-ctcp-aav-group.htm" TargetMode="External"/><Relationship Id="rId237" Type="http://schemas.openxmlformats.org/officeDocument/2006/relationships/hyperlink" Target="https://finance.vietstock.vn/DMC-ctcp-xuat-nhap-khau-y-te-domesco.htm" TargetMode="External"/><Relationship Id="rId791" Type="http://schemas.openxmlformats.org/officeDocument/2006/relationships/hyperlink" Target="https://finance.vietstock.vn/SD6-ctcp-song-da-6.htm" TargetMode="External"/><Relationship Id="rId889" Type="http://schemas.openxmlformats.org/officeDocument/2006/relationships/hyperlink" Target="https://finance.vietstock.vn/TD6-ctcp-than-deo-nai-coc-sau-tkv.htm" TargetMode="External"/><Relationship Id="rId1074" Type="http://schemas.openxmlformats.org/officeDocument/2006/relationships/hyperlink" Target="https://finance.vietstock.vn/VPA-ctcp-van-tai-hoa-dau-vp.htm" TargetMode="External"/><Relationship Id="rId444" Type="http://schemas.openxmlformats.org/officeDocument/2006/relationships/hyperlink" Target="https://finance.vietstock.vn/IDC-tong-cong-ty-idico-ctcp.htm" TargetMode="External"/><Relationship Id="rId651" Type="http://schemas.openxmlformats.org/officeDocument/2006/relationships/hyperlink" Target="https://finance.vietstock.vn/PGV-tong-cong-ty-phat-dien-3-ctcp.htm" TargetMode="External"/><Relationship Id="rId749" Type="http://schemas.openxmlformats.org/officeDocument/2006/relationships/hyperlink" Target="https://finance.vietstock.vn/QTP-ctcp-nhiet-dien-quang-ninh.htm" TargetMode="External"/><Relationship Id="rId290" Type="http://schemas.openxmlformats.org/officeDocument/2006/relationships/hyperlink" Target="https://finance.vietstock.vn/EBS-ctcp-sach-giao-duc-tai-thanh-pho-ha-noi.htm" TargetMode="External"/><Relationship Id="rId304" Type="http://schemas.openxmlformats.org/officeDocument/2006/relationships/hyperlink" Target="https://finance.vietstock.vn/FCS-ctcp-luong-thuc-thanh-pho-ho-chi-minh.htm" TargetMode="External"/><Relationship Id="rId388" Type="http://schemas.openxmlformats.org/officeDocument/2006/relationships/hyperlink" Target="https://finance.vietstock.vn/HLD-ctcp-dau-tu-va-phat-trien-bat-dong-san-hudland.htm" TargetMode="External"/><Relationship Id="rId511" Type="http://schemas.openxmlformats.org/officeDocument/2006/relationships/hyperlink" Target="https://finance.vietstock.vn/LIC-tong-cong-ty-licogi-ctcp.htm" TargetMode="External"/><Relationship Id="rId609" Type="http://schemas.openxmlformats.org/officeDocument/2006/relationships/hyperlink" Target="https://finance.vietstock.vn/NTT-ctcp-det-may-nha-trang.htm" TargetMode="External"/><Relationship Id="rId956" Type="http://schemas.openxmlformats.org/officeDocument/2006/relationships/hyperlink" Target="https://finance.vietstock.vn/TSB-ctcp-ac-quy-tia-sang.htm" TargetMode="External"/><Relationship Id="rId85" Type="http://schemas.openxmlformats.org/officeDocument/2006/relationships/hyperlink" Target="https://finance.vietstock.vn/BNW-ctcp-nuoc-sach-bac-ninh.htm" TargetMode="External"/><Relationship Id="rId150" Type="http://schemas.openxmlformats.org/officeDocument/2006/relationships/hyperlink" Target="https://finance.vietstock.vn/CLH-ctcp-xi-mang-la-hien-vvmi.htm" TargetMode="External"/><Relationship Id="rId595" Type="http://schemas.openxmlformats.org/officeDocument/2006/relationships/hyperlink" Target="https://finance.vietstock.vn/NOS-ctcp-van-tai-bien-va-thuong-mai-phuong-dong.htm" TargetMode="External"/><Relationship Id="rId816" Type="http://schemas.openxmlformats.org/officeDocument/2006/relationships/hyperlink" Target="https://finance.vietstock.vn/SGS-ctcp-van-tai-bien-sai-gon.htm" TargetMode="External"/><Relationship Id="rId1001" Type="http://schemas.openxmlformats.org/officeDocument/2006/relationships/hyperlink" Target="https://finance.vietstock.vn/VC9-ctcp-xay-dung-so-9-vc9.htm" TargetMode="External"/><Relationship Id="rId248" Type="http://schemas.openxmlformats.org/officeDocument/2006/relationships/hyperlink" Target="https://finance.vietstock.vn/DP2-ctcp-duoc-pham-trung-uong-2.htm" TargetMode="External"/><Relationship Id="rId455" Type="http://schemas.openxmlformats.org/officeDocument/2006/relationships/hyperlink" Target="https://finance.vietstock.vn/INC-ctcp-tu-van-dau-tu-idico.htm" TargetMode="External"/><Relationship Id="rId662" Type="http://schemas.openxmlformats.org/officeDocument/2006/relationships/hyperlink" Target="https://finance.vietstock.vn/PIV-ctcp-piv.htm" TargetMode="External"/><Relationship Id="rId1085" Type="http://schemas.openxmlformats.org/officeDocument/2006/relationships/hyperlink" Target="https://finance.vietstock.vn/VSC-ctcp-container-viet-nam.htm" TargetMode="External"/><Relationship Id="rId12" Type="http://schemas.openxmlformats.org/officeDocument/2006/relationships/hyperlink" Target="https://finance.vietstock.vn/ACG-ctcp-go-an-cuong.htm" TargetMode="External"/><Relationship Id="rId108" Type="http://schemas.openxmlformats.org/officeDocument/2006/relationships/hyperlink" Target="https://finance.vietstock.vn/BVL-ctcp-bv-land.htm" TargetMode="External"/><Relationship Id="rId315" Type="http://schemas.openxmlformats.org/officeDocument/2006/relationships/hyperlink" Target="https://finance.vietstock.vn/FRT-ctcp-ban-le-ky-thuat-so-fpt.htm" TargetMode="External"/><Relationship Id="rId522" Type="http://schemas.openxmlformats.org/officeDocument/2006/relationships/hyperlink" Target="https://finance.vietstock.vn/MAS-ctcp-dich-vu-hang-khong-san-bay-da-nang.htm" TargetMode="External"/><Relationship Id="rId967" Type="http://schemas.openxmlformats.org/officeDocument/2006/relationships/hyperlink" Target="https://finance.vietstock.vn/TTL-tong-cong-ty-thang-long-ctcp.htm" TargetMode="External"/><Relationship Id="rId96" Type="http://schemas.openxmlformats.org/officeDocument/2006/relationships/hyperlink" Target="https://finance.vietstock.vn/BSQ-ctcp-bia-sai-gon-quang-ngai.htm" TargetMode="External"/><Relationship Id="rId161" Type="http://schemas.openxmlformats.org/officeDocument/2006/relationships/hyperlink" Target="https://finance.vietstock.vn/CMP-ctcp-cang-chan-may.htm" TargetMode="External"/><Relationship Id="rId399" Type="http://schemas.openxmlformats.org/officeDocument/2006/relationships/hyperlink" Target="https://finance.vietstock.vn/HNI-ctcp-may-huu-nghi.htm" TargetMode="External"/><Relationship Id="rId827" Type="http://schemas.openxmlformats.org/officeDocument/2006/relationships/hyperlink" Target="https://finance.vietstock.vn/SIP-ctcp-dau-tu-sai-gon-vrg.htm" TargetMode="External"/><Relationship Id="rId1012" Type="http://schemas.openxmlformats.org/officeDocument/2006/relationships/hyperlink" Target="https://finance.vietstock.vn/VDP-ctcp-duoc-pham-trung-uong-vidipha.htm" TargetMode="External"/><Relationship Id="rId259" Type="http://schemas.openxmlformats.org/officeDocument/2006/relationships/hyperlink" Target="https://finance.vietstock.vn/DRI-ctcp-dau-tu-cao-su-dak-lak.htm" TargetMode="External"/><Relationship Id="rId466" Type="http://schemas.openxmlformats.org/officeDocument/2006/relationships/hyperlink" Target="https://finance.vietstock.vn/JVC-ctcp-dau-tu-y-te-duoc-pham-viet-nam.htm" TargetMode="External"/><Relationship Id="rId673" Type="http://schemas.openxmlformats.org/officeDocument/2006/relationships/hyperlink" Target="https://finance.vietstock.vn/PMS-ctcp-co-khi-xang-dau.htm" TargetMode="External"/><Relationship Id="rId880" Type="http://schemas.openxmlformats.org/officeDocument/2006/relationships/hyperlink" Target="https://finance.vietstock.vn/TB8-ctcp-san-xuat-va-kinh-doanh-vat-tu-thiet-bi-vvmi.htm" TargetMode="External"/><Relationship Id="rId1096" Type="http://schemas.openxmlformats.org/officeDocument/2006/relationships/hyperlink" Target="https://finance.vietstock.vn/VTG-ctcp-du-lich-tinh-ba-ria-vung-tau.htm" TargetMode="External"/><Relationship Id="rId23" Type="http://schemas.openxmlformats.org/officeDocument/2006/relationships/hyperlink" Target="https://finance.vietstock.vn/AGM-ctcp-xuat-nhap-khau-an-giang.htm" TargetMode="External"/><Relationship Id="rId119" Type="http://schemas.openxmlformats.org/officeDocument/2006/relationships/hyperlink" Target="https://finance.vietstock.vn/CAN-ctcp-do-hop-ha-long.htm" TargetMode="External"/><Relationship Id="rId326" Type="http://schemas.openxmlformats.org/officeDocument/2006/relationships/hyperlink" Target="https://finance.vietstock.vn/GEG-ctcp-dien-gia-lai.htm" TargetMode="External"/><Relationship Id="rId533" Type="http://schemas.openxmlformats.org/officeDocument/2006/relationships/hyperlink" Target="https://finance.vietstock.vn/MDG-ctcp-mien-dong.htm" TargetMode="External"/><Relationship Id="rId978" Type="http://schemas.openxmlformats.org/officeDocument/2006/relationships/hyperlink" Target="https://finance.vietstock.vn/TVH-ctcp-tu-van-xay-dung-cong-trinh-hang-hai.htm" TargetMode="External"/><Relationship Id="rId740" Type="http://schemas.openxmlformats.org/officeDocument/2006/relationships/hyperlink" Target="https://finance.vietstock.vn/QHD-ctcp-que-han-dien-viet-duc.htm" TargetMode="External"/><Relationship Id="rId838" Type="http://schemas.openxmlformats.org/officeDocument/2006/relationships/hyperlink" Target="https://finance.vietstock.vn/SLS-ctcp-mia-duong-son-la.htm" TargetMode="External"/><Relationship Id="rId1023" Type="http://schemas.openxmlformats.org/officeDocument/2006/relationships/hyperlink" Target="https://finance.vietstock.vn/VFC-ctcp-vinafco.htm" TargetMode="External"/><Relationship Id="rId172" Type="http://schemas.openxmlformats.org/officeDocument/2006/relationships/hyperlink" Target="https://finance.vietstock.vn/CPI-ctcp-dau-tu-cang-cai-lan.htm" TargetMode="External"/><Relationship Id="rId477" Type="http://schemas.openxmlformats.org/officeDocument/2006/relationships/hyperlink" Target="https://finance.vietstock.vn/KMR-ctcp-mirae.htm" TargetMode="External"/><Relationship Id="rId600" Type="http://schemas.openxmlformats.org/officeDocument/2006/relationships/hyperlink" Target="https://finance.vietstock.vn/NSC-ctcp-tap-doan-giong-cay-trong-viet-nam.htm" TargetMode="External"/><Relationship Id="rId684" Type="http://schemas.openxmlformats.org/officeDocument/2006/relationships/hyperlink" Target="https://finance.vietstock.vn/POV-ctcp-xang-dau-dau-khi-vung-ang.htm" TargetMode="External"/><Relationship Id="rId337" Type="http://schemas.openxmlformats.org/officeDocument/2006/relationships/hyperlink" Target="https://finance.vietstock.vn/GMC-ctcp-garmex-sai-gon.htm" TargetMode="External"/><Relationship Id="rId891" Type="http://schemas.openxmlformats.org/officeDocument/2006/relationships/hyperlink" Target="https://finance.vietstock.vn/TDC-ctcp-kinh-doanh-va-phat-trien-binh-duong.htm" TargetMode="External"/><Relationship Id="rId905" Type="http://schemas.openxmlformats.org/officeDocument/2006/relationships/hyperlink" Target="https://finance.vietstock.vn/TH1-ctcp-xuat-nhap-khau-tong-hop-i-viet-nam.htm" TargetMode="External"/><Relationship Id="rId989" Type="http://schemas.openxmlformats.org/officeDocument/2006/relationships/hyperlink" Target="https://finance.vietstock.vn/UXC-ctcp-che-bien-thuy-san-ut-xi.htm" TargetMode="External"/><Relationship Id="rId34" Type="http://schemas.openxmlformats.org/officeDocument/2006/relationships/hyperlink" Target="https://finance.vietstock.vn/ANV-ctcp-nam-viet.htm" TargetMode="External"/><Relationship Id="rId544" Type="http://schemas.openxmlformats.org/officeDocument/2006/relationships/hyperlink" Target="https://finance.vietstock.vn/MIG-tong-cong-ty-co-phan-bao-hiem-quan-doi.htm" TargetMode="External"/><Relationship Id="rId751" Type="http://schemas.openxmlformats.org/officeDocument/2006/relationships/hyperlink" Target="https://finance.vietstock.vn/RBC-ctcp-cong-nghiep-va-xuat-nhap-khau-cao-su.htm" TargetMode="External"/><Relationship Id="rId849" Type="http://schemas.openxmlformats.org/officeDocument/2006/relationships/hyperlink" Target="https://finance.vietstock.vn/SPC-ctcp-bao-ve-thuc-vat-sai-gon.htm" TargetMode="External"/><Relationship Id="rId183" Type="http://schemas.openxmlformats.org/officeDocument/2006/relationships/hyperlink" Target="https://finance.vietstock.vn/CTF-ctcp-city-auto.htm" TargetMode="External"/><Relationship Id="rId390" Type="http://schemas.openxmlformats.org/officeDocument/2006/relationships/hyperlink" Target="https://finance.vietstock.vn/HMC-ctcp-kim-khi-thanh-pho-ho-chi-minh-vnsteel.htm" TargetMode="External"/><Relationship Id="rId404" Type="http://schemas.openxmlformats.org/officeDocument/2006/relationships/hyperlink" Target="https://finance.vietstock.vn/HPA-ctcp-phat-trien-nong-nghiep-hoa-phat.htm" TargetMode="External"/><Relationship Id="rId611" Type="http://schemas.openxmlformats.org/officeDocument/2006/relationships/hyperlink" Target="https://finance.vietstock.vn/NVL-ctcp-tap-doan-dau-tu-dia-oc-no-va.htm" TargetMode="External"/><Relationship Id="rId1034" Type="http://schemas.openxmlformats.org/officeDocument/2006/relationships/hyperlink" Target="https://finance.vietstock.vn/VGV-tong-cong-ty-tu-van-xay-dung-viet-nam-ctcp.htm" TargetMode="External"/><Relationship Id="rId250" Type="http://schemas.openxmlformats.org/officeDocument/2006/relationships/hyperlink" Target="https://finance.vietstock.vn/DPC-ctcp-nhua-da-nang.htm" TargetMode="External"/><Relationship Id="rId488" Type="http://schemas.openxmlformats.org/officeDocument/2006/relationships/hyperlink" Target="https://finance.vietstock.vn/KTS-ctcp-duong-kon-tum.htm" TargetMode="External"/><Relationship Id="rId695" Type="http://schemas.openxmlformats.org/officeDocument/2006/relationships/hyperlink" Target="https://finance.vietstock.vn/PSB-ctcp-dau-tu-dau-khi-sao-mai-ben-dinh.htm" TargetMode="External"/><Relationship Id="rId709" Type="http://schemas.openxmlformats.org/officeDocument/2006/relationships/hyperlink" Target="https://finance.vietstock.vn/PTP-ctcp-ptp.htm" TargetMode="External"/><Relationship Id="rId916" Type="http://schemas.openxmlformats.org/officeDocument/2006/relationships/hyperlink" Target="https://finance.vietstock.vn/TIS-ctcp-gang-thep-thai-nguyen.htm" TargetMode="External"/><Relationship Id="rId1101" Type="http://schemas.openxmlformats.org/officeDocument/2006/relationships/hyperlink" Target="https://finance.vietstock.vn/VTR-ctcp-du-lich-vietravel.htm" TargetMode="External"/><Relationship Id="rId45" Type="http://schemas.openxmlformats.org/officeDocument/2006/relationships/hyperlink" Target="https://finance.vietstock.vn/ATS-ctcp-tap-doan-dau-tu-ats.htm" TargetMode="External"/><Relationship Id="rId110" Type="http://schemas.openxmlformats.org/officeDocument/2006/relationships/hyperlink" Target="https://finance.vietstock.vn/BWS-ctcp-cap-nuoc-ba-ria-vung-tau.htm" TargetMode="External"/><Relationship Id="rId348" Type="http://schemas.openxmlformats.org/officeDocument/2006/relationships/hyperlink" Target="https://finance.vietstock.vn/HAF-ctcp-thuc-pham-ha-noi.htm" TargetMode="External"/><Relationship Id="rId555" Type="http://schemas.openxmlformats.org/officeDocument/2006/relationships/hyperlink" Target="https://finance.vietstock.vn/MTA-tong-cong-ty-khoang-san-va-thuong-mai-ha-tinh-ctcp.htm" TargetMode="External"/><Relationship Id="rId762" Type="http://schemas.openxmlformats.org/officeDocument/2006/relationships/hyperlink" Target="https://finance.vietstock.vn/S72-ctcp-song-da-7-02.htm" TargetMode="External"/><Relationship Id="rId194" Type="http://schemas.openxmlformats.org/officeDocument/2006/relationships/hyperlink" Target="https://finance.vietstock.vn/D2D-ctcp-phat-trien-do-thi-cong-nghiep-so-2.htm" TargetMode="External"/><Relationship Id="rId208" Type="http://schemas.openxmlformats.org/officeDocument/2006/relationships/hyperlink" Target="https://finance.vietstock.vn/DCM-ctcp-tong-cong-ty-phan-bon-dau-khi-ca-mau.htm" TargetMode="External"/><Relationship Id="rId415" Type="http://schemas.openxmlformats.org/officeDocument/2006/relationships/hyperlink" Target="https://finance.vietstock.vn/HSP-ctcp-son-tong-hop-ha-noi.htm" TargetMode="External"/><Relationship Id="rId622" Type="http://schemas.openxmlformats.org/officeDocument/2006/relationships/hyperlink" Target="https://finance.vietstock.vn/PAS-ctcp-quoc-te-phuong-anh.htm" TargetMode="External"/><Relationship Id="rId1045" Type="http://schemas.openxmlformats.org/officeDocument/2006/relationships/hyperlink" Target="https://finance.vietstock.vn/VIM-ctcp-khoang-san-viglacera.htm" TargetMode="External"/><Relationship Id="rId261" Type="http://schemas.openxmlformats.org/officeDocument/2006/relationships/hyperlink" Target="https://finance.vietstock.vn/DS3-ctcp-ds3.htm" TargetMode="External"/><Relationship Id="rId499" Type="http://schemas.openxmlformats.org/officeDocument/2006/relationships/hyperlink" Target="https://finance.vietstock.vn/LBM-ctcp-khoang-san-va-vat-lieu-xay-dung-lam-dong.htm" TargetMode="External"/><Relationship Id="rId927" Type="http://schemas.openxmlformats.org/officeDocument/2006/relationships/hyperlink" Target="https://finance.vietstock.vn/TMB-ctcp-kinh-doanh-than-mien-bac-vinacomin.htm" TargetMode="External"/><Relationship Id="rId1112" Type="http://schemas.openxmlformats.org/officeDocument/2006/relationships/hyperlink" Target="https://finance.vietstock.vn/X20-ctcp-x20.htm" TargetMode="External"/><Relationship Id="rId56" Type="http://schemas.openxmlformats.org/officeDocument/2006/relationships/hyperlink" Target="https://finance.vietstock.vn/BCE-ctcp-xay-dung-giao-thong-becamex.htm" TargetMode="External"/><Relationship Id="rId359" Type="http://schemas.openxmlformats.org/officeDocument/2006/relationships/hyperlink" Target="https://finance.vietstock.vn/HC3-ctcp-xay-dung-so-3-hai-phong.htm" TargetMode="External"/><Relationship Id="rId566" Type="http://schemas.openxmlformats.org/officeDocument/2006/relationships/hyperlink" Target="https://finance.vietstock.vn/NAG-ctcp-tap-doan-nagakawa.htm" TargetMode="External"/><Relationship Id="rId773" Type="http://schemas.openxmlformats.org/officeDocument/2006/relationships/hyperlink" Target="https://finance.vietstock.vn/SBG-ctcp-tap-doan-co-khi-cong-nghe-cao-siba.htm" TargetMode="External"/><Relationship Id="rId121" Type="http://schemas.openxmlformats.org/officeDocument/2006/relationships/hyperlink" Target="https://finance.vietstock.vn/CAR-ctcp-tap-doan-giao-duc-tri-viet.htm" TargetMode="External"/><Relationship Id="rId219" Type="http://schemas.openxmlformats.org/officeDocument/2006/relationships/hyperlink" Target="https://finance.vietstock.vn/DHA-ctcp-hoa-an.htm" TargetMode="External"/><Relationship Id="rId426" Type="http://schemas.openxmlformats.org/officeDocument/2006/relationships/hyperlink" Target="https://finance.vietstock.vn/HTT-ctcp-thuong-mai-ha-tay.htm" TargetMode="External"/><Relationship Id="rId633" Type="http://schemas.openxmlformats.org/officeDocument/2006/relationships/hyperlink" Target="https://finance.vietstock.vn/PDB-ctcp-tap-doan-dau-tu-din-capital.htm" TargetMode="External"/><Relationship Id="rId980" Type="http://schemas.openxmlformats.org/officeDocument/2006/relationships/hyperlink" Target="https://finance.vietstock.vn/TVT-tong-cong-ty-viet-thang-ctcp.htm" TargetMode="External"/><Relationship Id="rId1056" Type="http://schemas.openxmlformats.org/officeDocument/2006/relationships/hyperlink" Target="https://finance.vietstock.vn/VLW-ctcp-cap-nuoc-vinh-long.htm" TargetMode="External"/><Relationship Id="rId840" Type="http://schemas.openxmlformats.org/officeDocument/2006/relationships/hyperlink" Target="https://finance.vietstock.vn/SMB-ctcp-bia-sai-gon-mien-trung.htm" TargetMode="External"/><Relationship Id="rId938" Type="http://schemas.openxmlformats.org/officeDocument/2006/relationships/hyperlink" Target="https://finance.vietstock.vn/TNG-ctcp-dau-tu-va-thuong-mai-tng.htm" TargetMode="External"/><Relationship Id="rId67" Type="http://schemas.openxmlformats.org/officeDocument/2006/relationships/hyperlink" Target="https://finance.vietstock.vn/BHH-ctcp-bia-ha-noi-hung-yen-89.htm" TargetMode="External"/><Relationship Id="rId272" Type="http://schemas.openxmlformats.org/officeDocument/2006/relationships/hyperlink" Target="https://finance.vietstock.vn/DTK-tong-cong-ty-dien-luc-tkv-ctcp.htm" TargetMode="External"/><Relationship Id="rId577" Type="http://schemas.openxmlformats.org/officeDocument/2006/relationships/hyperlink" Target="https://finance.vietstock.vn/NCS-ctcp-suat-an-hang-khong-noi-bai.htm" TargetMode="External"/><Relationship Id="rId700" Type="http://schemas.openxmlformats.org/officeDocument/2006/relationships/hyperlink" Target="https://finance.vietstock.vn/PSN-ctcp-dich-vu-ky-thuat-ptsc-thanh-hoa.htm" TargetMode="External"/><Relationship Id="rId132" Type="http://schemas.openxmlformats.org/officeDocument/2006/relationships/hyperlink" Target="https://finance.vietstock.vn/CDN-ctcp-cang-da-nang.htm" TargetMode="External"/><Relationship Id="rId784" Type="http://schemas.openxmlformats.org/officeDocument/2006/relationships/hyperlink" Target="https://finance.vietstock.vn/SCL-ctcp-song-da-cao-cuong.htm" TargetMode="External"/><Relationship Id="rId991" Type="http://schemas.openxmlformats.org/officeDocument/2006/relationships/hyperlink" Target="https://finance.vietstock.vn/V21-ctcp-vinaconex-21.htm" TargetMode="External"/><Relationship Id="rId1067" Type="http://schemas.openxmlformats.org/officeDocument/2006/relationships/hyperlink" Target="https://finance.vietstock.vn/VNP-ctcp-nhua-viet-nam.htm" TargetMode="External"/><Relationship Id="rId437" Type="http://schemas.openxmlformats.org/officeDocument/2006/relationships/hyperlink" Target="https://finance.vietstock.vn/HVT-ctcp-hoa-chat-viet-tri.htm" TargetMode="External"/><Relationship Id="rId644" Type="http://schemas.openxmlformats.org/officeDocument/2006/relationships/hyperlink" Target="https://finance.vietstock.vn/PFL-ctcp-dau-khi-dong-do.htm" TargetMode="External"/><Relationship Id="rId851" Type="http://schemas.openxmlformats.org/officeDocument/2006/relationships/hyperlink" Target="https://finance.vietstock.vn/SPH-ctcp-xuat-nhap-khau-thuy-san-ha-noi.htm" TargetMode="External"/><Relationship Id="rId283" Type="http://schemas.openxmlformats.org/officeDocument/2006/relationships/hyperlink" Target="https://finance.vietstock.vn/DWC-ctcp-cap-nuoc-dak-lak.htm" TargetMode="External"/><Relationship Id="rId490" Type="http://schemas.openxmlformats.org/officeDocument/2006/relationships/hyperlink" Target="https://finance.vietstock.vn/L10-ctcp-lilama-10.htm" TargetMode="External"/><Relationship Id="rId504" Type="http://schemas.openxmlformats.org/officeDocument/2006/relationships/hyperlink" Target="https://finance.vietstock.vn/LDP-ctcp-duoc-lam-dong-ladophar.htm" TargetMode="External"/><Relationship Id="rId711" Type="http://schemas.openxmlformats.org/officeDocument/2006/relationships/hyperlink" Target="https://finance.vietstock.vn/PTT-ctcp-van-tai-dau-khi-dong-duong.htm" TargetMode="External"/><Relationship Id="rId949" Type="http://schemas.openxmlformats.org/officeDocument/2006/relationships/hyperlink" Target="https://finance.vietstock.vn/TQW-ctcp-cap-thoat-nuoc-tuyen-quang.htm" TargetMode="External"/><Relationship Id="rId78" Type="http://schemas.openxmlformats.org/officeDocument/2006/relationships/hyperlink" Target="https://finance.vietstock.vn/BMC-ctcp-khoang-san-binh-dinh.htm" TargetMode="External"/><Relationship Id="rId143" Type="http://schemas.openxmlformats.org/officeDocument/2006/relationships/hyperlink" Target="https://finance.vietstock.vn/CIG-ctcp-coma-18.htm" TargetMode="External"/><Relationship Id="rId350" Type="http://schemas.openxmlformats.org/officeDocument/2006/relationships/hyperlink" Target="https://finance.vietstock.vn/HAH-ctcp-van-tai-va-xep-do-hai-an.htm" TargetMode="External"/><Relationship Id="rId588" Type="http://schemas.openxmlformats.org/officeDocument/2006/relationships/hyperlink" Target="https://finance.vietstock.vn/NHC-ctcp-gach-ngoi-nhi-hiep.htm" TargetMode="External"/><Relationship Id="rId795" Type="http://schemas.openxmlformats.org/officeDocument/2006/relationships/hyperlink" Target="https://finance.vietstock.vn/SDG-ctcp-sadico-can-tho.htm" TargetMode="External"/><Relationship Id="rId809" Type="http://schemas.openxmlformats.org/officeDocument/2006/relationships/hyperlink" Target="https://finance.vietstock.vn/SGC-ctcp-xuat-nhap-khau-sa-giang.htm" TargetMode="External"/><Relationship Id="rId9" Type="http://schemas.openxmlformats.org/officeDocument/2006/relationships/hyperlink" Target="https://finance.vietstock.vn/ABT-ctcp-xuat-nhap-khau-thuy-san-ben-tre.htm" TargetMode="External"/><Relationship Id="rId210" Type="http://schemas.openxmlformats.org/officeDocument/2006/relationships/hyperlink" Target="https://finance.vietstock.vn/DDB-ctcp-thuong-mai-va-xay-dung-dong-duong.htm" TargetMode="External"/><Relationship Id="rId448" Type="http://schemas.openxmlformats.org/officeDocument/2006/relationships/hyperlink" Target="https://finance.vietstock.vn/IDV-ctcp-phat-trien-ha-tang-vinh-phuc.htm" TargetMode="External"/><Relationship Id="rId655" Type="http://schemas.openxmlformats.org/officeDocument/2006/relationships/hyperlink" Target="https://finance.vietstock.vn/PHP-ctcp-cang-hai-phong.htm" TargetMode="External"/><Relationship Id="rId862" Type="http://schemas.openxmlformats.org/officeDocument/2006/relationships/hyperlink" Target="https://finance.vietstock.vn/STG-ctcp-kho-van-mien-nam.htm" TargetMode="External"/><Relationship Id="rId1078" Type="http://schemas.openxmlformats.org/officeDocument/2006/relationships/hyperlink" Target="https://finance.vietstock.vn/VPI-ctcp-phat-trien-bat-dong-san-van-phu.htm" TargetMode="External"/><Relationship Id="rId294" Type="http://schemas.openxmlformats.org/officeDocument/2006/relationships/hyperlink" Target="https://finance.vietstock.vn/EIN-ctcp-dau-tu-thuong-mai-dich-vu-dien-luc.htm" TargetMode="External"/><Relationship Id="rId308" Type="http://schemas.openxmlformats.org/officeDocument/2006/relationships/hyperlink" Target="https://finance.vietstock.vn/FIC-tong-cong-ty-vat-lieu-xay-dung-so-1-ctcp.htm" TargetMode="External"/><Relationship Id="rId515" Type="http://schemas.openxmlformats.org/officeDocument/2006/relationships/hyperlink" Target="https://finance.vietstock.vn/LLM-tong-cong-ty-lap-may-viet-nam-ctcp.htm" TargetMode="External"/><Relationship Id="rId722" Type="http://schemas.openxmlformats.org/officeDocument/2006/relationships/hyperlink" Target="https://finance.vietstock.vn/PVL-ctcp-dia-oc-dau-khi.htm" TargetMode="External"/><Relationship Id="rId89" Type="http://schemas.openxmlformats.org/officeDocument/2006/relationships/hyperlink" Target="https://finance.vietstock.vn/BRC-ctcp-cao-su-ben-thanh.htm" TargetMode="External"/><Relationship Id="rId154" Type="http://schemas.openxmlformats.org/officeDocument/2006/relationships/hyperlink" Target="https://finance.vietstock.vn/CLX-ctcp-xuat-nhap-khau-va-dau-tu-cho-lon-cholimex.htm" TargetMode="External"/><Relationship Id="rId361" Type="http://schemas.openxmlformats.org/officeDocument/2006/relationships/hyperlink" Target="https://finance.vietstock.vn/HCD-ctcp-dau-tu-san-xuat-va-thuong-mai-hcd.htm" TargetMode="External"/><Relationship Id="rId599" Type="http://schemas.openxmlformats.org/officeDocument/2006/relationships/hyperlink" Target="https://finance.vietstock.vn/NS2-ctcp-nuoc-sach-so-2-ha-noi.htm" TargetMode="External"/><Relationship Id="rId1005" Type="http://schemas.openxmlformats.org/officeDocument/2006/relationships/hyperlink" Target="https://finance.vietstock.vn/VCF-ctcp-vinacafe-bien-hoa.htm" TargetMode="External"/><Relationship Id="rId459" Type="http://schemas.openxmlformats.org/officeDocument/2006/relationships/hyperlink" Target="https://finance.vietstock.vn/ISG-ctcp-van-tai-bien-va-hop-tac-lao-dong-quoc-te.htm" TargetMode="External"/><Relationship Id="rId666" Type="http://schemas.openxmlformats.org/officeDocument/2006/relationships/hyperlink" Target="https://finance.vietstock.vn/PLC-tong-cong-ty-hoa-dau-petrolimex-ctcp.htm" TargetMode="External"/><Relationship Id="rId873" Type="http://schemas.openxmlformats.org/officeDocument/2006/relationships/hyperlink" Target="https://finance.vietstock.vn/SZC-ctcp-sonadezi-chau-duc.htm" TargetMode="External"/><Relationship Id="rId1089" Type="http://schemas.openxmlformats.org/officeDocument/2006/relationships/hyperlink" Target="https://finance.vietstock.vn/VSM-ctcp-container-mien-trung.htm" TargetMode="External"/><Relationship Id="rId16" Type="http://schemas.openxmlformats.org/officeDocument/2006/relationships/hyperlink" Target="https://finance.vietstock.vn/ADG-ctcp-clever-group.htm" TargetMode="External"/><Relationship Id="rId221" Type="http://schemas.openxmlformats.org/officeDocument/2006/relationships/hyperlink" Target="https://finance.vietstock.vn/DHC-ctcp-dong-hai-ben-tre.htm" TargetMode="External"/><Relationship Id="rId319" Type="http://schemas.openxmlformats.org/officeDocument/2006/relationships/hyperlink" Target="https://finance.vietstock.vn/G36-tong-cong-ty-36-ctcp.htm" TargetMode="External"/><Relationship Id="rId526" Type="http://schemas.openxmlformats.org/officeDocument/2006/relationships/hyperlink" Target="https://finance.vietstock.vn/MCG-ctcp-nang-luong-va-bat-dong-san-mcg.htm" TargetMode="External"/><Relationship Id="rId733" Type="http://schemas.openxmlformats.org/officeDocument/2006/relationships/hyperlink" Target="https://finance.vietstock.vn/PXA-ctcp-dau-tu-va-thuong-mai-dau-khi-nghe-an.htm" TargetMode="External"/><Relationship Id="rId940" Type="http://schemas.openxmlformats.org/officeDocument/2006/relationships/hyperlink" Target="https://finance.vietstock.vn/TNI-ctcp-tap-doan-thanh-nam.htm" TargetMode="External"/><Relationship Id="rId1016" Type="http://schemas.openxmlformats.org/officeDocument/2006/relationships/hyperlink" Target="https://finance.vietstock.vn/VE3-ctcp-xay-dung-dien-vneco-3.htm" TargetMode="External"/><Relationship Id="rId165" Type="http://schemas.openxmlformats.org/officeDocument/2006/relationships/hyperlink" Target="https://finance.vietstock.vn/CMX-ctcp-camimex-group.htm" TargetMode="External"/><Relationship Id="rId372" Type="http://schemas.openxmlformats.org/officeDocument/2006/relationships/hyperlink" Target="https://finance.vietstock.vn/HEV-ctcp-sach-dai-hoc-day-nghe.htm" TargetMode="External"/><Relationship Id="rId677" Type="http://schemas.openxmlformats.org/officeDocument/2006/relationships/hyperlink" Target="https://finance.vietstock.vn/PND-ctcp-xang-dau-dau-khi-nam-dinh.htm" TargetMode="External"/><Relationship Id="rId800" Type="http://schemas.openxmlformats.org/officeDocument/2006/relationships/hyperlink" Target="https://finance.vietstock.vn/SDV-ctcp-dich-vu-sonadezi.htm" TargetMode="External"/><Relationship Id="rId232" Type="http://schemas.openxmlformats.org/officeDocument/2006/relationships/hyperlink" Target="https://finance.vietstock.vn/DL1-ctcp-tap-doan-alpha-seven.htm" TargetMode="External"/><Relationship Id="rId884" Type="http://schemas.openxmlformats.org/officeDocument/2006/relationships/hyperlink" Target="https://finance.vietstock.vn/TCL-ctcp-dai-ly-giao-nhan-van-tai-xep-do-tan-cang.htm" TargetMode="External"/><Relationship Id="rId27" Type="http://schemas.openxmlformats.org/officeDocument/2006/relationships/hyperlink" Target="https://finance.vietstock.vn/ALT-ctcp-van-hoa-tan-binh.htm" TargetMode="External"/><Relationship Id="rId537" Type="http://schemas.openxmlformats.org/officeDocument/2006/relationships/hyperlink" Target="https://finance.vietstock.vn/MES-ctcp-co-dien-cong-trinh.htm" TargetMode="External"/><Relationship Id="rId744" Type="http://schemas.openxmlformats.org/officeDocument/2006/relationships/hyperlink" Target="https://finance.vietstock.vn/QNS-ctcp-duong-quang-ngai.htm" TargetMode="External"/><Relationship Id="rId951" Type="http://schemas.openxmlformats.org/officeDocument/2006/relationships/hyperlink" Target="https://finance.vietstock.vn/TRC-ctcp-cao-su-tay-ninh.htm" TargetMode="External"/><Relationship Id="rId80" Type="http://schemas.openxmlformats.org/officeDocument/2006/relationships/hyperlink" Target="https://finance.vietstock.vn/BMI-tong-cong-ty-co-phan-bao-minh.htm" TargetMode="External"/><Relationship Id="rId176" Type="http://schemas.openxmlformats.org/officeDocument/2006/relationships/hyperlink" Target="https://finance.vietstock.vn/CRE-ctcp-bat-dong-san-the-ky.htm" TargetMode="External"/><Relationship Id="rId383" Type="http://schemas.openxmlformats.org/officeDocument/2006/relationships/hyperlink" Target="https://finance.vietstock.vn/HJC-ctcp-hoa-viet.htm" TargetMode="External"/><Relationship Id="rId590" Type="http://schemas.openxmlformats.org/officeDocument/2006/relationships/hyperlink" Target="https://finance.vietstock.vn/NHT-ctcp-san-xuat-va-thuong-mai-nam-hoa.htm" TargetMode="External"/><Relationship Id="rId604" Type="http://schemas.openxmlformats.org/officeDocument/2006/relationships/hyperlink" Target="https://finance.vietstock.vn/NT2-ctcp-dien-luc-dau-khi-nhon-trach-2.htm" TargetMode="External"/><Relationship Id="rId811" Type="http://schemas.openxmlformats.org/officeDocument/2006/relationships/hyperlink" Target="https://finance.vietstock.vn/SGH-ctcp-khach-san-sai-gon.htm" TargetMode="External"/><Relationship Id="rId1027" Type="http://schemas.openxmlformats.org/officeDocument/2006/relationships/hyperlink" Target="https://finance.vietstock.vn/VGG-tong-cong-ty-co-phan-may-viet-tien.htm" TargetMode="External"/><Relationship Id="rId243" Type="http://schemas.openxmlformats.org/officeDocument/2006/relationships/hyperlink" Target="https://finance.vietstock.vn/DNH-ctcp-thuy-dien-da-nhim-ham-thuan-da-mi.htm" TargetMode="External"/><Relationship Id="rId450" Type="http://schemas.openxmlformats.org/officeDocument/2006/relationships/hyperlink" Target="https://finance.vietstock.vn/IJC-ctcp-phat-trien-ha-tang-ky-thuat.htm" TargetMode="External"/><Relationship Id="rId688" Type="http://schemas.openxmlformats.org/officeDocument/2006/relationships/hyperlink" Target="https://finance.vietstock.vn/PPP-ctcp-duoc-pham-phong-phu.htm" TargetMode="External"/><Relationship Id="rId895" Type="http://schemas.openxmlformats.org/officeDocument/2006/relationships/hyperlink" Target="https://finance.vietstock.vn/TDM-ctcp-nuoc-thu-dau-mot.htm" TargetMode="External"/><Relationship Id="rId909" Type="http://schemas.openxmlformats.org/officeDocument/2006/relationships/hyperlink" Target="https://finance.vietstock.vn/THN-ctcp-cap-nuoc-thanh-hoa.htm" TargetMode="External"/><Relationship Id="rId1080" Type="http://schemas.openxmlformats.org/officeDocument/2006/relationships/hyperlink" Target="https://finance.vietstock.vn/VPR-ctcp-vinaprint.htm" TargetMode="External"/><Relationship Id="rId38" Type="http://schemas.openxmlformats.org/officeDocument/2006/relationships/hyperlink" Target="https://finance.vietstock.vn/API-ctcp-dau-tu-chau-a-thai-binh-duong.htm" TargetMode="External"/><Relationship Id="rId103" Type="http://schemas.openxmlformats.org/officeDocument/2006/relationships/hyperlink" Target="https://finance.vietstock.vn/BTS-ctcp-xi-mang-vicem-but-son.htm" TargetMode="External"/><Relationship Id="rId310" Type="http://schemas.openxmlformats.org/officeDocument/2006/relationships/hyperlink" Target="https://finance.vietstock.vn/FIT-ctcp-tap-doan-f-i-t.htm" TargetMode="External"/><Relationship Id="rId548" Type="http://schemas.openxmlformats.org/officeDocument/2006/relationships/hyperlink" Target="https://finance.vietstock.vn/MML-ctcp-masan-meatlife.htm" TargetMode="External"/><Relationship Id="rId755" Type="http://schemas.openxmlformats.org/officeDocument/2006/relationships/hyperlink" Target="https://finance.vietstock.vn/RGG-ctcp-regal-group.htm" TargetMode="External"/><Relationship Id="rId962" Type="http://schemas.openxmlformats.org/officeDocument/2006/relationships/hyperlink" Target="https://finance.vietstock.vn/TTB-ctcp-ttbgroup.htm" TargetMode="External"/><Relationship Id="rId91" Type="http://schemas.openxmlformats.org/officeDocument/2006/relationships/hyperlink" Target="https://finance.vietstock.vn/BSA-ctcp-thuy-dien-buon-don.htm" TargetMode="External"/><Relationship Id="rId187" Type="http://schemas.openxmlformats.org/officeDocument/2006/relationships/hyperlink" Target="https://finance.vietstock.vn/CTT-ctcp-che-tao-may-vinacomin.htm" TargetMode="External"/><Relationship Id="rId394" Type="http://schemas.openxmlformats.org/officeDocument/2006/relationships/hyperlink" Target="https://finance.vietstock.vn/HMS-ctcp-xay-dung-bao-tang-ho-chi-minh.htm" TargetMode="External"/><Relationship Id="rId408" Type="http://schemas.openxmlformats.org/officeDocument/2006/relationships/hyperlink" Target="https://finance.vietstock.vn/HPW-ctcp-cap-nuoc-hai-phong.htm" TargetMode="External"/><Relationship Id="rId615" Type="http://schemas.openxmlformats.org/officeDocument/2006/relationships/hyperlink" Target="https://finance.vietstock.vn/OIL-tong-cong-ty-dau-viet-nam-ctcp.htm" TargetMode="External"/><Relationship Id="rId822" Type="http://schemas.openxmlformats.org/officeDocument/2006/relationships/hyperlink" Target="https://finance.vietstock.vn/SHN-ctcp-dau-tu-tong-hop-ha-noi.htm" TargetMode="External"/><Relationship Id="rId1038" Type="http://schemas.openxmlformats.org/officeDocument/2006/relationships/hyperlink" Target="https://finance.vietstock.vn/VHF-ctcp-xay-dung-va-che-bien-luong-thuc-vinh-ha.htm" TargetMode="External"/><Relationship Id="rId254" Type="http://schemas.openxmlformats.org/officeDocument/2006/relationships/hyperlink" Target="https://finance.vietstock.vn/DPR-ctcp-cao-su-dong-phu.htm" TargetMode="External"/><Relationship Id="rId699" Type="http://schemas.openxmlformats.org/officeDocument/2006/relationships/hyperlink" Target="https://finance.vietstock.vn/PSH-ctcp-thuong-mai-dau-tu-dau-khi-nam-song-hau.htm" TargetMode="External"/><Relationship Id="rId1091" Type="http://schemas.openxmlformats.org/officeDocument/2006/relationships/hyperlink" Target="https://finance.vietstock.vn/VST-ctcp-van-tai-va-thue-tau-bien-viet-nam.htm" TargetMode="External"/><Relationship Id="rId1105" Type="http://schemas.openxmlformats.org/officeDocument/2006/relationships/hyperlink" Target="https://finance.vietstock.vn/VTZ-ctcp-san-xuat-va-thuong-mai-nhua-viet-thanh.htm" TargetMode="External"/><Relationship Id="rId49" Type="http://schemas.openxmlformats.org/officeDocument/2006/relationships/hyperlink" Target="https://finance.vietstock.vn/BAL-ctcp-bao-bi-bia-ruou-nuoc-giai-khat.htm" TargetMode="External"/><Relationship Id="rId114" Type="http://schemas.openxmlformats.org/officeDocument/2006/relationships/hyperlink" Target="https://finance.vietstock.vn/C47-ctcp-xay-dung-47.htm" TargetMode="External"/><Relationship Id="rId461" Type="http://schemas.openxmlformats.org/officeDocument/2006/relationships/hyperlink" Target="https://finance.vietstock.vn/ITA-ctcp-dau-tu-va-cong-nghiep-tan-tao.htm" TargetMode="External"/><Relationship Id="rId559" Type="http://schemas.openxmlformats.org/officeDocument/2006/relationships/hyperlink" Target="https://finance.vietstock.vn/MVB-tong-cong-ty-cong-nghiep-mo-viet-bac-tkv-ctcp.htm" TargetMode="External"/><Relationship Id="rId766" Type="http://schemas.openxmlformats.org/officeDocument/2006/relationships/hyperlink" Target="https://finance.vietstock.vn/SAF-ctcp-luong-thuc-thuc-pham-safoco.htm" TargetMode="External"/><Relationship Id="rId198" Type="http://schemas.openxmlformats.org/officeDocument/2006/relationships/hyperlink" Target="https://finance.vietstock.vn/DAH-ctcp-tap-doan-khach-san-dong-a.htm" TargetMode="External"/><Relationship Id="rId321" Type="http://schemas.openxmlformats.org/officeDocument/2006/relationships/hyperlink" Target="https://finance.vietstock.vn/GCF-ctcp-thuc-pham-g-c.htm" TargetMode="External"/><Relationship Id="rId419" Type="http://schemas.openxmlformats.org/officeDocument/2006/relationships/hyperlink" Target="https://finance.vietstock.vn/HTE-ctcp-dau-tu-kinh-doanh-dien-luc-thanh-pho-ho-chi-minh.htm" TargetMode="External"/><Relationship Id="rId626" Type="http://schemas.openxmlformats.org/officeDocument/2006/relationships/hyperlink" Target="https://finance.vietstock.vn/PBT-ctcp-bao-bi-va-thuong-mai-dau-khi-binh-son.htm" TargetMode="External"/><Relationship Id="rId973" Type="http://schemas.openxmlformats.org/officeDocument/2006/relationships/hyperlink" Target="https://finance.vietstock.vn/TV2-ctcp-tu-van-xay-dung-dien-2.htm" TargetMode="External"/><Relationship Id="rId1049" Type="http://schemas.openxmlformats.org/officeDocument/2006/relationships/hyperlink" Target="https://finance.vietstock.vn/VIW-tong-cong-ty-dau-tu-nuoc-va-moi-truong-viet-nam.htm" TargetMode="External"/><Relationship Id="rId833" Type="http://schemas.openxmlformats.org/officeDocument/2006/relationships/hyperlink" Target="https://finance.vietstock.vn/SJS-ctcp-sj-group.htm" TargetMode="External"/><Relationship Id="rId1116" Type="http://schemas.openxmlformats.org/officeDocument/2006/relationships/hyperlink" Target="https://finance.vietstock.vn/XMP-ctcp-thuy-dien-xuan-minh.htm" TargetMode="External"/><Relationship Id="rId265" Type="http://schemas.openxmlformats.org/officeDocument/2006/relationships/hyperlink" Target="https://finance.vietstock.vn/DSN-ctcp-cong-vien-nuoc-dam-sen.htm" TargetMode="External"/><Relationship Id="rId472" Type="http://schemas.openxmlformats.org/officeDocument/2006/relationships/hyperlink" Target="https://finance.vietstock.vn/KHG-ctcp-tap-doan-khai-hoan-land.htm" TargetMode="External"/><Relationship Id="rId900" Type="http://schemas.openxmlformats.org/officeDocument/2006/relationships/hyperlink" Target="https://finance.vietstock.vn/TED-tong-cong-ty-tu-van-thiet-ke-giao-thong-van-tai-c???.htm" TargetMode="External"/><Relationship Id="rId125" Type="http://schemas.openxmlformats.org/officeDocument/2006/relationships/hyperlink" Target="https://finance.vietstock.vn/CCA-ctcp-xuat-nhap-khau-thuy-san-can-tho.htm" TargetMode="External"/><Relationship Id="rId332" Type="http://schemas.openxmlformats.org/officeDocument/2006/relationships/hyperlink" Target="https://finance.vietstock.vn/GIC-ctcp-vsc-green-logistics.htm" TargetMode="External"/><Relationship Id="rId777" Type="http://schemas.openxmlformats.org/officeDocument/2006/relationships/hyperlink" Target="https://finance.vietstock.vn/SBR-ctcp-cao-su-song-be.htm" TargetMode="External"/><Relationship Id="rId984" Type="http://schemas.openxmlformats.org/officeDocument/2006/relationships/hyperlink" Target="https://finance.vietstock.vn/UEM-ctcp-co-dien-uong-bi-vinacomin.htm" TargetMode="External"/><Relationship Id="rId637" Type="http://schemas.openxmlformats.org/officeDocument/2006/relationships/hyperlink" Target="https://finance.vietstock.vn/PDV-ctcp-van-tai-va-tiep-van-phuong-dong-viet.htm" TargetMode="External"/><Relationship Id="rId844" Type="http://schemas.openxmlformats.org/officeDocument/2006/relationships/hyperlink" Target="https://finance.vietstock.vn/SMVC-ctcp-seoul-metal-viet-nam.htm" TargetMode="External"/><Relationship Id="rId276" Type="http://schemas.openxmlformats.org/officeDocument/2006/relationships/hyperlink" Target="https://finance.vietstock.vn/DuocLieuTW2-ctcp-duoc-lieu-trung-uong-2.htm" TargetMode="External"/><Relationship Id="rId483" Type="http://schemas.openxmlformats.org/officeDocument/2006/relationships/hyperlink" Target="https://finance.vietstock.vn/KSQ-ctcp-cnc-capital-viet-nam.htm" TargetMode="External"/><Relationship Id="rId690" Type="http://schemas.openxmlformats.org/officeDocument/2006/relationships/hyperlink" Target="https://finance.vietstock.vn/PPT-ctcp-petro-times.htm" TargetMode="External"/><Relationship Id="rId704" Type="http://schemas.openxmlformats.org/officeDocument/2006/relationships/hyperlink" Target="https://finance.vietstock.vn/PTD-ctcp-thiet-ke-xay-dung-thuong-mai-phuc-thinh.htm" TargetMode="External"/><Relationship Id="rId911" Type="http://schemas.openxmlformats.org/officeDocument/2006/relationships/hyperlink" Target="https://finance.vietstock.vn/THS-ctcp-thanh-hoa-song-da.htm" TargetMode="External"/><Relationship Id="rId40" Type="http://schemas.openxmlformats.org/officeDocument/2006/relationships/hyperlink" Target="https://finance.vietstock.vn/ARM-ctcp-xuat-nhap-khau-hang-khong.htm" TargetMode="External"/><Relationship Id="rId136" Type="http://schemas.openxmlformats.org/officeDocument/2006/relationships/hyperlink" Target="https://finance.vietstock.vn/CFV-ctcp-ca-phe-thang-loi.htm" TargetMode="External"/><Relationship Id="rId343" Type="http://schemas.openxmlformats.org/officeDocument/2006/relationships/hyperlink" Target="https://finance.vietstock.vn/GSP-ctcp-van-tai-san-pham-khi-quoc-te.htm" TargetMode="External"/><Relationship Id="rId550" Type="http://schemas.openxmlformats.org/officeDocument/2006/relationships/hyperlink" Target="https://finance.vietstock.vn/MPC-ctcp-tap-doan-thuy-san-minh-phu.htm" TargetMode="External"/><Relationship Id="rId788" Type="http://schemas.openxmlformats.org/officeDocument/2006/relationships/hyperlink" Target="https://finance.vietstock.vn/SD3-ctcp-song-da-3.htm" TargetMode="External"/><Relationship Id="rId995" Type="http://schemas.openxmlformats.org/officeDocument/2006/relationships/hyperlink" Target="https://finance.vietstock.vn/VBH-ctcp-dien-tu-binh-hoa.htm" TargetMode="External"/><Relationship Id="rId203" Type="http://schemas.openxmlformats.org/officeDocument/2006/relationships/hyperlink" Target="https://finance.vietstock.vn/DBT-ctcp-duoc-pham-ben-tre.htm" TargetMode="External"/><Relationship Id="rId648" Type="http://schemas.openxmlformats.org/officeDocument/2006/relationships/hyperlink" Target="https://finance.vietstock.vn/PGN-ctcp-phu-gia-nhua.htm" TargetMode="External"/><Relationship Id="rId855" Type="http://schemas.openxmlformats.org/officeDocument/2006/relationships/hyperlink" Target="https://finance.vietstock.vn/SRC-ctcp-cao-su-sao-vang.htm" TargetMode="External"/><Relationship Id="rId1040" Type="http://schemas.openxmlformats.org/officeDocument/2006/relationships/hyperlink" Target="https://finance.vietstock.vn/VHM-ctcp-vinhomes.htm" TargetMode="External"/><Relationship Id="rId287" Type="http://schemas.openxmlformats.org/officeDocument/2006/relationships/hyperlink" Target="https://finance.vietstock.vn/DXS-ctcp-dich-vu-bat-dong-san-dat-xanh.htm" TargetMode="External"/><Relationship Id="rId410" Type="http://schemas.openxmlformats.org/officeDocument/2006/relationships/hyperlink" Target="https://finance.vietstock.vn/HQC-ctcp-tu-van-thuong-mai-dich-vu-dia-oc-hoang-quan.htm" TargetMode="External"/><Relationship Id="rId494" Type="http://schemas.openxmlformats.org/officeDocument/2006/relationships/hyperlink" Target="https://finance.vietstock.vn/LAF-ctcp-che-bien-hang-xuat-khau-long-an.htm" TargetMode="External"/><Relationship Id="rId508" Type="http://schemas.openxmlformats.org/officeDocument/2006/relationships/hyperlink" Target="https://finance.vietstock.vn/LGL-ctcp-dau-tu-va-phat-trien-do-thi-long-giang.htm" TargetMode="External"/><Relationship Id="rId715" Type="http://schemas.openxmlformats.org/officeDocument/2006/relationships/hyperlink" Target="https://finance.vietstock.vn/PVB-ctcp-boc-ong-dau-khi-viet-nam.htm" TargetMode="External"/><Relationship Id="rId922" Type="http://schemas.openxmlformats.org/officeDocument/2006/relationships/hyperlink" Target="https://finance.vietstock.vn/TLD-ctcp-dau-tu-xay-dung-va-phat-trien-do-thi-thang-long.htm" TargetMode="External"/><Relationship Id="rId147" Type="http://schemas.openxmlformats.org/officeDocument/2006/relationships/hyperlink" Target="https://finance.vietstock.vn/CKG-ctcp-tap-doan-cic.htm" TargetMode="External"/><Relationship Id="rId354" Type="http://schemas.openxmlformats.org/officeDocument/2006/relationships/hyperlink" Target="https://finance.vietstock.vn/HAS-ctcp-hacisco.htm" TargetMode="External"/><Relationship Id="rId799" Type="http://schemas.openxmlformats.org/officeDocument/2006/relationships/hyperlink" Target="https://finance.vietstock.vn/SDU-ctcp-dau-tu-xay-dung-va-phat-trien-do-thi-song-da.htm" TargetMode="External"/><Relationship Id="rId51" Type="http://schemas.openxmlformats.org/officeDocument/2006/relationships/hyperlink" Target="https://finance.vietstock.vn/BBM-ctcp-bia-ha-noi-nam-dinh.htm" TargetMode="External"/><Relationship Id="rId561" Type="http://schemas.openxmlformats.org/officeDocument/2006/relationships/hyperlink" Target="https://finance.vietstock.vn/MVN-tong-cong-ty-hang-hai-viet-nam-ctcp.htm" TargetMode="External"/><Relationship Id="rId659" Type="http://schemas.openxmlformats.org/officeDocument/2006/relationships/hyperlink" Target="https://finance.vietstock.vn/PIC-ctcp-dau-tu-dien-luc-3.htm" TargetMode="External"/><Relationship Id="rId866" Type="http://schemas.openxmlformats.org/officeDocument/2006/relationships/hyperlink" Target="https://finance.vietstock.vn/STW-ctcp-cap-nuoc-soc-trang.htm" TargetMode="External"/><Relationship Id="rId214" Type="http://schemas.openxmlformats.org/officeDocument/2006/relationships/hyperlink" Target="https://finance.vietstock.vn/DDV-ctcp-dap-vinachem.htm" TargetMode="External"/><Relationship Id="rId298" Type="http://schemas.openxmlformats.org/officeDocument/2006/relationships/hyperlink" Target="https://finance.vietstock.vn/EVG-ctcp-tap-doan-everland.htm" TargetMode="External"/><Relationship Id="rId421" Type="http://schemas.openxmlformats.org/officeDocument/2006/relationships/hyperlink" Target="https://finance.vietstock.vn/HTI-ctcp-dau-tu-phat-trien-ha-tang-idico.htm" TargetMode="External"/><Relationship Id="rId519" Type="http://schemas.openxmlformats.org/officeDocument/2006/relationships/hyperlink" Target="https://finance.vietstock.vn/M10-tong-cong-ty-may-10-ctcp.htm" TargetMode="External"/><Relationship Id="rId1051" Type="http://schemas.openxmlformats.org/officeDocument/2006/relationships/hyperlink" Target="https://finance.vietstock.vn/VKC-ctcp-vkc-holdings.htm" TargetMode="External"/><Relationship Id="rId158" Type="http://schemas.openxmlformats.org/officeDocument/2006/relationships/hyperlink" Target="https://finance.vietstock.vn/CMI-ctcp-cmistone-viet-nam.htm" TargetMode="External"/><Relationship Id="rId726" Type="http://schemas.openxmlformats.org/officeDocument/2006/relationships/hyperlink" Target="https://finance.vietstock.vn/PVS-tong-cong-ty-co-phan-dich-vu-ky-thuat-dau-khi-viet-nam.htm" TargetMode="External"/><Relationship Id="rId933" Type="http://schemas.openxmlformats.org/officeDocument/2006/relationships/hyperlink" Target="https://finance.vietstock.vn/TMX-ctcp-vicem-thuong-mai-xi-mang.htm" TargetMode="External"/><Relationship Id="rId1009" Type="http://schemas.openxmlformats.org/officeDocument/2006/relationships/hyperlink" Target="https://finance.vietstock.vn/VCR-ctcp-dau-tu-va-phat-trien-du-lich-vinaconex.htm" TargetMode="External"/><Relationship Id="rId62" Type="http://schemas.openxmlformats.org/officeDocument/2006/relationships/hyperlink" Target="https://finance.vietstock.vn/BDW-ctcp-cap-thoat-nuoc-binh-dinh.htm" TargetMode="External"/><Relationship Id="rId365" Type="http://schemas.openxmlformats.org/officeDocument/2006/relationships/hyperlink" Target="https://finance.vietstock.vn/HD8-ctcp-dau-tu-phat-trien-nha-va-do-thi-hud8.htm" TargetMode="External"/><Relationship Id="rId572" Type="http://schemas.openxmlformats.org/officeDocument/2006/relationships/hyperlink" Target="https://finance.vietstock.vn/NBC-ctcp-than-nui-beo-vinacomin.htm" TargetMode="External"/><Relationship Id="rId225" Type="http://schemas.openxmlformats.org/officeDocument/2006/relationships/hyperlink" Target="https://finance.vietstock.vn/DHP-ctcp-dien-co-hai-phong.htm" TargetMode="External"/><Relationship Id="rId432" Type="http://schemas.openxmlformats.org/officeDocument/2006/relationships/hyperlink" Target="https://finance.vietstock.vn/HUB-ctcp-xay-lap-thua-thien-hue.htm" TargetMode="External"/><Relationship Id="rId877" Type="http://schemas.openxmlformats.org/officeDocument/2006/relationships/hyperlink" Target="https://finance.vietstock.vn/TA9-ctcp-xay-lap-thanh-an-96.htm" TargetMode="External"/><Relationship Id="rId1062" Type="http://schemas.openxmlformats.org/officeDocument/2006/relationships/hyperlink" Target="https://finance.vietstock.vn/VNC-ctcp-tap-doan-vinacontrol.htm" TargetMode="External"/><Relationship Id="rId737" Type="http://schemas.openxmlformats.org/officeDocument/2006/relationships/hyperlink" Target="https://finance.vietstock.vn/PXS-ctcp-ket-cau-kim-loai-va-lap-may-dau-khi.htm" TargetMode="External"/><Relationship Id="rId944" Type="http://schemas.openxmlformats.org/officeDocument/2006/relationships/hyperlink" Target="https://finance.vietstock.vn/TNW-ctcp-nuoc-sach-thai-nguyen.htm" TargetMode="External"/><Relationship Id="rId73" Type="http://schemas.openxmlformats.org/officeDocument/2006/relationships/hyperlink" Target="https://finance.vietstock.vn/BIG-ctcp-dau-tu-big-group-holdings.htm" TargetMode="External"/><Relationship Id="rId169" Type="http://schemas.openxmlformats.org/officeDocument/2006/relationships/hyperlink" Target="https://finance.vietstock.vn/CPA-ctcp-ca-phe-phuoc-an.htm" TargetMode="External"/><Relationship Id="rId376" Type="http://schemas.openxmlformats.org/officeDocument/2006/relationships/hyperlink" Target="https://finance.vietstock.vn/HHC-ctcp-banh-keo-hai-ha.htm" TargetMode="External"/><Relationship Id="rId583" Type="http://schemas.openxmlformats.org/officeDocument/2006/relationships/hyperlink" Target="https://finance.vietstock.vn/NDX-ctcp-xay-lap-phat-trien-nha-da-nang.htm" TargetMode="External"/><Relationship Id="rId790" Type="http://schemas.openxmlformats.org/officeDocument/2006/relationships/hyperlink" Target="https://finance.vietstock.vn/SD5-ctcp-song-da-5.htm" TargetMode="External"/><Relationship Id="rId804" Type="http://schemas.openxmlformats.org/officeDocument/2006/relationships/hyperlink" Target="https://finance.vietstock.vn/SED-ctcp-dau-tu-va-phat-trien-giao-duc-phuong-nam.htm" TargetMode="External"/><Relationship Id="rId4" Type="http://schemas.openxmlformats.org/officeDocument/2006/relationships/hyperlink" Target="https://finance.vietstock.vn/AAT-ctcp-tap-doan-tien-son-thanh-hoa.htm" TargetMode="External"/><Relationship Id="rId236" Type="http://schemas.openxmlformats.org/officeDocument/2006/relationships/hyperlink" Target="https://finance.vietstock.vn/DM7-ctcp-det-may-7.htm" TargetMode="External"/><Relationship Id="rId443" Type="http://schemas.openxmlformats.org/officeDocument/2006/relationships/hyperlink" Target="https://finance.vietstock.vn/ICT-ctcp-vien-thong-tin-hoc-buu-dien.htm" TargetMode="External"/><Relationship Id="rId650" Type="http://schemas.openxmlformats.org/officeDocument/2006/relationships/hyperlink" Target="https://finance.vietstock.vn/PGT-ctcp-pgt-holdings.htm" TargetMode="External"/><Relationship Id="rId888" Type="http://schemas.openxmlformats.org/officeDocument/2006/relationships/hyperlink" Target="https://finance.vietstock.vn/TCW-ctcp-kho-van-tan-cang.htm" TargetMode="External"/><Relationship Id="rId1073" Type="http://schemas.openxmlformats.org/officeDocument/2006/relationships/hyperlink" Target="https://finance.vietstock.vn/VOS-ctcp-van-tai-bien-viet-nam.htm" TargetMode="External"/><Relationship Id="rId303" Type="http://schemas.openxmlformats.org/officeDocument/2006/relationships/hyperlink" Target="https://finance.vietstock.vn/FCN-ctcp-fecon.htm" TargetMode="External"/><Relationship Id="rId748" Type="http://schemas.openxmlformats.org/officeDocument/2006/relationships/hyperlink" Target="https://finance.vietstock.vn/QTC-ctcp-cong-trinh-giao-thong-van-tai-quang-nam.htm" TargetMode="External"/><Relationship Id="rId955" Type="http://schemas.openxmlformats.org/officeDocument/2006/relationships/hyperlink" Target="https://finance.vietstock.vn/TSA-ctcp-dau-tu-va-xay-lap-truong-son.htm" TargetMode="External"/><Relationship Id="rId84" Type="http://schemas.openxmlformats.org/officeDocument/2006/relationships/hyperlink" Target="https://finance.vietstock.vn/BNA-ctcp-tap-doan-dau-tu-bao-ngoc.htm" TargetMode="External"/><Relationship Id="rId387" Type="http://schemas.openxmlformats.org/officeDocument/2006/relationships/hyperlink" Target="https://finance.vietstock.vn/HLC-ctcp-than-ha-lam-vinacomin.htm" TargetMode="External"/><Relationship Id="rId510" Type="http://schemas.openxmlformats.org/officeDocument/2006/relationships/hyperlink" Target="https://finance.vietstock.vn/LHG-ctcp-long-hau.htm" TargetMode="External"/><Relationship Id="rId594" Type="http://schemas.openxmlformats.org/officeDocument/2006/relationships/hyperlink" Target="https://finance.vietstock.vn/NO1-ctcp-tap-doan-911.htm" TargetMode="External"/><Relationship Id="rId608" Type="http://schemas.openxmlformats.org/officeDocument/2006/relationships/hyperlink" Target="https://finance.vietstock.vn/NTP-ctcp-nhua-thieu-nien-tien-phong.htm" TargetMode="External"/><Relationship Id="rId815" Type="http://schemas.openxmlformats.org/officeDocument/2006/relationships/hyperlink" Target="https://finance.vietstock.vn/SGR-ctcp-tong-ctcp-dia-oc-sai-gon.htm" TargetMode="External"/><Relationship Id="rId247" Type="http://schemas.openxmlformats.org/officeDocument/2006/relationships/hyperlink" Target="https://finance.vietstock.vn/DP1-ctcp-duoc-pham-trung-uong-cpc1.htm" TargetMode="External"/><Relationship Id="rId899" Type="http://schemas.openxmlformats.org/officeDocument/2006/relationships/hyperlink" Target="https://finance.vietstock.vn/TDW-ctcp-cap-nuoc-thu-duc.htm" TargetMode="External"/><Relationship Id="rId1000" Type="http://schemas.openxmlformats.org/officeDocument/2006/relationships/hyperlink" Target="https://finance.vietstock.vn/VC7-ctcp-tap-doan-bgi.htm" TargetMode="External"/><Relationship Id="rId1084" Type="http://schemas.openxmlformats.org/officeDocument/2006/relationships/hyperlink" Target="https://finance.vietstock.vn/VRG-ctcp-phat-trien-do-thi-va-khu-cong-nghiep-cao-su-viet-nam.htm" TargetMode="External"/><Relationship Id="rId107" Type="http://schemas.openxmlformats.org/officeDocument/2006/relationships/hyperlink" Target="https://finance.vietstock.vn/BVH-tap-doan-bao-viet.htm" TargetMode="External"/><Relationship Id="rId454" Type="http://schemas.openxmlformats.org/officeDocument/2006/relationships/hyperlink" Target="https://finance.vietstock.vn/IMP-ctcp-duoc-pham-imexpharm.htm" TargetMode="External"/><Relationship Id="rId661" Type="http://schemas.openxmlformats.org/officeDocument/2006/relationships/hyperlink" Target="https://finance.vietstock.vn/PIT-ctcp-xuat-nhap-khau-petrolimex.htm" TargetMode="External"/><Relationship Id="rId759" Type="http://schemas.openxmlformats.org/officeDocument/2006/relationships/hyperlink" Target="https://finance.vietstock.vn/RYG-ctcp-san-xuat-va-dau-tu-hoang-gia.htm" TargetMode="External"/><Relationship Id="rId966" Type="http://schemas.openxmlformats.org/officeDocument/2006/relationships/hyperlink" Target="https://finance.vietstock.vn/TTH-ctcp-thuong-mai-va-dich-vu-tien-thanh.htm" TargetMode="External"/><Relationship Id="rId11" Type="http://schemas.openxmlformats.org/officeDocument/2006/relationships/hyperlink" Target="https://finance.vietstock.vn/ACE-ctcp-be-tong-ly-tam-an-giang.htm" TargetMode="External"/><Relationship Id="rId314" Type="http://schemas.openxmlformats.org/officeDocument/2006/relationships/hyperlink" Target="https://finance.vietstock.vn/FPT-ctcp-fpt.htm" TargetMode="External"/><Relationship Id="rId398" Type="http://schemas.openxmlformats.org/officeDocument/2006/relationships/hyperlink" Target="https://finance.vietstock.vn/HNG-ctcp-nong-nghiep-quoc-te-hoang-anh-gia-lai.htm" TargetMode="External"/><Relationship Id="rId521" Type="http://schemas.openxmlformats.org/officeDocument/2006/relationships/hyperlink" Target="https://finance.vietstock.vn/MAC-ctcp-tap-doan-macstar.htm" TargetMode="External"/><Relationship Id="rId619" Type="http://schemas.openxmlformats.org/officeDocument/2006/relationships/hyperlink" Target="https://finance.vietstock.vn/PAI-ctcp-cong-nghe-thong-tin-vien-thong-va-tu-dong-hoa-dau-khi.htm" TargetMode="External"/><Relationship Id="rId95" Type="http://schemas.openxmlformats.org/officeDocument/2006/relationships/hyperlink" Target="https://finance.vietstock.vn/BSP-ctcp-bia-sai-gon-phu-tho.htm" TargetMode="External"/><Relationship Id="rId160" Type="http://schemas.openxmlformats.org/officeDocument/2006/relationships/hyperlink" Target="https://finance.vietstock.vn/CMM-ctcp-camimex.htm" TargetMode="External"/><Relationship Id="rId826" Type="http://schemas.openxmlformats.org/officeDocument/2006/relationships/hyperlink" Target="https://finance.vietstock.vn/SII-ctcp-ha-tang-nuoc-sai-gon.htm" TargetMode="External"/><Relationship Id="rId1011" Type="http://schemas.openxmlformats.org/officeDocument/2006/relationships/hyperlink" Target="https://finance.vietstock.vn/VCX-ctcp-xi-mang-yen-binh.htm" TargetMode="External"/><Relationship Id="rId1109" Type="http://schemas.openxmlformats.org/officeDocument/2006/relationships/hyperlink" Target="https://finance.vietstock.vn/WCS-ctcp-ben-xe-mien-tay.htm" TargetMode="External"/><Relationship Id="rId258" Type="http://schemas.openxmlformats.org/officeDocument/2006/relationships/hyperlink" Target="https://finance.vietstock.vn/DRH-ctcp-drh-holdings.htm" TargetMode="External"/><Relationship Id="rId465" Type="http://schemas.openxmlformats.org/officeDocument/2006/relationships/hyperlink" Target="https://finance.vietstock.vn/JOS-ctcp-che-bien-thuy-san-xuat-khau-minh-hai.htm" TargetMode="External"/><Relationship Id="rId672" Type="http://schemas.openxmlformats.org/officeDocument/2006/relationships/hyperlink" Target="https://finance.vietstock.vn/PMP-ctcp-bao-bi-dam-phu-my.htm" TargetMode="External"/><Relationship Id="rId1095" Type="http://schemas.openxmlformats.org/officeDocument/2006/relationships/hyperlink" Target="https://finance.vietstock.vn/VTE-ctcp-vinacap-kim-long.htm" TargetMode="External"/><Relationship Id="rId22" Type="http://schemas.openxmlformats.org/officeDocument/2006/relationships/hyperlink" Target="https://finance.vietstock.vn/AGG-ctcp-dau-tu-va-phat-trien-bat-dong-san-an-gia.htm" TargetMode="External"/><Relationship Id="rId118" Type="http://schemas.openxmlformats.org/officeDocument/2006/relationships/hyperlink" Target="https://finance.vietstock.vn/CAG-ctcp-cang-an-giang.htm" TargetMode="External"/><Relationship Id="rId325" Type="http://schemas.openxmlformats.org/officeDocument/2006/relationships/hyperlink" Target="https://finance.vietstock.vn/GEE-ctcp-dien-luc-gelex.htm" TargetMode="External"/><Relationship Id="rId532" Type="http://schemas.openxmlformats.org/officeDocument/2006/relationships/hyperlink" Target="https://finance.vietstock.vn/MDF-ctcp-go-mdf-vrg-quang-tri.htm" TargetMode="External"/><Relationship Id="rId977" Type="http://schemas.openxmlformats.org/officeDocument/2006/relationships/hyperlink" Target="https://finance.vietstock.vn/TVD-ctcp-than-vang-danh-vinacomin.htm" TargetMode="External"/><Relationship Id="rId171" Type="http://schemas.openxmlformats.org/officeDocument/2006/relationships/hyperlink" Target="https://finance.vietstock.vn/CPH-ctcp-phuc-vu-mai-tang-hai-phong.htm" TargetMode="External"/><Relationship Id="rId837" Type="http://schemas.openxmlformats.org/officeDocument/2006/relationships/hyperlink" Target="https://finance.vietstock.vn/SLD-ctcp-dia-oc-sacom.htm" TargetMode="External"/><Relationship Id="rId1022" Type="http://schemas.openxmlformats.org/officeDocument/2006/relationships/hyperlink" Target="https://finance.vietstock.vn/VET-ctcp-thuoc-thu-y-trung-uong-navetco.htm" TargetMode="External"/><Relationship Id="rId269" Type="http://schemas.openxmlformats.org/officeDocument/2006/relationships/hyperlink" Target="https://finance.vietstock.vn/DTD-ctcp-dau-tu-phat-trien-thanh-dat.htm" TargetMode="External"/><Relationship Id="rId476" Type="http://schemas.openxmlformats.org/officeDocument/2006/relationships/hyperlink" Target="https://finance.vietstock.vn/KKC-ctcp-tap-doan-thanh-thai.htm" TargetMode="External"/><Relationship Id="rId683" Type="http://schemas.openxmlformats.org/officeDocument/2006/relationships/hyperlink" Target="https://finance.vietstock.vn/POT-ctcp-thiet-bi-buu-dien.htm" TargetMode="External"/><Relationship Id="rId890" Type="http://schemas.openxmlformats.org/officeDocument/2006/relationships/hyperlink" Target="https://finance.vietstock.vn/TDB-ctcp-thuy-dien-dinh-binh.htm" TargetMode="External"/><Relationship Id="rId904" Type="http://schemas.openxmlformats.org/officeDocument/2006/relationships/hyperlink" Target="https://finance.vietstock.vn/TGG-ctcp-the-golden-group.htm" TargetMode="External"/><Relationship Id="rId33" Type="http://schemas.openxmlformats.org/officeDocument/2006/relationships/hyperlink" Target="https://finance.vietstock.vn/ANT-ctcp-rau-qua-thuc-pham-an-giang.htm" TargetMode="External"/><Relationship Id="rId129" Type="http://schemas.openxmlformats.org/officeDocument/2006/relationships/hyperlink" Target="https://finance.vietstock.vn/CCT-ctcp-cang-can-tho.htm" TargetMode="External"/><Relationship Id="rId336" Type="http://schemas.openxmlformats.org/officeDocument/2006/relationships/hyperlink" Target="https://finance.vietstock.vn/GMA-ctcp-g-automobile.htm" TargetMode="External"/><Relationship Id="rId543" Type="http://schemas.openxmlformats.org/officeDocument/2006/relationships/hyperlink" Target="https://finance.vietstock.vn/MIE-tong-cong-ty-may-va-thiet-bi-cong-nghiep-ctcp.htm" TargetMode="External"/><Relationship Id="rId988" Type="http://schemas.openxmlformats.org/officeDocument/2006/relationships/hyperlink" Target="https://finance.vietstock.vn/USD-ctcp-cong-trinh-do-thi-soc-trang.htm" TargetMode="External"/><Relationship Id="rId182" Type="http://schemas.openxmlformats.org/officeDocument/2006/relationships/hyperlink" Target="https://finance.vietstock.vn/CTD-ctcp-xay-dung-coteccons.htm" TargetMode="External"/><Relationship Id="rId403" Type="http://schemas.openxmlformats.org/officeDocument/2006/relationships/hyperlink" Target="https://finance.vietstock.vn/HOM-ctcp-xi-mang-vicem-hoang-mai.htm" TargetMode="External"/><Relationship Id="rId750" Type="http://schemas.openxmlformats.org/officeDocument/2006/relationships/hyperlink" Target="https://finance.vietstock.vn/RAL-ctcp-bong-den-phich-nuoc-rang-dong.htm" TargetMode="External"/><Relationship Id="rId848" Type="http://schemas.openxmlformats.org/officeDocument/2006/relationships/hyperlink" Target="https://finance.vietstock.vn/SPB-ctcp-soi-phu-bai.htm" TargetMode="External"/><Relationship Id="rId1033" Type="http://schemas.openxmlformats.org/officeDocument/2006/relationships/hyperlink" Target="https://finance.vietstock.vn/VGT-tap-doan-det-may-viet-nam.htm" TargetMode="External"/><Relationship Id="rId487" Type="http://schemas.openxmlformats.org/officeDocument/2006/relationships/hyperlink" Target="https://finance.vietstock.vn/KTL-ctcp-kim-khi-thang-long.htm" TargetMode="External"/><Relationship Id="rId610" Type="http://schemas.openxmlformats.org/officeDocument/2006/relationships/hyperlink" Target="https://finance.vietstock.vn/NTW-ctcp-cap-nuoc-nhon-trach.htm" TargetMode="External"/><Relationship Id="rId694" Type="http://schemas.openxmlformats.org/officeDocument/2006/relationships/hyperlink" Target="https://finance.vietstock.vn/PRT-tong-cong-ty-san-xuat-xuat-nhap-khau-binh-duong-ctcp.htm" TargetMode="External"/><Relationship Id="rId708" Type="http://schemas.openxmlformats.org/officeDocument/2006/relationships/hyperlink" Target="https://finance.vietstock.vn/PTL-ctcp-victory-group.htm" TargetMode="External"/><Relationship Id="rId915" Type="http://schemas.openxmlformats.org/officeDocument/2006/relationships/hyperlink" Target="https://finance.vietstock.vn/TIP-ctcp-phat-trien-khu-cong-nghiep-tin-nghia.htm" TargetMode="External"/><Relationship Id="rId347" Type="http://schemas.openxmlformats.org/officeDocument/2006/relationships/hyperlink" Target="https://finance.vietstock.vn/HAD-ctcp-bia-ha-noi-hai-duong.htm" TargetMode="External"/><Relationship Id="rId999" Type="http://schemas.openxmlformats.org/officeDocument/2006/relationships/hyperlink" Target="https://finance.vietstock.vn/VC6-ctcp-xay-dung-va-dau-tu-visicons.htm" TargetMode="External"/><Relationship Id="rId1100" Type="http://schemas.openxmlformats.org/officeDocument/2006/relationships/hyperlink" Target="https://finance.vietstock.vn/VTQ-ctcp-viet-trung-quang-binh.htm" TargetMode="External"/><Relationship Id="rId44" Type="http://schemas.openxmlformats.org/officeDocument/2006/relationships/hyperlink" Target="https://finance.vietstock.vn/AST-ctcp-dich-vu-hang-khong-taseco.htm" TargetMode="External"/><Relationship Id="rId554" Type="http://schemas.openxmlformats.org/officeDocument/2006/relationships/hyperlink" Target="https://finance.vietstock.vn/MST-ctcp-dau-tu-mst.htm" TargetMode="External"/><Relationship Id="rId761" Type="http://schemas.openxmlformats.org/officeDocument/2006/relationships/hyperlink" Target="https://finance.vietstock.vn/S55-ctcp-song-da-505.htm" TargetMode="External"/><Relationship Id="rId859" Type="http://schemas.openxmlformats.org/officeDocument/2006/relationships/hyperlink" Target="https://finance.vietstock.vn/SSM-ctcp-che-tao-ket-cau-thep-vneco-ssm.htm" TargetMode="External"/><Relationship Id="rId193" Type="http://schemas.openxmlformats.org/officeDocument/2006/relationships/hyperlink" Target="https://finance.vietstock.vn/D11-ctcp-dia-oc-11.htm" TargetMode="External"/><Relationship Id="rId207" Type="http://schemas.openxmlformats.org/officeDocument/2006/relationships/hyperlink" Target="https://finance.vietstock.vn/DCL-ctcp-duoc-pham-cuu-long.htm" TargetMode="External"/><Relationship Id="rId414" Type="http://schemas.openxmlformats.org/officeDocument/2006/relationships/hyperlink" Target="https://finance.vietstock.vn/HSM-tong-cong-ty-co-phan-det-may-ha-noi.htm" TargetMode="External"/><Relationship Id="rId498" Type="http://schemas.openxmlformats.org/officeDocument/2006/relationships/hyperlink" Target="https://finance.vietstock.vn/LBE-ctcp-thuong-mai-va-dich-vu-lva.htm" TargetMode="External"/><Relationship Id="rId621" Type="http://schemas.openxmlformats.org/officeDocument/2006/relationships/hyperlink" Target="https://finance.vietstock.vn/PAP-ctcp-dau-khi-dau-tu-khai-thac-cang-phuoc-an.htm" TargetMode="External"/><Relationship Id="rId1044" Type="http://schemas.openxmlformats.org/officeDocument/2006/relationships/hyperlink" Target="https://finance.vietstock.vn/VIH-ctcp-viglacera-ha-noi.htm" TargetMode="External"/><Relationship Id="rId260" Type="http://schemas.openxmlformats.org/officeDocument/2006/relationships/hyperlink" Target="https://finance.vietstock.vn/DRL-ctcp-thuy-dien-dien-luc-3.htm" TargetMode="External"/><Relationship Id="rId719" Type="http://schemas.openxmlformats.org/officeDocument/2006/relationships/hyperlink" Target="https://finance.vietstock.vn/PVG-ctcp-kinh-doanh-lpg-viet-nam.htm" TargetMode="External"/><Relationship Id="rId926" Type="http://schemas.openxmlformats.org/officeDocument/2006/relationships/hyperlink" Target="https://finance.vietstock.vn/TLT-ctcp-viglacera-thang-long.htm" TargetMode="External"/><Relationship Id="rId1111" Type="http://schemas.openxmlformats.org/officeDocument/2006/relationships/hyperlink" Target="https://finance.vietstock.vn/WTC-ctcp-van-tai-thuy-vinacomin.htm" TargetMode="External"/><Relationship Id="rId55" Type="http://schemas.openxmlformats.org/officeDocument/2006/relationships/hyperlink" Target="https://finance.vietstock.vn/BCC-ctcp-xi-mang-bim-son.htm" TargetMode="External"/><Relationship Id="rId120" Type="http://schemas.openxmlformats.org/officeDocument/2006/relationships/hyperlink" Target="https://finance.vietstock.vn/CAP-ctcp-lam-nong-san-thuc-pham-yen-bai.htm" TargetMode="External"/><Relationship Id="rId358" Type="http://schemas.openxmlformats.org/officeDocument/2006/relationships/hyperlink" Target="https://finance.vietstock.vn/HBH-ctcp-habeco-hai-phong.htm" TargetMode="External"/><Relationship Id="rId565" Type="http://schemas.openxmlformats.org/officeDocument/2006/relationships/hyperlink" Target="https://finance.vietstock.vn/NAF-ctcp-nafoods-group.htm" TargetMode="External"/><Relationship Id="rId772" Type="http://schemas.openxmlformats.org/officeDocument/2006/relationships/hyperlink" Target="https://finance.vietstock.vn/SBB-ctcp-tap-doan-bia-sai-gon-binh-tay.htm" TargetMode="External"/><Relationship Id="rId218" Type="http://schemas.openxmlformats.org/officeDocument/2006/relationships/hyperlink" Target="https://finance.vietstock.vn/DGW-ctcp-the-gioi-so.htm" TargetMode="External"/><Relationship Id="rId425" Type="http://schemas.openxmlformats.org/officeDocument/2006/relationships/hyperlink" Target="https://finance.vietstock.vn/HTP-ctcp-in-sach-giao-khoa-hoa-phat.htm" TargetMode="External"/><Relationship Id="rId632" Type="http://schemas.openxmlformats.org/officeDocument/2006/relationships/hyperlink" Target="https://finance.vietstock.vn/PCT-ctcp-van-tai-bien-global-pacific.htm" TargetMode="External"/><Relationship Id="rId1055" Type="http://schemas.openxmlformats.org/officeDocument/2006/relationships/hyperlink" Target="https://finance.vietstock.vn/VLS-ctcp-san-xuat-thep-viet-long.htm" TargetMode="External"/><Relationship Id="rId271" Type="http://schemas.openxmlformats.org/officeDocument/2006/relationships/hyperlink" Target="https://finance.vietstock.vn/DTI-ctcp-dau-tu-duc-trung.htm" TargetMode="External"/><Relationship Id="rId937" Type="http://schemas.openxmlformats.org/officeDocument/2006/relationships/hyperlink" Target="https://finance.vietstock.vn/TNC-ctcp-cao-su-thong-nhat.htm" TargetMode="External"/><Relationship Id="rId66" Type="http://schemas.openxmlformats.org/officeDocument/2006/relationships/hyperlink" Target="https://finance.vietstock.vn/BGW-ctcp-nuoc-sach-bac-giang.htm" TargetMode="External"/><Relationship Id="rId131" Type="http://schemas.openxmlformats.org/officeDocument/2006/relationships/hyperlink" Target="https://finance.vietstock.vn/CDG-ctcp-cau-duong.htm" TargetMode="External"/><Relationship Id="rId369" Type="http://schemas.openxmlformats.org/officeDocument/2006/relationships/hyperlink" Target="https://finance.vietstock.vn/HDM-ctcp-det-may-hue.htm" TargetMode="External"/><Relationship Id="rId576" Type="http://schemas.openxmlformats.org/officeDocument/2006/relationships/hyperlink" Target="https://finance.vietstock.vn/NCG-ctcp-tap-doan-nova-consumer.htm" TargetMode="External"/><Relationship Id="rId783" Type="http://schemas.openxmlformats.org/officeDocument/2006/relationships/hyperlink" Target="https://finance.vietstock.vn/SCJ-ctcp-xi-mang-sai-son.htm" TargetMode="External"/><Relationship Id="rId990" Type="http://schemas.openxmlformats.org/officeDocument/2006/relationships/hyperlink" Target="https://finance.vietstock.vn/V12-ctcp-xay-dung-so-12.htm" TargetMode="External"/><Relationship Id="rId229" Type="http://schemas.openxmlformats.org/officeDocument/2006/relationships/hyperlink" Target="https://finance.vietstock.vn/DIG-tong-cong-ty-co-phan-dau-tu-phat-trien-xay-dung.htm" TargetMode="External"/><Relationship Id="rId436" Type="http://schemas.openxmlformats.org/officeDocument/2006/relationships/hyperlink" Target="https://finance.vietstock.vn/HVN-tong-cong-ty-hang-khong-viet-nam-ctcp.htm" TargetMode="External"/><Relationship Id="rId643" Type="http://schemas.openxmlformats.org/officeDocument/2006/relationships/hyperlink" Target="https://finance.vietstock.vn/PFI-ctcp-thuong-mai-dich-vu-dau-khi-viet-nam.htm" TargetMode="External"/><Relationship Id="rId1066" Type="http://schemas.openxmlformats.org/officeDocument/2006/relationships/hyperlink" Target="https://finance.vietstock.vn/VNM-ctcp-sua-viet-nam.htm" TargetMode="External"/><Relationship Id="rId850" Type="http://schemas.openxmlformats.org/officeDocument/2006/relationships/hyperlink" Target="https://finance.vietstock.vn/SPD-ctcp-xuat-nhap-khau-thuy-san-mien-trung.htm" TargetMode="External"/><Relationship Id="rId948" Type="http://schemas.openxmlformats.org/officeDocument/2006/relationships/hyperlink" Target="https://finance.vietstock.vn/TPP-ctcp-tan-phu-viet-nam.htm" TargetMode="External"/><Relationship Id="rId77" Type="http://schemas.openxmlformats.org/officeDocument/2006/relationships/hyperlink" Target="https://finance.vietstock.vn/BLT-ctcp-luong-thuc-binh-dinh.htm" TargetMode="External"/><Relationship Id="rId282" Type="http://schemas.openxmlformats.org/officeDocument/2006/relationships/hyperlink" Target="https://finance.vietstock.vn/DVW-ctcp-dich-vu-va-xay-dung-cap-nuoc-dong-nai.htm" TargetMode="External"/><Relationship Id="rId503" Type="http://schemas.openxmlformats.org/officeDocument/2006/relationships/hyperlink" Target="https://finance.vietstock.vn/LDG-ctcp-dau-tu-ldg.htm" TargetMode="External"/><Relationship Id="rId587" Type="http://schemas.openxmlformats.org/officeDocument/2006/relationships/hyperlink" Target="https://finance.vietstock.vn/NHA-tong-cong-ty-dau-tu-phat-trien-nha-va-do-thi-nam-ha-noi.htm" TargetMode="External"/><Relationship Id="rId710" Type="http://schemas.openxmlformats.org/officeDocument/2006/relationships/hyperlink" Target="https://finance.vietstock.vn/PTS-ctcp-van-tai-va-dich-vu-petrolimex-hai-phong.htm" TargetMode="External"/><Relationship Id="rId808" Type="http://schemas.openxmlformats.org/officeDocument/2006/relationships/hyperlink" Target="https://finance.vietstock.vn/SFN-ctcp-det-luoi-sai-gon.htm" TargetMode="External"/><Relationship Id="rId8" Type="http://schemas.openxmlformats.org/officeDocument/2006/relationships/hyperlink" Target="https://finance.vietstock.vn/ABS-ctcp-dich-vu-nong-nghiep-binh-thuan.htm" TargetMode="External"/><Relationship Id="rId142" Type="http://schemas.openxmlformats.org/officeDocument/2006/relationships/hyperlink" Target="https://finance.vietstock.vn/CID-ctcp-xay-dung-va-phat-trien-co-so-ha-tang.htm" TargetMode="External"/><Relationship Id="rId447" Type="http://schemas.openxmlformats.org/officeDocument/2006/relationships/hyperlink" Target="https://finance.vietstock.vn/IDP-ctcp-sua-quoc-te-lof.htm" TargetMode="External"/><Relationship Id="rId794" Type="http://schemas.openxmlformats.org/officeDocument/2006/relationships/hyperlink" Target="https://finance.vietstock.vn/SDC-ctcp-tu-van-song-da.htm" TargetMode="External"/><Relationship Id="rId1077" Type="http://schemas.openxmlformats.org/officeDocument/2006/relationships/hyperlink" Target="https://finance.vietstock.vn/VPH-ctcp-van-phat-hung.htm" TargetMode="External"/><Relationship Id="rId654" Type="http://schemas.openxmlformats.org/officeDocument/2006/relationships/hyperlink" Target="https://finance.vietstock.vn/PHN-ctcp-pin-ha-noi.htm" TargetMode="External"/><Relationship Id="rId861" Type="http://schemas.openxmlformats.org/officeDocument/2006/relationships/hyperlink" Target="https://finance.vietstock.vn/STC-ctcp-sach-va-thiet-bi-truong-hoc-thanh-pho-ho-chi-minh.htm" TargetMode="External"/><Relationship Id="rId959" Type="http://schemas.openxmlformats.org/officeDocument/2006/relationships/hyperlink" Target="https://finance.vietstock.vn/TSG-ctcp-thong-tin-tin-hieu-duong-sat-sai-gon.htm" TargetMode="External"/><Relationship Id="rId293" Type="http://schemas.openxmlformats.org/officeDocument/2006/relationships/hyperlink" Target="https://finance.vietstock.vn/EID-ctcp-dau-tu-va-phat-trien-giao-duc-ha-noi.htm" TargetMode="External"/><Relationship Id="rId307" Type="http://schemas.openxmlformats.org/officeDocument/2006/relationships/hyperlink" Target="https://finance.vietstock.vn/FHS-ctcp-phat-hanh-sach-thanh-pho-ho-chi-minh.htm" TargetMode="External"/><Relationship Id="rId514" Type="http://schemas.openxmlformats.org/officeDocument/2006/relationships/hyperlink" Target="https://finance.vietstock.vn/LKW-ctcp-cap-nuoc-long-khanh.htm" TargetMode="External"/><Relationship Id="rId721" Type="http://schemas.openxmlformats.org/officeDocument/2006/relationships/hyperlink" Target="https://finance.vietstock.vn/PVI-ctcp-pvi.htm" TargetMode="External"/><Relationship Id="rId88" Type="http://schemas.openxmlformats.org/officeDocument/2006/relationships/hyperlink" Target="https://finance.vietstock.vn/BQB-ctcp-bia-ha-noi-quang-binh.htm" TargetMode="External"/><Relationship Id="rId153" Type="http://schemas.openxmlformats.org/officeDocument/2006/relationships/hyperlink" Target="https://finance.vietstock.vn/CLW-ctcp-cap-nuoc-cho-lon.htm" TargetMode="External"/><Relationship Id="rId360" Type="http://schemas.openxmlformats.org/officeDocument/2006/relationships/hyperlink" Target="https://finance.vietstock.vn/HCC-ctcp-be-tong-hoa-cam-intimex.htm" TargetMode="External"/><Relationship Id="rId598" Type="http://schemas.openxmlformats.org/officeDocument/2006/relationships/hyperlink" Target="https://finance.vietstock.vn/NRC-ctcp-tap-doan-nrc.htm" TargetMode="External"/><Relationship Id="rId819" Type="http://schemas.openxmlformats.org/officeDocument/2006/relationships/hyperlink" Target="https://finance.vietstock.vn/SHE-ctcp-phat-trien-nang-luong-son-ha.htm" TargetMode="External"/><Relationship Id="rId1004" Type="http://schemas.openxmlformats.org/officeDocument/2006/relationships/hyperlink" Target="https://finance.vietstock.vn/VCE-ctcp-xay-lap-moi-truong.htm" TargetMode="External"/><Relationship Id="rId220" Type="http://schemas.openxmlformats.org/officeDocument/2006/relationships/hyperlink" Target="https://finance.vietstock.vn/DHB-ctcp-phan-dam-va-hoa-chat-ha-bac.htm" TargetMode="External"/><Relationship Id="rId458" Type="http://schemas.openxmlformats.org/officeDocument/2006/relationships/hyperlink" Target="https://finance.vietstock.vn/IRC-ctcp-cao-su-cong-nghiep.htm" TargetMode="External"/><Relationship Id="rId665" Type="http://schemas.openxmlformats.org/officeDocument/2006/relationships/hyperlink" Target="https://finance.vietstock.vn/PJT-ctcp-van-tai-xang-dau-duong-thuy-petrolimex.htm" TargetMode="External"/><Relationship Id="rId872" Type="http://schemas.openxmlformats.org/officeDocument/2006/relationships/hyperlink" Target="https://finance.vietstock.vn/SZB-ctcp-sonadezi-long-binh.htm" TargetMode="External"/><Relationship Id="rId1088" Type="http://schemas.openxmlformats.org/officeDocument/2006/relationships/hyperlink" Target="https://finance.vietstock.vn/VSI-ctcp-dau-tu-va-xay-dung-cap-thoat-nuoc.htm" TargetMode="External"/><Relationship Id="rId15" Type="http://schemas.openxmlformats.org/officeDocument/2006/relationships/hyperlink" Target="https://finance.vietstock.vn/ADC-ctcp-my-thuat-va-truyen-thong.htm" TargetMode="External"/><Relationship Id="rId318" Type="http://schemas.openxmlformats.org/officeDocument/2006/relationships/hyperlink" Target="https://finance.vietstock.vn/FTM-ctcp-dau-tu-va-phat-trien-duc-quan.htm" TargetMode="External"/><Relationship Id="rId525" Type="http://schemas.openxmlformats.org/officeDocument/2006/relationships/hyperlink" Target="https://finance.vietstock.vn/MCF-ctcp-xay-lap-co-khi-va-luong-thuc-thuc-pham.htm" TargetMode="External"/><Relationship Id="rId732" Type="http://schemas.openxmlformats.org/officeDocument/2006/relationships/hyperlink" Target="https://finance.vietstock.vn/PWS-ctcp-cap-thoat-nuoc-phu-yen.htm" TargetMode="External"/><Relationship Id="rId99" Type="http://schemas.openxmlformats.org/officeDocument/2006/relationships/hyperlink" Target="https://finance.vietstock.vn/BTB-ctcp-bia-ha-noi-thai-binh.htm" TargetMode="External"/><Relationship Id="rId164" Type="http://schemas.openxmlformats.org/officeDocument/2006/relationships/hyperlink" Target="https://finance.vietstock.vn/CMW-ctcp-cap-nuoc-ca-mau.htm" TargetMode="External"/><Relationship Id="rId371" Type="http://schemas.openxmlformats.org/officeDocument/2006/relationships/hyperlink" Target="https://finance.vietstock.vn/HES-ctcp-dich-vu-giai-tri-ha-noi.htm" TargetMode="External"/><Relationship Id="rId1015" Type="http://schemas.openxmlformats.org/officeDocument/2006/relationships/hyperlink" Target="https://finance.vietstock.vn/VE2-ctcp-xay-dung-dien-vneco-2.htm" TargetMode="External"/><Relationship Id="rId469" Type="http://schemas.openxmlformats.org/officeDocument/2006/relationships/hyperlink" Target="https://finance.vietstock.vn/KDH-ctcp-dau-tu-va-kinh-doanh-nha-khang-dien.htm" TargetMode="External"/><Relationship Id="rId676" Type="http://schemas.openxmlformats.org/officeDocument/2006/relationships/hyperlink" Target="https://finance.vietstock.vn/PNC-ctcp-van-hoa-phuong-nam.htm" TargetMode="External"/><Relationship Id="rId883" Type="http://schemas.openxmlformats.org/officeDocument/2006/relationships/hyperlink" Target="https://finance.vietstock.vn/TCK-tong-cong-ty-co-khi-xay-dung-ctcp.htm" TargetMode="External"/><Relationship Id="rId1099" Type="http://schemas.openxmlformats.org/officeDocument/2006/relationships/hyperlink" Target="https://finance.vietstock.vn/VTP-tong-cong-ty-co-phan-buu-chinh-viettel.htm" TargetMode="External"/><Relationship Id="rId26" Type="http://schemas.openxmlformats.org/officeDocument/2006/relationships/hyperlink" Target="https://finance.vietstock.vn/ALC-ctcp-au-lac.htm" TargetMode="External"/><Relationship Id="rId231" Type="http://schemas.openxmlformats.org/officeDocument/2006/relationships/hyperlink" Target="https://finance.vietstock.vn/DKG-ctcp-tap-doan-damik.htm" TargetMode="External"/><Relationship Id="rId329" Type="http://schemas.openxmlformats.org/officeDocument/2006/relationships/hyperlink" Target="https://finance.vietstock.vn/GEX-ctcp-tap-doan-gelex.htm" TargetMode="External"/><Relationship Id="rId536" Type="http://schemas.openxmlformats.org/officeDocument/2006/relationships/hyperlink" Target="https://finance.vietstock.vn/MEL-ctcp-thep-me-lin.htm" TargetMode="External"/><Relationship Id="rId175" Type="http://schemas.openxmlformats.org/officeDocument/2006/relationships/hyperlink" Target="https://finance.vietstock.vn/CRC-ctcp-create-capital-viet-nam.htm" TargetMode="External"/><Relationship Id="rId743" Type="http://schemas.openxmlformats.org/officeDocument/2006/relationships/hyperlink" Target="https://finance.vietstock.vn/QNP-ctcp-cang-quy-nhon.htm" TargetMode="External"/><Relationship Id="rId950" Type="http://schemas.openxmlformats.org/officeDocument/2006/relationships/hyperlink" Target="https://finance.vietstock.vn/TRA-ctcp-traphaco.htm" TargetMode="External"/><Relationship Id="rId1026" Type="http://schemas.openxmlformats.org/officeDocument/2006/relationships/hyperlink" Target="https://finance.vietstock.vn/VGC-tong-cong-ty-viglacera-ctcp.htm" TargetMode="External"/><Relationship Id="rId382" Type="http://schemas.openxmlformats.org/officeDocument/2006/relationships/hyperlink" Target="https://finance.vietstock.vn/HIO-ctcp-helio-energy.htm" TargetMode="External"/><Relationship Id="rId603" Type="http://schemas.openxmlformats.org/officeDocument/2006/relationships/hyperlink" Target="https://finance.vietstock.vn/NST-ctcp-ngan-son.htm" TargetMode="External"/><Relationship Id="rId687" Type="http://schemas.openxmlformats.org/officeDocument/2006/relationships/hyperlink" Target="https://finance.vietstock.vn/PPH-tong-cong-ty-co-phan-phong-phu.htm" TargetMode="External"/><Relationship Id="rId810" Type="http://schemas.openxmlformats.org/officeDocument/2006/relationships/hyperlink" Target="https://finance.vietstock.vn/SGD-ctcp-sach-giao-duc-tai-thanh-pho-ho-chi-minh.htm" TargetMode="External"/><Relationship Id="rId908" Type="http://schemas.openxmlformats.org/officeDocument/2006/relationships/hyperlink" Target="https://finance.vietstock.vn/THM-ctcp-tu-hai-ha-nam.htm" TargetMode="External"/><Relationship Id="rId242" Type="http://schemas.openxmlformats.org/officeDocument/2006/relationships/hyperlink" Target="https://finance.vietstock.vn/DND-ctcp-dau-tu-xay-dung-va-vat-lieu-dong-nai.htm" TargetMode="External"/><Relationship Id="rId894" Type="http://schemas.openxmlformats.org/officeDocument/2006/relationships/hyperlink" Target="https://finance.vietstock.vn/TDH-ctcp-phat-trien-nha-thu-duc.htm" TargetMode="External"/><Relationship Id="rId37" Type="http://schemas.openxmlformats.org/officeDocument/2006/relationships/hyperlink" Target="https://finance.vietstock.vn/APH-ctcp-tap-doan-an-phat-holdings.htm" TargetMode="External"/><Relationship Id="rId102" Type="http://schemas.openxmlformats.org/officeDocument/2006/relationships/hyperlink" Target="https://finance.vietstock.vn/BTP-ctcp-nhiet-dien-ba-ria.htm" TargetMode="External"/><Relationship Id="rId547" Type="http://schemas.openxmlformats.org/officeDocument/2006/relationships/hyperlink" Target="https://finance.vietstock.vn/MLC-ctcp-moi-truong-do-thi-tinh-lao-cai.htm" TargetMode="External"/><Relationship Id="rId754" Type="http://schemas.openxmlformats.org/officeDocument/2006/relationships/hyperlink" Target="https://finance.vietstock.vn/REE-ctcp-co-dien-lanh.htm" TargetMode="External"/><Relationship Id="rId961" Type="http://schemas.openxmlformats.org/officeDocument/2006/relationships/hyperlink" Target="https://finance.vietstock.vn/TT6-ctcp-tap-doan-tien-thinh.htm" TargetMode="External"/><Relationship Id="rId90" Type="http://schemas.openxmlformats.org/officeDocument/2006/relationships/hyperlink" Target="https://finance.vietstock.vn/BRR-ctcp-cao-su-ba-ria.htm" TargetMode="External"/><Relationship Id="rId186" Type="http://schemas.openxmlformats.org/officeDocument/2006/relationships/hyperlink" Target="https://finance.vietstock.vn/CTR-tong-cong-ty-co-phan-cong-trinh-viettel.htm" TargetMode="External"/><Relationship Id="rId393" Type="http://schemas.openxmlformats.org/officeDocument/2006/relationships/hyperlink" Target="https://finance.vietstock.vn/HMR-ctcp-da-hoang-mai.htm" TargetMode="External"/><Relationship Id="rId407" Type="http://schemas.openxmlformats.org/officeDocument/2006/relationships/hyperlink" Target="https://finance.vietstock.vn/HPI-ctcp-khu-cong-nghiep-hiep-phuoc.htm" TargetMode="External"/><Relationship Id="rId614" Type="http://schemas.openxmlformats.org/officeDocument/2006/relationships/hyperlink" Target="https://finance.vietstock.vn/OGC-ctcp-tap-doan-dai-duong.htm" TargetMode="External"/><Relationship Id="rId821" Type="http://schemas.openxmlformats.org/officeDocument/2006/relationships/hyperlink" Target="https://finance.vietstock.vn/SHI-ctcp-quoc-te-son-ha.htm" TargetMode="External"/><Relationship Id="rId1037" Type="http://schemas.openxmlformats.org/officeDocument/2006/relationships/hyperlink" Target="https://finance.vietstock.vn/VHE-ctcp-duoc-lieu-va-thuc-pham-viet-nam.htm" TargetMode="External"/><Relationship Id="rId253" Type="http://schemas.openxmlformats.org/officeDocument/2006/relationships/hyperlink" Target="https://finance.vietstock.vn/DPP-ctcp-duoc-dong-nai.htm" TargetMode="External"/><Relationship Id="rId460" Type="http://schemas.openxmlformats.org/officeDocument/2006/relationships/hyperlink" Target="https://finance.vietstock.vn/ISH-ctcp-thuy-dien-srok-phu-mieng-idico.htm" TargetMode="External"/><Relationship Id="rId698" Type="http://schemas.openxmlformats.org/officeDocument/2006/relationships/hyperlink" Target="https://finance.vietstock.vn/PSE-ctcp-phan-bon-va-hoa-chat-dau-khi-dong-nam-bo.htm" TargetMode="External"/><Relationship Id="rId919" Type="http://schemas.openxmlformats.org/officeDocument/2006/relationships/hyperlink" Target="https://finance.vietstock.vn/TKA-ctcp-bao-bi-tan-khanh-an.htm" TargetMode="External"/><Relationship Id="rId1090" Type="http://schemas.openxmlformats.org/officeDocument/2006/relationships/hyperlink" Target="https://finance.vietstock.vn/VSN-ctcp-viet-nam-ky-nghe-suc-san.htm" TargetMode="External"/><Relationship Id="rId1104" Type="http://schemas.openxmlformats.org/officeDocument/2006/relationships/hyperlink" Target="https://finance.vietstock.vn/VTX-ctcp-van-tai-da-phuong-thuc-vietranstimex.htm" TargetMode="External"/><Relationship Id="rId48" Type="http://schemas.openxmlformats.org/officeDocument/2006/relationships/hyperlink" Target="https://finance.vietstock.vn/BAF-ctcp-nong-nghiep-baf-viet-nam.htm" TargetMode="External"/><Relationship Id="rId113" Type="http://schemas.openxmlformats.org/officeDocument/2006/relationships/hyperlink" Target="https://finance.vietstock.vn/C32-ctcp-dau-tu-va-xay-dung-3-2.htm" TargetMode="External"/><Relationship Id="rId320" Type="http://schemas.openxmlformats.org/officeDocument/2006/relationships/hyperlink" Target="https://finance.vietstock.vn/GAS-tong-cong-ty-khi-viet-nam-ctcp.htm" TargetMode="External"/><Relationship Id="rId558" Type="http://schemas.openxmlformats.org/officeDocument/2006/relationships/hyperlink" Target="https://finance.vietstock.vn/MTV-ctcp-dich-vu-moi-truong-va-cong-trinh-do-thi-vung-tau.htm" TargetMode="External"/><Relationship Id="rId765" Type="http://schemas.openxmlformats.org/officeDocument/2006/relationships/hyperlink" Target="https://finance.vietstock.vn/SAC-ctcp-xep-do-va-dich-vu-cang-sai-gon.htm" TargetMode="External"/><Relationship Id="rId972" Type="http://schemas.openxmlformats.org/officeDocument/2006/relationships/hyperlink" Target="https://finance.vietstock.vn/TV1-ctcp-tu-van-xay-dung-dien-1.htm" TargetMode="External"/><Relationship Id="rId197" Type="http://schemas.openxmlformats.org/officeDocument/2006/relationships/hyperlink" Target="https://finance.vietstock.vn/DAE-ctcp-sach-giao-duc-tai-thanh-pho-da-nang.htm" TargetMode="External"/><Relationship Id="rId418" Type="http://schemas.openxmlformats.org/officeDocument/2006/relationships/hyperlink" Target="https://finance.vietstock.vn/HTC-ctcp-thuong-mai-hoc-mon.htm" TargetMode="External"/><Relationship Id="rId625" Type="http://schemas.openxmlformats.org/officeDocument/2006/relationships/hyperlink" Target="https://finance.vietstock.vn/PBP-ctcp-bao-bi-dau-khi-viet-nam.htm" TargetMode="External"/><Relationship Id="rId832" Type="http://schemas.openxmlformats.org/officeDocument/2006/relationships/hyperlink" Target="https://finance.vietstock.vn/SJG-tong-cong-ty-song-da-ctcp.htm" TargetMode="External"/><Relationship Id="rId1048" Type="http://schemas.openxmlformats.org/officeDocument/2006/relationships/hyperlink" Target="https://finance.vietstock.vn/VIT-ctcp-viglacera-tien-son.htm" TargetMode="External"/><Relationship Id="rId264" Type="http://schemas.openxmlformats.org/officeDocument/2006/relationships/hyperlink" Target="https://finance.vietstock.vn/DSH-ctcp-dau-tu-ha-tang-dong-son.htm" TargetMode="External"/><Relationship Id="rId471" Type="http://schemas.openxmlformats.org/officeDocument/2006/relationships/hyperlink" Target="https://finance.vietstock.vn/KGM-ctcp-xuat-nhap-khau-kien-giang.htm" TargetMode="External"/><Relationship Id="rId1115" Type="http://schemas.openxmlformats.org/officeDocument/2006/relationships/hyperlink" Target="https://finance.vietstock.vn/XMC-ctcp-dau-tu-va-xay-dung-xuan-mai.htm" TargetMode="External"/><Relationship Id="rId59" Type="http://schemas.openxmlformats.org/officeDocument/2006/relationships/hyperlink" Target="https://finance.vietstock.vn/BCP-ctcp-duoc-enlie.htm" TargetMode="External"/><Relationship Id="rId124" Type="http://schemas.openxmlformats.org/officeDocument/2006/relationships/hyperlink" Target="https://finance.vietstock.vn/CC1-tong-cong-ty-xay-dung-so-1-ctcp.htm" TargetMode="External"/><Relationship Id="rId569" Type="http://schemas.openxmlformats.org/officeDocument/2006/relationships/hyperlink" Target="https://finance.vietstock.vn/NAV-ctcp-nam-viet.htm" TargetMode="External"/><Relationship Id="rId776" Type="http://schemas.openxmlformats.org/officeDocument/2006/relationships/hyperlink" Target="https://finance.vietstock.vn/SBM-ctcp-dau-tu-phat-trien-bac-minh.htm" TargetMode="External"/><Relationship Id="rId983" Type="http://schemas.openxmlformats.org/officeDocument/2006/relationships/hyperlink" Target="https://finance.vietstock.vn/UDJ-ctcp-phat-trien-do-thi.htm" TargetMode="External"/><Relationship Id="rId331" Type="http://schemas.openxmlformats.org/officeDocument/2006/relationships/hyperlink" Target="https://finance.vietstock.vn/GHC-ctcp-thuy-dien-gia-lai.htm" TargetMode="External"/><Relationship Id="rId429" Type="http://schemas.openxmlformats.org/officeDocument/2006/relationships/hyperlink" Target="https://finance.vietstock.vn/HU3-ctcp-dau-tu-va-xay-dung-hud3.htm" TargetMode="External"/><Relationship Id="rId636" Type="http://schemas.openxmlformats.org/officeDocument/2006/relationships/hyperlink" Target="https://finance.vietstock.vn/PDR-ctcp-phat-trien-bat-dong-san-phat-dat.htm" TargetMode="External"/><Relationship Id="rId1059" Type="http://schemas.openxmlformats.org/officeDocument/2006/relationships/hyperlink" Target="https://finance.vietstock.vn/VMS-ctcp-phat-trien-hang-hai.htm" TargetMode="External"/><Relationship Id="rId843" Type="http://schemas.openxmlformats.org/officeDocument/2006/relationships/hyperlink" Target="https://finance.vietstock.vn/SMT-ctcp-sametel.htm" TargetMode="External"/><Relationship Id="rId275" Type="http://schemas.openxmlformats.org/officeDocument/2006/relationships/hyperlink" Target="https://finance.vietstock.vn/DTT-ctcp-ky-nghe-do-thanh.htm" TargetMode="External"/><Relationship Id="rId482" Type="http://schemas.openxmlformats.org/officeDocument/2006/relationships/hyperlink" Target="https://finance.vietstock.vn/KSF-ctcp-tap-doan-sunshine.htm" TargetMode="External"/><Relationship Id="rId703" Type="http://schemas.openxmlformats.org/officeDocument/2006/relationships/hyperlink" Target="https://finance.vietstock.vn/PTB-ctcp-phu-tai.htm" TargetMode="External"/><Relationship Id="rId910" Type="http://schemas.openxmlformats.org/officeDocument/2006/relationships/hyperlink" Target="https://finance.vietstock.vn/THP-ctcp-thuy-san-va-thuong-mai-thuan-phuoc.htm" TargetMode="External"/><Relationship Id="rId135" Type="http://schemas.openxmlformats.org/officeDocument/2006/relationships/hyperlink" Target="https://finance.vietstock.vn/CEO-ctcp-tap-doan-c-e-o.htm" TargetMode="External"/><Relationship Id="rId342" Type="http://schemas.openxmlformats.org/officeDocument/2006/relationships/hyperlink" Target="https://finance.vietstock.vn/GSM-ctcp-thuy-dien-huong-son.htm" TargetMode="External"/><Relationship Id="rId787" Type="http://schemas.openxmlformats.org/officeDocument/2006/relationships/hyperlink" Target="https://finance.vietstock.vn/SD2-ctcp-song-da-2.htm" TargetMode="External"/><Relationship Id="rId994" Type="http://schemas.openxmlformats.org/officeDocument/2006/relationships/hyperlink" Target="https://finance.vietstock.vn/VBC-ctcp-nhua-bao-bi-vinh.htm" TargetMode="External"/><Relationship Id="rId202" Type="http://schemas.openxmlformats.org/officeDocument/2006/relationships/hyperlink" Target="https://finance.vietstock.vn/DBD-ctcp-duoc-trang-thiet-bi-y-te-binh-dinh-bidiphar.htm" TargetMode="External"/><Relationship Id="rId647" Type="http://schemas.openxmlformats.org/officeDocument/2006/relationships/hyperlink" Target="https://finance.vietstock.vn/PGI-tong-cong-ty-co-phan-bao-hiem-petrolimex.htm" TargetMode="External"/><Relationship Id="rId854" Type="http://schemas.openxmlformats.org/officeDocument/2006/relationships/hyperlink" Target="https://finance.vietstock.vn/SRA-ctcp-sara-viet-nam.htm" TargetMode="External"/><Relationship Id="rId286" Type="http://schemas.openxmlformats.org/officeDocument/2006/relationships/hyperlink" Target="https://finance.vietstock.vn/DXP-ctcp-cang-doan-xa.htm" TargetMode="External"/><Relationship Id="rId493" Type="http://schemas.openxmlformats.org/officeDocument/2006/relationships/hyperlink" Target="https://finance.vietstock.vn/L40-ctcp-dau-tu-va-xay-dung-40.htm" TargetMode="External"/><Relationship Id="rId507" Type="http://schemas.openxmlformats.org/officeDocument/2006/relationships/hyperlink" Target="https://finance.vietstock.vn/LGC-ctcp-dau-tu-cau-duong-cii.htm" TargetMode="External"/><Relationship Id="rId714" Type="http://schemas.openxmlformats.org/officeDocument/2006/relationships/hyperlink" Target="https://finance.vietstock.vn/PV2-ctcp-dau-tu-pv2.htm" TargetMode="External"/><Relationship Id="rId921" Type="http://schemas.openxmlformats.org/officeDocument/2006/relationships/hyperlink" Target="https://finance.vietstock.vn/TL4-tong-cong-ty-co-phan-xay-dung-thuy-loi-4-ctcp.htm" TargetMode="External"/><Relationship Id="rId50" Type="http://schemas.openxmlformats.org/officeDocument/2006/relationships/hyperlink" Target="https://finance.vietstock.vn/BAX-ctcp-tho&#180;ng-nha&#180;t.htm" TargetMode="External"/><Relationship Id="rId146" Type="http://schemas.openxmlformats.org/officeDocument/2006/relationships/hyperlink" Target="https://finance.vietstock.vn/CKD-ctcp-co-khi-dong-anh-licogi.htm" TargetMode="External"/><Relationship Id="rId353" Type="http://schemas.openxmlformats.org/officeDocument/2006/relationships/hyperlink" Target="https://finance.vietstock.vn/HAP-ctcp-tap-doan-hapaco.htm" TargetMode="External"/><Relationship Id="rId560" Type="http://schemas.openxmlformats.org/officeDocument/2006/relationships/hyperlink" Target="https://finance.vietstock.vn/MVC-ctcp-vat-lieu-va-xay-dung-binh-duong.htm" TargetMode="External"/><Relationship Id="rId798" Type="http://schemas.openxmlformats.org/officeDocument/2006/relationships/hyperlink" Target="https://finance.vietstock.vn/SDT-ctcp-song-da-10.htm" TargetMode="External"/><Relationship Id="rId213" Type="http://schemas.openxmlformats.org/officeDocument/2006/relationships/hyperlink" Target="https://finance.vietstock.vn/DDN-ctcp-duoc-va-thiet-bi-y-te-da-nang.htm" TargetMode="External"/><Relationship Id="rId420" Type="http://schemas.openxmlformats.org/officeDocument/2006/relationships/hyperlink" Target="https://finance.vietstock.vn/HTG-tong-cong-ty-co-phan-det-may-hoa-tho.htm" TargetMode="External"/><Relationship Id="rId658" Type="http://schemas.openxmlformats.org/officeDocument/2006/relationships/hyperlink" Target="https://finance.vietstock.vn/PIA-ctcp-tin-hoc-vien-thong-petrolimex.htm" TargetMode="External"/><Relationship Id="rId865" Type="http://schemas.openxmlformats.org/officeDocument/2006/relationships/hyperlink" Target="https://finance.vietstock.vn/STP-ctcp-cong-nghiep-thuong-mai-song-da.htm" TargetMode="External"/><Relationship Id="rId1050" Type="http://schemas.openxmlformats.org/officeDocument/2006/relationships/hyperlink" Target="https://finance.vietstock.vn/VJC-ctcp-hang-khong-vietjet.htm" TargetMode="External"/><Relationship Id="rId297" Type="http://schemas.openxmlformats.org/officeDocument/2006/relationships/hyperlink" Target="https://finance.vietstock.vn/EVE-ctcp-everpia.htm" TargetMode="External"/><Relationship Id="rId518" Type="http://schemas.openxmlformats.org/officeDocument/2006/relationships/hyperlink" Target="https://finance.vietstock.vn/LPT-ctcp-thuong-mai-va-san-xuat-lap-phuong-thanh.htm" TargetMode="External"/><Relationship Id="rId725" Type="http://schemas.openxmlformats.org/officeDocument/2006/relationships/hyperlink" Target="https://finance.vietstock.vn/PVP-ctcp-van-tai-dau-khi-thai-binh-duong.htm" TargetMode="External"/><Relationship Id="rId932" Type="http://schemas.openxmlformats.org/officeDocument/2006/relationships/hyperlink" Target="https://finance.vietstock.vn/TMT-ctcp-o-to-tmt.htm" TargetMode="External"/><Relationship Id="rId157" Type="http://schemas.openxmlformats.org/officeDocument/2006/relationships/hyperlink" Target="https://finance.vietstock.vn/CMF-ctcp-thuc-pham-cholimex.htm" TargetMode="External"/><Relationship Id="rId364" Type="http://schemas.openxmlformats.org/officeDocument/2006/relationships/hyperlink" Target="https://finance.vietstock.vn/HD6-ctcp-dau-tu-va-phat-trien-nha-so-6-ha-noi.htm" TargetMode="External"/><Relationship Id="rId1008" Type="http://schemas.openxmlformats.org/officeDocument/2006/relationships/hyperlink" Target="https://finance.vietstock.vn/VCP-ctcp-xay-dung-va-nang-luong-vcp.htm" TargetMode="External"/><Relationship Id="rId61" Type="http://schemas.openxmlformats.org/officeDocument/2006/relationships/hyperlink" Target="https://finance.vietstock.vn/BDT-ctcp-xay-lap-va-vat-lieu-xay-dung-dong-thap.htm" TargetMode="External"/><Relationship Id="rId571" Type="http://schemas.openxmlformats.org/officeDocument/2006/relationships/hyperlink" Target="https://finance.vietstock.vn/NBB-ctcp-dau-tu-nam-bay-bay.htm" TargetMode="External"/><Relationship Id="rId669" Type="http://schemas.openxmlformats.org/officeDocument/2006/relationships/hyperlink" Target="https://finance.vietstock.vn/PMB-ctcp-phan-bon-va-hoa-chat-dau-khi-mien-bac.htm" TargetMode="External"/><Relationship Id="rId876" Type="http://schemas.openxmlformats.org/officeDocument/2006/relationships/hyperlink" Target="https://finance.vietstock.vn/SZL-ctcp-sonadezi-long-thanh.htm" TargetMode="External"/><Relationship Id="rId19" Type="http://schemas.openxmlformats.org/officeDocument/2006/relationships/hyperlink" Target="https://finance.vietstock.vn/AFX-ctcp-xuat-nhap-khau-nong-san-thuc-pham-an-giang.htm" TargetMode="External"/><Relationship Id="rId224" Type="http://schemas.openxmlformats.org/officeDocument/2006/relationships/hyperlink" Target="https://finance.vietstock.vn/DHM-ctcp-thuong-mai-va-khai-thac-khoang-san-duong-hieu.htm" TargetMode="External"/><Relationship Id="rId431" Type="http://schemas.openxmlformats.org/officeDocument/2006/relationships/hyperlink" Target="https://finance.vietstock.vn/HU6-ctcp-dau-tu-phat-trien-nha-va-do-thi-hud6.htm" TargetMode="External"/><Relationship Id="rId529" Type="http://schemas.openxmlformats.org/officeDocument/2006/relationships/hyperlink" Target="https://finance.vietstock.vn/MCO-ctcp-dau-tu-va-xay-dung-bdc-viet-nam.htm" TargetMode="External"/><Relationship Id="rId736" Type="http://schemas.openxmlformats.org/officeDocument/2006/relationships/hyperlink" Target="https://finance.vietstock.vn/PXM-ctcp-xay-lap-dau-khi-mien-trung.htm" TargetMode="External"/><Relationship Id="rId1061" Type="http://schemas.openxmlformats.org/officeDocument/2006/relationships/hyperlink" Target="https://finance.vietstock.vn/VNB-ctcp-sach-viet-nam.htm" TargetMode="External"/><Relationship Id="rId168" Type="http://schemas.openxmlformats.org/officeDocument/2006/relationships/hyperlink" Target="https://finance.vietstock.vn/COM-ctcp-vat-tu-xang-dau.htm" TargetMode="External"/><Relationship Id="rId943" Type="http://schemas.openxmlformats.org/officeDocument/2006/relationships/hyperlink" Target="https://finance.vietstock.vn/TNV-ctcp-thong-nhat-ha-noi.htm" TargetMode="External"/><Relationship Id="rId1019" Type="http://schemas.openxmlformats.org/officeDocument/2006/relationships/hyperlink" Target="https://finance.vietstock.vn/VEA-tong-cong-ty-may-dong-luc-va-may-nong-nghiep-viet-nam-&#8211;-ctcp.htm" TargetMode="External"/><Relationship Id="rId72" Type="http://schemas.openxmlformats.org/officeDocument/2006/relationships/hyperlink" Target="https://finance.vietstock.vn/BIC-tong-cong-ty-co-phan-bao-hiem-ngan-hang-dau-tu-va-phat-trien-viet-nam.htm" TargetMode="External"/><Relationship Id="rId375" Type="http://schemas.openxmlformats.org/officeDocument/2006/relationships/hyperlink" Target="https://finance.vietstock.vn/HGT-ctcp-du-lich-huong-giang.htm" TargetMode="External"/><Relationship Id="rId582" Type="http://schemas.openxmlformats.org/officeDocument/2006/relationships/hyperlink" Target="https://finance.vietstock.vn/NDW-ctcp-cap-nuoc-nam-dinh.htm" TargetMode="External"/><Relationship Id="rId803" Type="http://schemas.openxmlformats.org/officeDocument/2006/relationships/hyperlink" Target="https://finance.vietstock.vn/SEB-ctcp-dau-tu-va-phat-trien-dien-mien-trung.htm" TargetMode="External"/><Relationship Id="rId3" Type="http://schemas.openxmlformats.org/officeDocument/2006/relationships/hyperlink" Target="https://finance.vietstock.vn/AAM-ctcp-thuy-san-mekong.htm" TargetMode="External"/><Relationship Id="rId235" Type="http://schemas.openxmlformats.org/officeDocument/2006/relationships/hyperlink" Target="https://finance.vietstock.vn/DLT-ctcp-du-lich-va-thuong-mai-vinacomin.htm" TargetMode="External"/><Relationship Id="rId442" Type="http://schemas.openxmlformats.org/officeDocument/2006/relationships/hyperlink" Target="https://finance.vietstock.vn/ICN-ctcp-dau-tu-xay-dung-dau-khi-idico.htm" TargetMode="External"/><Relationship Id="rId887" Type="http://schemas.openxmlformats.org/officeDocument/2006/relationships/hyperlink" Target="https://finance.vietstock.vn/TCT-ctcp-cap-treo-nui-ba-tay-ninh.htm" TargetMode="External"/><Relationship Id="rId1072" Type="http://schemas.openxmlformats.org/officeDocument/2006/relationships/hyperlink" Target="https://finance.vietstock.vn/VNZ-ctcp-tap-doan-vng.htm" TargetMode="External"/><Relationship Id="rId302" Type="http://schemas.openxmlformats.org/officeDocument/2006/relationships/hyperlink" Target="https://finance.vietstock.vn/FCM-ctcp-be-tong-phan-vu-ha-nam.htm" TargetMode="External"/><Relationship Id="rId747" Type="http://schemas.openxmlformats.org/officeDocument/2006/relationships/hyperlink" Target="https://finance.vietstock.vn/QST-ctcp-sach-va-thiet-bi-truong-hoc-quang-ninh.htm" TargetMode="External"/><Relationship Id="rId954" Type="http://schemas.openxmlformats.org/officeDocument/2006/relationships/hyperlink" Target="https://finance.vietstock.vn/TS4-ctcp-thuy-san-so-4.htm" TargetMode="External"/><Relationship Id="rId83" Type="http://schemas.openxmlformats.org/officeDocument/2006/relationships/hyperlink" Target="https://finance.vietstock.vn/BMV-ctcp-bot-my-vinafood-1.htm" TargetMode="External"/><Relationship Id="rId179" Type="http://schemas.openxmlformats.org/officeDocument/2006/relationships/hyperlink" Target="https://finance.vietstock.vn/CST-ctcp-than-cao-son-tkv.htm" TargetMode="External"/><Relationship Id="rId386" Type="http://schemas.openxmlformats.org/officeDocument/2006/relationships/hyperlink" Target="https://finance.vietstock.vn/HKT-ctcp-dau-tu-qp-xanh.htm" TargetMode="External"/><Relationship Id="rId593" Type="http://schemas.openxmlformats.org/officeDocument/2006/relationships/hyperlink" Target="https://finance.vietstock.vn/NNC-ctcp-da-nui-nho.htm" TargetMode="External"/><Relationship Id="rId607" Type="http://schemas.openxmlformats.org/officeDocument/2006/relationships/hyperlink" Target="https://finance.vietstock.vn/NTL-ctcp-phat-trien-do-thi-tu-liem.htm" TargetMode="External"/><Relationship Id="rId814" Type="http://schemas.openxmlformats.org/officeDocument/2006/relationships/hyperlink" Target="https://finance.vietstock.vn/SGP-ctcp-cang-sai-gon.htm" TargetMode="External"/><Relationship Id="rId246" Type="http://schemas.openxmlformats.org/officeDocument/2006/relationships/hyperlink" Target="https://finance.vietstock.vn/DNW-ctcp-cap-nuoc-dong-nai.htm" TargetMode="External"/><Relationship Id="rId453" Type="http://schemas.openxmlformats.org/officeDocument/2006/relationships/hyperlink" Target="https://finance.vietstock.vn/ILS-ctcp-dau-tu-thuong-mai-va-dich-vu-quoc-te.htm" TargetMode="External"/><Relationship Id="rId660" Type="http://schemas.openxmlformats.org/officeDocument/2006/relationships/hyperlink" Target="https://finance.vietstock.vn/PIS-tong-cong-ty-pisico-binh-dinh-ctcp.htm" TargetMode="External"/><Relationship Id="rId898" Type="http://schemas.openxmlformats.org/officeDocument/2006/relationships/hyperlink" Target="https://finance.vietstock.vn/TDT-ctcp-dau-tu-va-phat-trien-tdt.htm" TargetMode="External"/><Relationship Id="rId1083" Type="http://schemas.openxmlformats.org/officeDocument/2006/relationships/hyperlink" Target="https://finance.vietstock.vn/VRE-ctcp-vincom-retail.htm" TargetMode="External"/><Relationship Id="rId106" Type="http://schemas.openxmlformats.org/officeDocument/2006/relationships/hyperlink" Target="https://finance.vietstock.vn/BTW-ctcp-cap-nuoc-ben-thanh.htm" TargetMode="External"/><Relationship Id="rId313" Type="http://schemas.openxmlformats.org/officeDocument/2006/relationships/hyperlink" Target="https://finance.vietstock.vn/FOX-ctcp-vien-thong-fpt.htm" TargetMode="External"/><Relationship Id="rId758" Type="http://schemas.openxmlformats.org/officeDocument/2006/relationships/hyperlink" Target="https://finance.vietstock.vn/RTB-ctcp-cao-su-tan-bien.htm" TargetMode="External"/><Relationship Id="rId965" Type="http://schemas.openxmlformats.org/officeDocument/2006/relationships/hyperlink" Target="https://finance.vietstock.vn/TTF-ctcp-tap-doan-ky-nghe-go-truong-thanh.htm" TargetMode="External"/><Relationship Id="rId10" Type="http://schemas.openxmlformats.org/officeDocument/2006/relationships/hyperlink" Target="https://finance.vietstock.vn/ACC-ctcp-dau-tu-va-xay-dung-binh-duong-acc.htm" TargetMode="External"/><Relationship Id="rId94" Type="http://schemas.openxmlformats.org/officeDocument/2006/relationships/hyperlink" Target="https://finance.vietstock.vn/BSL-ctcp-bia-sai-gon-song-lam.htm" TargetMode="External"/><Relationship Id="rId397" Type="http://schemas.openxmlformats.org/officeDocument/2006/relationships/hyperlink" Target="https://finance.vietstock.vn/HNF-ctcp-thuc-pham-huu-nghi.htm" TargetMode="External"/><Relationship Id="rId520" Type="http://schemas.openxmlformats.org/officeDocument/2006/relationships/hyperlink" Target="https://finance.vietstock.vn/MA1-ctcp-thiet-bi.htm" TargetMode="External"/><Relationship Id="rId618" Type="http://schemas.openxmlformats.org/officeDocument/2006/relationships/hyperlink" Target="https://finance.vietstock.vn/PAC-ctcp-pin-ac-quy-mien-nam.htm" TargetMode="External"/><Relationship Id="rId825" Type="http://schemas.openxmlformats.org/officeDocument/2006/relationships/hyperlink" Target="https://finance.vietstock.vn/SID-ctcp-dau-tu-phat-trien-sai-gon-co-op.htm" TargetMode="External"/><Relationship Id="rId257" Type="http://schemas.openxmlformats.org/officeDocument/2006/relationships/hyperlink" Target="https://finance.vietstock.vn/DRG-ctcp-cao-su-dak-lak.htm" TargetMode="External"/><Relationship Id="rId464" Type="http://schemas.openxmlformats.org/officeDocument/2006/relationships/hyperlink" Target="https://finance.vietstock.vn/ITS-ctcp-dau-tu-thuong-mai-va-dich-vu-vinacomin.htm" TargetMode="External"/><Relationship Id="rId1010" Type="http://schemas.openxmlformats.org/officeDocument/2006/relationships/hyperlink" Target="https://finance.vietstock.vn/VCS-ctcp-vicostone.htm" TargetMode="External"/><Relationship Id="rId1094" Type="http://schemas.openxmlformats.org/officeDocument/2006/relationships/hyperlink" Target="https://finance.vietstock.vn/VTD-ctcp-vietourist-holdings.htm" TargetMode="External"/><Relationship Id="rId1108" Type="http://schemas.openxmlformats.org/officeDocument/2006/relationships/hyperlink" Target="https://finance.vietstock.vn/VVS-ctcp-dau-tu-phat-trien-may-viet-nam.htm" TargetMode="External"/><Relationship Id="rId117" Type="http://schemas.openxmlformats.org/officeDocument/2006/relationships/hyperlink" Target="https://finance.vietstock.vn/CAD-ctcp-che-bien-va-xuat-nhap-khau-thuy-san-cadovimex.htm" TargetMode="External"/><Relationship Id="rId671" Type="http://schemas.openxmlformats.org/officeDocument/2006/relationships/hyperlink" Target="https://finance.vietstock.vn/PMG-ctcp-dau-tu-va-san-xuat-petro-mien-trung.htm" TargetMode="External"/><Relationship Id="rId769" Type="http://schemas.openxmlformats.org/officeDocument/2006/relationships/hyperlink" Target="https://finance.vietstock.vn/SAV-ctcp-hop-tac-kinh-te-va-xuat-nhap-khau-savimex.htm" TargetMode="External"/><Relationship Id="rId976" Type="http://schemas.openxmlformats.org/officeDocument/2006/relationships/hyperlink" Target="https://finance.vietstock.vn/TVA-ctcp-su-viglacera-thanh-tri.htm" TargetMode="External"/><Relationship Id="rId324" Type="http://schemas.openxmlformats.org/officeDocument/2006/relationships/hyperlink" Target="https://finance.vietstock.vn/GDW-ctcp-cap-nuoc-gia-dinh.htm" TargetMode="External"/><Relationship Id="rId531" Type="http://schemas.openxmlformats.org/officeDocument/2006/relationships/hyperlink" Target="https://finance.vietstock.vn/MDC-ctcp-than-mong-duong-vinacomin.htm" TargetMode="External"/><Relationship Id="rId629" Type="http://schemas.openxmlformats.org/officeDocument/2006/relationships/hyperlink" Target="https://finance.vietstock.vn/PCF-ctcp-ca-phe-petec.htm" TargetMode="External"/><Relationship Id="rId836" Type="http://schemas.openxmlformats.org/officeDocument/2006/relationships/hyperlink" Target="https://finance.vietstock.vn/SKV-ctcp-nuoc-giai-khat-yen-sao-khanh-hoa.htm" TargetMode="External"/><Relationship Id="rId1021" Type="http://schemas.openxmlformats.org/officeDocument/2006/relationships/hyperlink" Target="https://finance.vietstock.vn/VEF-ctcp-trung-tam-hoi-cho-trien-lam-viet-nam.htm" TargetMode="External"/><Relationship Id="rId1119" Type="http://schemas.openxmlformats.org/officeDocument/2006/relationships/hyperlink" Target="https://finance.vietstock.vn/YEG-ctcp-tap-doan-yeah1.htm" TargetMode="External"/><Relationship Id="rId903" Type="http://schemas.openxmlformats.org/officeDocument/2006/relationships/hyperlink" Target="https://finance.vietstock.vn/TFC-ctcp-trang.htm" TargetMode="External"/><Relationship Id="rId32" Type="http://schemas.openxmlformats.org/officeDocument/2006/relationships/hyperlink" Target="https://finance.vietstock.vn/AMV-ctcp-san-xuat-kinh-doanh-duoc-va-trang-thiet-bi-y-te-viet-my.htm" TargetMode="External"/><Relationship Id="rId181" Type="http://schemas.openxmlformats.org/officeDocument/2006/relationships/hyperlink" Target="https://finance.vietstock.vn/CTB-ctcp-che-tao-bom-hai-duong.htm" TargetMode="External"/><Relationship Id="rId279" Type="http://schemas.openxmlformats.org/officeDocument/2006/relationships/hyperlink" Target="https://finance.vietstock.vn/DVM-ctcp-duoc-lieu-viet-nam.htm" TargetMode="External"/><Relationship Id="rId486" Type="http://schemas.openxmlformats.org/officeDocument/2006/relationships/hyperlink" Target="https://finance.vietstock.vn/KTC-ctcp-thuong-mai-kien-giang.htm" TargetMode="External"/><Relationship Id="rId693" Type="http://schemas.openxmlformats.org/officeDocument/2006/relationships/hyperlink" Target="https://finance.vietstock.vn/PRC-ctcp-logistics-portserco.htm" TargetMode="External"/><Relationship Id="rId139" Type="http://schemas.openxmlformats.org/officeDocument/2006/relationships/hyperlink" Target="https://finance.vietstock.vn/CHP-ctcp-thuy-dien-mien-trung.htm" TargetMode="External"/><Relationship Id="rId346" Type="http://schemas.openxmlformats.org/officeDocument/2006/relationships/hyperlink" Target="https://finance.vietstock.vn/GVR-tap-doan-cong-nghiep-cao-su-viet-nam-ctcp.htm" TargetMode="External"/><Relationship Id="rId553" Type="http://schemas.openxmlformats.org/officeDocument/2006/relationships/hyperlink" Target="https://finance.vietstock.vn/MSR-ctcp-masan-high-tech-materials.htm" TargetMode="External"/><Relationship Id="rId760" Type="http://schemas.openxmlformats.org/officeDocument/2006/relationships/hyperlink" Target="https://finance.vietstock.vn/S4A-ctcp-thuy-dien-se-san-4a.htm" TargetMode="External"/><Relationship Id="rId998" Type="http://schemas.openxmlformats.org/officeDocument/2006/relationships/hyperlink" Target="https://finance.vietstock.vn/VC3-ctcp-tap-doan-nam-me-kong.htm" TargetMode="External"/><Relationship Id="rId206" Type="http://schemas.openxmlformats.org/officeDocument/2006/relationships/hyperlink" Target="https://finance.vietstock.vn/DCF-ctcp-xay-dung-va-thiet-ke-so-1.htm" TargetMode="External"/><Relationship Id="rId413" Type="http://schemas.openxmlformats.org/officeDocument/2006/relationships/hyperlink" Target="https://finance.vietstock.vn/HSL-ctcp-dau-tu-phat-trien-thuc-pham-hong-ha.htm" TargetMode="External"/><Relationship Id="rId858" Type="http://schemas.openxmlformats.org/officeDocument/2006/relationships/hyperlink" Target="https://finance.vietstock.vn/SSH-ctcp-phat-trien-sunshine-homes.htm" TargetMode="External"/><Relationship Id="rId1043" Type="http://schemas.openxmlformats.org/officeDocument/2006/relationships/hyperlink" Target="https://finance.vietstock.vn/VIF-tong-cong-ty-lam-nghiep-viet-nam-ctcp.htm" TargetMode="External"/><Relationship Id="rId620" Type="http://schemas.openxmlformats.org/officeDocument/2006/relationships/hyperlink" Target="https://finance.vietstock.vn/PAN-ctcp-tap-doan-pan.htm" TargetMode="External"/><Relationship Id="rId718" Type="http://schemas.openxmlformats.org/officeDocument/2006/relationships/hyperlink" Target="https://finance.vietstock.vn/PVE-tong-cong-ty-tu-van-thiet-ke-dau-khi-ctcp.htm" TargetMode="External"/><Relationship Id="rId925" Type="http://schemas.openxmlformats.org/officeDocument/2006/relationships/hyperlink" Target="https://finance.vietstock.vn/TLP-tong-cong-ty-thuong-mai-xuat-nhap-khau-thanh-le-ctcp.htm" TargetMode="External"/><Relationship Id="rId1110" Type="http://schemas.openxmlformats.org/officeDocument/2006/relationships/hyperlink" Target="https://finance.vietstock.vn/WSB-ctcp-bia-sai-gon-mien-tay.htm" TargetMode="External"/><Relationship Id="rId54" Type="http://schemas.openxmlformats.org/officeDocument/2006/relationships/hyperlink" Target="https://finance.vietstock.vn/BCA-ctcp-b-c-h.htm" TargetMode="External"/><Relationship Id="rId270" Type="http://schemas.openxmlformats.org/officeDocument/2006/relationships/hyperlink" Target="https://finance.vietstock.vn/DTG-ctcp-duoc-pham-tipharco.htm" TargetMode="External"/><Relationship Id="rId130" Type="http://schemas.openxmlformats.org/officeDocument/2006/relationships/hyperlink" Target="https://finance.vietstock.vn/CDC-ctcp-chuong-duong.htm" TargetMode="External"/><Relationship Id="rId368" Type="http://schemas.openxmlformats.org/officeDocument/2006/relationships/hyperlink" Target="https://finance.vietstock.vn/HDG-ctcp-tap-doan-ha-do.htm" TargetMode="External"/><Relationship Id="rId575" Type="http://schemas.openxmlformats.org/officeDocument/2006/relationships/hyperlink" Target="https://finance.vietstock.vn/NBW-ctcp-cap-nuoc-nha-be.htm" TargetMode="External"/><Relationship Id="rId782" Type="http://schemas.openxmlformats.org/officeDocument/2006/relationships/hyperlink" Target="https://finance.vietstock.vn/SCI-ctcp-sci-ec.htm" TargetMode="External"/><Relationship Id="rId228" Type="http://schemas.openxmlformats.org/officeDocument/2006/relationships/hyperlink" Target="https://finance.vietstock.vn/DID-ctcp-dic-dong-tien.htm" TargetMode="External"/><Relationship Id="rId435" Type="http://schemas.openxmlformats.org/officeDocument/2006/relationships/hyperlink" Target="https://finance.vietstock.vn/HVH-ctcp-dau-tu-va-cong-nghe-hvc.htm" TargetMode="External"/><Relationship Id="rId642" Type="http://schemas.openxmlformats.org/officeDocument/2006/relationships/hyperlink" Target="https://finance.vietstock.vn/PFH-ctcp-dau-tu-tai-chinh-bao-hiem-dau-khi.htm" TargetMode="External"/><Relationship Id="rId1065" Type="http://schemas.openxmlformats.org/officeDocument/2006/relationships/hyperlink" Target="https://finance.vietstock.vn/VNG-ctcp-du-lich-thanh-thanh-cong.htm" TargetMode="External"/><Relationship Id="rId502" Type="http://schemas.openxmlformats.org/officeDocument/2006/relationships/hyperlink" Target="https://finance.vietstock.vn/LCM-ctcp-khai-thac-va-che-bien-khoang-san-lao-cai.htm" TargetMode="External"/><Relationship Id="rId947" Type="http://schemas.openxmlformats.org/officeDocument/2006/relationships/hyperlink" Target="https://finance.vietstock.vn/TPC-ctcp-nhua-tan-dai-hung.htm" TargetMode="External"/><Relationship Id="rId76" Type="http://schemas.openxmlformats.org/officeDocument/2006/relationships/hyperlink" Target="https://finance.vietstock.vn/BLI-tong-cong-ty-co-phan-bao-hiem-bao-long.htm" TargetMode="External"/><Relationship Id="rId807" Type="http://schemas.openxmlformats.org/officeDocument/2006/relationships/hyperlink" Target="https://finance.vietstock.vn/SFI-ctcp-dai-ly-van-tai-safi.htm" TargetMode="External"/><Relationship Id="rId292" Type="http://schemas.openxmlformats.org/officeDocument/2006/relationships/hyperlink" Target="https://finance.vietstock.vn/EIC-ctcp-evn-quoc-te.htm" TargetMode="External"/><Relationship Id="rId597" Type="http://schemas.openxmlformats.org/officeDocument/2006/relationships/hyperlink" Target="https://finance.vietstock.vn/NQN-ctcp-nuoc-sach-quang-ninh.htm" TargetMode="External"/><Relationship Id="rId152" Type="http://schemas.openxmlformats.org/officeDocument/2006/relationships/hyperlink" Target="https://finance.vietstock.vn/CLM-ctcp-xuat-nhap-khau-than-vinacomin.htm" TargetMode="External"/><Relationship Id="rId457" Type="http://schemas.openxmlformats.org/officeDocument/2006/relationships/hyperlink" Target="https://finance.vietstock.vn/IPA-ctcp-tap-doan-dau-tu-i-p-a.htm" TargetMode="External"/><Relationship Id="rId1087" Type="http://schemas.openxmlformats.org/officeDocument/2006/relationships/hyperlink" Target="https://finance.vietstock.vn/VSH-ctcp-thuy-dien-vinh-son-song-hinh.htm" TargetMode="External"/><Relationship Id="rId664" Type="http://schemas.openxmlformats.org/officeDocument/2006/relationships/hyperlink" Target="https://finance.vietstock.vn/PJS-ctcp-cap-nuoc-phu-hoa-tan.htm" TargetMode="External"/><Relationship Id="rId871" Type="http://schemas.openxmlformats.org/officeDocument/2006/relationships/hyperlink" Target="https://finance.vietstock.vn/SWC-tong-cong-ty-co-phan-duong-song-mien-nam.htm" TargetMode="External"/><Relationship Id="rId969" Type="http://schemas.openxmlformats.org/officeDocument/2006/relationships/hyperlink" Target="https://finance.vietstock.vn/TTS-ctcp-can-thep-thai-trung.htm" TargetMode="External"/><Relationship Id="rId317" Type="http://schemas.openxmlformats.org/officeDocument/2006/relationships/hyperlink" Target="https://finance.vietstock.vn/FT1-ctcp-phu-tung-may-so-1.htm" TargetMode="External"/><Relationship Id="rId524" Type="http://schemas.openxmlformats.org/officeDocument/2006/relationships/hyperlink" Target="https://finance.vietstock.vn/MCC-ctcp-gach-ngoi-cao-cap.htm" TargetMode="External"/><Relationship Id="rId731" Type="http://schemas.openxmlformats.org/officeDocument/2006/relationships/hyperlink" Target="https://finance.vietstock.vn/PWA-ctcp-bat-dong-san-dau-khi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2902"/>
  <sheetViews>
    <sheetView topLeftCell="N1" workbookViewId="0">
      <pane ySplit="6" topLeftCell="A2829" activePane="bottomLeft" state="frozen"/>
      <selection pane="bottomLeft" activeCell="U2829" sqref="U2829"/>
    </sheetView>
  </sheetViews>
  <sheetFormatPr defaultColWidth="9.1328125" defaultRowHeight="14.25" x14ac:dyDescent="0.45"/>
  <cols>
    <col min="1" max="2" width="9.06640625" style="3" customWidth="1"/>
    <col min="3" max="3" width="30.1328125" style="3" customWidth="1"/>
    <col min="4" max="4" width="9.1328125" style="3" customWidth="1"/>
    <col min="5" max="15" width="34.265625" style="3" customWidth="1"/>
    <col min="16" max="16384" width="9.1328125" style="3"/>
  </cols>
  <sheetData>
    <row r="3" spans="1:21" ht="25.15" x14ac:dyDescent="0.7">
      <c r="E3" s="1" t="s">
        <v>0</v>
      </c>
      <c r="F3" s="2"/>
      <c r="G3" s="2"/>
      <c r="H3" s="2"/>
      <c r="I3" s="2"/>
      <c r="J3" s="2"/>
    </row>
    <row r="4" spans="1:21" ht="15.4" x14ac:dyDescent="0.45">
      <c r="E4" s="4" t="s">
        <v>1</v>
      </c>
      <c r="F4" s="4"/>
      <c r="G4" s="4"/>
      <c r="H4" s="4"/>
      <c r="I4" s="4"/>
      <c r="J4" s="4"/>
    </row>
    <row r="6" spans="1:21" ht="39.4" x14ac:dyDescent="0.45">
      <c r="A6" s="12" t="s">
        <v>2</v>
      </c>
      <c r="B6" s="12" t="s">
        <v>3</v>
      </c>
      <c r="C6" s="12" t="s">
        <v>4</v>
      </c>
      <c r="D6" s="12" t="s">
        <v>5</v>
      </c>
      <c r="E6" s="12" t="s">
        <v>5782</v>
      </c>
      <c r="F6" s="12" t="s">
        <v>5783</v>
      </c>
      <c r="G6" s="12" t="s">
        <v>5784</v>
      </c>
      <c r="H6" s="12" t="s">
        <v>5787</v>
      </c>
      <c r="I6" s="12" t="s">
        <v>5788</v>
      </c>
      <c r="J6" s="12" t="s">
        <v>5789</v>
      </c>
      <c r="K6" s="12" t="s">
        <v>5785</v>
      </c>
      <c r="L6" s="12" t="s">
        <v>5790</v>
      </c>
      <c r="M6" s="12" t="s">
        <v>5786</v>
      </c>
      <c r="N6" s="12" t="s">
        <v>6</v>
      </c>
      <c r="O6" s="12" t="s">
        <v>7</v>
      </c>
      <c r="P6" s="12" t="s">
        <v>5791</v>
      </c>
      <c r="Q6" s="12" t="s">
        <v>5792</v>
      </c>
      <c r="R6" s="12" t="s">
        <v>5793</v>
      </c>
      <c r="S6" s="12" t="s">
        <v>5794</v>
      </c>
      <c r="T6" s="12" t="s">
        <v>5795</v>
      </c>
      <c r="U6" s="12" t="s">
        <v>5796</v>
      </c>
    </row>
    <row r="7" spans="1:21" ht="26.25" hidden="1" x14ac:dyDescent="0.45">
      <c r="A7" s="7">
        <v>1</v>
      </c>
      <c r="B7" s="5" t="s">
        <v>8</v>
      </c>
      <c r="C7" s="6" t="s">
        <v>9</v>
      </c>
      <c r="D7" s="6" t="s">
        <v>10</v>
      </c>
      <c r="E7" s="6"/>
      <c r="F7" s="6"/>
      <c r="G7" s="6"/>
      <c r="H7" s="6"/>
      <c r="I7" s="6"/>
      <c r="J7" s="6"/>
      <c r="K7" s="6"/>
      <c r="L7" s="6"/>
      <c r="M7" s="6"/>
      <c r="N7" s="8"/>
      <c r="O7" s="8"/>
      <c r="P7" s="18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" s="20" t="e">
        <f>(Table1[[#This Row],[1. Hàng tồn kho]]-Table1[[#This Row],[1. Hàng tồn kho'[Năm: 2024]])/Table1[[#This Row],[1. Hàng tồn kho'[Năm: 2024]]</f>
        <v>#DIV/0!</v>
      </c>
      <c r="S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" s="20" t="e">
        <f>SUM(Table1[[#This Row],[TATA]:[ROA]])</f>
        <v>#DIV/0!</v>
      </c>
    </row>
    <row r="8" spans="1:21" ht="26.25" hidden="1" x14ac:dyDescent="0.45">
      <c r="A8" s="7">
        <v>2</v>
      </c>
      <c r="B8" s="5" t="s">
        <v>11</v>
      </c>
      <c r="C8" s="6" t="s">
        <v>12</v>
      </c>
      <c r="D8" s="6" t="s">
        <v>10</v>
      </c>
      <c r="E8" s="6"/>
      <c r="F8" s="6"/>
      <c r="G8" s="6"/>
      <c r="H8" s="6"/>
      <c r="I8" s="6"/>
      <c r="J8" s="6"/>
      <c r="K8" s="6"/>
      <c r="L8" s="6"/>
      <c r="M8" s="6"/>
      <c r="N8" s="8"/>
      <c r="O8" s="8"/>
      <c r="P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" s="20" t="e">
        <f>(Table1[[#This Row],[1. Hàng tồn kho]]-Table1[[#This Row],[1. Hàng tồn kho'[Năm: 2024]])/Table1[[#This Row],[1. Hàng tồn kho'[Năm: 2024]]</f>
        <v>#DIV/0!</v>
      </c>
      <c r="S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" s="20" t="e">
        <f>SUM(Table1[[#This Row],[TATA]:[ROA]])</f>
        <v>#DIV/0!</v>
      </c>
    </row>
    <row r="9" spans="1:21" hidden="1" x14ac:dyDescent="0.45">
      <c r="A9" s="7">
        <v>3</v>
      </c>
      <c r="B9" s="5" t="s">
        <v>13</v>
      </c>
      <c r="C9" s="6" t="s">
        <v>14</v>
      </c>
      <c r="D9" s="6" t="s">
        <v>15</v>
      </c>
      <c r="E9" s="6"/>
      <c r="F9" s="6"/>
      <c r="G9" s="6"/>
      <c r="H9" s="8">
        <v>115182153535</v>
      </c>
      <c r="I9" s="6"/>
      <c r="J9" s="8">
        <v>151841818957</v>
      </c>
      <c r="K9" s="6"/>
      <c r="L9" s="8">
        <v>727056756533</v>
      </c>
      <c r="M9" s="6"/>
      <c r="N9" s="8"/>
      <c r="O9" s="8"/>
      <c r="P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9" s="20">
        <f>(Table1[[#This Row],[1. Hàng tồn kho]]-Table1[[#This Row],[1. Hàng tồn kho'[Năm: 2024]])/Table1[[#This Row],[1. Hàng tồn kho'[Năm: 2024]]</f>
        <v>-1</v>
      </c>
      <c r="S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" s="20" t="e">
        <f>SUM(Table1[[#This Row],[TATA]:[ROA]])</f>
        <v>#DIV/0!</v>
      </c>
    </row>
    <row r="10" spans="1:21" x14ac:dyDescent="0.45">
      <c r="A10" s="7">
        <v>4</v>
      </c>
      <c r="B10" s="5" t="s">
        <v>16</v>
      </c>
      <c r="C10" s="6" t="s">
        <v>17</v>
      </c>
      <c r="D10" s="6" t="s">
        <v>18</v>
      </c>
      <c r="E10" s="8">
        <v>883303002218</v>
      </c>
      <c r="F10" s="8">
        <v>423921411857</v>
      </c>
      <c r="G10" s="8">
        <v>12891604733753</v>
      </c>
      <c r="H10" s="8">
        <v>1801012289922</v>
      </c>
      <c r="I10" s="8">
        <v>1504656772541</v>
      </c>
      <c r="J10" s="8">
        <v>1288143128446</v>
      </c>
      <c r="K10" s="8">
        <v>944450213533</v>
      </c>
      <c r="L10" s="8">
        <v>12787713250229</v>
      </c>
      <c r="M10" s="8">
        <v>10733779474757</v>
      </c>
      <c r="N10" s="9">
        <v>0.52</v>
      </c>
      <c r="O10" s="9">
        <v>0.62</v>
      </c>
      <c r="P10" s="17">
        <f>(Table1[[#This Row],[18. Lợi nhuận sau thuế thu nhập doanh nghiệp]]-Table1[[#This Row],[Lưu chuyển tiền thuần từ hoạt động kinh doanh]])/Table1[[#This Row],[TỔNG CỘNG TÀI SẢN]]</f>
        <v>-3.5634166564092677E-2</v>
      </c>
      <c r="Q10" s="20">
        <f>(Table1[[#This Row],[III. Các khoản phải thu ngắn hạn 2025]]-Table1[[#This Row],[III. Các khoản phải thu ngắn hạn'[Năm: 2024]])/Table1[[#This Row],[III. Các khoản phải thu ngắn hạn'[Năm: 2024]]</f>
        <v>-0.16454941425959668</v>
      </c>
      <c r="R10" s="20">
        <f>(Table1[[#This Row],[1. Hàng tồn kho]]-Table1[[#This Row],[1. Hàng tồn kho'[Năm: 2024]])/Table1[[#This Row],[1. Hàng tồn kho'[Năm: 2024]]</f>
        <v>-0.26681267579917683</v>
      </c>
      <c r="S1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-0.16061775356397037</v>
      </c>
      <c r="T10" s="21">
        <f>Table1[[#This Row],[Tỷ suất sinh lợi trên tổng tài sản bình quân (ROAA)'[Quý 4 Năm 2025, ĐVT: %']]]-Table1[[#This Row],[Tỷ suất sinh lợi trên tổng tài sản bình quân (ROAA)'[Quý 4 Năm 2024, ĐVT: %']]]</f>
        <v>9.9999999999999978E-2</v>
      </c>
      <c r="U10" s="20">
        <f>SUM(Table1[[#This Row],[TATA]:[ROA]])</f>
        <v>-0.52761401018683662</v>
      </c>
    </row>
    <row r="11" spans="1:21" hidden="1" x14ac:dyDescent="0.45">
      <c r="A11" s="7">
        <v>5</v>
      </c>
      <c r="B11" s="5" t="s">
        <v>19</v>
      </c>
      <c r="C11" s="6" t="s">
        <v>20</v>
      </c>
      <c r="D11" s="6" t="s">
        <v>10</v>
      </c>
      <c r="E11" s="6"/>
      <c r="F11" s="6"/>
      <c r="G11" s="6"/>
      <c r="H11" s="6"/>
      <c r="I11" s="6"/>
      <c r="J11" s="6"/>
      <c r="K11" s="6"/>
      <c r="L11" s="6"/>
      <c r="M11" s="6"/>
      <c r="N11" s="8"/>
      <c r="O11" s="8"/>
      <c r="P1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" s="20" t="e">
        <f>(Table1[[#This Row],[1. Hàng tồn kho]]-Table1[[#This Row],[1. Hàng tồn kho'[Năm: 2024]])/Table1[[#This Row],[1. Hàng tồn kho'[Năm: 2024]]</f>
        <v>#DIV/0!</v>
      </c>
      <c r="S1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" s="20" t="e">
        <f>SUM(Table1[[#This Row],[TATA]:[ROA]])</f>
        <v>#DIV/0!</v>
      </c>
    </row>
    <row r="12" spans="1:21" x14ac:dyDescent="0.45">
      <c r="A12" s="7">
        <v>6</v>
      </c>
      <c r="B12" s="5" t="s">
        <v>21</v>
      </c>
      <c r="C12" s="6" t="s">
        <v>22</v>
      </c>
      <c r="D12" s="6" t="s">
        <v>15</v>
      </c>
      <c r="E12" s="8">
        <v>-16006112780</v>
      </c>
      <c r="F12" s="8">
        <v>-2281068705</v>
      </c>
      <c r="G12" s="8">
        <v>1450362374818</v>
      </c>
      <c r="H12" s="8">
        <v>386186834767</v>
      </c>
      <c r="I12" s="8">
        <v>404790402067</v>
      </c>
      <c r="J12" s="8">
        <v>22161025590</v>
      </c>
      <c r="K12" s="8">
        <v>14855818182</v>
      </c>
      <c r="L12" s="8">
        <v>1172504664472</v>
      </c>
      <c r="M12" s="8">
        <v>844346681090</v>
      </c>
      <c r="N12" s="9">
        <v>0.44</v>
      </c>
      <c r="O12" s="9">
        <v>-0.91</v>
      </c>
      <c r="P12" s="17">
        <f>(Table1[[#This Row],[18. Lợi nhuận sau thuế thu nhập doanh nghiệp]]-Table1[[#This Row],[Lưu chuyển tiền thuần từ hoạt động kinh doanh]])/Table1[[#This Row],[TỔNG CỘNG TÀI SẢN]]</f>
        <v>9.4631826592456239E-3</v>
      </c>
      <c r="Q12" s="20">
        <f>(Table1[[#This Row],[III. Các khoản phải thu ngắn hạn 2025]]-Table1[[#This Row],[III. Các khoản phải thu ngắn hạn'[Năm: 2024]])/Table1[[#This Row],[III. Các khoản phải thu ngắn hạn'[Năm: 2024]]</f>
        <v>4.8172453396098242E-2</v>
      </c>
      <c r="R12" s="20">
        <f>(Table1[[#This Row],[1. Hàng tồn kho]]-Table1[[#This Row],[1. Hàng tồn kho'[Năm: 2024]])/Table1[[#This Row],[1. Hàng tồn kho'[Năm: 2024]]</f>
        <v>-0.32964211779514485</v>
      </c>
      <c r="S1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-0.27987776366738421</v>
      </c>
      <c r="T12" s="21">
        <f>Table1[[#This Row],[Tỷ suất sinh lợi trên tổng tài sản bình quân (ROAA)'[Quý 4 Năm 2025, ĐVT: %']]]-Table1[[#This Row],[Tỷ suất sinh lợi trên tổng tài sản bình quân (ROAA)'[Quý 4 Năm 2024, ĐVT: %']]]</f>
        <v>-1.35</v>
      </c>
      <c r="U12" s="20">
        <f>SUM(Table1[[#This Row],[TATA]:[ROA]])</f>
        <v>-1.9018842454071851</v>
      </c>
    </row>
    <row r="13" spans="1:21" x14ac:dyDescent="0.45">
      <c r="A13" s="7">
        <v>7</v>
      </c>
      <c r="B13" s="5" t="s">
        <v>23</v>
      </c>
      <c r="C13" s="6" t="s">
        <v>24</v>
      </c>
      <c r="D13" s="6" t="s">
        <v>18</v>
      </c>
      <c r="E13" s="8">
        <v>61470610821</v>
      </c>
      <c r="F13" s="8">
        <v>1846752334</v>
      </c>
      <c r="G13" s="8">
        <v>201059637425</v>
      </c>
      <c r="H13" s="8">
        <v>9037864729</v>
      </c>
      <c r="I13" s="8">
        <v>6752187896</v>
      </c>
      <c r="J13" s="8">
        <v>89003722128</v>
      </c>
      <c r="K13" s="8">
        <v>30149649706</v>
      </c>
      <c r="L13" s="8">
        <v>153483344374</v>
      </c>
      <c r="M13" s="8">
        <v>170456280065</v>
      </c>
      <c r="N13" s="9">
        <v>-0.65</v>
      </c>
      <c r="O13" s="9">
        <v>-0.44</v>
      </c>
      <c r="P13" s="17">
        <f>(Table1[[#This Row],[18. Lợi nhuận sau thuế thu nhập doanh nghiệp]]-Table1[[#This Row],[Lưu chuyển tiền thuần từ hoạt động kinh doanh]])/Table1[[#This Row],[TỔNG CỘNG TÀI SẢN]]</f>
        <v>-0.29654812497730237</v>
      </c>
      <c r="Q13" s="20">
        <f>(Table1[[#This Row],[III. Các khoản phải thu ngắn hạn 2025]]-Table1[[#This Row],[III. Các khoản phải thu ngắn hạn'[Năm: 2024]])/Table1[[#This Row],[III. Các khoản phải thu ngắn hạn'[Năm: 2024]]</f>
        <v>-0.25290009327821616</v>
      </c>
      <c r="R13" s="20">
        <f>(Table1[[#This Row],[1. Hàng tồn kho]]-Table1[[#This Row],[1. Hàng tồn kho'[Năm: 2024]])/Table1[[#This Row],[1. Hàng tồn kho'[Năm: 2024]]</f>
        <v>-0.6612540578624283</v>
      </c>
      <c r="S1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0.11058487004062968</v>
      </c>
      <c r="T13" s="21">
        <f>Table1[[#This Row],[Tỷ suất sinh lợi trên tổng tài sản bình quân (ROAA)'[Quý 4 Năm 2025, ĐVT: %']]]-Table1[[#This Row],[Tỷ suất sinh lợi trên tổng tài sản bình quân (ROAA)'[Quý 4 Năm 2024, ĐVT: %']]]</f>
        <v>0.21000000000000002</v>
      </c>
      <c r="U13" s="20">
        <f>SUM(Table1[[#This Row],[TATA]:[ROA]])</f>
        <v>-0.89011740607731693</v>
      </c>
    </row>
    <row r="14" spans="1:21" hidden="1" x14ac:dyDescent="0.45">
      <c r="A14" s="7">
        <v>8</v>
      </c>
      <c r="B14" s="5" t="s">
        <v>25</v>
      </c>
      <c r="C14" s="6" t="s">
        <v>26</v>
      </c>
      <c r="D14" s="6" t="s">
        <v>15</v>
      </c>
      <c r="E14" s="8">
        <v>762215280216</v>
      </c>
      <c r="F14" s="8">
        <v>158129230955</v>
      </c>
      <c r="G14" s="8">
        <v>4266277494937</v>
      </c>
      <c r="H14" s="8">
        <v>2321976473934</v>
      </c>
      <c r="I14" s="8">
        <v>2104257506896</v>
      </c>
      <c r="J14" s="6"/>
      <c r="K14" s="6"/>
      <c r="L14" s="8">
        <v>409821494557</v>
      </c>
      <c r="M14" s="8">
        <v>541229265634</v>
      </c>
      <c r="N14" s="9">
        <v>0.17</v>
      </c>
      <c r="O14" s="9">
        <v>0.1</v>
      </c>
      <c r="P14" s="17">
        <f>(Table1[[#This Row],[18. Lợi nhuận sau thuế thu nhập doanh nghiệp]]-Table1[[#This Row],[Lưu chuyển tiền thuần từ hoạt động kinh doanh]])/Table1[[#This Row],[TỔNG CỘNG TÀI SẢN]]</f>
        <v>-0.14159558302944392</v>
      </c>
      <c r="Q14" s="20">
        <f>(Table1[[#This Row],[III. Các khoản phải thu ngắn hạn 2025]]-Table1[[#This Row],[III. Các khoản phải thu ngắn hạn'[Năm: 2024]])/Table1[[#This Row],[III. Các khoản phải thu ngắn hạn'[Năm: 2024]]</f>
        <v>-9.3764501700196151E-2</v>
      </c>
      <c r="R14" s="20" t="e">
        <f>(Table1[[#This Row],[1. Hàng tồn kho]]-Table1[[#This Row],[1. Hàng tồn kho'[Năm: 2024]])/Table1[[#This Row],[1. Hàng tồn kho'[Năm: 2024]]</f>
        <v>#DIV/0!</v>
      </c>
      <c r="S1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0.32064636145804487</v>
      </c>
      <c r="T14" s="21">
        <f>Table1[[#This Row],[Tỷ suất sinh lợi trên tổng tài sản bình quân (ROAA)'[Quý 4 Năm 2025, ĐVT: %']]]-Table1[[#This Row],[Tỷ suất sinh lợi trên tổng tài sản bình quân (ROAA)'[Quý 4 Năm 2024, ĐVT: %']]]</f>
        <v>-7.0000000000000007E-2</v>
      </c>
      <c r="U14" s="20" t="e">
        <f>SUM(Table1[[#This Row],[TATA]:[ROA]])</f>
        <v>#DIV/0!</v>
      </c>
    </row>
    <row r="15" spans="1:21" ht="26.25" x14ac:dyDescent="0.45">
      <c r="A15" s="7">
        <v>9</v>
      </c>
      <c r="B15" s="5" t="s">
        <v>27</v>
      </c>
      <c r="C15" s="6" t="s">
        <v>28</v>
      </c>
      <c r="D15" s="6" t="s">
        <v>18</v>
      </c>
      <c r="E15" s="8">
        <v>6990519445</v>
      </c>
      <c r="F15" s="8">
        <v>22649099076</v>
      </c>
      <c r="G15" s="8">
        <v>1476082020585</v>
      </c>
      <c r="H15" s="8">
        <v>278576713658</v>
      </c>
      <c r="I15" s="8">
        <v>409092369363</v>
      </c>
      <c r="J15" s="8">
        <v>17266781943</v>
      </c>
      <c r="K15" s="8">
        <v>22155942817</v>
      </c>
      <c r="L15" s="8">
        <v>583009927395</v>
      </c>
      <c r="M15" s="8">
        <v>1008800601424</v>
      </c>
      <c r="N15" s="9">
        <v>-0.98</v>
      </c>
      <c r="O15" s="9">
        <v>0.46</v>
      </c>
      <c r="P15" s="17">
        <f>(Table1[[#This Row],[18. Lợi nhuận sau thuế thu nhập doanh nghiệp]]-Table1[[#This Row],[Lưu chuyển tiền thuần từ hoạt động kinh doanh]])/Table1[[#This Row],[TỔNG CỘNG TÀI SẢN]]</f>
        <v>1.0608204295310229E-2</v>
      </c>
      <c r="Q15" s="20">
        <f>(Table1[[#This Row],[III. Các khoản phải thu ngắn hạn 2025]]-Table1[[#This Row],[III. Các khoản phải thu ngắn hạn'[Năm: 2024]])/Table1[[#This Row],[III. Các khoản phải thu ngắn hạn'[Năm: 2024]]</f>
        <v>0.46850884982881241</v>
      </c>
      <c r="R15" s="20">
        <f>(Table1[[#This Row],[1. Hàng tồn kho]]-Table1[[#This Row],[1. Hàng tồn kho'[Năm: 2024]])/Table1[[#This Row],[1. Hàng tồn kho'[Năm: 2024]]</f>
        <v>0.28315414476998585</v>
      </c>
      <c r="S1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0.73033177313380282</v>
      </c>
      <c r="T15" s="21">
        <f>Table1[[#This Row],[Tỷ suất sinh lợi trên tổng tài sản bình quân (ROAA)'[Quý 4 Năm 2025, ĐVT: %']]]-Table1[[#This Row],[Tỷ suất sinh lợi trên tổng tài sản bình quân (ROAA)'[Quý 4 Năm 2024, ĐVT: %']]]</f>
        <v>1.44</v>
      </c>
      <c r="U15" s="20">
        <f>SUM(Table1[[#This Row],[TATA]:[ROA]])</f>
        <v>2.9326029720279112</v>
      </c>
    </row>
    <row r="16" spans="1:21" hidden="1" x14ac:dyDescent="0.45">
      <c r="A16" s="7">
        <v>10</v>
      </c>
      <c r="B16" s="5" t="s">
        <v>29</v>
      </c>
      <c r="C16" s="6" t="s">
        <v>30</v>
      </c>
      <c r="D16" s="6" t="s">
        <v>10</v>
      </c>
      <c r="E16" s="6"/>
      <c r="F16" s="6"/>
      <c r="G16" s="6"/>
      <c r="H16" s="6"/>
      <c r="I16" s="6"/>
      <c r="J16" s="6"/>
      <c r="K16" s="6"/>
      <c r="L16" s="6"/>
      <c r="M16" s="6"/>
      <c r="N16" s="8"/>
      <c r="O16" s="8"/>
      <c r="P1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" s="20" t="e">
        <f>(Table1[[#This Row],[1. Hàng tồn kho]]-Table1[[#This Row],[1. Hàng tồn kho'[Năm: 2024]])/Table1[[#This Row],[1. Hàng tồn kho'[Năm: 2024]]</f>
        <v>#DIV/0!</v>
      </c>
      <c r="S1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" s="20" t="e">
        <f>SUM(Table1[[#This Row],[TATA]:[ROA]])</f>
        <v>#DIV/0!</v>
      </c>
    </row>
    <row r="17" spans="1:21" x14ac:dyDescent="0.45">
      <c r="A17" s="7">
        <v>11</v>
      </c>
      <c r="B17" s="5" t="s">
        <v>31</v>
      </c>
      <c r="C17" s="6" t="s">
        <v>32</v>
      </c>
      <c r="D17" s="6" t="s">
        <v>33</v>
      </c>
      <c r="E17" s="8">
        <v>-477817692367</v>
      </c>
      <c r="F17" s="8">
        <v>-22496762297</v>
      </c>
      <c r="G17" s="8">
        <v>1433204645250</v>
      </c>
      <c r="H17" s="8">
        <v>410234573288</v>
      </c>
      <c r="I17" s="8">
        <v>611673432440</v>
      </c>
      <c r="J17" s="8">
        <v>5486764537</v>
      </c>
      <c r="K17" s="8">
        <v>2675461659</v>
      </c>
      <c r="L17" s="8">
        <v>38485998242</v>
      </c>
      <c r="M17" s="8">
        <v>318415287149</v>
      </c>
      <c r="N17" s="9">
        <v>-0.53</v>
      </c>
      <c r="O17" s="9">
        <v>-4.6399999999999997</v>
      </c>
      <c r="P17" s="17">
        <f>(Table1[[#This Row],[18. Lợi nhuận sau thuế thu nhập doanh nghiệp]]-Table1[[#This Row],[Lưu chuyển tiền thuần từ hoạt động kinh doanh]])/Table1[[#This Row],[TỔNG CỘNG TÀI SẢN]]</f>
        <v>0.31769428851563375</v>
      </c>
      <c r="Q17" s="20">
        <f>(Table1[[#This Row],[III. Các khoản phải thu ngắn hạn 2025]]-Table1[[#This Row],[III. Các khoản phải thu ngắn hạn'[Năm: 2024]])/Table1[[#This Row],[III. Các khoản phải thu ngắn hạn'[Năm: 2024]]</f>
        <v>0.49103335571520051</v>
      </c>
      <c r="R17" s="20">
        <f>(Table1[[#This Row],[1. Hàng tồn kho]]-Table1[[#This Row],[1. Hàng tồn kho'[Năm: 2024]])/Table1[[#This Row],[1. Hàng tồn kho'[Năm: 2024]]</f>
        <v>-0.51237899112345309</v>
      </c>
      <c r="S1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7.2735358752241348</v>
      </c>
      <c r="T17" s="21">
        <f>Table1[[#This Row],[Tỷ suất sinh lợi trên tổng tài sản bình quân (ROAA)'[Quý 4 Năm 2025, ĐVT: %']]]-Table1[[#This Row],[Tỷ suất sinh lợi trên tổng tài sản bình quân (ROAA)'[Quý 4 Năm 2024, ĐVT: %']]]</f>
        <v>-4.1099999999999994</v>
      </c>
      <c r="U17" s="20">
        <f>SUM(Table1[[#This Row],[TATA]:[ROA]])</f>
        <v>3.4598845283315161</v>
      </c>
    </row>
    <row r="18" spans="1:21" hidden="1" x14ac:dyDescent="0.45">
      <c r="A18" s="7">
        <v>12</v>
      </c>
      <c r="B18" s="5" t="s">
        <v>34</v>
      </c>
      <c r="C18" s="6" t="s">
        <v>35</v>
      </c>
      <c r="D18" s="6" t="s">
        <v>15</v>
      </c>
      <c r="E18" s="8">
        <v>916836000000</v>
      </c>
      <c r="F18" s="8">
        <v>2808626000000</v>
      </c>
      <c r="G18" s="8">
        <v>220494731000000</v>
      </c>
      <c r="H18" s="6"/>
      <c r="I18" s="6"/>
      <c r="J18" s="6"/>
      <c r="K18" s="6"/>
      <c r="L18" s="8">
        <v>9027696000000</v>
      </c>
      <c r="M18" s="8">
        <v>13604093000000</v>
      </c>
      <c r="N18" s="9">
        <v>0.25</v>
      </c>
      <c r="O18" s="9">
        <v>0.46</v>
      </c>
      <c r="P18" s="17">
        <f>(Table1[[#This Row],[18. Lợi nhuận sau thuế thu nhập doanh nghiệp]]-Table1[[#This Row],[Lưu chuyển tiền thuần từ hoạt động kinh doanh]])/Table1[[#This Row],[TỔNG CỘNG TÀI SẢN]]</f>
        <v>8.5797515043568098E-3</v>
      </c>
      <c r="Q1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8" s="20" t="e">
        <f>(Table1[[#This Row],[1. Hàng tồn kho]]-Table1[[#This Row],[1. Hàng tồn kho'[Năm: 2024]])/Table1[[#This Row],[1. Hàng tồn kho'[Năm: 2024]]</f>
        <v>#DIV/0!</v>
      </c>
      <c r="S1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0.50692856737754577</v>
      </c>
      <c r="T18" s="21">
        <f>Table1[[#This Row],[Tỷ suất sinh lợi trên tổng tài sản bình quân (ROAA)'[Quý 4 Năm 2025, ĐVT: %']]]-Table1[[#This Row],[Tỷ suất sinh lợi trên tổng tài sản bình quân (ROAA)'[Quý 4 Năm 2024, ĐVT: %']]]</f>
        <v>0.21000000000000002</v>
      </c>
      <c r="U18" s="20" t="e">
        <f>SUM(Table1[[#This Row],[TATA]:[ROA]])</f>
        <v>#DIV/0!</v>
      </c>
    </row>
    <row r="19" spans="1:21" x14ac:dyDescent="0.45">
      <c r="A19" s="7">
        <v>13</v>
      </c>
      <c r="B19" s="5" t="s">
        <v>36</v>
      </c>
      <c r="C19" s="6" t="s">
        <v>37</v>
      </c>
      <c r="D19" s="6" t="s">
        <v>15</v>
      </c>
      <c r="E19" s="8">
        <v>-42634029951</v>
      </c>
      <c r="F19" s="8">
        <v>10869030929</v>
      </c>
      <c r="G19" s="8">
        <v>783029067013</v>
      </c>
      <c r="H19" s="8">
        <v>419939069150</v>
      </c>
      <c r="I19" s="8">
        <v>463492001467</v>
      </c>
      <c r="J19" s="8">
        <v>1407118616</v>
      </c>
      <c r="K19" s="8">
        <v>54033939</v>
      </c>
      <c r="L19" s="8">
        <v>1147297263317</v>
      </c>
      <c r="M19" s="8">
        <v>1320436654028</v>
      </c>
      <c r="N19" s="9">
        <v>0.57999999999999996</v>
      </c>
      <c r="O19" s="9">
        <v>-0.1</v>
      </c>
      <c r="P19" s="17">
        <f>(Table1[[#This Row],[18. Lợi nhuận sau thuế thu nhập doanh nghiệp]]-Table1[[#This Row],[Lưu chuyển tiền thuần từ hoạt động kinh doanh]])/Table1[[#This Row],[TỔNG CỘNG TÀI SẢN]]</f>
        <v>6.8328320280748575E-2</v>
      </c>
      <c r="Q19" s="20">
        <f>(Table1[[#This Row],[III. Các khoản phải thu ngắn hạn 2025]]-Table1[[#This Row],[III. Các khoản phải thu ngắn hạn'[Năm: 2024]])/Table1[[#This Row],[III. Các khoản phải thu ngắn hạn'[Năm: 2024]]</f>
        <v>0.10371250382860453</v>
      </c>
      <c r="R19" s="20">
        <f>(Table1[[#This Row],[1. Hàng tồn kho]]-Table1[[#This Row],[1. Hàng tồn kho'[Năm: 2024]])/Table1[[#This Row],[1. Hàng tồn kho'[Năm: 2024]]</f>
        <v>-0.96159958486399555</v>
      </c>
      <c r="S1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0.1509106630398728</v>
      </c>
      <c r="T19" s="21">
        <f>Table1[[#This Row],[Tỷ suất sinh lợi trên tổng tài sản bình quân (ROAA)'[Quý 4 Năm 2025, ĐVT: %']]]-Table1[[#This Row],[Tỷ suất sinh lợi trên tổng tài sản bình quân (ROAA)'[Quý 4 Năm 2024, ĐVT: %']]]</f>
        <v>-0.67999999999999994</v>
      </c>
      <c r="U19" s="20">
        <f>SUM(Table1[[#This Row],[TATA]:[ROA]])</f>
        <v>-1.3186480977147697</v>
      </c>
    </row>
    <row r="20" spans="1:21" ht="26.25" hidden="1" x14ac:dyDescent="0.45">
      <c r="A20" s="7">
        <v>14</v>
      </c>
      <c r="B20" s="5" t="s">
        <v>38</v>
      </c>
      <c r="C20" s="6" t="s">
        <v>39</v>
      </c>
      <c r="D20" s="6" t="s">
        <v>10</v>
      </c>
      <c r="E20" s="6"/>
      <c r="F20" s="6"/>
      <c r="G20" s="6"/>
      <c r="H20" s="6"/>
      <c r="I20" s="6"/>
      <c r="J20" s="6"/>
      <c r="K20" s="6"/>
      <c r="L20" s="6"/>
      <c r="M20" s="6"/>
      <c r="N20" s="8"/>
      <c r="O20" s="8"/>
      <c r="P2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" s="20" t="e">
        <f>(Table1[[#This Row],[1. Hàng tồn kho]]-Table1[[#This Row],[1. Hàng tồn kho'[Năm: 2024]])/Table1[[#This Row],[1. Hàng tồn kho'[Năm: 2024]]</f>
        <v>#DIV/0!</v>
      </c>
      <c r="S2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" s="20" t="e">
        <f>SUM(Table1[[#This Row],[TATA]:[ROA]])</f>
        <v>#DIV/0!</v>
      </c>
    </row>
    <row r="21" spans="1:21" ht="26.25" x14ac:dyDescent="0.45">
      <c r="A21" s="7">
        <v>15</v>
      </c>
      <c r="B21" s="5" t="s">
        <v>40</v>
      </c>
      <c r="C21" s="6" t="s">
        <v>41</v>
      </c>
      <c r="D21" s="6" t="s">
        <v>15</v>
      </c>
      <c r="E21" s="8">
        <v>219466039863</v>
      </c>
      <c r="F21" s="8">
        <v>254307973553</v>
      </c>
      <c r="G21" s="8">
        <v>4771980517070</v>
      </c>
      <c r="H21" s="8">
        <v>246297029009</v>
      </c>
      <c r="I21" s="8">
        <v>272312712218</v>
      </c>
      <c r="J21" s="8">
        <v>4126219112</v>
      </c>
      <c r="K21" s="8">
        <v>5789373462</v>
      </c>
      <c r="L21" s="8">
        <v>2392214851354</v>
      </c>
      <c r="M21" s="8">
        <v>2747278293304</v>
      </c>
      <c r="N21" s="9">
        <v>1.75</v>
      </c>
      <c r="O21" s="9">
        <v>1.18</v>
      </c>
      <c r="P21" s="17">
        <f>(Table1[[#This Row],[18. Lợi nhuận sau thuế thu nhập doanh nghiệp]]-Table1[[#This Row],[Lưu chuyển tiền thuần từ hoạt động kinh doanh]])/Table1[[#This Row],[TỔNG CỘNG TÀI SẢN]]</f>
        <v>7.3013570707939467E-3</v>
      </c>
      <c r="Q21" s="20">
        <f>(Table1[[#This Row],[III. Các khoản phải thu ngắn hạn 2025]]-Table1[[#This Row],[III. Các khoản phải thu ngắn hạn'[Năm: 2024]])/Table1[[#This Row],[III. Các khoản phải thu ngắn hạn'[Năm: 2024]]</f>
        <v>0.10562727172827308</v>
      </c>
      <c r="R21" s="20">
        <f>(Table1[[#This Row],[1. Hàng tồn kho]]-Table1[[#This Row],[1. Hàng tồn kho'[Năm: 2024]])/Table1[[#This Row],[1. Hàng tồn kho'[Năm: 2024]]</f>
        <v>0.40306980915365409</v>
      </c>
      <c r="S2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0.14842456217886665</v>
      </c>
      <c r="T21" s="21">
        <f>Table1[[#This Row],[Tỷ suất sinh lợi trên tổng tài sản bình quân (ROAA)'[Quý 4 Năm 2025, ĐVT: %']]]-Table1[[#This Row],[Tỷ suất sinh lợi trên tổng tài sản bình quân (ROAA)'[Quý 4 Năm 2024, ĐVT: %']]]</f>
        <v>-0.57000000000000006</v>
      </c>
      <c r="U21" s="20">
        <f>SUM(Table1[[#This Row],[TATA]:[ROA]])</f>
        <v>9.4423000131587775E-2</v>
      </c>
    </row>
    <row r="22" spans="1:21" hidden="1" x14ac:dyDescent="0.45">
      <c r="A22" s="7">
        <v>16</v>
      </c>
      <c r="B22" s="5" t="s">
        <v>42</v>
      </c>
      <c r="C22" s="6" t="s">
        <v>43</v>
      </c>
      <c r="D22" s="6" t="s">
        <v>18</v>
      </c>
      <c r="E22" s="8">
        <v>-30671708984</v>
      </c>
      <c r="F22" s="8">
        <v>15505043172</v>
      </c>
      <c r="G22" s="8">
        <v>284923645031</v>
      </c>
      <c r="H22" s="8">
        <v>39273843916</v>
      </c>
      <c r="I22" s="8">
        <v>71744306488</v>
      </c>
      <c r="J22" s="6"/>
      <c r="K22" s="6"/>
      <c r="L22" s="8">
        <v>24896355359</v>
      </c>
      <c r="M22" s="8">
        <v>25651868351</v>
      </c>
      <c r="N22" s="9">
        <v>1.34</v>
      </c>
      <c r="O22" s="9">
        <v>2.0299999999999998</v>
      </c>
      <c r="P22" s="17">
        <f>(Table1[[#This Row],[18. Lợi nhuận sau thuế thu nhập doanh nghiệp]]-Table1[[#This Row],[Lưu chuyển tiền thuần từ hoạt động kinh doanh]])/Table1[[#This Row],[TỔNG CỘNG TÀI SẢN]]</f>
        <v>0.16206711152728626</v>
      </c>
      <c r="Q22" s="20">
        <f>(Table1[[#This Row],[III. Các khoản phải thu ngắn hạn 2025]]-Table1[[#This Row],[III. Các khoản phải thu ngắn hạn'[Năm: 2024]])/Table1[[#This Row],[III. Các khoản phải thu ngắn hạn'[Năm: 2024]]</f>
        <v>0.8267706782521399</v>
      </c>
      <c r="R22" s="20" t="e">
        <f>(Table1[[#This Row],[1. Hàng tồn kho]]-Table1[[#This Row],[1. Hàng tồn kho'[Năm: 2024]])/Table1[[#This Row],[1. Hàng tồn kho'[Năm: 2024]]</f>
        <v>#DIV/0!</v>
      </c>
      <c r="S2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3.0346329055223862E-2</v>
      </c>
      <c r="T22" s="21">
        <f>Table1[[#This Row],[Tỷ suất sinh lợi trên tổng tài sản bình quân (ROAA)'[Quý 4 Năm 2025, ĐVT: %']]]-Table1[[#This Row],[Tỷ suất sinh lợi trên tổng tài sản bình quân (ROAA)'[Quý 4 Năm 2024, ĐVT: %']]]</f>
        <v>0.68999999999999972</v>
      </c>
      <c r="U22" s="20" t="e">
        <f>SUM(Table1[[#This Row],[TATA]:[ROA]])</f>
        <v>#DIV/0!</v>
      </c>
    </row>
    <row r="23" spans="1:21" ht="26.25" x14ac:dyDescent="0.45">
      <c r="A23" s="7">
        <v>17</v>
      </c>
      <c r="B23" s="5" t="s">
        <v>44</v>
      </c>
      <c r="C23" s="6" t="s">
        <v>45</v>
      </c>
      <c r="D23" s="6" t="s">
        <v>18</v>
      </c>
      <c r="E23" s="8">
        <v>20200153232</v>
      </c>
      <c r="F23" s="8">
        <v>-511237658742</v>
      </c>
      <c r="G23" s="8">
        <v>492692411054</v>
      </c>
      <c r="H23" s="8">
        <v>944124675556</v>
      </c>
      <c r="I23" s="8">
        <v>450123869212</v>
      </c>
      <c r="J23" s="8">
        <v>1925484152</v>
      </c>
      <c r="K23" s="8">
        <v>5087844044</v>
      </c>
      <c r="L23" s="8">
        <v>396140857414</v>
      </c>
      <c r="M23" s="8">
        <v>170024478985</v>
      </c>
      <c r="N23" s="9">
        <v>-0.45</v>
      </c>
      <c r="O23" s="9">
        <v>-36.32</v>
      </c>
      <c r="P23" s="17">
        <f>(Table1[[#This Row],[18. Lợi nhuận sau thuế thu nhập doanh nghiệp]]-Table1[[#This Row],[Lưu chuyển tiền thuần từ hoạt động kinh doanh]])/Table1[[#This Row],[TỔNG CỘNG TÀI SẢN]]</f>
        <v>-1.0786401414974371</v>
      </c>
      <c r="Q23" s="20">
        <f>(Table1[[#This Row],[III. Các khoản phải thu ngắn hạn 2025]]-Table1[[#This Row],[III. Các khoản phải thu ngắn hạn'[Năm: 2024]])/Table1[[#This Row],[III. Các khoản phải thu ngắn hạn'[Năm: 2024]]</f>
        <v>-0.52323683421692191</v>
      </c>
      <c r="R23" s="20">
        <f>(Table1[[#This Row],[1. Hàng tồn kho]]-Table1[[#This Row],[1. Hàng tồn kho'[Năm: 2024]])/Table1[[#This Row],[1. Hàng tồn kho'[Năm: 2024]]</f>
        <v>1.6423712907297925</v>
      </c>
      <c r="S2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-0.5707979224992934</v>
      </c>
      <c r="T23" s="21">
        <f>Table1[[#This Row],[Tỷ suất sinh lợi trên tổng tài sản bình quân (ROAA)'[Quý 4 Năm 2025, ĐVT: %']]]-Table1[[#This Row],[Tỷ suất sinh lợi trên tổng tài sản bình quân (ROAA)'[Quý 4 Năm 2024, ĐVT: %']]]</f>
        <v>-35.869999999999997</v>
      </c>
      <c r="U23" s="20">
        <f>SUM(Table1[[#This Row],[TATA]:[ROA]])</f>
        <v>-36.400303607483856</v>
      </c>
    </row>
    <row r="24" spans="1:21" ht="26.25" x14ac:dyDescent="0.45">
      <c r="A24" s="7">
        <v>18</v>
      </c>
      <c r="B24" s="5" t="s">
        <v>46</v>
      </c>
      <c r="C24" s="6" t="s">
        <v>47</v>
      </c>
      <c r="D24" s="6" t="s">
        <v>18</v>
      </c>
      <c r="E24" s="8">
        <v>128171429758</v>
      </c>
      <c r="F24" s="8">
        <v>156103664631</v>
      </c>
      <c r="G24" s="8">
        <v>901752461863</v>
      </c>
      <c r="H24" s="8">
        <v>48003420725</v>
      </c>
      <c r="I24" s="8">
        <v>61265524337</v>
      </c>
      <c r="J24" s="8">
        <v>147186097273</v>
      </c>
      <c r="K24" s="8">
        <v>121929705501</v>
      </c>
      <c r="L24" s="8">
        <v>583584443422</v>
      </c>
      <c r="M24" s="8">
        <v>706986262685</v>
      </c>
      <c r="N24" s="9">
        <v>5.07</v>
      </c>
      <c r="O24" s="9">
        <v>3.64</v>
      </c>
      <c r="P24" s="17">
        <f>(Table1[[#This Row],[18. Lợi nhuận sau thuế thu nhập doanh nghiệp]]-Table1[[#This Row],[Lưu chuyển tiền thuần từ hoạt động kinh doanh]])/Table1[[#This Row],[TỔNG CỘNG TÀI SẢN]]</f>
        <v>3.09755016529621E-2</v>
      </c>
      <c r="Q24" s="20">
        <f>(Table1[[#This Row],[III. Các khoản phải thu ngắn hạn 2025]]-Table1[[#This Row],[III. Các khoản phải thu ngắn hạn'[Năm: 2024]])/Table1[[#This Row],[III. Các khoản phải thu ngắn hạn'[Năm: 2024]]</f>
        <v>0.27627413654488059</v>
      </c>
      <c r="R24" s="20">
        <f>(Table1[[#This Row],[1. Hàng tồn kho]]-Table1[[#This Row],[1. Hàng tồn kho'[Năm: 2024]])/Table1[[#This Row],[1. Hàng tồn kho'[Năm: 2024]]</f>
        <v>-0.17159495522973597</v>
      </c>
      <c r="S2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0.21145494992875608</v>
      </c>
      <c r="T24" s="21">
        <f>Table1[[#This Row],[Tỷ suất sinh lợi trên tổng tài sản bình quân (ROAA)'[Quý 4 Năm 2025, ĐVT: %']]]-Table1[[#This Row],[Tỷ suất sinh lợi trên tổng tài sản bình quân (ROAA)'[Quý 4 Năm 2024, ĐVT: %']]]</f>
        <v>-1.4300000000000002</v>
      </c>
      <c r="U24" s="20">
        <f>SUM(Table1[[#This Row],[TATA]:[ROA]])</f>
        <v>-1.0828903671031374</v>
      </c>
    </row>
    <row r="25" spans="1:21" hidden="1" x14ac:dyDescent="0.45">
      <c r="A25" s="7">
        <v>19</v>
      </c>
      <c r="B25" s="5" t="s">
        <v>48</v>
      </c>
      <c r="C25" s="6" t="s">
        <v>49</v>
      </c>
      <c r="D25" s="6" t="s">
        <v>15</v>
      </c>
      <c r="E25" s="8">
        <v>-1233149093276</v>
      </c>
      <c r="F25" s="8">
        <v>173171512356</v>
      </c>
      <c r="G25" s="8">
        <v>4714032275888</v>
      </c>
      <c r="H25" s="8">
        <v>29944782273</v>
      </c>
      <c r="I25" s="8">
        <v>59651246387</v>
      </c>
      <c r="J25" s="6"/>
      <c r="K25" s="6"/>
      <c r="L25" s="8">
        <v>379455976931</v>
      </c>
      <c r="M25" s="8">
        <v>537023929923</v>
      </c>
      <c r="N25" s="9">
        <v>0.8</v>
      </c>
      <c r="O25" s="9">
        <v>1.58</v>
      </c>
      <c r="P25" s="17">
        <f>(Table1[[#This Row],[18. Lợi nhuận sau thuế thu nhập doanh nghiệp]]-Table1[[#This Row],[Lưu chuyển tiền thuần từ hoạt động kinh doanh]])/Table1[[#This Row],[TỔNG CỘNG TÀI SẢN]]</f>
        <v>0.29832646942729857</v>
      </c>
      <c r="Q25" s="20">
        <f>(Table1[[#This Row],[III. Các khoản phải thu ngắn hạn 2025]]-Table1[[#This Row],[III. Các khoản phải thu ngắn hạn'[Năm: 2024]])/Table1[[#This Row],[III. Các khoản phải thu ngắn hạn'[Năm: 2024]]</f>
        <v>0.99204141286360659</v>
      </c>
      <c r="R25" s="20" t="e">
        <f>(Table1[[#This Row],[1. Hàng tồn kho]]-Table1[[#This Row],[1. Hàng tồn kho'[Năm: 2024]])/Table1[[#This Row],[1. Hàng tồn kho'[Năm: 2024]]</f>
        <v>#DIV/0!</v>
      </c>
      <c r="S2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0.41524699193406578</v>
      </c>
      <c r="T25" s="21">
        <f>Table1[[#This Row],[Tỷ suất sinh lợi trên tổng tài sản bình quân (ROAA)'[Quý 4 Năm 2025, ĐVT: %']]]-Table1[[#This Row],[Tỷ suất sinh lợi trên tổng tài sản bình quân (ROAA)'[Quý 4 Năm 2024, ĐVT: %']]]</f>
        <v>0.78</v>
      </c>
      <c r="U25" s="20" t="e">
        <f>SUM(Table1[[#This Row],[TATA]:[ROA]])</f>
        <v>#DIV/0!</v>
      </c>
    </row>
    <row r="26" spans="1:21" hidden="1" x14ac:dyDescent="0.45">
      <c r="A26" s="7">
        <v>20</v>
      </c>
      <c r="B26" s="5" t="s">
        <v>50</v>
      </c>
      <c r="C26" s="6" t="s">
        <v>51</v>
      </c>
      <c r="D26" s="6" t="s">
        <v>10</v>
      </c>
      <c r="E26" s="6"/>
      <c r="F26" s="6"/>
      <c r="G26" s="6"/>
      <c r="H26" s="8">
        <v>278262470410</v>
      </c>
      <c r="I26" s="6"/>
      <c r="J26" s="8">
        <v>151121732214</v>
      </c>
      <c r="K26" s="6"/>
      <c r="L26" s="8">
        <v>865469510454</v>
      </c>
      <c r="M26" s="6"/>
      <c r="N26" s="8"/>
      <c r="O26" s="8"/>
      <c r="P2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6" s="20">
        <f>(Table1[[#This Row],[1. Hàng tồn kho]]-Table1[[#This Row],[1. Hàng tồn kho'[Năm: 2024]])/Table1[[#This Row],[1. Hàng tồn kho'[Năm: 2024]]</f>
        <v>-1</v>
      </c>
      <c r="S2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" s="20" t="e">
        <f>SUM(Table1[[#This Row],[TATA]:[ROA]])</f>
        <v>#DIV/0!</v>
      </c>
    </row>
    <row r="27" spans="1:21" hidden="1" x14ac:dyDescent="0.45">
      <c r="A27" s="7">
        <v>21</v>
      </c>
      <c r="B27" s="5" t="s">
        <v>52</v>
      </c>
      <c r="C27" s="6" t="s">
        <v>53</v>
      </c>
      <c r="D27" s="6" t="s">
        <v>18</v>
      </c>
      <c r="E27" s="8">
        <v>28160074000000</v>
      </c>
      <c r="F27" s="8">
        <v>15624699000000</v>
      </c>
      <c r="G27" s="8">
        <v>1025850127000000</v>
      </c>
      <c r="H27" s="6"/>
      <c r="I27" s="6"/>
      <c r="J27" s="6"/>
      <c r="K27" s="6"/>
      <c r="L27" s="8">
        <v>50902749000000</v>
      </c>
      <c r="M27" s="8">
        <v>58755829000000</v>
      </c>
      <c r="N27" s="9">
        <v>0.55000000000000004</v>
      </c>
      <c r="O27" s="9">
        <v>0.28000000000000003</v>
      </c>
      <c r="P27" s="17">
        <f>(Table1[[#This Row],[18. Lợi nhuận sau thuế thu nhập doanh nghiệp]]-Table1[[#This Row],[Lưu chuyển tiền thuần từ hoạt động kinh doanh]])/Table1[[#This Row],[TỔNG CỘNG TÀI SẢN]]</f>
        <v>-1.2219499388919995E-2</v>
      </c>
      <c r="Q2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7" s="20" t="e">
        <f>(Table1[[#This Row],[1. Hàng tồn kho]]-Table1[[#This Row],[1. Hàng tồn kho'[Năm: 2024]])/Table1[[#This Row],[1. Hàng tồn kho'[Năm: 2024]]</f>
        <v>#DIV/0!</v>
      </c>
      <c r="S2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0.15427614724697875</v>
      </c>
      <c r="T27" s="21">
        <f>Table1[[#This Row],[Tỷ suất sinh lợi trên tổng tài sản bình quân (ROAA)'[Quý 4 Năm 2025, ĐVT: %']]]-Table1[[#This Row],[Tỷ suất sinh lợi trên tổng tài sản bình quân (ROAA)'[Quý 4 Năm 2024, ĐVT: %']]]</f>
        <v>-0.27</v>
      </c>
      <c r="U27" s="20" t="e">
        <f>SUM(Table1[[#This Row],[TATA]:[ROA]])</f>
        <v>#DIV/0!</v>
      </c>
    </row>
    <row r="28" spans="1:21" ht="26.25" hidden="1" x14ac:dyDescent="0.45">
      <c r="A28" s="7">
        <v>22</v>
      </c>
      <c r="B28" s="5" t="s">
        <v>54</v>
      </c>
      <c r="C28" s="6" t="s">
        <v>55</v>
      </c>
      <c r="D28" s="6" t="s">
        <v>10</v>
      </c>
      <c r="E28" s="6"/>
      <c r="F28" s="6"/>
      <c r="G28" s="6"/>
      <c r="H28" s="6"/>
      <c r="I28" s="6"/>
      <c r="J28" s="6"/>
      <c r="K28" s="6"/>
      <c r="L28" s="6"/>
      <c r="M28" s="6"/>
      <c r="N28" s="8"/>
      <c r="O28" s="8"/>
      <c r="P2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" s="20" t="e">
        <f>(Table1[[#This Row],[1. Hàng tồn kho]]-Table1[[#This Row],[1. Hàng tồn kho'[Năm: 2024]])/Table1[[#This Row],[1. Hàng tồn kho'[Năm: 2024]]</f>
        <v>#DIV/0!</v>
      </c>
      <c r="S2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" s="20" t="e">
        <f>SUM(Table1[[#This Row],[TATA]:[ROA]])</f>
        <v>#DIV/0!</v>
      </c>
    </row>
    <row r="29" spans="1:21" ht="26.25" hidden="1" x14ac:dyDescent="0.45">
      <c r="A29" s="7">
        <v>23</v>
      </c>
      <c r="B29" s="5" t="s">
        <v>56</v>
      </c>
      <c r="C29" s="6" t="s">
        <v>57</v>
      </c>
      <c r="D29" s="6" t="s">
        <v>10</v>
      </c>
      <c r="E29" s="6"/>
      <c r="F29" s="6"/>
      <c r="G29" s="6"/>
      <c r="H29" s="6"/>
      <c r="I29" s="6"/>
      <c r="J29" s="6"/>
      <c r="K29" s="6"/>
      <c r="L29" s="6"/>
      <c r="M29" s="6"/>
      <c r="N29" s="8"/>
      <c r="O29" s="8"/>
      <c r="P2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9" s="20" t="e">
        <f>(Table1[[#This Row],[1. Hàng tồn kho]]-Table1[[#This Row],[1. Hàng tồn kho'[Năm: 2024]])/Table1[[#This Row],[1. Hàng tồn kho'[Năm: 2024]]</f>
        <v>#DIV/0!</v>
      </c>
      <c r="S2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9" s="20" t="e">
        <f>SUM(Table1[[#This Row],[TATA]:[ROA]])</f>
        <v>#DIV/0!</v>
      </c>
    </row>
    <row r="30" spans="1:21" ht="26.25" x14ac:dyDescent="0.45">
      <c r="A30" s="7">
        <v>24</v>
      </c>
      <c r="B30" s="5" t="s">
        <v>58</v>
      </c>
      <c r="C30" s="6" t="s">
        <v>59</v>
      </c>
      <c r="D30" s="6" t="s">
        <v>18</v>
      </c>
      <c r="E30" s="8">
        <v>-289381872818</v>
      </c>
      <c r="F30" s="8">
        <v>52816552512</v>
      </c>
      <c r="G30" s="8">
        <v>2819289230667</v>
      </c>
      <c r="H30" s="8">
        <v>604298123461</v>
      </c>
      <c r="I30" s="8">
        <v>367452871199</v>
      </c>
      <c r="J30" s="8">
        <v>1001682087326</v>
      </c>
      <c r="K30" s="8">
        <v>983232562089</v>
      </c>
      <c r="L30" s="8">
        <v>700045965474</v>
      </c>
      <c r="M30" s="8">
        <v>768543904014</v>
      </c>
      <c r="N30" s="9">
        <v>0.52</v>
      </c>
      <c r="O30" s="9">
        <v>0.36</v>
      </c>
      <c r="P30" s="17">
        <f>(Table1[[#This Row],[18. Lợi nhuận sau thuế thu nhập doanh nghiệp]]-Table1[[#This Row],[Lưu chuyển tiền thuần từ hoạt động kinh doanh]])/Table1[[#This Row],[TỔNG CỘNG TÀI SẢN]]</f>
        <v>0.12137755204670546</v>
      </c>
      <c r="Q30" s="20">
        <f>(Table1[[#This Row],[III. Các khoản phải thu ngắn hạn 2025]]-Table1[[#This Row],[III. Các khoản phải thu ngắn hạn'[Năm: 2024]])/Table1[[#This Row],[III. Các khoản phải thu ngắn hạn'[Năm: 2024]]</f>
        <v>-0.3919344493501235</v>
      </c>
      <c r="R30" s="20">
        <f>(Table1[[#This Row],[1. Hàng tồn kho]]-Table1[[#This Row],[1. Hàng tồn kho'[Năm: 2024]])/Table1[[#This Row],[1. Hàng tồn kho'[Năm: 2024]]</f>
        <v>-1.8418543638182835E-2</v>
      </c>
      <c r="S3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9.7847772743922826E-2</v>
      </c>
      <c r="T30" s="21">
        <f>Table1[[#This Row],[Tỷ suất sinh lợi trên tổng tài sản bình quân (ROAA)'[Quý 4 Năm 2025, ĐVT: %']]]-Table1[[#This Row],[Tỷ suất sinh lợi trên tổng tài sản bình quân (ROAA)'[Quý 4 Năm 2024, ĐVT: %']]]</f>
        <v>-0.16000000000000003</v>
      </c>
      <c r="U30" s="20">
        <f>SUM(Table1[[#This Row],[TATA]:[ROA]])</f>
        <v>-0.3511276681976781</v>
      </c>
    </row>
    <row r="31" spans="1:21" ht="26.25" hidden="1" x14ac:dyDescent="0.45">
      <c r="A31" s="7">
        <v>25</v>
      </c>
      <c r="B31" s="5" t="s">
        <v>60</v>
      </c>
      <c r="C31" s="6" t="s">
        <v>61</v>
      </c>
      <c r="D31" s="6" t="s">
        <v>10</v>
      </c>
      <c r="E31" s="6"/>
      <c r="F31" s="6"/>
      <c r="G31" s="6"/>
      <c r="H31" s="6"/>
      <c r="I31" s="6"/>
      <c r="J31" s="6"/>
      <c r="K31" s="6"/>
      <c r="L31" s="6"/>
      <c r="M31" s="6"/>
      <c r="N31" s="8"/>
      <c r="O31" s="8"/>
      <c r="P3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1" s="20" t="e">
        <f>(Table1[[#This Row],[1. Hàng tồn kho]]-Table1[[#This Row],[1. Hàng tồn kho'[Năm: 2024]])/Table1[[#This Row],[1. Hàng tồn kho'[Năm: 2024]]</f>
        <v>#DIV/0!</v>
      </c>
      <c r="S3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1" s="20" t="e">
        <f>SUM(Table1[[#This Row],[TATA]:[ROA]])</f>
        <v>#DIV/0!</v>
      </c>
    </row>
    <row r="32" spans="1:21" x14ac:dyDescent="0.45">
      <c r="A32" s="7">
        <v>26</v>
      </c>
      <c r="B32" s="5" t="s">
        <v>62</v>
      </c>
      <c r="C32" s="6" t="s">
        <v>63</v>
      </c>
      <c r="D32" s="6" t="s">
        <v>15</v>
      </c>
      <c r="E32" s="8">
        <v>7273361100</v>
      </c>
      <c r="F32" s="8">
        <v>17181299563</v>
      </c>
      <c r="G32" s="8">
        <v>161646758861</v>
      </c>
      <c r="H32" s="8">
        <v>68910053838</v>
      </c>
      <c r="I32" s="8">
        <v>63640471419</v>
      </c>
      <c r="J32" s="8">
        <v>54048169831</v>
      </c>
      <c r="K32" s="8">
        <v>53652915470</v>
      </c>
      <c r="L32" s="8">
        <v>305779182400</v>
      </c>
      <c r="M32" s="8">
        <v>359975345140</v>
      </c>
      <c r="N32" s="8"/>
      <c r="O32" s="8"/>
      <c r="P32" s="17">
        <f>(Table1[[#This Row],[18. Lợi nhuận sau thuế thu nhập doanh nghiệp]]-Table1[[#This Row],[Lưu chuyển tiền thuần từ hoạt động kinh doanh]])/Table1[[#This Row],[TỔNG CỘNG TÀI SẢN]]</f>
        <v>6.1293765076476624E-2</v>
      </c>
      <c r="Q32" s="20">
        <f>(Table1[[#This Row],[III. Các khoản phải thu ngắn hạn 2025]]-Table1[[#This Row],[III. Các khoản phải thu ngắn hạn'[Năm: 2024]])/Table1[[#This Row],[III. Các khoản phải thu ngắn hạn'[Năm: 2024]]</f>
        <v>-7.6470444086260789E-2</v>
      </c>
      <c r="R32" s="20">
        <f>(Table1[[#This Row],[1. Hàng tồn kho]]-Table1[[#This Row],[1. Hàng tồn kho'[Năm: 2024]])/Table1[[#This Row],[1. Hàng tồn kho'[Năm: 2024]]</f>
        <v>-7.313001758170486E-3</v>
      </c>
      <c r="S3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0.17723954362957314</v>
      </c>
      <c r="T3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2" s="20">
        <f>SUM(Table1[[#This Row],[TATA]:[ROA]])</f>
        <v>0.15474986286161849</v>
      </c>
    </row>
    <row r="33" spans="1:21" x14ac:dyDescent="0.45">
      <c r="A33" s="7">
        <v>27</v>
      </c>
      <c r="B33" s="5" t="s">
        <v>64</v>
      </c>
      <c r="C33" s="6" t="s">
        <v>65</v>
      </c>
      <c r="D33" s="6" t="s">
        <v>18</v>
      </c>
      <c r="E33" s="8">
        <v>-408561327962</v>
      </c>
      <c r="F33" s="8">
        <v>503747930900</v>
      </c>
      <c r="G33" s="8">
        <v>6971999972968</v>
      </c>
      <c r="H33" s="8">
        <v>931789767539</v>
      </c>
      <c r="I33" s="8">
        <v>1347735456971</v>
      </c>
      <c r="J33" s="8">
        <v>1002379816375</v>
      </c>
      <c r="K33" s="8">
        <v>1592019882925</v>
      </c>
      <c r="L33" s="8">
        <v>4025384086235</v>
      </c>
      <c r="M33" s="8">
        <v>4647959533708</v>
      </c>
      <c r="N33" s="9">
        <v>1.61</v>
      </c>
      <c r="O33" s="9">
        <v>2.25</v>
      </c>
      <c r="P33" s="17">
        <f>(Table1[[#This Row],[18. Lợi nhuận sau thuế thu nhập doanh nghiệp]]-Table1[[#This Row],[Lưu chuyển tiền thuần từ hoạt động kinh doanh]])/Table1[[#This Row],[TỔNG CỘNG TÀI SẢN]]</f>
        <v>0.13085330785990054</v>
      </c>
      <c r="Q33" s="20">
        <f>(Table1[[#This Row],[III. Các khoản phải thu ngắn hạn 2025]]-Table1[[#This Row],[III. Các khoản phải thu ngắn hạn'[Năm: 2024]])/Table1[[#This Row],[III. Các khoản phải thu ngắn hạn'[Năm: 2024]]</f>
        <v>0.44639435194762495</v>
      </c>
      <c r="R33" s="20">
        <f>(Table1[[#This Row],[1. Hàng tồn kho]]-Table1[[#This Row],[1. Hàng tồn kho'[Năm: 2024]])/Table1[[#This Row],[1. Hàng tồn kho'[Năm: 2024]]</f>
        <v>0.58824016297771298</v>
      </c>
      <c r="S3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0.15466237112675224</v>
      </c>
      <c r="T33" s="21">
        <f>Table1[[#This Row],[Tỷ suất sinh lợi trên tổng tài sản bình quân (ROAA)'[Quý 4 Năm 2025, ĐVT: %']]]-Table1[[#This Row],[Tỷ suất sinh lợi trên tổng tài sản bình quân (ROAA)'[Quý 4 Năm 2024, ĐVT: %']]]</f>
        <v>0.6399999999999999</v>
      </c>
      <c r="U33" s="20">
        <f>SUM(Table1[[#This Row],[TATA]:[ROA]])</f>
        <v>1.9601501939119905</v>
      </c>
    </row>
    <row r="34" spans="1:21" hidden="1" x14ac:dyDescent="0.45">
      <c r="A34" s="7">
        <v>28</v>
      </c>
      <c r="B34" s="5" t="s">
        <v>66</v>
      </c>
      <c r="C34" s="6" t="s">
        <v>67</v>
      </c>
      <c r="D34" s="6" t="s">
        <v>10</v>
      </c>
      <c r="E34" s="6"/>
      <c r="F34" s="6"/>
      <c r="G34" s="6"/>
      <c r="H34" s="6"/>
      <c r="I34" s="6"/>
      <c r="J34" s="6"/>
      <c r="K34" s="6"/>
      <c r="L34" s="6"/>
      <c r="M34" s="6"/>
      <c r="N34" s="8"/>
      <c r="O34" s="8"/>
      <c r="P3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4" s="20" t="e">
        <f>(Table1[[#This Row],[1. Hàng tồn kho]]-Table1[[#This Row],[1. Hàng tồn kho'[Năm: 2024]])/Table1[[#This Row],[1. Hàng tồn kho'[Năm: 2024]]</f>
        <v>#DIV/0!</v>
      </c>
      <c r="S3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4" s="20" t="e">
        <f>SUM(Table1[[#This Row],[TATA]:[ROA]])</f>
        <v>#DIV/0!</v>
      </c>
    </row>
    <row r="35" spans="1:21" ht="26.25" x14ac:dyDescent="0.45">
      <c r="A35" s="7">
        <v>29</v>
      </c>
      <c r="B35" s="5" t="s">
        <v>68</v>
      </c>
      <c r="C35" s="6" t="s">
        <v>69</v>
      </c>
      <c r="D35" s="6" t="s">
        <v>18</v>
      </c>
      <c r="E35" s="8">
        <v>195833715311</v>
      </c>
      <c r="F35" s="8">
        <v>38426324932</v>
      </c>
      <c r="G35" s="8">
        <v>1560534032035</v>
      </c>
      <c r="H35" s="8">
        <v>277579906643</v>
      </c>
      <c r="I35" s="8">
        <v>256745658503</v>
      </c>
      <c r="J35" s="8">
        <v>953254782217</v>
      </c>
      <c r="K35" s="8">
        <v>840224097661</v>
      </c>
      <c r="L35" s="8">
        <v>1758180595645</v>
      </c>
      <c r="M35" s="8">
        <v>2122252726597</v>
      </c>
      <c r="N35" s="9">
        <v>0.13</v>
      </c>
      <c r="O35" s="9">
        <v>0.93</v>
      </c>
      <c r="P35" s="17">
        <f>(Table1[[#This Row],[18. Lợi nhuận sau thuế thu nhập doanh nghiệp]]-Table1[[#This Row],[Lưu chuyển tiền thuần từ hoạt động kinh doanh]])/Table1[[#This Row],[TỔNG CỘNG TÀI SẢN]]</f>
        <v>-0.10086764347826131</v>
      </c>
      <c r="Q35" s="20">
        <f>(Table1[[#This Row],[III. Các khoản phải thu ngắn hạn 2025]]-Table1[[#This Row],[III. Các khoản phải thu ngắn hạn'[Năm: 2024]])/Table1[[#This Row],[III. Các khoản phải thu ngắn hạn'[Năm: 2024]]</f>
        <v>-7.5056758941832419E-2</v>
      </c>
      <c r="R35" s="20">
        <f>(Table1[[#This Row],[1. Hàng tồn kho]]-Table1[[#This Row],[1. Hàng tồn kho'[Năm: 2024]])/Table1[[#This Row],[1. Hàng tồn kho'[Năm: 2024]]</f>
        <v>-0.11857342513732029</v>
      </c>
      <c r="S3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0.20707322777523759</v>
      </c>
      <c r="T35" s="21">
        <f>Table1[[#This Row],[Tỷ suất sinh lợi trên tổng tài sản bình quân (ROAA)'[Quý 4 Năm 2025, ĐVT: %']]]-Table1[[#This Row],[Tỷ suất sinh lợi trên tổng tài sản bình quân (ROAA)'[Quý 4 Năm 2024, ĐVT: %']]]</f>
        <v>0.8</v>
      </c>
      <c r="U35" s="20">
        <f>SUM(Table1[[#This Row],[TATA]:[ROA]])</f>
        <v>0.71257540021782362</v>
      </c>
    </row>
    <row r="36" spans="1:21" ht="39" hidden="1" x14ac:dyDescent="0.45">
      <c r="A36" s="7">
        <v>30</v>
      </c>
      <c r="B36" s="5" t="s">
        <v>70</v>
      </c>
      <c r="C36" s="6" t="s">
        <v>71</v>
      </c>
      <c r="D36" s="6" t="s">
        <v>10</v>
      </c>
      <c r="E36" s="6"/>
      <c r="F36" s="6"/>
      <c r="G36" s="6"/>
      <c r="H36" s="6"/>
      <c r="I36" s="6"/>
      <c r="J36" s="6"/>
      <c r="K36" s="6"/>
      <c r="L36" s="6"/>
      <c r="M36" s="6"/>
      <c r="N36" s="8"/>
      <c r="O36" s="8"/>
      <c r="P3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6" s="20" t="e">
        <f>(Table1[[#This Row],[1. Hàng tồn kho]]-Table1[[#This Row],[1. Hàng tồn kho'[Năm: 2024]])/Table1[[#This Row],[1. Hàng tồn kho'[Năm: 2024]]</f>
        <v>#DIV/0!</v>
      </c>
      <c r="S3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6" s="20" t="e">
        <f>SUM(Table1[[#This Row],[TATA]:[ROA]])</f>
        <v>#DIV/0!</v>
      </c>
    </row>
    <row r="37" spans="1:21" ht="26.25" hidden="1" x14ac:dyDescent="0.45">
      <c r="A37" s="7">
        <v>31</v>
      </c>
      <c r="B37" s="5" t="s">
        <v>72</v>
      </c>
      <c r="C37" s="6" t="s">
        <v>73</v>
      </c>
      <c r="D37" s="6" t="s">
        <v>15</v>
      </c>
      <c r="E37" s="8">
        <v>342513247</v>
      </c>
      <c r="F37" s="8">
        <v>-9818893300</v>
      </c>
      <c r="G37" s="8">
        <v>530887691947</v>
      </c>
      <c r="H37" s="8">
        <v>111528716839</v>
      </c>
      <c r="I37" s="8">
        <v>10980139000</v>
      </c>
      <c r="J37" s="8">
        <v>126876983238</v>
      </c>
      <c r="K37" s="8">
        <v>193332007716</v>
      </c>
      <c r="L37" s="6"/>
      <c r="M37" s="6"/>
      <c r="N37" s="8"/>
      <c r="O37" s="9">
        <v>-2.74</v>
      </c>
      <c r="P37" s="17">
        <f>(Table1[[#This Row],[18. Lợi nhuận sau thuế thu nhập doanh nghiệp]]-Table1[[#This Row],[Lưu chuyển tiền thuần từ hoạt động kinh doanh]])/Table1[[#This Row],[TỔNG CỘNG TÀI SẢN]]</f>
        <v>-1.9140407097654924E-2</v>
      </c>
      <c r="Q37" s="20">
        <f>(Table1[[#This Row],[III. Các khoản phải thu ngắn hạn 2025]]-Table1[[#This Row],[III. Các khoản phải thu ngắn hạn'[Năm: 2024]])/Table1[[#This Row],[III. Các khoản phải thu ngắn hạn'[Năm: 2024]]</f>
        <v>-0.90154877316619142</v>
      </c>
      <c r="R37" s="20">
        <f>(Table1[[#This Row],[1. Hàng tồn kho]]-Table1[[#This Row],[1. Hàng tồn kho'[Năm: 2024]])/Table1[[#This Row],[1. Hàng tồn kho'[Năm: 2024]]</f>
        <v>0.52377525680399806</v>
      </c>
      <c r="S3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7" s="21">
        <f>Table1[[#This Row],[Tỷ suất sinh lợi trên tổng tài sản bình quân (ROAA)'[Quý 4 Năm 2025, ĐVT: %']]]-Table1[[#This Row],[Tỷ suất sinh lợi trên tổng tài sản bình quân (ROAA)'[Quý 4 Năm 2024, ĐVT: %']]]</f>
        <v>-2.74</v>
      </c>
      <c r="U37" s="20" t="e">
        <f>SUM(Table1[[#This Row],[TATA]:[ROA]])</f>
        <v>#DIV/0!</v>
      </c>
    </row>
    <row r="38" spans="1:21" hidden="1" x14ac:dyDescent="0.45">
      <c r="A38" s="7">
        <v>32</v>
      </c>
      <c r="B38" s="5" t="s">
        <v>74</v>
      </c>
      <c r="C38" s="6" t="s">
        <v>75</v>
      </c>
      <c r="D38" s="6" t="s">
        <v>15</v>
      </c>
      <c r="E38" s="6"/>
      <c r="F38" s="6"/>
      <c r="G38" s="6"/>
      <c r="H38" s="8">
        <v>66498630424</v>
      </c>
      <c r="I38" s="6"/>
      <c r="J38" s="8">
        <v>237042373952</v>
      </c>
      <c r="K38" s="6"/>
      <c r="L38" s="8">
        <v>242788354331</v>
      </c>
      <c r="M38" s="6"/>
      <c r="N38" s="8"/>
      <c r="O38" s="8"/>
      <c r="P3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38" s="20">
        <f>(Table1[[#This Row],[1. Hàng tồn kho]]-Table1[[#This Row],[1. Hàng tồn kho'[Năm: 2024]])/Table1[[#This Row],[1. Hàng tồn kho'[Năm: 2024]]</f>
        <v>-1</v>
      </c>
      <c r="S3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3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8" s="20" t="e">
        <f>SUM(Table1[[#This Row],[TATA]:[ROA]])</f>
        <v>#DIV/0!</v>
      </c>
    </row>
    <row r="39" spans="1:21" hidden="1" x14ac:dyDescent="0.45">
      <c r="A39" s="7">
        <v>33</v>
      </c>
      <c r="B39" s="5" t="s">
        <v>76</v>
      </c>
      <c r="C39" s="6" t="s">
        <v>77</v>
      </c>
      <c r="D39" s="6" t="s">
        <v>10</v>
      </c>
      <c r="E39" s="6"/>
      <c r="F39" s="6"/>
      <c r="G39" s="6"/>
      <c r="H39" s="6"/>
      <c r="I39" s="6"/>
      <c r="J39" s="6"/>
      <c r="K39" s="6"/>
      <c r="L39" s="6"/>
      <c r="M39" s="6"/>
      <c r="N39" s="8"/>
      <c r="O39" s="8"/>
      <c r="P3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9" s="20" t="e">
        <f>(Table1[[#This Row],[1. Hàng tồn kho]]-Table1[[#This Row],[1. Hàng tồn kho'[Năm: 2024]])/Table1[[#This Row],[1. Hàng tồn kho'[Năm: 2024]]</f>
        <v>#DIV/0!</v>
      </c>
      <c r="S3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9" s="20" t="e">
        <f>SUM(Table1[[#This Row],[TATA]:[ROA]])</f>
        <v>#DIV/0!</v>
      </c>
    </row>
    <row r="40" spans="1:21" ht="26.25" x14ac:dyDescent="0.45">
      <c r="A40" s="7">
        <v>34</v>
      </c>
      <c r="B40" s="5" t="s">
        <v>78</v>
      </c>
      <c r="C40" s="6" t="s">
        <v>79</v>
      </c>
      <c r="D40" s="6" t="s">
        <v>15</v>
      </c>
      <c r="E40" s="8">
        <v>16682246034332</v>
      </c>
      <c r="F40" s="8">
        <v>12070725979453</v>
      </c>
      <c r="G40" s="8">
        <v>90918273875643</v>
      </c>
      <c r="H40" s="8">
        <v>12309269849298</v>
      </c>
      <c r="I40" s="8">
        <v>8252629786164</v>
      </c>
      <c r="J40" s="8">
        <v>294169304412</v>
      </c>
      <c r="K40" s="8">
        <v>352094400150</v>
      </c>
      <c r="L40" s="8">
        <v>22700675019103</v>
      </c>
      <c r="M40" s="8">
        <v>26035428903057</v>
      </c>
      <c r="N40" s="9">
        <v>4.0999999999999996</v>
      </c>
      <c r="O40" s="9">
        <v>3.54</v>
      </c>
      <c r="P40" s="17">
        <f>(Table1[[#This Row],[18. Lợi nhuận sau thuế thu nhập doanh nghiệp]]-Table1[[#This Row],[Lưu chuyển tiền thuần từ hoạt động kinh doanh]])/Table1[[#This Row],[TỔNG CỘNG TÀI SẢN]]</f>
        <v>-5.0721597081644837E-2</v>
      </c>
      <c r="Q40" s="20">
        <f>(Table1[[#This Row],[III. Các khoản phải thu ngắn hạn 2025]]-Table1[[#This Row],[III. Các khoản phải thu ngắn hạn'[Năm: 2024]])/Table1[[#This Row],[III. Các khoản phải thu ngắn hạn'[Năm: 2024]]</f>
        <v>-0.32955976372273216</v>
      </c>
      <c r="R40" s="20">
        <f>(Table1[[#This Row],[1. Hàng tồn kho]]-Table1[[#This Row],[1. Hàng tồn kho'[Năm: 2024]])/Table1[[#This Row],[1. Hàng tồn kho'[Năm: 2024]]</f>
        <v>0.19691074109103096</v>
      </c>
      <c r="S4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0.14690108911509234</v>
      </c>
      <c r="T40" s="21">
        <f>Table1[[#This Row],[Tỷ suất sinh lợi trên tổng tài sản bình quân (ROAA)'[Quý 4 Năm 2025, ĐVT: %']]]-Table1[[#This Row],[Tỷ suất sinh lợi trên tổng tài sản bình quân (ROAA)'[Quý 4 Năm 2024, ĐVT: %']]]</f>
        <v>-0.55999999999999961</v>
      </c>
      <c r="U40" s="20">
        <f>SUM(Table1[[#This Row],[TATA]:[ROA]])</f>
        <v>-0.59646953059825336</v>
      </c>
    </row>
    <row r="41" spans="1:21" x14ac:dyDescent="0.45">
      <c r="A41" s="7">
        <v>35</v>
      </c>
      <c r="B41" s="5" t="s">
        <v>80</v>
      </c>
      <c r="C41" s="6" t="s">
        <v>81</v>
      </c>
      <c r="D41" s="6" t="s">
        <v>33</v>
      </c>
      <c r="E41" s="8">
        <v>-1842325052</v>
      </c>
      <c r="F41" s="8">
        <v>11554661708</v>
      </c>
      <c r="G41" s="8">
        <v>194696823865</v>
      </c>
      <c r="H41" s="8">
        <v>36567617874</v>
      </c>
      <c r="I41" s="8">
        <v>46335503490</v>
      </c>
      <c r="J41" s="8">
        <v>33356269894</v>
      </c>
      <c r="K41" s="8">
        <v>50727158839</v>
      </c>
      <c r="L41" s="8">
        <v>412293682419</v>
      </c>
      <c r="M41" s="8">
        <v>367287708081</v>
      </c>
      <c r="N41" s="9">
        <v>2.5299999999999998</v>
      </c>
      <c r="O41" s="9">
        <v>3.04</v>
      </c>
      <c r="P41" s="17">
        <f>(Table1[[#This Row],[18. Lợi nhuận sau thuế thu nhập doanh nghiệp]]-Table1[[#This Row],[Lưu chuyển tiền thuần từ hoạt động kinh doanh]])/Table1[[#This Row],[TỔNG CỘNG TÀI SẢN]]</f>
        <v>6.8809477700002342E-2</v>
      </c>
      <c r="Q41" s="20">
        <f>(Table1[[#This Row],[III. Các khoản phải thu ngắn hạn 2025]]-Table1[[#This Row],[III. Các khoản phải thu ngắn hạn'[Năm: 2024]])/Table1[[#This Row],[III. Các khoản phải thu ngắn hạn'[Năm: 2024]]</f>
        <v>0.26711845572377518</v>
      </c>
      <c r="R41" s="20">
        <f>(Table1[[#This Row],[1. Hàng tồn kho]]-Table1[[#This Row],[1. Hàng tồn kho'[Năm: 2024]])/Table1[[#This Row],[1. Hàng tồn kho'[Năm: 2024]]</f>
        <v>0.52076832931863914</v>
      </c>
      <c r="S4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-0.10915999021363118</v>
      </c>
      <c r="T41" s="21">
        <f>Table1[[#This Row],[Tỷ suất sinh lợi trên tổng tài sản bình quân (ROAA)'[Quý 4 Năm 2025, ĐVT: %']]]-Table1[[#This Row],[Tỷ suất sinh lợi trên tổng tài sản bình quân (ROAA)'[Quý 4 Năm 2024, ĐVT: %']]]</f>
        <v>0.51000000000000023</v>
      </c>
      <c r="U41" s="20">
        <f>SUM(Table1[[#This Row],[TATA]:[ROA]])</f>
        <v>1.2575362725287857</v>
      </c>
    </row>
    <row r="42" spans="1:21" x14ac:dyDescent="0.45">
      <c r="A42" s="7">
        <v>36</v>
      </c>
      <c r="B42" s="5" t="s">
        <v>82</v>
      </c>
      <c r="C42" s="6" t="s">
        <v>83</v>
      </c>
      <c r="D42" s="6" t="s">
        <v>18</v>
      </c>
      <c r="E42" s="8">
        <v>20549600063</v>
      </c>
      <c r="F42" s="8">
        <v>23870766284</v>
      </c>
      <c r="G42" s="8">
        <v>564078501247</v>
      </c>
      <c r="H42" s="8">
        <v>62109528633</v>
      </c>
      <c r="I42" s="8">
        <v>60916692619</v>
      </c>
      <c r="J42" s="8">
        <v>7325976386</v>
      </c>
      <c r="K42" s="8">
        <v>9531299468</v>
      </c>
      <c r="L42" s="8">
        <v>464186251921</v>
      </c>
      <c r="M42" s="8">
        <v>499246600540</v>
      </c>
      <c r="N42" s="9">
        <v>3.09</v>
      </c>
      <c r="O42" s="9">
        <v>3.84</v>
      </c>
      <c r="P42" s="17">
        <f>(Table1[[#This Row],[18. Lợi nhuận sau thuế thu nhập doanh nghiệp]]-Table1[[#This Row],[Lưu chuyển tiền thuần từ hoạt động kinh doanh]])/Table1[[#This Row],[TỔNG CỘNG TÀI SẢN]]</f>
        <v>5.887773091259367E-3</v>
      </c>
      <c r="Q42" s="20">
        <f>(Table1[[#This Row],[III. Các khoản phải thu ngắn hạn 2025]]-Table1[[#This Row],[III. Các khoản phải thu ngắn hạn'[Năm: 2024]])/Table1[[#This Row],[III. Các khoản phải thu ngắn hạn'[Năm: 2024]]</f>
        <v>-1.9205362530576718E-2</v>
      </c>
      <c r="R42" s="20">
        <f>(Table1[[#This Row],[1. Hàng tồn kho]]-Table1[[#This Row],[1. Hàng tồn kho'[Năm: 2024]])/Table1[[#This Row],[1. Hàng tồn kho'[Năm: 2024]]</f>
        <v>0.30102787202732323</v>
      </c>
      <c r="S4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7.5530777729640577E-2</v>
      </c>
      <c r="T42" s="21">
        <f>Table1[[#This Row],[Tỷ suất sinh lợi trên tổng tài sản bình quân (ROAA)'[Quý 4 Năm 2025, ĐVT: %']]]-Table1[[#This Row],[Tỷ suất sinh lợi trên tổng tài sản bình quân (ROAA)'[Quý 4 Năm 2024, ĐVT: %']]]</f>
        <v>0.75</v>
      </c>
      <c r="U42" s="20">
        <f>SUM(Table1[[#This Row],[TATA]:[ROA]])</f>
        <v>1.1132410603176464</v>
      </c>
    </row>
    <row r="43" spans="1:21" x14ac:dyDescent="0.45">
      <c r="A43" s="7">
        <v>37</v>
      </c>
      <c r="B43" s="5" t="s">
        <v>84</v>
      </c>
      <c r="C43" s="6" t="s">
        <v>85</v>
      </c>
      <c r="D43" s="6" t="s">
        <v>18</v>
      </c>
      <c r="E43" s="6"/>
      <c r="F43" s="8">
        <v>76460537616</v>
      </c>
      <c r="G43" s="8">
        <v>347641277188</v>
      </c>
      <c r="H43" s="8">
        <v>68594229322</v>
      </c>
      <c r="I43" s="8">
        <v>46814068942</v>
      </c>
      <c r="J43" s="8">
        <v>137241012210</v>
      </c>
      <c r="K43" s="8">
        <v>120531526392</v>
      </c>
      <c r="L43" s="8">
        <v>821151104229</v>
      </c>
      <c r="M43" s="8">
        <v>653276510478</v>
      </c>
      <c r="N43" s="9">
        <v>4.5599999999999996</v>
      </c>
      <c r="O43" s="9">
        <v>5.54</v>
      </c>
      <c r="P43" s="17">
        <f>(Table1[[#This Row],[18. Lợi nhuận sau thuế thu nhập doanh nghiệp]]-Table1[[#This Row],[Lưu chuyển tiền thuần từ hoạt động kinh doanh]])/Table1[[#This Row],[TỔNG CỘNG TÀI SẢN]]</f>
        <v>0.21994090642651479</v>
      </c>
      <c r="Q43" s="20">
        <f>(Table1[[#This Row],[III. Các khoản phải thu ngắn hạn 2025]]-Table1[[#This Row],[III. Các khoản phải thu ngắn hạn'[Năm: 2024]])/Table1[[#This Row],[III. Các khoản phải thu ngắn hạn'[Năm: 2024]]</f>
        <v>-0.31752175941445443</v>
      </c>
      <c r="R43" s="20">
        <f>(Table1[[#This Row],[1. Hàng tồn kho]]-Table1[[#This Row],[1. Hàng tồn kho'[Năm: 2024]])/Table1[[#This Row],[1. Hàng tồn kho'[Năm: 2024]]</f>
        <v>-0.12175286052562699</v>
      </c>
      <c r="S4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-0.20443812702245806</v>
      </c>
      <c r="T43" s="21">
        <f>Table1[[#This Row],[Tỷ suất sinh lợi trên tổng tài sản bình quân (ROAA)'[Quý 4 Năm 2025, ĐVT: %']]]-Table1[[#This Row],[Tỷ suất sinh lợi trên tổng tài sản bình quân (ROAA)'[Quý 4 Năm 2024, ĐVT: %']]]</f>
        <v>0.98000000000000043</v>
      </c>
      <c r="U43" s="20">
        <f>SUM(Table1[[#This Row],[TATA]:[ROA]])</f>
        <v>0.55622815946397575</v>
      </c>
    </row>
    <row r="44" spans="1:21" x14ac:dyDescent="0.45">
      <c r="A44" s="7">
        <v>38</v>
      </c>
      <c r="B44" s="5" t="s">
        <v>86</v>
      </c>
      <c r="C44" s="6" t="s">
        <v>87</v>
      </c>
      <c r="D44" s="6" t="s">
        <v>18</v>
      </c>
      <c r="E44" s="8">
        <v>-71092208040</v>
      </c>
      <c r="F44" s="8">
        <v>108919361364</v>
      </c>
      <c r="G44" s="8">
        <v>2514471256883</v>
      </c>
      <c r="H44" s="8">
        <v>783539133181</v>
      </c>
      <c r="I44" s="8">
        <v>972037720405</v>
      </c>
      <c r="J44" s="8">
        <v>535352440620</v>
      </c>
      <c r="K44" s="8">
        <v>397971380203</v>
      </c>
      <c r="L44" s="8">
        <v>1628994904330</v>
      </c>
      <c r="M44" s="8">
        <v>1848405471759</v>
      </c>
      <c r="N44" s="9">
        <v>1.1200000000000001</v>
      </c>
      <c r="O44" s="9">
        <v>1.41</v>
      </c>
      <c r="P44" s="17">
        <f>(Table1[[#This Row],[18. Lợi nhuận sau thuế thu nhập doanh nghiệp]]-Table1[[#This Row],[Lưu chuyển tiền thuần từ hoạt động kinh doanh]])/Table1[[#This Row],[TỔNG CỘNG TÀI SẢN]]</f>
        <v>7.1590227532426332E-2</v>
      </c>
      <c r="Q44" s="20">
        <f>(Table1[[#This Row],[III. Các khoản phải thu ngắn hạn 2025]]-Table1[[#This Row],[III. Các khoản phải thu ngắn hạn'[Năm: 2024]])/Table1[[#This Row],[III. Các khoản phải thu ngắn hạn'[Năm: 2024]]</f>
        <v>0.24057329014153558</v>
      </c>
      <c r="R44" s="20">
        <f>(Table1[[#This Row],[1. Hàng tồn kho]]-Table1[[#This Row],[1. Hàng tồn kho'[Năm: 2024]])/Table1[[#This Row],[1. Hàng tồn kho'[Năm: 2024]]</f>
        <v>-0.2566179772299102</v>
      </c>
      <c r="S4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0.13469076351668688</v>
      </c>
      <c r="T44" s="21">
        <f>Table1[[#This Row],[Tỷ suất sinh lợi trên tổng tài sản bình quân (ROAA)'[Quý 4 Năm 2025, ĐVT: %']]]-Table1[[#This Row],[Tỷ suất sinh lợi trên tổng tài sản bình quân (ROAA)'[Quý 4 Năm 2024, ĐVT: %']]]</f>
        <v>0.28999999999999981</v>
      </c>
      <c r="U44" s="20">
        <f>SUM(Table1[[#This Row],[TATA]:[ROA]])</f>
        <v>0.48023630396073835</v>
      </c>
    </row>
    <row r="45" spans="1:21" ht="26.25" hidden="1" x14ac:dyDescent="0.45">
      <c r="A45" s="7">
        <v>39</v>
      </c>
      <c r="B45" s="5" t="s">
        <v>88</v>
      </c>
      <c r="C45" s="6" t="s">
        <v>89</v>
      </c>
      <c r="D45" s="6" t="s">
        <v>10</v>
      </c>
      <c r="E45" s="6"/>
      <c r="F45" s="6"/>
      <c r="G45" s="6"/>
      <c r="H45" s="6"/>
      <c r="I45" s="6"/>
      <c r="J45" s="6"/>
      <c r="K45" s="6"/>
      <c r="L45" s="6"/>
      <c r="M45" s="6"/>
      <c r="N45" s="8"/>
      <c r="O45" s="8"/>
      <c r="P4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5" s="20" t="e">
        <f>(Table1[[#This Row],[1. Hàng tồn kho]]-Table1[[#This Row],[1. Hàng tồn kho'[Năm: 2024]])/Table1[[#This Row],[1. Hàng tồn kho'[Năm: 2024]]</f>
        <v>#DIV/0!</v>
      </c>
      <c r="S4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5" s="20" t="e">
        <f>SUM(Table1[[#This Row],[TATA]:[ROA]])</f>
        <v>#DIV/0!</v>
      </c>
    </row>
    <row r="46" spans="1:21" ht="26.25" hidden="1" x14ac:dyDescent="0.45">
      <c r="A46" s="7">
        <v>40</v>
      </c>
      <c r="B46" s="5" t="s">
        <v>90</v>
      </c>
      <c r="C46" s="6" t="s">
        <v>91</v>
      </c>
      <c r="D46" s="6" t="s">
        <v>10</v>
      </c>
      <c r="E46" s="6"/>
      <c r="F46" s="6"/>
      <c r="G46" s="6"/>
      <c r="H46" s="6"/>
      <c r="I46" s="6"/>
      <c r="J46" s="6"/>
      <c r="K46" s="6"/>
      <c r="L46" s="6"/>
      <c r="M46" s="6"/>
      <c r="N46" s="8"/>
      <c r="O46" s="8"/>
      <c r="P4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6" s="20" t="e">
        <f>(Table1[[#This Row],[1. Hàng tồn kho]]-Table1[[#This Row],[1. Hàng tồn kho'[Năm: 2024]])/Table1[[#This Row],[1. Hàng tồn kho'[Năm: 2024]]</f>
        <v>#DIV/0!</v>
      </c>
      <c r="S4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6" s="20" t="e">
        <f>SUM(Table1[[#This Row],[TATA]:[ROA]])</f>
        <v>#DIV/0!</v>
      </c>
    </row>
    <row r="47" spans="1:21" ht="26.25" x14ac:dyDescent="0.45">
      <c r="A47" s="7">
        <v>41</v>
      </c>
      <c r="B47" s="5" t="s">
        <v>92</v>
      </c>
      <c r="C47" s="6" t="s">
        <v>93</v>
      </c>
      <c r="D47" s="6" t="s">
        <v>18</v>
      </c>
      <c r="E47" s="8">
        <v>-223577212430</v>
      </c>
      <c r="F47" s="8">
        <v>47319704573</v>
      </c>
      <c r="G47" s="8">
        <v>1570958754487</v>
      </c>
      <c r="H47" s="8">
        <v>511418702259</v>
      </c>
      <c r="I47" s="8">
        <v>703443353474</v>
      </c>
      <c r="J47" s="8">
        <v>188892023200</v>
      </c>
      <c r="K47" s="8">
        <v>243245711941</v>
      </c>
      <c r="L47" s="8">
        <v>2067598647949</v>
      </c>
      <c r="M47" s="8">
        <v>2822379812472</v>
      </c>
      <c r="N47" s="9">
        <v>0.6</v>
      </c>
      <c r="O47" s="9">
        <v>1.83</v>
      </c>
      <c r="P47" s="17">
        <f>(Table1[[#This Row],[18. Lợi nhuận sau thuế thu nhập doanh nghiệp]]-Table1[[#This Row],[Lưu chuyển tiền thuần từ hoạt động kinh doanh]])/Table1[[#This Row],[TỔNG CỘNG TÀI SẢN]]</f>
        <v>0.17244050248248688</v>
      </c>
      <c r="Q47" s="20">
        <f>(Table1[[#This Row],[III. Các khoản phải thu ngắn hạn 2025]]-Table1[[#This Row],[III. Các khoản phải thu ngắn hạn'[Năm: 2024]])/Table1[[#This Row],[III. Các khoản phải thu ngắn hạn'[Năm: 2024]]</f>
        <v>0.37547444074063629</v>
      </c>
      <c r="R47" s="20">
        <f>(Table1[[#This Row],[1. Hàng tồn kho]]-Table1[[#This Row],[1. Hàng tồn kho'[Năm: 2024]])/Table1[[#This Row],[1. Hàng tồn kho'[Năm: 2024]]</f>
        <v>0.28775004799143894</v>
      </c>
      <c r="S4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0.36505206911008664</v>
      </c>
      <c r="T47" s="21">
        <f>Table1[[#This Row],[Tỷ suất sinh lợi trên tổng tài sản bình quân (ROAA)'[Quý 4 Năm 2025, ĐVT: %']]]-Table1[[#This Row],[Tỷ suất sinh lợi trên tổng tài sản bình quân (ROAA)'[Quý 4 Năm 2024, ĐVT: %']]]</f>
        <v>1.23</v>
      </c>
      <c r="U47" s="20">
        <f>SUM(Table1[[#This Row],[TATA]:[ROA]])</f>
        <v>2.4307170603246488</v>
      </c>
    </row>
    <row r="48" spans="1:21" x14ac:dyDescent="0.45">
      <c r="A48" s="7">
        <v>42</v>
      </c>
      <c r="B48" s="5" t="s">
        <v>94</v>
      </c>
      <c r="C48" s="6" t="s">
        <v>95</v>
      </c>
      <c r="D48" s="6" t="s">
        <v>15</v>
      </c>
      <c r="E48" s="8">
        <v>-15325049816</v>
      </c>
      <c r="F48" s="8">
        <v>11160450510</v>
      </c>
      <c r="G48" s="8">
        <v>160263788547</v>
      </c>
      <c r="H48" s="8">
        <v>14811444644</v>
      </c>
      <c r="I48" s="8">
        <v>48161431655</v>
      </c>
      <c r="J48" s="8">
        <v>78826891496</v>
      </c>
      <c r="K48" s="8">
        <v>77056556959</v>
      </c>
      <c r="L48" s="8">
        <v>337512371714</v>
      </c>
      <c r="M48" s="8">
        <v>384757383278</v>
      </c>
      <c r="N48" s="8"/>
      <c r="O48" s="8"/>
      <c r="P48" s="17">
        <f>(Table1[[#This Row],[18. Lợi nhuận sau thuế thu nhập doanh nghiệp]]-Table1[[#This Row],[Lưu chuyển tiền thuần từ hoạt động kinh doanh]])/Table1[[#This Row],[TỔNG CỘNG TÀI SẢN]]</f>
        <v>0.16526191328762135</v>
      </c>
      <c r="Q48" s="20">
        <f>(Table1[[#This Row],[III. Các khoản phải thu ngắn hạn 2025]]-Table1[[#This Row],[III. Các khoản phải thu ngắn hạn'[Năm: 2024]])/Table1[[#This Row],[III. Các khoản phải thu ngắn hạn'[Năm: 2024]]</f>
        <v>2.2516363401803496</v>
      </c>
      <c r="R48" s="20">
        <f>(Table1[[#This Row],[1. Hàng tồn kho]]-Table1[[#This Row],[1. Hàng tồn kho'[Năm: 2024]])/Table1[[#This Row],[1. Hàng tồn kho'[Năm: 2024]]</f>
        <v>-2.245851007698095E-2</v>
      </c>
      <c r="S4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0.13998008820854219</v>
      </c>
      <c r="T4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8" s="20">
        <f>SUM(Table1[[#This Row],[TATA]:[ROA]])</f>
        <v>2.5344198315995321</v>
      </c>
    </row>
    <row r="49" spans="1:21" hidden="1" x14ac:dyDescent="0.45">
      <c r="A49" s="7">
        <v>43</v>
      </c>
      <c r="B49" s="5" t="s">
        <v>96</v>
      </c>
      <c r="C49" s="6" t="s">
        <v>97</v>
      </c>
      <c r="D49" s="6" t="s">
        <v>10</v>
      </c>
      <c r="E49" s="6"/>
      <c r="F49" s="6"/>
      <c r="G49" s="6"/>
      <c r="H49" s="6"/>
      <c r="I49" s="6"/>
      <c r="J49" s="6"/>
      <c r="K49" s="6"/>
      <c r="L49" s="6"/>
      <c r="M49" s="6"/>
      <c r="N49" s="8"/>
      <c r="O49" s="8"/>
      <c r="P4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9" s="20" t="e">
        <f>(Table1[[#This Row],[1. Hàng tồn kho]]-Table1[[#This Row],[1. Hàng tồn kho'[Năm: 2024]])/Table1[[#This Row],[1. Hàng tồn kho'[Năm: 2024]]</f>
        <v>#DIV/0!</v>
      </c>
      <c r="S4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9" s="20" t="e">
        <f>SUM(Table1[[#This Row],[TATA]:[ROA]])</f>
        <v>#DIV/0!</v>
      </c>
    </row>
    <row r="50" spans="1:21" hidden="1" x14ac:dyDescent="0.45">
      <c r="A50" s="7">
        <v>44</v>
      </c>
      <c r="B50" s="5" t="s">
        <v>98</v>
      </c>
      <c r="C50" s="6" t="s">
        <v>99</v>
      </c>
      <c r="D50" s="6" t="s">
        <v>10</v>
      </c>
      <c r="E50" s="6"/>
      <c r="F50" s="6"/>
      <c r="G50" s="6"/>
      <c r="H50" s="6"/>
      <c r="I50" s="6"/>
      <c r="J50" s="6"/>
      <c r="K50" s="6"/>
      <c r="L50" s="6"/>
      <c r="M50" s="6"/>
      <c r="N50" s="8"/>
      <c r="O50" s="8"/>
      <c r="P5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0" s="20" t="e">
        <f>(Table1[[#This Row],[1. Hàng tồn kho]]-Table1[[#This Row],[1. Hàng tồn kho'[Năm: 2024]])/Table1[[#This Row],[1. Hàng tồn kho'[Năm: 2024]]</f>
        <v>#DIV/0!</v>
      </c>
      <c r="S5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0" s="20" t="e">
        <f>SUM(Table1[[#This Row],[TATA]:[ROA]])</f>
        <v>#DIV/0!</v>
      </c>
    </row>
    <row r="51" spans="1:21" hidden="1" x14ac:dyDescent="0.45">
      <c r="A51" s="7">
        <v>45</v>
      </c>
      <c r="B51" s="5" t="s">
        <v>100</v>
      </c>
      <c r="C51" s="6" t="s">
        <v>101</v>
      </c>
      <c r="D51" s="6" t="s">
        <v>10</v>
      </c>
      <c r="E51" s="6"/>
      <c r="F51" s="6"/>
      <c r="G51" s="6"/>
      <c r="H51" s="8">
        <v>119167328540</v>
      </c>
      <c r="I51" s="6"/>
      <c r="J51" s="8">
        <v>732589613</v>
      </c>
      <c r="K51" s="6"/>
      <c r="L51" s="8">
        <v>293130040271</v>
      </c>
      <c r="M51" s="6"/>
      <c r="N51" s="8"/>
      <c r="O51" s="8"/>
      <c r="P5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51" s="20">
        <f>(Table1[[#This Row],[1. Hàng tồn kho]]-Table1[[#This Row],[1. Hàng tồn kho'[Năm: 2024]])/Table1[[#This Row],[1. Hàng tồn kho'[Năm: 2024]]</f>
        <v>-1</v>
      </c>
      <c r="S5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5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1" s="20" t="e">
        <f>SUM(Table1[[#This Row],[TATA]:[ROA]])</f>
        <v>#DIV/0!</v>
      </c>
    </row>
    <row r="52" spans="1:21" ht="26.25" x14ac:dyDescent="0.45">
      <c r="A52" s="7">
        <v>46</v>
      </c>
      <c r="B52" s="5" t="s">
        <v>102</v>
      </c>
      <c r="C52" s="6" t="s">
        <v>103</v>
      </c>
      <c r="D52" s="6" t="s">
        <v>15</v>
      </c>
      <c r="E52" s="8">
        <v>40034222325</v>
      </c>
      <c r="F52" s="8">
        <v>-2549093898</v>
      </c>
      <c r="G52" s="8">
        <v>255274543773</v>
      </c>
      <c r="H52" s="8">
        <v>118884566663</v>
      </c>
      <c r="I52" s="8">
        <v>91862642343</v>
      </c>
      <c r="J52" s="8">
        <v>18308158190</v>
      </c>
      <c r="K52" s="8">
        <v>27051642882</v>
      </c>
      <c r="L52" s="8">
        <v>508352417892</v>
      </c>
      <c r="M52" s="8">
        <v>523291818414</v>
      </c>
      <c r="N52" s="9">
        <v>0.16</v>
      </c>
      <c r="O52" s="9">
        <v>1.1399999999999999</v>
      </c>
      <c r="P52" s="17">
        <f>(Table1[[#This Row],[18. Lợi nhuận sau thuế thu nhập doanh nghiệp]]-Table1[[#This Row],[Lưu chuyển tiền thuần từ hoạt động kinh doanh]])/Table1[[#This Row],[TỔNG CỘNG TÀI SẢN]]</f>
        <v>-0.16681379817043854</v>
      </c>
      <c r="Q52" s="20">
        <f>(Table1[[#This Row],[III. Các khoản phải thu ngắn hạn 2025]]-Table1[[#This Row],[III. Các khoản phải thu ngắn hạn'[Năm: 2024]])/Table1[[#This Row],[III. Các khoản phải thu ngắn hạn'[Năm: 2024]]</f>
        <v>-0.22729547727249219</v>
      </c>
      <c r="R52" s="20">
        <f>(Table1[[#This Row],[1. Hàng tồn kho]]-Table1[[#This Row],[1. Hàng tồn kho'[Năm: 2024]])/Table1[[#This Row],[1. Hàng tồn kho'[Năm: 2024]]</f>
        <v>0.47757314533013656</v>
      </c>
      <c r="S5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2.9387881312632785E-2</v>
      </c>
      <c r="T52" s="21">
        <f>Table1[[#This Row],[Tỷ suất sinh lợi trên tổng tài sản bình quân (ROAA)'[Quý 4 Năm 2025, ĐVT: %']]]-Table1[[#This Row],[Tỷ suất sinh lợi trên tổng tài sản bình quân (ROAA)'[Quý 4 Năm 2024, ĐVT: %']]]</f>
        <v>0.97999999999999987</v>
      </c>
      <c r="U52" s="20">
        <f>SUM(Table1[[#This Row],[TATA]:[ROA]])</f>
        <v>1.0928517511998386</v>
      </c>
    </row>
    <row r="53" spans="1:21" ht="26.25" x14ac:dyDescent="0.45">
      <c r="A53" s="7">
        <v>47</v>
      </c>
      <c r="B53" s="5" t="s">
        <v>104</v>
      </c>
      <c r="C53" s="6" t="s">
        <v>105</v>
      </c>
      <c r="D53" s="6" t="s">
        <v>18</v>
      </c>
      <c r="E53" s="8">
        <v>-243650228584</v>
      </c>
      <c r="F53" s="8">
        <v>378663521868</v>
      </c>
      <c r="G53" s="8">
        <v>5476945005978</v>
      </c>
      <c r="H53" s="8">
        <v>4717488994753</v>
      </c>
      <c r="I53" s="8">
        <v>1104142022157</v>
      </c>
      <c r="J53" s="8">
        <v>775943980525</v>
      </c>
      <c r="K53" s="8">
        <v>347822703790</v>
      </c>
      <c r="L53" s="8">
        <v>1913398478509</v>
      </c>
      <c r="M53" s="8">
        <v>829088530750</v>
      </c>
      <c r="N53" s="9">
        <v>0.67</v>
      </c>
      <c r="O53" s="9">
        <v>3.12</v>
      </c>
      <c r="P53" s="17">
        <f>(Table1[[#This Row],[18. Lợi nhuận sau thuế thu nhập doanh nghiệp]]-Table1[[#This Row],[Lưu chuyển tiền thuần từ hoạt động kinh doanh]])/Table1[[#This Row],[TỔNG CỘNG TÀI SẢN]]</f>
        <v>0.11362424668729634</v>
      </c>
      <c r="Q53" s="20">
        <f>(Table1[[#This Row],[III. Các khoản phải thu ngắn hạn 2025]]-Table1[[#This Row],[III. Các khoản phải thu ngắn hạn'[Năm: 2024]])/Table1[[#This Row],[III. Các khoản phải thu ngắn hạn'[Năm: 2024]]</f>
        <v>-0.7659470910509647</v>
      </c>
      <c r="R53" s="20">
        <f>(Table1[[#This Row],[1. Hàng tồn kho]]-Table1[[#This Row],[1. Hàng tồn kho'[Năm: 2024]])/Table1[[#This Row],[1. Hàng tồn kho'[Năm: 2024]]</f>
        <v>-0.55174250652132795</v>
      </c>
      <c r="S5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-0.56669322147885248</v>
      </c>
      <c r="T53" s="21">
        <f>Table1[[#This Row],[Tỷ suất sinh lợi trên tổng tài sản bình quân (ROAA)'[Quý 4 Năm 2025, ĐVT: %']]]-Table1[[#This Row],[Tỷ suất sinh lợi trên tổng tài sản bình quân (ROAA)'[Quý 4 Năm 2024, ĐVT: %']]]</f>
        <v>2.4500000000000002</v>
      </c>
      <c r="U53" s="20">
        <f>SUM(Table1[[#This Row],[TATA]:[ROA]])</f>
        <v>0.67924142763615136</v>
      </c>
    </row>
    <row r="54" spans="1:21" x14ac:dyDescent="0.45">
      <c r="A54" s="7">
        <v>48</v>
      </c>
      <c r="B54" s="5" t="s">
        <v>106</v>
      </c>
      <c r="C54" s="6" t="s">
        <v>107</v>
      </c>
      <c r="D54" s="6" t="s">
        <v>15</v>
      </c>
      <c r="E54" s="8">
        <v>-38230346536</v>
      </c>
      <c r="F54" s="8">
        <v>-104669638327</v>
      </c>
      <c r="G54" s="8">
        <v>933566369066</v>
      </c>
      <c r="H54" s="8">
        <v>156835411828</v>
      </c>
      <c r="I54" s="8">
        <v>135682002652</v>
      </c>
      <c r="J54" s="8">
        <v>19073109991</v>
      </c>
      <c r="K54" s="8">
        <v>6923826371</v>
      </c>
      <c r="L54" s="8">
        <v>240921330477</v>
      </c>
      <c r="M54" s="8">
        <v>21502993334</v>
      </c>
      <c r="N54" s="9">
        <v>-12.72</v>
      </c>
      <c r="O54" s="9">
        <v>-5.48</v>
      </c>
      <c r="P54" s="17">
        <f>(Table1[[#This Row],[18. Lợi nhuận sau thuế thu nhập doanh nghiệp]]-Table1[[#This Row],[Lưu chuyển tiền thuần từ hoạt động kinh doanh]])/Table1[[#This Row],[TỔNG CỘNG TÀI SẢN]]</f>
        <v>-7.1167186385977202E-2</v>
      </c>
      <c r="Q54" s="20">
        <f>(Table1[[#This Row],[III. Các khoản phải thu ngắn hạn 2025]]-Table1[[#This Row],[III. Các khoản phải thu ngắn hạn'[Năm: 2024]])/Table1[[#This Row],[III. Các khoản phải thu ngắn hạn'[Năm: 2024]]</f>
        <v>-0.13487648567020538</v>
      </c>
      <c r="R54" s="20">
        <f>(Table1[[#This Row],[1. Hàng tồn kho]]-Table1[[#This Row],[1. Hàng tồn kho'[Năm: 2024]])/Table1[[#This Row],[1. Hàng tồn kho'[Năm: 2024]]</f>
        <v>-0.63698492934465667</v>
      </c>
      <c r="S5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-0.9107468263958769</v>
      </c>
      <c r="T54" s="21">
        <f>Table1[[#This Row],[Tỷ suất sinh lợi trên tổng tài sản bình quân (ROAA)'[Quý 4 Năm 2025, ĐVT: %']]]-Table1[[#This Row],[Tỷ suất sinh lợi trên tổng tài sản bình quân (ROAA)'[Quý 4 Năm 2024, ĐVT: %']]]</f>
        <v>7.24</v>
      </c>
      <c r="U54" s="20">
        <f>SUM(Table1[[#This Row],[TATA]:[ROA]])</f>
        <v>5.4862245722032839</v>
      </c>
    </row>
    <row r="55" spans="1:21" x14ac:dyDescent="0.45">
      <c r="A55" s="7">
        <v>49</v>
      </c>
      <c r="B55" s="5" t="s">
        <v>108</v>
      </c>
      <c r="C55" s="6" t="s">
        <v>109</v>
      </c>
      <c r="D55" s="6" t="s">
        <v>15</v>
      </c>
      <c r="E55" s="8">
        <v>138479120897</v>
      </c>
      <c r="F55" s="8">
        <v>52041437613</v>
      </c>
      <c r="G55" s="8">
        <v>1363660262959</v>
      </c>
      <c r="H55" s="8">
        <v>258783146773</v>
      </c>
      <c r="I55" s="8">
        <v>234807300506</v>
      </c>
      <c r="J55" s="8">
        <v>308381483918</v>
      </c>
      <c r="K55" s="8">
        <v>341450986601</v>
      </c>
      <c r="L55" s="8">
        <v>799149067144</v>
      </c>
      <c r="M55" s="8">
        <v>848135753173</v>
      </c>
      <c r="N55" s="9">
        <v>1.34</v>
      </c>
      <c r="O55" s="9">
        <v>1.1200000000000001</v>
      </c>
      <c r="P55" s="17">
        <f>(Table1[[#This Row],[18. Lợi nhuận sau thuế thu nhập doanh nghiệp]]-Table1[[#This Row],[Lưu chuyển tiền thuần từ hoạt động kinh doanh]])/Table1[[#This Row],[TỔNG CỘNG TÀI SẢN]]</f>
        <v>-6.3386523485284577E-2</v>
      </c>
      <c r="Q55" s="20">
        <f>(Table1[[#This Row],[III. Các khoản phải thu ngắn hạn 2025]]-Table1[[#This Row],[III. Các khoản phải thu ngắn hạn'[Năm: 2024]])/Table1[[#This Row],[III. Các khoản phải thu ngắn hạn'[Năm: 2024]]</f>
        <v>-9.2648406845563205E-2</v>
      </c>
      <c r="R55" s="20">
        <f>(Table1[[#This Row],[1. Hàng tồn kho]]-Table1[[#This Row],[1. Hàng tồn kho'[Năm: 2024]])/Table1[[#This Row],[1. Hàng tồn kho'[Năm: 2024]]</f>
        <v>0.10723569477275531</v>
      </c>
      <c r="S5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6.129855873331453E-2</v>
      </c>
      <c r="T55" s="21">
        <f>Table1[[#This Row],[Tỷ suất sinh lợi trên tổng tài sản bình quân (ROAA)'[Quý 4 Năm 2025, ĐVT: %']]]-Table1[[#This Row],[Tỷ suất sinh lợi trên tổng tài sản bình quân (ROAA)'[Quý 4 Năm 2024, ĐVT: %']]]</f>
        <v>-0.21999999999999997</v>
      </c>
      <c r="U55" s="20">
        <f>SUM(Table1[[#This Row],[TATA]:[ROA]])</f>
        <v>-0.20750067682477791</v>
      </c>
    </row>
    <row r="56" spans="1:21" hidden="1" x14ac:dyDescent="0.45">
      <c r="A56" s="7">
        <v>50</v>
      </c>
      <c r="B56" s="5" t="s">
        <v>110</v>
      </c>
      <c r="C56" s="6" t="s">
        <v>111</v>
      </c>
      <c r="D56" s="6" t="s">
        <v>18</v>
      </c>
      <c r="E56" s="8">
        <v>-1107034492100</v>
      </c>
      <c r="F56" s="8">
        <v>141886639501</v>
      </c>
      <c r="G56" s="8">
        <v>4433829412812</v>
      </c>
      <c r="H56" s="8">
        <v>620560009903</v>
      </c>
      <c r="I56" s="8">
        <v>636419219249</v>
      </c>
      <c r="J56" s="6"/>
      <c r="K56" s="6"/>
      <c r="L56" s="8">
        <v>412896892995</v>
      </c>
      <c r="M56" s="8">
        <v>482011451311</v>
      </c>
      <c r="N56" s="9">
        <v>1.24</v>
      </c>
      <c r="O56" s="9">
        <v>0.7</v>
      </c>
      <c r="P56" s="17">
        <f>(Table1[[#This Row],[18. Lợi nhuận sau thuế thu nhập doanh nghiệp]]-Table1[[#This Row],[Lưu chuyển tiền thuần từ hoạt động kinh doanh]])/Table1[[#This Row],[TỔNG CỘNG TÀI SẢN]]</f>
        <v>0.28168001411874705</v>
      </c>
      <c r="Q56" s="20">
        <f>(Table1[[#This Row],[III. Các khoản phải thu ngắn hạn 2025]]-Table1[[#This Row],[III. Các khoản phải thu ngắn hạn'[Năm: 2024]])/Table1[[#This Row],[III. Các khoản phải thu ngắn hạn'[Năm: 2024]]</f>
        <v>2.5556286407303234E-2</v>
      </c>
      <c r="R56" s="20" t="e">
        <f>(Table1[[#This Row],[1. Hàng tồn kho]]-Table1[[#This Row],[1. Hàng tồn kho'[Năm: 2024]])/Table1[[#This Row],[1. Hàng tồn kho'[Năm: 2024]]</f>
        <v>#DIV/0!</v>
      </c>
      <c r="S5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0.16738938821909941</v>
      </c>
      <c r="T56" s="21">
        <f>Table1[[#This Row],[Tỷ suất sinh lợi trên tổng tài sản bình quân (ROAA)'[Quý 4 Năm 2025, ĐVT: %']]]-Table1[[#This Row],[Tỷ suất sinh lợi trên tổng tài sản bình quân (ROAA)'[Quý 4 Năm 2024, ĐVT: %']]]</f>
        <v>-0.54</v>
      </c>
      <c r="U56" s="20" t="e">
        <f>SUM(Table1[[#This Row],[TATA]:[ROA]])</f>
        <v>#DIV/0!</v>
      </c>
    </row>
    <row r="57" spans="1:21" ht="26.25" hidden="1" x14ac:dyDescent="0.45">
      <c r="A57" s="7">
        <v>51</v>
      </c>
      <c r="B57" s="5" t="s">
        <v>112</v>
      </c>
      <c r="C57" s="6" t="s">
        <v>113</v>
      </c>
      <c r="D57" s="6" t="s">
        <v>10</v>
      </c>
      <c r="E57" s="6"/>
      <c r="F57" s="6"/>
      <c r="G57" s="6"/>
      <c r="H57" s="8">
        <v>286799880292</v>
      </c>
      <c r="I57" s="6"/>
      <c r="J57" s="8">
        <v>258494991367</v>
      </c>
      <c r="K57" s="6"/>
      <c r="L57" s="8">
        <v>428658282102</v>
      </c>
      <c r="M57" s="6"/>
      <c r="N57" s="8"/>
      <c r="O57" s="8"/>
      <c r="P5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57" s="20">
        <f>(Table1[[#This Row],[1. Hàng tồn kho]]-Table1[[#This Row],[1. Hàng tồn kho'[Năm: 2024]])/Table1[[#This Row],[1. Hàng tồn kho'[Năm: 2024]]</f>
        <v>-1</v>
      </c>
      <c r="S5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5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7" s="20" t="e">
        <f>SUM(Table1[[#This Row],[TATA]:[ROA]])</f>
        <v>#DIV/0!</v>
      </c>
    </row>
    <row r="58" spans="1:21" ht="26.25" hidden="1" x14ac:dyDescent="0.45">
      <c r="A58" s="7">
        <v>52</v>
      </c>
      <c r="B58" s="5" t="s">
        <v>114</v>
      </c>
      <c r="C58" s="6" t="s">
        <v>115</v>
      </c>
      <c r="D58" s="6" t="s">
        <v>10</v>
      </c>
      <c r="E58" s="6"/>
      <c r="F58" s="6"/>
      <c r="G58" s="6"/>
      <c r="H58" s="6"/>
      <c r="I58" s="6"/>
      <c r="J58" s="6"/>
      <c r="K58" s="6"/>
      <c r="L58" s="6"/>
      <c r="M58" s="6"/>
      <c r="N58" s="8"/>
      <c r="O58" s="8"/>
      <c r="P5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8" s="20" t="e">
        <f>(Table1[[#This Row],[1. Hàng tồn kho]]-Table1[[#This Row],[1. Hàng tồn kho'[Năm: 2024]])/Table1[[#This Row],[1. Hàng tồn kho'[Năm: 2024]]</f>
        <v>#DIV/0!</v>
      </c>
      <c r="S5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8" s="20" t="e">
        <f>SUM(Table1[[#This Row],[TATA]:[ROA]])</f>
        <v>#DIV/0!</v>
      </c>
    </row>
    <row r="59" spans="1:21" ht="26.25" hidden="1" x14ac:dyDescent="0.45">
      <c r="A59" s="7">
        <v>53</v>
      </c>
      <c r="B59" s="5" t="s">
        <v>116</v>
      </c>
      <c r="C59" s="6" t="s">
        <v>117</v>
      </c>
      <c r="D59" s="6" t="s">
        <v>10</v>
      </c>
      <c r="E59" s="6"/>
      <c r="F59" s="6"/>
      <c r="G59" s="6"/>
      <c r="H59" s="6"/>
      <c r="I59" s="6"/>
      <c r="J59" s="6"/>
      <c r="K59" s="6"/>
      <c r="L59" s="6"/>
      <c r="M59" s="6"/>
      <c r="N59" s="8"/>
      <c r="O59" s="8"/>
      <c r="P5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9" s="20" t="e">
        <f>(Table1[[#This Row],[1. Hàng tồn kho]]-Table1[[#This Row],[1. Hàng tồn kho'[Năm: 2024]])/Table1[[#This Row],[1. Hàng tồn kho'[Năm: 2024]]</f>
        <v>#DIV/0!</v>
      </c>
      <c r="S5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9" s="20" t="e">
        <f>SUM(Table1[[#This Row],[TATA]:[ROA]])</f>
        <v>#DIV/0!</v>
      </c>
    </row>
    <row r="60" spans="1:21" ht="26.25" hidden="1" x14ac:dyDescent="0.45">
      <c r="A60" s="7">
        <v>54</v>
      </c>
      <c r="B60" s="5" t="s">
        <v>118</v>
      </c>
      <c r="C60" s="6" t="s">
        <v>119</v>
      </c>
      <c r="D60" s="6" t="s">
        <v>10</v>
      </c>
      <c r="E60" s="6"/>
      <c r="F60" s="6"/>
      <c r="G60" s="6"/>
      <c r="H60" s="6"/>
      <c r="I60" s="6"/>
      <c r="J60" s="6"/>
      <c r="K60" s="6"/>
      <c r="L60" s="6"/>
      <c r="M60" s="6"/>
      <c r="N60" s="8"/>
      <c r="O60" s="8"/>
      <c r="P6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0" s="20" t="e">
        <f>(Table1[[#This Row],[1. Hàng tồn kho]]-Table1[[#This Row],[1. Hàng tồn kho'[Năm: 2024]])/Table1[[#This Row],[1. Hàng tồn kho'[Năm: 2024]]</f>
        <v>#DIV/0!</v>
      </c>
      <c r="S6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0" s="20" t="e">
        <f>SUM(Table1[[#This Row],[TATA]:[ROA]])</f>
        <v>#DIV/0!</v>
      </c>
    </row>
    <row r="61" spans="1:21" hidden="1" x14ac:dyDescent="0.45">
      <c r="A61" s="7">
        <v>55</v>
      </c>
      <c r="B61" s="5" t="s">
        <v>120</v>
      </c>
      <c r="C61" s="6" t="s">
        <v>121</v>
      </c>
      <c r="D61" s="6" t="s">
        <v>10</v>
      </c>
      <c r="E61" s="6"/>
      <c r="F61" s="6"/>
      <c r="G61" s="6"/>
      <c r="H61" s="6"/>
      <c r="I61" s="6"/>
      <c r="J61" s="6"/>
      <c r="K61" s="6"/>
      <c r="L61" s="6"/>
      <c r="M61" s="6"/>
      <c r="N61" s="8"/>
      <c r="O61" s="8"/>
      <c r="P6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1" s="20" t="e">
        <f>(Table1[[#This Row],[1. Hàng tồn kho]]-Table1[[#This Row],[1. Hàng tồn kho'[Năm: 2024]])/Table1[[#This Row],[1. Hàng tồn kho'[Năm: 2024]]</f>
        <v>#DIV/0!</v>
      </c>
      <c r="S6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1" s="20" t="e">
        <f>SUM(Table1[[#This Row],[TATA]:[ROA]])</f>
        <v>#DIV/0!</v>
      </c>
    </row>
    <row r="62" spans="1:21" ht="26.25" hidden="1" x14ac:dyDescent="0.45">
      <c r="A62" s="7">
        <v>56</v>
      </c>
      <c r="B62" s="5" t="s">
        <v>122</v>
      </c>
      <c r="C62" s="6" t="s">
        <v>123</v>
      </c>
      <c r="D62" s="6" t="s">
        <v>15</v>
      </c>
      <c r="E62" s="6"/>
      <c r="F62" s="6"/>
      <c r="G62" s="6"/>
      <c r="H62" s="8">
        <v>156863598800</v>
      </c>
      <c r="I62" s="6"/>
      <c r="J62" s="8">
        <v>213532039372</v>
      </c>
      <c r="K62" s="6"/>
      <c r="L62" s="8">
        <v>1568381805072</v>
      </c>
      <c r="M62" s="6"/>
      <c r="N62" s="8"/>
      <c r="O62" s="8"/>
      <c r="P6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62" s="20">
        <f>(Table1[[#This Row],[1. Hàng tồn kho]]-Table1[[#This Row],[1. Hàng tồn kho'[Năm: 2024]])/Table1[[#This Row],[1. Hàng tồn kho'[Năm: 2024]]</f>
        <v>-1</v>
      </c>
      <c r="S6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6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2" s="20" t="e">
        <f>SUM(Table1[[#This Row],[TATA]:[ROA]])</f>
        <v>#DIV/0!</v>
      </c>
    </row>
    <row r="63" spans="1:21" ht="26.25" hidden="1" x14ac:dyDescent="0.45">
      <c r="A63" s="7">
        <v>57</v>
      </c>
      <c r="B63" s="5" t="s">
        <v>124</v>
      </c>
      <c r="C63" s="6" t="s">
        <v>125</v>
      </c>
      <c r="D63" s="6" t="s">
        <v>15</v>
      </c>
      <c r="E63" s="8">
        <v>280931260415</v>
      </c>
      <c r="F63" s="8">
        <v>30877702906</v>
      </c>
      <c r="G63" s="8">
        <v>5852706214168</v>
      </c>
      <c r="H63" s="8">
        <v>630767817796</v>
      </c>
      <c r="I63" s="8">
        <v>634295893849</v>
      </c>
      <c r="J63" s="6"/>
      <c r="K63" s="6"/>
      <c r="L63" s="8">
        <v>2794191068906</v>
      </c>
      <c r="M63" s="8">
        <v>3570055458096</v>
      </c>
      <c r="N63" s="9">
        <v>0.65</v>
      </c>
      <c r="O63" s="9">
        <v>0.33</v>
      </c>
      <c r="P63" s="17">
        <f>(Table1[[#This Row],[18. Lợi nhuận sau thuế thu nhập doanh nghiệp]]-Table1[[#This Row],[Lưu chuyển tiền thuần từ hoạt động kinh doanh]])/Table1[[#This Row],[TỔNG CỘNG TÀI SẢN]]</f>
        <v>-4.2724433511403703E-2</v>
      </c>
      <c r="Q63" s="20">
        <f>(Table1[[#This Row],[III. Các khoản phải thu ngắn hạn 2025]]-Table1[[#This Row],[III. Các khoản phải thu ngắn hạn'[Năm: 2024]])/Table1[[#This Row],[III. Các khoản phải thu ngắn hạn'[Năm: 2024]]</f>
        <v>5.5933038329819074E-3</v>
      </c>
      <c r="R63" s="20" t="e">
        <f>(Table1[[#This Row],[1. Hàng tồn kho]]-Table1[[#This Row],[1. Hàng tồn kho'[Năm: 2024]])/Table1[[#This Row],[1. Hàng tồn kho'[Năm: 2024]]</f>
        <v>#DIV/0!</v>
      </c>
      <c r="S6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0.2776704849657155</v>
      </c>
      <c r="T63" s="21">
        <f>Table1[[#This Row],[Tỷ suất sinh lợi trên tổng tài sản bình quân (ROAA)'[Quý 4 Năm 2025, ĐVT: %']]]-Table1[[#This Row],[Tỷ suất sinh lợi trên tổng tài sản bình quân (ROAA)'[Quý 4 Năm 2024, ĐVT: %']]]</f>
        <v>-0.32</v>
      </c>
      <c r="U63" s="20" t="e">
        <f>SUM(Table1[[#This Row],[TATA]:[ROA]])</f>
        <v>#DIV/0!</v>
      </c>
    </row>
    <row r="64" spans="1:21" x14ac:dyDescent="0.45">
      <c r="A64" s="7">
        <v>58</v>
      </c>
      <c r="B64" s="5" t="s">
        <v>126</v>
      </c>
      <c r="C64" s="6" t="s">
        <v>127</v>
      </c>
      <c r="D64" s="6" t="s">
        <v>15</v>
      </c>
      <c r="E64" s="8">
        <v>419099822624</v>
      </c>
      <c r="F64" s="8">
        <v>1112495958395</v>
      </c>
      <c r="G64" s="8">
        <v>12255996141882</v>
      </c>
      <c r="H64" s="8">
        <v>1918661246304</v>
      </c>
      <c r="I64" s="8">
        <v>2479926137661</v>
      </c>
      <c r="J64" s="8">
        <v>2706596993455</v>
      </c>
      <c r="K64" s="8">
        <v>3253052630275</v>
      </c>
      <c r="L64" s="8">
        <v>12425473708337</v>
      </c>
      <c r="M64" s="8">
        <v>15597219942573</v>
      </c>
      <c r="N64" s="9">
        <v>1.72</v>
      </c>
      <c r="O64" s="9">
        <v>2.31</v>
      </c>
      <c r="P64" s="17">
        <f>(Table1[[#This Row],[18. Lợi nhuận sau thuế thu nhập doanh nghiệp]]-Table1[[#This Row],[Lưu chuyển tiền thuần từ hoạt động kinh doanh]])/Table1[[#This Row],[TỔNG CỘNG TÀI SẢN]]</f>
        <v>5.6576073274165035E-2</v>
      </c>
      <c r="Q64" s="20">
        <f>(Table1[[#This Row],[III. Các khoản phải thu ngắn hạn 2025]]-Table1[[#This Row],[III. Các khoản phải thu ngắn hạn'[Năm: 2024]])/Table1[[#This Row],[III. Các khoản phải thu ngắn hạn'[Năm: 2024]]</f>
        <v>0.29252943553125327</v>
      </c>
      <c r="R64" s="20">
        <f>(Table1[[#This Row],[1. Hàng tồn kho]]-Table1[[#This Row],[1. Hàng tồn kho'[Năm: 2024]])/Table1[[#This Row],[1. Hàng tồn kho'[Năm: 2024]]</f>
        <v>0.20189767377316248</v>
      </c>
      <c r="S6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0.25526159474369853</v>
      </c>
      <c r="T64" s="21">
        <f>Table1[[#This Row],[Tỷ suất sinh lợi trên tổng tài sản bình quân (ROAA)'[Quý 4 Năm 2025, ĐVT: %']]]-Table1[[#This Row],[Tỷ suất sinh lợi trên tổng tài sản bình quân (ROAA)'[Quý 4 Năm 2024, ĐVT: %']]]</f>
        <v>0.59000000000000008</v>
      </c>
      <c r="U64" s="20">
        <f>SUM(Table1[[#This Row],[TATA]:[ROA]])</f>
        <v>1.3962647773222794</v>
      </c>
    </row>
    <row r="65" spans="1:21" ht="26.25" hidden="1" x14ac:dyDescent="0.45">
      <c r="A65" s="7">
        <v>59</v>
      </c>
      <c r="B65" s="5" t="s">
        <v>128</v>
      </c>
      <c r="C65" s="6" t="s">
        <v>129</v>
      </c>
      <c r="D65" s="6" t="s">
        <v>10</v>
      </c>
      <c r="E65" s="6"/>
      <c r="F65" s="6"/>
      <c r="G65" s="6"/>
      <c r="H65" s="6"/>
      <c r="I65" s="6"/>
      <c r="J65" s="6"/>
      <c r="K65" s="6"/>
      <c r="L65" s="6"/>
      <c r="M65" s="6"/>
      <c r="N65" s="8"/>
      <c r="O65" s="8"/>
      <c r="P6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5" s="20" t="e">
        <f>(Table1[[#This Row],[1. Hàng tồn kho]]-Table1[[#This Row],[1. Hàng tồn kho'[Năm: 2024]])/Table1[[#This Row],[1. Hàng tồn kho'[Năm: 2024]]</f>
        <v>#DIV/0!</v>
      </c>
      <c r="S6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5" s="20" t="e">
        <f>SUM(Table1[[#This Row],[TATA]:[ROA]])</f>
        <v>#DIV/0!</v>
      </c>
    </row>
    <row r="66" spans="1:21" hidden="1" x14ac:dyDescent="0.45">
      <c r="A66" s="7">
        <v>60</v>
      </c>
      <c r="B66" s="5" t="s">
        <v>130</v>
      </c>
      <c r="C66" s="6" t="s">
        <v>131</v>
      </c>
      <c r="D66" s="6" t="s">
        <v>10</v>
      </c>
      <c r="E66" s="8">
        <v>-317343915217</v>
      </c>
      <c r="F66" s="8">
        <v>36779431165</v>
      </c>
      <c r="G66" s="8">
        <v>2787835374373</v>
      </c>
      <c r="H66" s="8">
        <v>13638279833</v>
      </c>
      <c r="I66" s="8">
        <v>19527266812</v>
      </c>
      <c r="J66" s="6"/>
      <c r="K66" s="6"/>
      <c r="L66" s="8">
        <v>185814648297</v>
      </c>
      <c r="M66" s="8">
        <v>175340844839</v>
      </c>
      <c r="N66" s="9">
        <v>0.81</v>
      </c>
      <c r="O66" s="9">
        <v>-0.59</v>
      </c>
      <c r="P66" s="17">
        <f>(Table1[[#This Row],[18. Lợi nhuận sau thuế thu nhập doanh nghiệp]]-Table1[[#This Row],[Lưu chuyển tiền thuần từ hoạt động kinh doanh]])/Table1[[#This Row],[TỔNG CỘNG TÀI SẢN]]</f>
        <v>0.12702448273569394</v>
      </c>
      <c r="Q66" s="20">
        <f>(Table1[[#This Row],[III. Các khoản phải thu ngắn hạn 2025]]-Table1[[#This Row],[III. Các khoản phải thu ngắn hạn'[Năm: 2024]])/Table1[[#This Row],[III. Các khoản phải thu ngắn hạn'[Năm: 2024]]</f>
        <v>0.4317983683507251</v>
      </c>
      <c r="R66" s="20" t="e">
        <f>(Table1[[#This Row],[1. Hàng tồn kho]]-Table1[[#This Row],[1. Hàng tồn kho'[Năm: 2024]])/Table1[[#This Row],[1. Hàng tồn kho'[Năm: 2024]]</f>
        <v>#DIV/0!</v>
      </c>
      <c r="S6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-5.636694175616886E-2</v>
      </c>
      <c r="T66" s="21">
        <f>Table1[[#This Row],[Tỷ suất sinh lợi trên tổng tài sản bình quân (ROAA)'[Quý 4 Năm 2025, ĐVT: %']]]-Table1[[#This Row],[Tỷ suất sinh lợi trên tổng tài sản bình quân (ROAA)'[Quý 4 Năm 2024, ĐVT: %']]]</f>
        <v>-1.4</v>
      </c>
      <c r="U66" s="20" t="e">
        <f>SUM(Table1[[#This Row],[TATA]:[ROA]])</f>
        <v>#DIV/0!</v>
      </c>
    </row>
    <row r="67" spans="1:21" ht="26.25" hidden="1" x14ac:dyDescent="0.45">
      <c r="A67" s="7">
        <v>61</v>
      </c>
      <c r="B67" s="5" t="s">
        <v>132</v>
      </c>
      <c r="C67" s="6" t="s">
        <v>133</v>
      </c>
      <c r="D67" s="6" t="s">
        <v>10</v>
      </c>
      <c r="E67" s="6"/>
      <c r="F67" s="6"/>
      <c r="G67" s="6"/>
      <c r="H67" s="6"/>
      <c r="I67" s="6"/>
      <c r="J67" s="6"/>
      <c r="K67" s="6"/>
      <c r="L67" s="6"/>
      <c r="M67" s="6"/>
      <c r="N67" s="8"/>
      <c r="O67" s="8"/>
      <c r="P6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7" s="20" t="e">
        <f>(Table1[[#This Row],[1. Hàng tồn kho]]-Table1[[#This Row],[1. Hàng tồn kho'[Năm: 2024]])/Table1[[#This Row],[1. Hàng tồn kho'[Năm: 2024]]</f>
        <v>#DIV/0!</v>
      </c>
      <c r="S6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7" s="20" t="e">
        <f>SUM(Table1[[#This Row],[TATA]:[ROA]])</f>
        <v>#DIV/0!</v>
      </c>
    </row>
    <row r="68" spans="1:21" x14ac:dyDescent="0.45">
      <c r="A68" s="7">
        <v>62</v>
      </c>
      <c r="B68" s="5" t="s">
        <v>134</v>
      </c>
      <c r="C68" s="6" t="s">
        <v>135</v>
      </c>
      <c r="D68" s="6" t="s">
        <v>15</v>
      </c>
      <c r="E68" s="8">
        <v>388641499935</v>
      </c>
      <c r="F68" s="8">
        <v>284149024946</v>
      </c>
      <c r="G68" s="8">
        <v>2258203384993</v>
      </c>
      <c r="H68" s="8">
        <v>74116410874</v>
      </c>
      <c r="I68" s="8">
        <v>108527359946</v>
      </c>
      <c r="J68" s="8">
        <v>94998939474</v>
      </c>
      <c r="K68" s="8">
        <v>73291763968</v>
      </c>
      <c r="L68" s="8">
        <v>1555505269939</v>
      </c>
      <c r="M68" s="8">
        <v>1312491961169</v>
      </c>
      <c r="N68" s="9">
        <v>4.7</v>
      </c>
      <c r="O68" s="9">
        <v>4.1500000000000004</v>
      </c>
      <c r="P68" s="17">
        <f>(Table1[[#This Row],[18. Lợi nhuận sau thuế thu nhập doanh nghiệp]]-Table1[[#This Row],[Lưu chuyển tiền thuần từ hoạt động kinh doanh]])/Table1[[#This Row],[TỔNG CỘNG TÀI SẢN]]</f>
        <v>-4.627239321462797E-2</v>
      </c>
      <c r="Q68" s="20">
        <f>(Table1[[#This Row],[III. Các khoản phải thu ngắn hạn 2025]]-Table1[[#This Row],[III. Các khoản phải thu ngắn hạn'[Năm: 2024]])/Table1[[#This Row],[III. Các khoản phải thu ngắn hạn'[Năm: 2024]]</f>
        <v>0.46428245332197193</v>
      </c>
      <c r="R68" s="20">
        <f>(Table1[[#This Row],[1. Hàng tồn kho]]-Table1[[#This Row],[1. Hàng tồn kho'[Năm: 2024]])/Table1[[#This Row],[1. Hàng tồn kho'[Năm: 2024]]</f>
        <v>-0.22849913510814485</v>
      </c>
      <c r="S6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-0.15622789164804946</v>
      </c>
      <c r="T68" s="21">
        <f>Table1[[#This Row],[Tỷ suất sinh lợi trên tổng tài sản bình quân (ROAA)'[Quý 4 Năm 2025, ĐVT: %']]]-Table1[[#This Row],[Tỷ suất sinh lợi trên tổng tài sản bình quân (ROAA)'[Quý 4 Năm 2024, ĐVT: %']]]</f>
        <v>-0.54999999999999982</v>
      </c>
      <c r="U68" s="20">
        <f>SUM(Table1[[#This Row],[TATA]:[ROA]])</f>
        <v>-0.51671696664885014</v>
      </c>
    </row>
    <row r="69" spans="1:21" ht="26.25" hidden="1" x14ac:dyDescent="0.45">
      <c r="A69" s="7">
        <v>63</v>
      </c>
      <c r="B69" s="5" t="s">
        <v>136</v>
      </c>
      <c r="C69" s="6" t="s">
        <v>137</v>
      </c>
      <c r="D69" s="6" t="s">
        <v>10</v>
      </c>
      <c r="E69" s="6"/>
      <c r="F69" s="6"/>
      <c r="G69" s="6"/>
      <c r="H69" s="8">
        <v>10313130236</v>
      </c>
      <c r="I69" s="6"/>
      <c r="J69" s="6"/>
      <c r="K69" s="6"/>
      <c r="L69" s="8">
        <v>31057408552</v>
      </c>
      <c r="M69" s="6"/>
      <c r="N69" s="8"/>
      <c r="O69" s="8"/>
      <c r="P6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69" s="20" t="e">
        <f>(Table1[[#This Row],[1. Hàng tồn kho]]-Table1[[#This Row],[1. Hàng tồn kho'[Năm: 2024]])/Table1[[#This Row],[1. Hàng tồn kho'[Năm: 2024]]</f>
        <v>#DIV/0!</v>
      </c>
      <c r="S6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6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9" s="20" t="e">
        <f>SUM(Table1[[#This Row],[TATA]:[ROA]])</f>
        <v>#DIV/0!</v>
      </c>
    </row>
    <row r="70" spans="1:21" hidden="1" x14ac:dyDescent="0.45">
      <c r="A70" s="7">
        <v>64</v>
      </c>
      <c r="B70" s="5" t="s">
        <v>138</v>
      </c>
      <c r="C70" s="6" t="s">
        <v>139</v>
      </c>
      <c r="D70" s="6" t="s">
        <v>10</v>
      </c>
      <c r="E70" s="6"/>
      <c r="F70" s="6"/>
      <c r="G70" s="6"/>
      <c r="H70" s="6"/>
      <c r="I70" s="6"/>
      <c r="J70" s="6"/>
      <c r="K70" s="6"/>
      <c r="L70" s="6"/>
      <c r="M70" s="6"/>
      <c r="N70" s="8"/>
      <c r="O70" s="8"/>
      <c r="P7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0" s="20" t="e">
        <f>(Table1[[#This Row],[1. Hàng tồn kho]]-Table1[[#This Row],[1. Hàng tồn kho'[Năm: 2024]])/Table1[[#This Row],[1. Hàng tồn kho'[Năm: 2024]]</f>
        <v>#DIV/0!</v>
      </c>
      <c r="S7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0" s="20" t="e">
        <f>SUM(Table1[[#This Row],[TATA]:[ROA]])</f>
        <v>#DIV/0!</v>
      </c>
    </row>
    <row r="71" spans="1:21" hidden="1" x14ac:dyDescent="0.45">
      <c r="A71" s="7">
        <v>65</v>
      </c>
      <c r="B71" s="5" t="s">
        <v>140</v>
      </c>
      <c r="C71" s="6" t="s">
        <v>141</v>
      </c>
      <c r="D71" s="6" t="s">
        <v>10</v>
      </c>
      <c r="E71" s="6"/>
      <c r="F71" s="6"/>
      <c r="G71" s="6"/>
      <c r="H71" s="8">
        <v>524117632508</v>
      </c>
      <c r="I71" s="6"/>
      <c r="J71" s="8">
        <v>2132530058</v>
      </c>
      <c r="K71" s="6"/>
      <c r="L71" s="8">
        <v>1717500998164</v>
      </c>
      <c r="M71" s="6"/>
      <c r="N71" s="8"/>
      <c r="O71" s="8"/>
      <c r="P7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71" s="20">
        <f>(Table1[[#This Row],[1. Hàng tồn kho]]-Table1[[#This Row],[1. Hàng tồn kho'[Năm: 2024]])/Table1[[#This Row],[1. Hàng tồn kho'[Năm: 2024]]</f>
        <v>-1</v>
      </c>
      <c r="S7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7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1" s="20" t="e">
        <f>SUM(Table1[[#This Row],[TATA]:[ROA]])</f>
        <v>#DIV/0!</v>
      </c>
    </row>
    <row r="72" spans="1:21" x14ac:dyDescent="0.45">
      <c r="A72" s="7">
        <v>66</v>
      </c>
      <c r="B72" s="5" t="s">
        <v>142</v>
      </c>
      <c r="C72" s="6" t="s">
        <v>143</v>
      </c>
      <c r="D72" s="6" t="s">
        <v>33</v>
      </c>
      <c r="E72" s="8">
        <v>14450871530</v>
      </c>
      <c r="F72" s="8">
        <v>9764726047</v>
      </c>
      <c r="G72" s="8">
        <v>354946462761</v>
      </c>
      <c r="H72" s="8">
        <v>99522986806</v>
      </c>
      <c r="I72" s="8">
        <v>88091552695</v>
      </c>
      <c r="J72" s="8">
        <v>52838780692</v>
      </c>
      <c r="K72" s="8">
        <v>35887639832</v>
      </c>
      <c r="L72" s="8">
        <v>415008580982</v>
      </c>
      <c r="M72" s="8">
        <v>426407428166</v>
      </c>
      <c r="N72" s="9">
        <v>1.24</v>
      </c>
      <c r="O72" s="9">
        <v>1.86</v>
      </c>
      <c r="P72" s="17">
        <f>(Table1[[#This Row],[18. Lợi nhuận sau thuế thu nhập doanh nghiệp]]-Table1[[#This Row],[Lưu chuyển tiền thuần từ hoạt động kinh doanh]])/Table1[[#This Row],[TỔNG CỘNG TÀI SẢN]]</f>
        <v>-1.3202400853774316E-2</v>
      </c>
      <c r="Q72" s="20">
        <f>(Table1[[#This Row],[III. Các khoản phải thu ngắn hạn 2025]]-Table1[[#This Row],[III. Các khoản phải thu ngắn hạn'[Năm: 2024]])/Table1[[#This Row],[III. Các khoản phải thu ngắn hạn'[Năm: 2024]]</f>
        <v>-0.11486224919357853</v>
      </c>
      <c r="R72" s="20">
        <f>(Table1[[#This Row],[1. Hàng tồn kho]]-Table1[[#This Row],[1. Hàng tồn kho'[Năm: 2024]])/Table1[[#This Row],[1. Hàng tồn kho'[Năm: 2024]]</f>
        <v>-0.32080870599208339</v>
      </c>
      <c r="S7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2.7466533720888045E-2</v>
      </c>
      <c r="T72" s="21">
        <f>Table1[[#This Row],[Tỷ suất sinh lợi trên tổng tài sản bình quân (ROAA)'[Quý 4 Năm 2025, ĐVT: %']]]-Table1[[#This Row],[Tỷ suất sinh lợi trên tổng tài sản bình quân (ROAA)'[Quý 4 Năm 2024, ĐVT: %']]]</f>
        <v>0.62000000000000011</v>
      </c>
      <c r="U72" s="20">
        <f>SUM(Table1[[#This Row],[TATA]:[ROA]])</f>
        <v>0.1985931776814519</v>
      </c>
    </row>
    <row r="73" spans="1:21" hidden="1" x14ac:dyDescent="0.45">
      <c r="A73" s="7">
        <v>67</v>
      </c>
      <c r="B73" s="5" t="s">
        <v>144</v>
      </c>
      <c r="C73" s="6" t="s">
        <v>145</v>
      </c>
      <c r="D73" s="6" t="s">
        <v>15</v>
      </c>
      <c r="E73" s="6"/>
      <c r="F73" s="6"/>
      <c r="G73" s="6"/>
      <c r="H73" s="8">
        <v>60546878404</v>
      </c>
      <c r="I73" s="6"/>
      <c r="J73" s="8">
        <v>4645253272</v>
      </c>
      <c r="K73" s="6"/>
      <c r="L73" s="8">
        <v>274025205454</v>
      </c>
      <c r="M73" s="6"/>
      <c r="N73" s="8"/>
      <c r="O73" s="8"/>
      <c r="P7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73" s="20">
        <f>(Table1[[#This Row],[1. Hàng tồn kho]]-Table1[[#This Row],[1. Hàng tồn kho'[Năm: 2024]])/Table1[[#This Row],[1. Hàng tồn kho'[Năm: 2024]]</f>
        <v>-1</v>
      </c>
      <c r="S7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7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3" s="20" t="e">
        <f>SUM(Table1[[#This Row],[TATA]:[ROA]])</f>
        <v>#DIV/0!</v>
      </c>
    </row>
    <row r="74" spans="1:21" x14ac:dyDescent="0.45">
      <c r="A74" s="7">
        <v>68</v>
      </c>
      <c r="B74" s="5" t="s">
        <v>146</v>
      </c>
      <c r="C74" s="6" t="s">
        <v>147</v>
      </c>
      <c r="D74" s="6" t="s">
        <v>33</v>
      </c>
      <c r="E74" s="8">
        <v>7250139849</v>
      </c>
      <c r="F74" s="8">
        <v>6425396049</v>
      </c>
      <c r="G74" s="8">
        <v>105830669637</v>
      </c>
      <c r="H74" s="8">
        <v>28757141671</v>
      </c>
      <c r="I74" s="8">
        <v>20789777859</v>
      </c>
      <c r="J74" s="8">
        <v>17766708281</v>
      </c>
      <c r="K74" s="8">
        <v>14152978939</v>
      </c>
      <c r="L74" s="8">
        <v>159789927069</v>
      </c>
      <c r="M74" s="8">
        <v>169865621961</v>
      </c>
      <c r="N74" s="9">
        <v>1.4</v>
      </c>
      <c r="O74" s="9">
        <v>1.27</v>
      </c>
      <c r="P74" s="17">
        <f>(Table1[[#This Row],[18. Lợi nhuận sau thuế thu nhập doanh nghiệp]]-Table1[[#This Row],[Lưu chuyển tiền thuần từ hoạt động kinh doanh]])/Table1[[#This Row],[TỔNG CỘNG TÀI SẢN]]</f>
        <v>-7.7930509447674996E-3</v>
      </c>
      <c r="Q74" s="20">
        <f>(Table1[[#This Row],[III. Các khoản phải thu ngắn hạn 2025]]-Table1[[#This Row],[III. Các khoản phải thu ngắn hạn'[Năm: 2024]])/Table1[[#This Row],[III. Các khoản phải thu ngắn hạn'[Năm: 2024]]</f>
        <v>-0.27705687523300165</v>
      </c>
      <c r="R74" s="20">
        <f>(Table1[[#This Row],[1. Hàng tồn kho]]-Table1[[#This Row],[1. Hàng tồn kho'[Năm: 2024]])/Table1[[#This Row],[1. Hàng tồn kho'[Năm: 2024]]</f>
        <v>-0.203398923697339</v>
      </c>
      <c r="S7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6.3055882663048873E-2</v>
      </c>
      <c r="T74" s="21">
        <f>Table1[[#This Row],[Tỷ suất sinh lợi trên tổng tài sản bình quân (ROAA)'[Quý 4 Năm 2025, ĐVT: %']]]-Table1[[#This Row],[Tỷ suất sinh lợi trên tổng tài sản bình quân (ROAA)'[Quý 4 Năm 2024, ĐVT: %']]]</f>
        <v>-0.12999999999999989</v>
      </c>
      <c r="U74" s="20">
        <f>SUM(Table1[[#This Row],[TATA]:[ROA]])</f>
        <v>-0.55519296721205924</v>
      </c>
    </row>
    <row r="75" spans="1:21" ht="26.25" hidden="1" x14ac:dyDescent="0.45">
      <c r="A75" s="7">
        <v>69</v>
      </c>
      <c r="B75" s="5" t="s">
        <v>148</v>
      </c>
      <c r="C75" s="6" t="s">
        <v>149</v>
      </c>
      <c r="D75" s="6" t="s">
        <v>10</v>
      </c>
      <c r="E75" s="6"/>
      <c r="F75" s="6"/>
      <c r="G75" s="6"/>
      <c r="H75" s="6"/>
      <c r="I75" s="6"/>
      <c r="J75" s="6"/>
      <c r="K75" s="6"/>
      <c r="L75" s="6"/>
      <c r="M75" s="6"/>
      <c r="N75" s="8"/>
      <c r="O75" s="8"/>
      <c r="P7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5" s="20" t="e">
        <f>(Table1[[#This Row],[1. Hàng tồn kho]]-Table1[[#This Row],[1. Hàng tồn kho'[Năm: 2024]])/Table1[[#This Row],[1. Hàng tồn kho'[Năm: 2024]]</f>
        <v>#DIV/0!</v>
      </c>
      <c r="S7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5" s="20" t="e">
        <f>SUM(Table1[[#This Row],[TATA]:[ROA]])</f>
        <v>#DIV/0!</v>
      </c>
    </row>
    <row r="76" spans="1:21" x14ac:dyDescent="0.45">
      <c r="A76" s="7">
        <v>70</v>
      </c>
      <c r="B76" s="5" t="s">
        <v>150</v>
      </c>
      <c r="C76" s="6" t="s">
        <v>151</v>
      </c>
      <c r="D76" s="6" t="s">
        <v>33</v>
      </c>
      <c r="E76" s="8">
        <v>-222403970255</v>
      </c>
      <c r="F76" s="8">
        <v>40943002886</v>
      </c>
      <c r="G76" s="8">
        <v>3901781682884</v>
      </c>
      <c r="H76" s="8">
        <v>1921739195394</v>
      </c>
      <c r="I76" s="8">
        <v>2690612866637</v>
      </c>
      <c r="J76" s="8">
        <v>806275140578</v>
      </c>
      <c r="K76" s="8">
        <v>833463813328</v>
      </c>
      <c r="L76" s="8">
        <v>3371164038356</v>
      </c>
      <c r="M76" s="8">
        <v>4994109145790</v>
      </c>
      <c r="N76" s="9">
        <v>0.49</v>
      </c>
      <c r="O76" s="9">
        <v>0.24</v>
      </c>
      <c r="P76" s="17">
        <f>(Table1[[#This Row],[18. Lợi nhuận sau thuế thu nhập doanh nghiệp]]-Table1[[#This Row],[Lưu chuyển tiền thuần từ hoạt động kinh doanh]])/Table1[[#This Row],[TỔNG CỘNG TÀI SẢN]]</f>
        <v>6.7494030815775222E-2</v>
      </c>
      <c r="Q76" s="20">
        <f>(Table1[[#This Row],[III. Các khoản phải thu ngắn hạn 2025]]-Table1[[#This Row],[III. Các khoản phải thu ngắn hạn'[Năm: 2024]])/Table1[[#This Row],[III. Các khoản phải thu ngắn hạn'[Năm: 2024]]</f>
        <v>0.40009262083316333</v>
      </c>
      <c r="R76" s="20">
        <f>(Table1[[#This Row],[1. Hàng tồn kho]]-Table1[[#This Row],[1. Hàng tồn kho'[Năm: 2024]])/Table1[[#This Row],[1. Hàng tồn kho'[Năm: 2024]]</f>
        <v>3.3721333303801317E-2</v>
      </c>
      <c r="S7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0.481419797129022</v>
      </c>
      <c r="T76" s="21">
        <f>Table1[[#This Row],[Tỷ suất sinh lợi trên tổng tài sản bình quân (ROAA)'[Quý 4 Năm 2025, ĐVT: %']]]-Table1[[#This Row],[Tỷ suất sinh lợi trên tổng tài sản bình quân (ROAA)'[Quý 4 Năm 2024, ĐVT: %']]]</f>
        <v>-0.25</v>
      </c>
      <c r="U76" s="20">
        <f>SUM(Table1[[#This Row],[TATA]:[ROA]])</f>
        <v>0.73272778208176192</v>
      </c>
    </row>
    <row r="77" spans="1:21" hidden="1" x14ac:dyDescent="0.45">
      <c r="A77" s="7">
        <v>71</v>
      </c>
      <c r="B77" s="5" t="s">
        <v>152</v>
      </c>
      <c r="C77" s="6" t="s">
        <v>153</v>
      </c>
      <c r="D77" s="6" t="s">
        <v>10</v>
      </c>
      <c r="E77" s="6"/>
      <c r="F77" s="6"/>
      <c r="G77" s="6"/>
      <c r="H77" s="6"/>
      <c r="I77" s="6"/>
      <c r="J77" s="6"/>
      <c r="K77" s="6"/>
      <c r="L77" s="6"/>
      <c r="M77" s="6"/>
      <c r="N77" s="8"/>
      <c r="O77" s="8"/>
      <c r="P7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7" s="20" t="e">
        <f>(Table1[[#This Row],[1. Hàng tồn kho]]-Table1[[#This Row],[1. Hàng tồn kho'[Năm: 2024]])/Table1[[#This Row],[1. Hàng tồn kho'[Năm: 2024]]</f>
        <v>#DIV/0!</v>
      </c>
      <c r="S7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7" s="20" t="e">
        <f>SUM(Table1[[#This Row],[TATA]:[ROA]])</f>
        <v>#DIV/0!</v>
      </c>
    </row>
    <row r="78" spans="1:21" x14ac:dyDescent="0.45">
      <c r="A78" s="7">
        <v>72</v>
      </c>
      <c r="B78" s="5" t="s">
        <v>154</v>
      </c>
      <c r="C78" s="6" t="s">
        <v>155</v>
      </c>
      <c r="D78" s="6" t="s">
        <v>15</v>
      </c>
      <c r="E78" s="6"/>
      <c r="F78" s="8">
        <v>4007119743</v>
      </c>
      <c r="G78" s="8">
        <v>1527827571071</v>
      </c>
      <c r="H78" s="8">
        <v>760086786746</v>
      </c>
      <c r="I78" s="8">
        <v>871949709946</v>
      </c>
      <c r="J78" s="8">
        <v>277577980719</v>
      </c>
      <c r="K78" s="8">
        <v>407002878332</v>
      </c>
      <c r="L78" s="8">
        <v>1073525239305</v>
      </c>
      <c r="M78" s="8">
        <v>1385290910105</v>
      </c>
      <c r="N78" s="9">
        <v>0.11</v>
      </c>
      <c r="O78" s="9">
        <v>0.09</v>
      </c>
      <c r="P78" s="17">
        <f>(Table1[[#This Row],[18. Lợi nhuận sau thuế thu nhập doanh nghiệp]]-Table1[[#This Row],[Lưu chuyển tiền thuần từ hoạt động kinh doanh]])/Table1[[#This Row],[TỔNG CỘNG TÀI SẢN]]</f>
        <v>2.6227565327879426E-3</v>
      </c>
      <c r="Q78" s="20">
        <f>(Table1[[#This Row],[III. Các khoản phải thu ngắn hạn 2025]]-Table1[[#This Row],[III. Các khoản phải thu ngắn hạn'[Năm: 2024]])/Table1[[#This Row],[III. Các khoản phải thu ngắn hạn'[Năm: 2024]]</f>
        <v>0.14717125090267028</v>
      </c>
      <c r="R78" s="20">
        <f>(Table1[[#This Row],[1. Hàng tồn kho]]-Table1[[#This Row],[1. Hàng tồn kho'[Năm: 2024]])/Table1[[#This Row],[1. Hàng tồn kho'[Năm: 2024]]</f>
        <v>0.46626500156012179</v>
      </c>
      <c r="S7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0.29041298647234137</v>
      </c>
      <c r="T78" s="21">
        <f>Table1[[#This Row],[Tỷ suất sinh lợi trên tổng tài sản bình quân (ROAA)'[Quý 4 Năm 2025, ĐVT: %']]]-Table1[[#This Row],[Tỷ suất sinh lợi trên tổng tài sản bình quân (ROAA)'[Quý 4 Năm 2024, ĐVT: %']]]</f>
        <v>-2.0000000000000004E-2</v>
      </c>
      <c r="U78" s="20">
        <f>SUM(Table1[[#This Row],[TATA]:[ROA]])</f>
        <v>0.88647199546792133</v>
      </c>
    </row>
    <row r="79" spans="1:21" x14ac:dyDescent="0.45">
      <c r="A79" s="7">
        <v>73</v>
      </c>
      <c r="B79" s="5" t="s">
        <v>156</v>
      </c>
      <c r="C79" s="6" t="s">
        <v>157</v>
      </c>
      <c r="D79" s="6" t="s">
        <v>15</v>
      </c>
      <c r="E79" s="8">
        <v>288532109805</v>
      </c>
      <c r="F79" s="8">
        <v>59469064459</v>
      </c>
      <c r="G79" s="8">
        <v>3998828263458</v>
      </c>
      <c r="H79" s="8">
        <v>906154400070</v>
      </c>
      <c r="I79" s="8">
        <v>1050983201999</v>
      </c>
      <c r="J79" s="8">
        <v>993398831319</v>
      </c>
      <c r="K79" s="8">
        <v>1119774834842</v>
      </c>
      <c r="L79" s="8">
        <v>3431984881188</v>
      </c>
      <c r="M79" s="8">
        <v>3525905304235</v>
      </c>
      <c r="N79" s="9">
        <v>0.1</v>
      </c>
      <c r="O79" s="9">
        <v>0.72</v>
      </c>
      <c r="P79" s="17">
        <f>(Table1[[#This Row],[18. Lợi nhuận sau thuế thu nhập doanh nghiệp]]-Table1[[#This Row],[Lưu chuyển tiền thuần từ hoạt động kinh doanh]])/Table1[[#This Row],[TỔNG CỘNG TÀI SẢN]]</f>
        <v>-5.7282541348229084E-2</v>
      </c>
      <c r="Q79" s="20">
        <f>(Table1[[#This Row],[III. Các khoản phải thu ngắn hạn 2025]]-Table1[[#This Row],[III. Các khoản phải thu ngắn hạn'[Năm: 2024]])/Table1[[#This Row],[III. Các khoản phải thu ngắn hạn'[Năm: 2024]]</f>
        <v>0.15982795196691871</v>
      </c>
      <c r="R79" s="20">
        <f>(Table1[[#This Row],[1. Hàng tồn kho]]-Table1[[#This Row],[1. Hàng tồn kho'[Năm: 2024]])/Table1[[#This Row],[1. Hàng tồn kho'[Năm: 2024]]</f>
        <v>0.12721577632138181</v>
      </c>
      <c r="S7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2.7366211186364241E-2</v>
      </c>
      <c r="T79" s="21">
        <f>Table1[[#This Row],[Tỷ suất sinh lợi trên tổng tài sản bình quân (ROAA)'[Quý 4 Năm 2025, ĐVT: %']]]-Table1[[#This Row],[Tỷ suất sinh lợi trên tổng tài sản bình quân (ROAA)'[Quý 4 Năm 2024, ĐVT: %']]]</f>
        <v>0.62</v>
      </c>
      <c r="U79" s="20">
        <f>SUM(Table1[[#This Row],[TATA]:[ROA]])</f>
        <v>0.8771273981264357</v>
      </c>
    </row>
    <row r="80" spans="1:21" ht="26.25" x14ac:dyDescent="0.45">
      <c r="A80" s="7">
        <v>74</v>
      </c>
      <c r="B80" s="5" t="s">
        <v>158</v>
      </c>
      <c r="C80" s="6" t="s">
        <v>159</v>
      </c>
      <c r="D80" s="6" t="s">
        <v>33</v>
      </c>
      <c r="E80" s="8">
        <v>258793176781</v>
      </c>
      <c r="F80" s="8">
        <v>-54503718617</v>
      </c>
      <c r="G80" s="8">
        <v>1905760203871</v>
      </c>
      <c r="H80" s="8">
        <v>882737142898</v>
      </c>
      <c r="I80" s="8">
        <v>597018293252</v>
      </c>
      <c r="J80" s="8">
        <v>49084052777</v>
      </c>
      <c r="K80" s="8">
        <v>51866919209</v>
      </c>
      <c r="L80" s="8">
        <v>310354603848</v>
      </c>
      <c r="M80" s="8">
        <v>154395902630</v>
      </c>
      <c r="N80" s="9">
        <v>3.46</v>
      </c>
      <c r="O80" s="9">
        <v>-0.19</v>
      </c>
      <c r="P80" s="17">
        <f>(Table1[[#This Row],[18. Lợi nhuận sau thuế thu nhập doanh nghiệp]]-Table1[[#This Row],[Lưu chuyển tiền thuần từ hoạt động kinh doanh]])/Table1[[#This Row],[TỔNG CỘNG TÀI SẢN]]</f>
        <v>-0.16439470966054809</v>
      </c>
      <c r="Q80" s="20">
        <f>(Table1[[#This Row],[III. Các khoản phải thu ngắn hạn 2025]]-Table1[[#This Row],[III. Các khoản phải thu ngắn hạn'[Năm: 2024]])/Table1[[#This Row],[III. Các khoản phải thu ngắn hạn'[Năm: 2024]]</f>
        <v>-0.32367375944779375</v>
      </c>
      <c r="R80" s="20">
        <f>(Table1[[#This Row],[1. Hàng tồn kho]]-Table1[[#This Row],[1. Hàng tồn kho'[Năm: 2024]])/Table1[[#This Row],[1. Hàng tồn kho'[Năm: 2024]]</f>
        <v>5.6695938386408191E-2</v>
      </c>
      <c r="S8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-0.50251776285678273</v>
      </c>
      <c r="T80" s="21">
        <f>Table1[[#This Row],[Tỷ suất sinh lợi trên tổng tài sản bình quân (ROAA)'[Quý 4 Năm 2025, ĐVT: %']]]-Table1[[#This Row],[Tỷ suất sinh lợi trên tổng tài sản bình quân (ROAA)'[Quý 4 Năm 2024, ĐVT: %']]]</f>
        <v>-3.65</v>
      </c>
      <c r="U80" s="20">
        <f>SUM(Table1[[#This Row],[TATA]:[ROA]])</f>
        <v>-4.5838902935787162</v>
      </c>
    </row>
    <row r="81" spans="1:21" ht="26.25" hidden="1" x14ac:dyDescent="0.45">
      <c r="A81" s="7">
        <v>75</v>
      </c>
      <c r="B81" s="5" t="s">
        <v>160</v>
      </c>
      <c r="C81" s="6" t="s">
        <v>161</v>
      </c>
      <c r="D81" s="6" t="s">
        <v>10</v>
      </c>
      <c r="E81" s="6"/>
      <c r="F81" s="6"/>
      <c r="G81" s="6"/>
      <c r="H81" s="6"/>
      <c r="I81" s="6"/>
      <c r="J81" s="6"/>
      <c r="K81" s="6"/>
      <c r="L81" s="6"/>
      <c r="M81" s="6"/>
      <c r="N81" s="8"/>
      <c r="O81" s="8"/>
      <c r="P8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1" s="20" t="e">
        <f>(Table1[[#This Row],[1. Hàng tồn kho]]-Table1[[#This Row],[1. Hàng tồn kho'[Năm: 2024]])/Table1[[#This Row],[1. Hàng tồn kho'[Năm: 2024]]</f>
        <v>#DIV/0!</v>
      </c>
      <c r="S8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1" s="20" t="e">
        <f>SUM(Table1[[#This Row],[TATA]:[ROA]])</f>
        <v>#DIV/0!</v>
      </c>
    </row>
    <row r="82" spans="1:21" hidden="1" x14ac:dyDescent="0.45">
      <c r="A82" s="7">
        <v>76</v>
      </c>
      <c r="B82" s="5" t="s">
        <v>162</v>
      </c>
      <c r="C82" s="6" t="s">
        <v>163</v>
      </c>
      <c r="D82" s="6" t="s">
        <v>10</v>
      </c>
      <c r="E82" s="6"/>
      <c r="F82" s="6"/>
      <c r="G82" s="6"/>
      <c r="H82" s="6"/>
      <c r="I82" s="6"/>
      <c r="J82" s="6"/>
      <c r="K82" s="6"/>
      <c r="L82" s="6"/>
      <c r="M82" s="6"/>
      <c r="N82" s="8"/>
      <c r="O82" s="8"/>
      <c r="P8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2" s="20" t="e">
        <f>(Table1[[#This Row],[1. Hàng tồn kho]]-Table1[[#This Row],[1. Hàng tồn kho'[Năm: 2024]])/Table1[[#This Row],[1. Hàng tồn kho'[Năm: 2024]]</f>
        <v>#DIV/0!</v>
      </c>
      <c r="S8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2" s="20" t="e">
        <f>SUM(Table1[[#This Row],[TATA]:[ROA]])</f>
        <v>#DIV/0!</v>
      </c>
    </row>
    <row r="83" spans="1:21" hidden="1" x14ac:dyDescent="0.45">
      <c r="A83" s="7">
        <v>77</v>
      </c>
      <c r="B83" s="5" t="s">
        <v>164</v>
      </c>
      <c r="C83" s="6" t="s">
        <v>165</v>
      </c>
      <c r="D83" s="6" t="s">
        <v>10</v>
      </c>
      <c r="E83" s="6"/>
      <c r="F83" s="6"/>
      <c r="G83" s="6"/>
      <c r="H83" s="8">
        <v>39832637081</v>
      </c>
      <c r="I83" s="6"/>
      <c r="J83" s="6"/>
      <c r="K83" s="6"/>
      <c r="L83" s="8">
        <v>7684564705</v>
      </c>
      <c r="M83" s="6"/>
      <c r="N83" s="9">
        <v>0.88</v>
      </c>
      <c r="O83" s="8"/>
      <c r="P8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83" s="20" t="e">
        <f>(Table1[[#This Row],[1. Hàng tồn kho]]-Table1[[#This Row],[1. Hàng tồn kho'[Năm: 2024]])/Table1[[#This Row],[1. Hàng tồn kho'[Năm: 2024]]</f>
        <v>#DIV/0!</v>
      </c>
      <c r="S8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83" s="21">
        <f>Table1[[#This Row],[Tỷ suất sinh lợi trên tổng tài sản bình quân (ROAA)'[Quý 4 Năm 2025, ĐVT: %']]]-Table1[[#This Row],[Tỷ suất sinh lợi trên tổng tài sản bình quân (ROAA)'[Quý 4 Năm 2024, ĐVT: %']]]</f>
        <v>-0.88</v>
      </c>
      <c r="U83" s="20" t="e">
        <f>SUM(Table1[[#This Row],[TATA]:[ROA]])</f>
        <v>#DIV/0!</v>
      </c>
    </row>
    <row r="84" spans="1:21" hidden="1" x14ac:dyDescent="0.45">
      <c r="A84" s="7">
        <v>78</v>
      </c>
      <c r="B84" s="5" t="s">
        <v>166</v>
      </c>
      <c r="C84" s="6" t="s">
        <v>167</v>
      </c>
      <c r="D84" s="6" t="s">
        <v>10</v>
      </c>
      <c r="E84" s="6"/>
      <c r="F84" s="6"/>
      <c r="G84" s="6"/>
      <c r="H84" s="6"/>
      <c r="I84" s="6"/>
      <c r="J84" s="6"/>
      <c r="K84" s="6"/>
      <c r="L84" s="6"/>
      <c r="M84" s="6"/>
      <c r="N84" s="8"/>
      <c r="O84" s="8"/>
      <c r="P8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4" s="20" t="e">
        <f>(Table1[[#This Row],[1. Hàng tồn kho]]-Table1[[#This Row],[1. Hàng tồn kho'[Năm: 2024]])/Table1[[#This Row],[1. Hàng tồn kho'[Năm: 2024]]</f>
        <v>#DIV/0!</v>
      </c>
      <c r="S8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4" s="20" t="e">
        <f>SUM(Table1[[#This Row],[TATA]:[ROA]])</f>
        <v>#DIV/0!</v>
      </c>
    </row>
    <row r="85" spans="1:21" hidden="1" x14ac:dyDescent="0.45">
      <c r="A85" s="7">
        <v>79</v>
      </c>
      <c r="B85" s="5" t="s">
        <v>168</v>
      </c>
      <c r="C85" s="6" t="s">
        <v>169</v>
      </c>
      <c r="D85" s="6" t="s">
        <v>10</v>
      </c>
      <c r="E85" s="6"/>
      <c r="F85" s="6"/>
      <c r="G85" s="6"/>
      <c r="H85" s="6"/>
      <c r="I85" s="6"/>
      <c r="J85" s="6"/>
      <c r="K85" s="6"/>
      <c r="L85" s="6"/>
      <c r="M85" s="6"/>
      <c r="N85" s="8"/>
      <c r="O85" s="8"/>
      <c r="P8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5" s="20" t="e">
        <f>(Table1[[#This Row],[1. Hàng tồn kho]]-Table1[[#This Row],[1. Hàng tồn kho'[Năm: 2024]])/Table1[[#This Row],[1. Hàng tồn kho'[Năm: 2024]]</f>
        <v>#DIV/0!</v>
      </c>
      <c r="S8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5" s="20" t="e">
        <f>SUM(Table1[[#This Row],[TATA]:[ROA]])</f>
        <v>#DIV/0!</v>
      </c>
    </row>
    <row r="86" spans="1:21" ht="26.25" x14ac:dyDescent="0.45">
      <c r="A86" s="7">
        <v>80</v>
      </c>
      <c r="B86" s="5" t="s">
        <v>170</v>
      </c>
      <c r="C86" s="6" t="s">
        <v>171</v>
      </c>
      <c r="D86" s="6" t="s">
        <v>18</v>
      </c>
      <c r="E86" s="8">
        <v>256942729367</v>
      </c>
      <c r="F86" s="8">
        <v>129244424918</v>
      </c>
      <c r="G86" s="8">
        <v>1436567544074</v>
      </c>
      <c r="H86" s="8">
        <v>212734040391</v>
      </c>
      <c r="I86" s="8">
        <v>146925050362</v>
      </c>
      <c r="J86" s="8">
        <v>331422360372</v>
      </c>
      <c r="K86" s="8">
        <v>232869089302</v>
      </c>
      <c r="L86" s="8">
        <v>1404814766800</v>
      </c>
      <c r="M86" s="8">
        <v>1800823867893</v>
      </c>
      <c r="N86" s="9">
        <v>0.98</v>
      </c>
      <c r="O86" s="9">
        <v>2</v>
      </c>
      <c r="P86" s="17">
        <f>(Table1[[#This Row],[18. Lợi nhuận sau thuế thu nhập doanh nghiệp]]-Table1[[#This Row],[Lưu chuyển tiền thuần từ hoạt động kinh doanh]])/Table1[[#This Row],[TỔNG CỘNG TÀI SẢN]]</f>
        <v>-8.8891263745843094E-2</v>
      </c>
      <c r="Q86" s="20">
        <f>(Table1[[#This Row],[III. Các khoản phải thu ngắn hạn 2025]]-Table1[[#This Row],[III. Các khoản phải thu ngắn hạn'[Năm: 2024]])/Table1[[#This Row],[III. Các khoản phải thu ngắn hạn'[Năm: 2024]]</f>
        <v>-0.30934865857878069</v>
      </c>
      <c r="R86" s="20">
        <f>(Table1[[#This Row],[1. Hàng tồn kho]]-Table1[[#This Row],[1. Hàng tồn kho'[Năm: 2024]])/Table1[[#This Row],[1. Hàng tồn kho'[Năm: 2024]]</f>
        <v>-0.29736458022741852</v>
      </c>
      <c r="S8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0.28189417598098099</v>
      </c>
      <c r="T86" s="21">
        <f>Table1[[#This Row],[Tỷ suất sinh lợi trên tổng tài sản bình quân (ROAA)'[Quý 4 Năm 2025, ĐVT: %']]]-Table1[[#This Row],[Tỷ suất sinh lợi trên tổng tài sản bình quân (ROAA)'[Quý 4 Năm 2024, ĐVT: %']]]</f>
        <v>1.02</v>
      </c>
      <c r="U86" s="20">
        <f>SUM(Table1[[#This Row],[TATA]:[ROA]])</f>
        <v>0.60628967342893869</v>
      </c>
    </row>
    <row r="87" spans="1:21" x14ac:dyDescent="0.45">
      <c r="A87" s="7">
        <v>81</v>
      </c>
      <c r="B87" s="5" t="s">
        <v>172</v>
      </c>
      <c r="C87" s="6" t="s">
        <v>173</v>
      </c>
      <c r="D87" s="6" t="s">
        <v>18</v>
      </c>
      <c r="E87" s="8">
        <v>902283875377</v>
      </c>
      <c r="F87" s="8">
        <v>999477864573</v>
      </c>
      <c r="G87" s="8">
        <v>5824715466874</v>
      </c>
      <c r="H87" s="8">
        <v>551733574259</v>
      </c>
      <c r="I87" s="8">
        <v>1258074587441</v>
      </c>
      <c r="J87" s="8">
        <v>1683573590902</v>
      </c>
      <c r="K87" s="8">
        <v>1437598361571</v>
      </c>
      <c r="L87" s="8">
        <v>4939111900770</v>
      </c>
      <c r="M87" s="8">
        <v>6992490669181</v>
      </c>
      <c r="N87" s="9">
        <v>0.12</v>
      </c>
      <c r="O87" s="9">
        <v>4.3899999999999997</v>
      </c>
      <c r="P87" s="17">
        <f>(Table1[[#This Row],[18. Lợi nhuận sau thuế thu nhập doanh nghiệp]]-Table1[[#This Row],[Lưu chuyển tiền thuần từ hoạt động kinh doanh]])/Table1[[#This Row],[TỔNG CỘNG TÀI SẢN]]</f>
        <v>1.6686478463841931E-2</v>
      </c>
      <c r="Q87" s="20">
        <f>(Table1[[#This Row],[III. Các khoản phải thu ngắn hạn 2025]]-Table1[[#This Row],[III. Các khoản phải thu ngắn hạn'[Năm: 2024]])/Table1[[#This Row],[III. Các khoản phải thu ngắn hạn'[Năm: 2024]]</f>
        <v>1.2802211903284006</v>
      </c>
      <c r="R87" s="20">
        <f>(Table1[[#This Row],[1. Hàng tồn kho]]-Table1[[#This Row],[1. Hàng tồn kho'[Năm: 2024]])/Table1[[#This Row],[1. Hàng tồn kho'[Năm: 2024]]</f>
        <v>-0.14610304572383739</v>
      </c>
      <c r="S8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0.41573845858622505</v>
      </c>
      <c r="T87" s="21">
        <f>Table1[[#This Row],[Tỷ suất sinh lợi trên tổng tài sản bình quân (ROAA)'[Quý 4 Năm 2025, ĐVT: %']]]-Table1[[#This Row],[Tỷ suất sinh lợi trên tổng tài sản bình quân (ROAA)'[Quý 4 Năm 2024, ĐVT: %']]]</f>
        <v>4.2699999999999996</v>
      </c>
      <c r="U87" s="20">
        <f>SUM(Table1[[#This Row],[TATA]:[ROA]])</f>
        <v>5.8365430816546295</v>
      </c>
    </row>
    <row r="88" spans="1:21" x14ac:dyDescent="0.45">
      <c r="A88" s="7">
        <v>82</v>
      </c>
      <c r="B88" s="5" t="s">
        <v>174</v>
      </c>
      <c r="C88" s="6" t="s">
        <v>175</v>
      </c>
      <c r="D88" s="6" t="s">
        <v>15</v>
      </c>
      <c r="E88" s="8">
        <v>45767360591</v>
      </c>
      <c r="F88" s="8">
        <v>-26863437654</v>
      </c>
      <c r="G88" s="8">
        <v>746262618647</v>
      </c>
      <c r="H88" s="8">
        <v>59495603256</v>
      </c>
      <c r="I88" s="8">
        <v>54698069522</v>
      </c>
      <c r="J88" s="8">
        <v>2834749710</v>
      </c>
      <c r="K88" s="8">
        <v>2572190084</v>
      </c>
      <c r="L88" s="8">
        <v>131101428097</v>
      </c>
      <c r="M88" s="8">
        <v>115205024798</v>
      </c>
      <c r="N88" s="9">
        <v>-0.78</v>
      </c>
      <c r="O88" s="9">
        <v>-1.17</v>
      </c>
      <c r="P88" s="17">
        <f>(Table1[[#This Row],[18. Lợi nhuận sau thuế thu nhập doanh nghiệp]]-Table1[[#This Row],[Lưu chuyển tiền thuần từ hoạt động kinh doanh]])/Table1[[#This Row],[TỔNG CỘNG TÀI SẢN]]</f>
        <v>-9.7326057114695302E-2</v>
      </c>
      <c r="Q88" s="20">
        <f>(Table1[[#This Row],[III. Các khoản phải thu ngắn hạn 2025]]-Table1[[#This Row],[III. Các khoản phải thu ngắn hạn'[Năm: 2024]])/Table1[[#This Row],[III. Các khoản phải thu ngắn hạn'[Năm: 2024]]</f>
        <v>-8.0636777701992277E-2</v>
      </c>
      <c r="R88" s="20">
        <f>(Table1[[#This Row],[1. Hàng tồn kho]]-Table1[[#This Row],[1. Hàng tồn kho'[Năm: 2024]])/Table1[[#This Row],[1. Hàng tồn kho'[Năm: 2024]]</f>
        <v>-9.2621801873294843E-2</v>
      </c>
      <c r="S8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-0.1212527089120531</v>
      </c>
      <c r="T88" s="21">
        <f>Table1[[#This Row],[Tỷ suất sinh lợi trên tổng tài sản bình quân (ROAA)'[Quý 4 Năm 2025, ĐVT: %']]]-Table1[[#This Row],[Tỷ suất sinh lợi trên tổng tài sản bình quân (ROAA)'[Quý 4 Năm 2024, ĐVT: %']]]</f>
        <v>-0.3899999999999999</v>
      </c>
      <c r="U88" s="20">
        <f>SUM(Table1[[#This Row],[TATA]:[ROA]])</f>
        <v>-0.78183734560203533</v>
      </c>
    </row>
    <row r="89" spans="1:21" ht="26.25" x14ac:dyDescent="0.45">
      <c r="A89" s="7">
        <v>83</v>
      </c>
      <c r="B89" s="5" t="s">
        <v>176</v>
      </c>
      <c r="C89" s="6" t="s">
        <v>177</v>
      </c>
      <c r="D89" s="6" t="s">
        <v>15</v>
      </c>
      <c r="E89" s="8">
        <v>657242101338</v>
      </c>
      <c r="F89" s="8">
        <v>162737205076</v>
      </c>
      <c r="G89" s="8">
        <v>3311833167574</v>
      </c>
      <c r="H89" s="8">
        <v>406084146340</v>
      </c>
      <c r="I89" s="8">
        <v>672236351576</v>
      </c>
      <c r="J89" s="8">
        <v>1357165023848</v>
      </c>
      <c r="K89" s="8">
        <v>798410025630</v>
      </c>
      <c r="L89" s="8">
        <v>6562094461007</v>
      </c>
      <c r="M89" s="8">
        <v>6585482927718</v>
      </c>
      <c r="N89" s="9">
        <v>0.7</v>
      </c>
      <c r="O89" s="9">
        <v>1.36</v>
      </c>
      <c r="P89" s="17">
        <f>(Table1[[#This Row],[18. Lợi nhuận sau thuế thu nhập doanh nghiệp]]-Table1[[#This Row],[Lưu chuyển tiền thuần từ hoạt động kinh doanh]])/Table1[[#This Row],[TỔNG CỘNG TÀI SẢN]]</f>
        <v>-0.14931455518462516</v>
      </c>
      <c r="Q89" s="20">
        <f>(Table1[[#This Row],[III. Các khoản phải thu ngắn hạn 2025]]-Table1[[#This Row],[III. Các khoản phải thu ngắn hạn'[Năm: 2024]])/Table1[[#This Row],[III. Các khoản phải thu ngắn hạn'[Năm: 2024]]</f>
        <v>0.65541146492618818</v>
      </c>
      <c r="R89" s="20">
        <f>(Table1[[#This Row],[1. Hàng tồn kho]]-Table1[[#This Row],[1. Hàng tồn kho'[Năm: 2024]])/Table1[[#This Row],[1. Hàng tồn kho'[Năm: 2024]]</f>
        <v>-0.41170748464600831</v>
      </c>
      <c r="S8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3.5641770855293162E-3</v>
      </c>
      <c r="T89" s="21">
        <f>Table1[[#This Row],[Tỷ suất sinh lợi trên tổng tài sản bình quân (ROAA)'[Quý 4 Năm 2025, ĐVT: %']]]-Table1[[#This Row],[Tỷ suất sinh lợi trên tổng tài sản bình quân (ROAA)'[Quý 4 Năm 2024, ĐVT: %']]]</f>
        <v>0.66000000000000014</v>
      </c>
      <c r="U89" s="20">
        <f>SUM(Table1[[#This Row],[TATA]:[ROA]])</f>
        <v>0.75795360218108421</v>
      </c>
    </row>
    <row r="90" spans="1:21" hidden="1" x14ac:dyDescent="0.45">
      <c r="A90" s="7">
        <v>84</v>
      </c>
      <c r="B90" s="5" t="s">
        <v>178</v>
      </c>
      <c r="C90" s="6" t="s">
        <v>179</v>
      </c>
      <c r="D90" s="6" t="s">
        <v>18</v>
      </c>
      <c r="E90" s="8">
        <v>-2577773731603</v>
      </c>
      <c r="F90" s="8">
        <v>5461341162</v>
      </c>
      <c r="G90" s="8">
        <v>5686582712710</v>
      </c>
      <c r="H90" s="8">
        <v>583175883323</v>
      </c>
      <c r="I90" s="8">
        <v>303724116836</v>
      </c>
      <c r="J90" s="6"/>
      <c r="K90" s="6"/>
      <c r="L90" s="8">
        <v>116021798780</v>
      </c>
      <c r="M90" s="8">
        <v>346409293848</v>
      </c>
      <c r="N90" s="9">
        <v>-1.89</v>
      </c>
      <c r="O90" s="9">
        <v>-0.28000000000000003</v>
      </c>
      <c r="P90" s="17">
        <f>(Table1[[#This Row],[18. Lợi nhuận sau thuế thu nhập doanh nghiệp]]-Table1[[#This Row],[Lưu chuyển tiền thuần từ hoạt động kinh doanh]])/Table1[[#This Row],[TỔNG CỘNG TÀI SẢN]]</f>
        <v>0.45426844262569999</v>
      </c>
      <c r="Q90" s="20">
        <f>(Table1[[#This Row],[III. Các khoản phải thu ngắn hạn 2025]]-Table1[[#This Row],[III. Các khoản phải thu ngắn hạn'[Năm: 2024]])/Table1[[#This Row],[III. Các khoản phải thu ngắn hạn'[Năm: 2024]]</f>
        <v>-0.47918951122370368</v>
      </c>
      <c r="R90" s="20" t="e">
        <f>(Table1[[#This Row],[1. Hàng tồn kho]]-Table1[[#This Row],[1. Hàng tồn kho'[Năm: 2024]])/Table1[[#This Row],[1. Hàng tồn kho'[Năm: 2024]]</f>
        <v>#DIV/0!</v>
      </c>
      <c r="S9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1.9857259367686559</v>
      </c>
      <c r="T90" s="21">
        <f>Table1[[#This Row],[Tỷ suất sinh lợi trên tổng tài sản bình quân (ROAA)'[Quý 4 Năm 2025, ĐVT: %']]]-Table1[[#This Row],[Tỷ suất sinh lợi trên tổng tài sản bình quân (ROAA)'[Quý 4 Năm 2024, ĐVT: %']]]</f>
        <v>1.6099999999999999</v>
      </c>
      <c r="U90" s="20" t="e">
        <f>SUM(Table1[[#This Row],[TATA]:[ROA]])</f>
        <v>#DIV/0!</v>
      </c>
    </row>
    <row r="91" spans="1:21" x14ac:dyDescent="0.45">
      <c r="A91" s="7">
        <v>85</v>
      </c>
      <c r="B91" s="5" t="s">
        <v>180</v>
      </c>
      <c r="C91" s="6" t="s">
        <v>181</v>
      </c>
      <c r="D91" s="6" t="s">
        <v>18</v>
      </c>
      <c r="E91" s="8">
        <v>895228714139</v>
      </c>
      <c r="F91" s="8">
        <v>402070666170</v>
      </c>
      <c r="G91" s="8">
        <v>12607483533944</v>
      </c>
      <c r="H91" s="8">
        <v>1805439344143</v>
      </c>
      <c r="I91" s="8">
        <v>1521173382376</v>
      </c>
      <c r="J91" s="8">
        <v>1289656800476</v>
      </c>
      <c r="K91" s="8">
        <v>945474906024</v>
      </c>
      <c r="L91" s="8">
        <v>14198943914914</v>
      </c>
      <c r="M91" s="8">
        <v>10746920203766</v>
      </c>
      <c r="N91" s="9">
        <v>0.24</v>
      </c>
      <c r="O91" s="9">
        <v>0.32</v>
      </c>
      <c r="P91" s="17">
        <f>(Table1[[#This Row],[18. Lợi nhuận sau thuế thu nhập doanh nghiệp]]-Table1[[#This Row],[Lưu chuyển tiền thuần từ hoạt động kinh doanh]])/Table1[[#This Row],[TỔNG CỘNG TÀI SẢN]]</f>
        <v>-3.9116295225866168E-2</v>
      </c>
      <c r="Q91" s="20">
        <f>(Table1[[#This Row],[III. Các khoản phải thu ngắn hạn 2025]]-Table1[[#This Row],[III. Các khoản phải thu ngắn hạn'[Năm: 2024]])/Table1[[#This Row],[III. Các khoản phải thu ngắn hạn'[Năm: 2024]]</f>
        <v>-0.15744974357027455</v>
      </c>
      <c r="R91" s="20">
        <f>(Table1[[#This Row],[1. Hàng tồn kho]]-Table1[[#This Row],[1. Hàng tồn kho'[Năm: 2024]])/Table1[[#This Row],[1. Hàng tồn kho'[Năm: 2024]]</f>
        <v>-0.2668786721591091</v>
      </c>
      <c r="S9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-0.24311834259181297</v>
      </c>
      <c r="T91" s="21">
        <f>Table1[[#This Row],[Tỷ suất sinh lợi trên tổng tài sản bình quân (ROAA)'[Quý 4 Năm 2025, ĐVT: %']]]-Table1[[#This Row],[Tỷ suất sinh lợi trên tổng tài sản bình quân (ROAA)'[Quý 4 Năm 2024, ĐVT: %']]]</f>
        <v>8.0000000000000016E-2</v>
      </c>
      <c r="U91" s="20">
        <f>SUM(Table1[[#This Row],[TATA]:[ROA]])</f>
        <v>-0.62656305354706276</v>
      </c>
    </row>
    <row r="92" spans="1:21" ht="26.25" x14ac:dyDescent="0.45">
      <c r="A92" s="7">
        <v>86</v>
      </c>
      <c r="B92" s="5" t="s">
        <v>182</v>
      </c>
      <c r="C92" s="6" t="s">
        <v>183</v>
      </c>
      <c r="D92" s="6" t="s">
        <v>33</v>
      </c>
      <c r="E92" s="8">
        <v>-28402407900</v>
      </c>
      <c r="F92" s="8">
        <v>16224492047</v>
      </c>
      <c r="G92" s="8">
        <v>2225242722111</v>
      </c>
      <c r="H92" s="8">
        <v>432911250520</v>
      </c>
      <c r="I92" s="8">
        <v>435588983043</v>
      </c>
      <c r="J92" s="8">
        <v>835165421387</v>
      </c>
      <c r="K92" s="8">
        <v>794247592821</v>
      </c>
      <c r="L92" s="8">
        <v>209580465103</v>
      </c>
      <c r="M92" s="8">
        <v>266995747745</v>
      </c>
      <c r="N92" s="9">
        <v>0.53</v>
      </c>
      <c r="O92" s="9">
        <v>1.1499999999999999</v>
      </c>
      <c r="P92" s="17">
        <f>(Table1[[#This Row],[18. Lợi nhuận sau thuế thu nhập doanh nghiệp]]-Table1[[#This Row],[Lưu chuyển tiền thuần từ hoạt động kinh doanh]])/Table1[[#This Row],[TỔNG CỘNG TÀI SẢN]]</f>
        <v>2.0054845929195635E-2</v>
      </c>
      <c r="Q92" s="20">
        <f>(Table1[[#This Row],[III. Các khoản phải thu ngắn hạn 2025]]-Table1[[#This Row],[III. Các khoản phải thu ngắn hạn'[Năm: 2024]])/Table1[[#This Row],[III. Các khoản phải thu ngắn hạn'[Năm: 2024]]</f>
        <v>6.1854075628286122E-3</v>
      </c>
      <c r="R92" s="20">
        <f>(Table1[[#This Row],[1. Hàng tồn kho]]-Table1[[#This Row],[1. Hàng tồn kho'[Năm: 2024]])/Table1[[#This Row],[1. Hàng tồn kho'[Năm: 2024]]</f>
        <v>-4.8993681393137381E-2</v>
      </c>
      <c r="S9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0.27395340788934119</v>
      </c>
      <c r="T92" s="21">
        <f>Table1[[#This Row],[Tỷ suất sinh lợi trên tổng tài sản bình quân (ROAA)'[Quý 4 Năm 2025, ĐVT: %']]]-Table1[[#This Row],[Tỷ suất sinh lợi trên tổng tài sản bình quân (ROAA)'[Quý 4 Năm 2024, ĐVT: %']]]</f>
        <v>0.61999999999999988</v>
      </c>
      <c r="U92" s="20">
        <f>SUM(Table1[[#This Row],[TATA]:[ROA]])</f>
        <v>0.87119997998822796</v>
      </c>
    </row>
    <row r="93" spans="1:21" ht="26.25" x14ac:dyDescent="0.45">
      <c r="A93" s="7">
        <v>87</v>
      </c>
      <c r="B93" s="5" t="s">
        <v>184</v>
      </c>
      <c r="C93" s="6" t="s">
        <v>185</v>
      </c>
      <c r="D93" s="6" t="s">
        <v>15</v>
      </c>
      <c r="E93" s="8">
        <v>5607294500</v>
      </c>
      <c r="F93" s="8">
        <v>3258061922</v>
      </c>
      <c r="G93" s="8">
        <v>127597836925</v>
      </c>
      <c r="H93" s="8">
        <v>71325962956</v>
      </c>
      <c r="I93" s="8">
        <v>104125383391</v>
      </c>
      <c r="J93" s="8">
        <v>49524506011</v>
      </c>
      <c r="K93" s="8">
        <v>14275434758</v>
      </c>
      <c r="L93" s="8">
        <v>492301423003</v>
      </c>
      <c r="M93" s="8">
        <v>738570953772</v>
      </c>
      <c r="N93" s="8"/>
      <c r="O93" s="8"/>
      <c r="P93" s="17">
        <f>(Table1[[#This Row],[18. Lợi nhuận sau thuế thu nhập doanh nghiệp]]-Table1[[#This Row],[Lưu chuyển tiền thuần từ hoạt động kinh doanh]])/Table1[[#This Row],[TỔNG CỘNG TÀI SẢN]]</f>
        <v>-1.8411225727759335E-2</v>
      </c>
      <c r="Q93" s="20">
        <f>(Table1[[#This Row],[III. Các khoản phải thu ngắn hạn 2025]]-Table1[[#This Row],[III. Các khoản phải thu ngắn hạn'[Năm: 2024]])/Table1[[#This Row],[III. Các khoản phải thu ngắn hạn'[Năm: 2024]]</f>
        <v>0.45985247272768698</v>
      </c>
      <c r="R93" s="20">
        <f>(Table1[[#This Row],[1. Hàng tồn kho]]-Table1[[#This Row],[1. Hàng tồn kho'[Năm: 2024]])/Table1[[#This Row],[1. Hàng tồn kho'[Năm: 2024]]</f>
        <v>-0.711750082780649</v>
      </c>
      <c r="S9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0.50024135471064701</v>
      </c>
      <c r="T9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3" s="20">
        <f>SUM(Table1[[#This Row],[TATA]:[ROA]])</f>
        <v>0.22993251892992567</v>
      </c>
    </row>
    <row r="94" spans="1:21" hidden="1" x14ac:dyDescent="0.45">
      <c r="A94" s="7">
        <v>88</v>
      </c>
      <c r="B94" s="5" t="s">
        <v>186</v>
      </c>
      <c r="C94" s="6" t="s">
        <v>187</v>
      </c>
      <c r="D94" s="6" t="s">
        <v>10</v>
      </c>
      <c r="E94" s="6"/>
      <c r="F94" s="6"/>
      <c r="G94" s="6"/>
      <c r="H94" s="6"/>
      <c r="I94" s="6"/>
      <c r="J94" s="6"/>
      <c r="K94" s="6"/>
      <c r="L94" s="6"/>
      <c r="M94" s="6"/>
      <c r="N94" s="8"/>
      <c r="O94" s="8"/>
      <c r="P9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4" s="20" t="e">
        <f>(Table1[[#This Row],[1. Hàng tồn kho]]-Table1[[#This Row],[1. Hàng tồn kho'[Năm: 2024]])/Table1[[#This Row],[1. Hàng tồn kho'[Năm: 2024]]</f>
        <v>#DIV/0!</v>
      </c>
      <c r="S9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4" s="20" t="e">
        <f>SUM(Table1[[#This Row],[TATA]:[ROA]])</f>
        <v>#DIV/0!</v>
      </c>
    </row>
    <row r="95" spans="1:21" ht="26.25" hidden="1" x14ac:dyDescent="0.45">
      <c r="A95" s="7">
        <v>89</v>
      </c>
      <c r="B95" s="5" t="s">
        <v>188</v>
      </c>
      <c r="C95" s="6" t="s">
        <v>189</v>
      </c>
      <c r="D95" s="6" t="s">
        <v>15</v>
      </c>
      <c r="E95" s="6"/>
      <c r="F95" s="6"/>
      <c r="G95" s="6"/>
      <c r="H95" s="8">
        <v>16846905614</v>
      </c>
      <c r="I95" s="6"/>
      <c r="J95" s="8">
        <v>13834926639</v>
      </c>
      <c r="K95" s="6"/>
      <c r="L95" s="8">
        <v>210584131267</v>
      </c>
      <c r="M95" s="6"/>
      <c r="N95" s="8"/>
      <c r="O95" s="8"/>
      <c r="P9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95" s="20">
        <f>(Table1[[#This Row],[1. Hàng tồn kho]]-Table1[[#This Row],[1. Hàng tồn kho'[Năm: 2024]])/Table1[[#This Row],[1. Hàng tồn kho'[Năm: 2024]]</f>
        <v>-1</v>
      </c>
      <c r="S9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9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5" s="20" t="e">
        <f>SUM(Table1[[#This Row],[TATA]:[ROA]])</f>
        <v>#DIV/0!</v>
      </c>
    </row>
    <row r="96" spans="1:21" ht="26.25" hidden="1" x14ac:dyDescent="0.45">
      <c r="A96" s="7">
        <v>90</v>
      </c>
      <c r="B96" s="5" t="s">
        <v>190</v>
      </c>
      <c r="C96" s="6" t="s">
        <v>191</v>
      </c>
      <c r="D96" s="6" t="s">
        <v>10</v>
      </c>
      <c r="E96" s="6"/>
      <c r="F96" s="6"/>
      <c r="G96" s="6"/>
      <c r="H96" s="6"/>
      <c r="I96" s="6"/>
      <c r="J96" s="6"/>
      <c r="K96" s="6"/>
      <c r="L96" s="6"/>
      <c r="M96" s="6"/>
      <c r="N96" s="8"/>
      <c r="O96" s="8"/>
      <c r="P9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6" s="20" t="e">
        <f>(Table1[[#This Row],[1. Hàng tồn kho]]-Table1[[#This Row],[1. Hàng tồn kho'[Năm: 2024]])/Table1[[#This Row],[1. Hàng tồn kho'[Năm: 2024]]</f>
        <v>#DIV/0!</v>
      </c>
      <c r="S9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6" s="20" t="e">
        <f>SUM(Table1[[#This Row],[TATA]:[ROA]])</f>
        <v>#DIV/0!</v>
      </c>
    </row>
    <row r="97" spans="1:21" ht="26.25" hidden="1" x14ac:dyDescent="0.45">
      <c r="A97" s="7">
        <v>91</v>
      </c>
      <c r="B97" s="5" t="s">
        <v>192</v>
      </c>
      <c r="C97" s="6" t="s">
        <v>193</v>
      </c>
      <c r="D97" s="6" t="s">
        <v>33</v>
      </c>
      <c r="E97" s="8">
        <v>1128846281</v>
      </c>
      <c r="F97" s="8">
        <v>-29608686180</v>
      </c>
      <c r="G97" s="8">
        <v>779310476611</v>
      </c>
      <c r="H97" s="8">
        <v>9575904318</v>
      </c>
      <c r="I97" s="8">
        <v>12295751068</v>
      </c>
      <c r="J97" s="6"/>
      <c r="K97" s="6"/>
      <c r="L97" s="8">
        <v>238090038677</v>
      </c>
      <c r="M97" s="8">
        <v>181130641631</v>
      </c>
      <c r="N97" s="9">
        <v>-3.31</v>
      </c>
      <c r="O97" s="9">
        <v>-5.17</v>
      </c>
      <c r="P97" s="17">
        <f>(Table1[[#This Row],[18. Lợi nhuận sau thuế thu nhập doanh nghiệp]]-Table1[[#This Row],[Lưu chuyển tiền thuần từ hoạt động kinh doanh]])/Table1[[#This Row],[TỔNG CỘNG TÀI SẢN]]</f>
        <v>-3.9441959762518276E-2</v>
      </c>
      <c r="Q97" s="20">
        <f>(Table1[[#This Row],[III. Các khoản phải thu ngắn hạn 2025]]-Table1[[#This Row],[III. Các khoản phải thu ngắn hạn'[Năm: 2024]])/Table1[[#This Row],[III. Các khoản phải thu ngắn hạn'[Năm: 2024]]</f>
        <v>0.28403027637686973</v>
      </c>
      <c r="R97" s="20" t="e">
        <f>(Table1[[#This Row],[1. Hàng tồn kho]]-Table1[[#This Row],[1. Hàng tồn kho'[Năm: 2024]])/Table1[[#This Row],[1. Hàng tồn kho'[Năm: 2024]]</f>
        <v>#DIV/0!</v>
      </c>
      <c r="S9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-0.23923469189432492</v>
      </c>
      <c r="T97" s="21">
        <f>Table1[[#This Row],[Tỷ suất sinh lợi trên tổng tài sản bình quân (ROAA)'[Quý 4 Năm 2025, ĐVT: %']]]-Table1[[#This Row],[Tỷ suất sinh lợi trên tổng tài sản bình quân (ROAA)'[Quý 4 Năm 2024, ĐVT: %']]]</f>
        <v>-1.8599999999999999</v>
      </c>
      <c r="U97" s="20" t="e">
        <f>SUM(Table1[[#This Row],[TATA]:[ROA]])</f>
        <v>#DIV/0!</v>
      </c>
    </row>
    <row r="98" spans="1:21" hidden="1" x14ac:dyDescent="0.45">
      <c r="A98" s="7">
        <v>92</v>
      </c>
      <c r="B98" s="5" t="s">
        <v>194</v>
      </c>
      <c r="C98" s="6" t="s">
        <v>195</v>
      </c>
      <c r="D98" s="6" t="s">
        <v>10</v>
      </c>
      <c r="E98" s="8">
        <v>140982848759</v>
      </c>
      <c r="F98" s="8">
        <v>8040237157</v>
      </c>
      <c r="G98" s="8">
        <v>666259362238</v>
      </c>
      <c r="H98" s="8">
        <v>5007045806</v>
      </c>
      <c r="I98" s="8">
        <v>7442396717</v>
      </c>
      <c r="J98" s="6"/>
      <c r="K98" s="6"/>
      <c r="L98" s="8">
        <v>46903566049</v>
      </c>
      <c r="M98" s="8">
        <v>55140766443</v>
      </c>
      <c r="N98" s="9">
        <v>0.38</v>
      </c>
      <c r="O98" s="9">
        <v>0.27</v>
      </c>
      <c r="P98" s="17">
        <f>(Table1[[#This Row],[18. Lợi nhuận sau thuế thu nhập doanh nghiệp]]-Table1[[#This Row],[Lưu chuyển tiền thuần từ hoạt động kinh doanh]])/Table1[[#This Row],[TỔNG CỘNG TÀI SẢN]]</f>
        <v>-0.1995358251408863</v>
      </c>
      <c r="Q98" s="20">
        <f>(Table1[[#This Row],[III. Các khoản phải thu ngắn hạn 2025]]-Table1[[#This Row],[III. Các khoản phải thu ngắn hạn'[Năm: 2024]])/Table1[[#This Row],[III. Các khoản phải thu ngắn hạn'[Năm: 2024]]</f>
        <v>0.48638478762900295</v>
      </c>
      <c r="R98" s="20" t="e">
        <f>(Table1[[#This Row],[1. Hàng tồn kho]]-Table1[[#This Row],[1. Hàng tồn kho'[Năm: 2024]])/Table1[[#This Row],[1. Hàng tồn kho'[Năm: 2024]]</f>
        <v>#DIV/0!</v>
      </c>
      <c r="S9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0.17561991737247917</v>
      </c>
      <c r="T98" s="21">
        <f>Table1[[#This Row],[Tỷ suất sinh lợi trên tổng tài sản bình quân (ROAA)'[Quý 4 Năm 2025, ĐVT: %']]]-Table1[[#This Row],[Tỷ suất sinh lợi trên tổng tài sản bình quân (ROAA)'[Quý 4 Năm 2024, ĐVT: %']]]</f>
        <v>-0.10999999999999999</v>
      </c>
      <c r="U98" s="20" t="e">
        <f>SUM(Table1[[#This Row],[TATA]:[ROA]])</f>
        <v>#DIV/0!</v>
      </c>
    </row>
    <row r="99" spans="1:21" ht="26.25" hidden="1" x14ac:dyDescent="0.45">
      <c r="A99" s="7">
        <v>93</v>
      </c>
      <c r="B99" s="5" t="s">
        <v>196</v>
      </c>
      <c r="C99" s="6" t="s">
        <v>197</v>
      </c>
      <c r="D99" s="6" t="s">
        <v>15</v>
      </c>
      <c r="E99" s="6"/>
      <c r="F99" s="6"/>
      <c r="G99" s="6"/>
      <c r="H99" s="8">
        <v>19063633813</v>
      </c>
      <c r="I99" s="6"/>
      <c r="J99" s="8">
        <v>32580262627</v>
      </c>
      <c r="K99" s="6"/>
      <c r="L99" s="8">
        <v>251225417846</v>
      </c>
      <c r="M99" s="6"/>
      <c r="N99" s="8"/>
      <c r="O99" s="8"/>
      <c r="P9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99" s="20">
        <f>(Table1[[#This Row],[1. Hàng tồn kho]]-Table1[[#This Row],[1. Hàng tồn kho'[Năm: 2024]])/Table1[[#This Row],[1. Hàng tồn kho'[Năm: 2024]]</f>
        <v>-1</v>
      </c>
      <c r="S9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9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9" s="20" t="e">
        <f>SUM(Table1[[#This Row],[TATA]:[ROA]])</f>
        <v>#DIV/0!</v>
      </c>
    </row>
    <row r="100" spans="1:21" hidden="1" x14ac:dyDescent="0.45">
      <c r="A100" s="7">
        <v>94</v>
      </c>
      <c r="B100" s="5" t="s">
        <v>198</v>
      </c>
      <c r="C100" s="6" t="s">
        <v>199</v>
      </c>
      <c r="D100" s="6" t="s">
        <v>10</v>
      </c>
      <c r="E100" s="6"/>
      <c r="F100" s="6"/>
      <c r="G100" s="6"/>
      <c r="H100" s="6"/>
      <c r="I100" s="6"/>
      <c r="J100" s="6"/>
      <c r="K100" s="6"/>
      <c r="L100" s="6"/>
      <c r="M100" s="6"/>
      <c r="N100" s="8"/>
      <c r="O100" s="8"/>
      <c r="P10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0" s="20" t="e">
        <f>(Table1[[#This Row],[1. Hàng tồn kho]]-Table1[[#This Row],[1. Hàng tồn kho'[Năm: 2024]])/Table1[[#This Row],[1. Hàng tồn kho'[Năm: 2024]]</f>
        <v>#DIV/0!</v>
      </c>
      <c r="S10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0" s="20" t="e">
        <f>SUM(Table1[[#This Row],[TATA]:[ROA]])</f>
        <v>#DIV/0!</v>
      </c>
    </row>
    <row r="101" spans="1:21" x14ac:dyDescent="0.45">
      <c r="A101" s="7">
        <v>95</v>
      </c>
      <c r="B101" s="5" t="s">
        <v>200</v>
      </c>
      <c r="C101" s="6" t="s">
        <v>201</v>
      </c>
      <c r="D101" s="6" t="s">
        <v>33</v>
      </c>
      <c r="E101" s="8">
        <v>-4365416946</v>
      </c>
      <c r="F101" s="8">
        <v>5931403328</v>
      </c>
      <c r="G101" s="8">
        <v>231444909259</v>
      </c>
      <c r="H101" s="8">
        <v>113224837179</v>
      </c>
      <c r="I101" s="8">
        <v>200817378972</v>
      </c>
      <c r="J101" s="8">
        <v>22652300575</v>
      </c>
      <c r="K101" s="8">
        <v>14510648121</v>
      </c>
      <c r="L101" s="8">
        <v>329859793051</v>
      </c>
      <c r="M101" s="8">
        <v>294140085571</v>
      </c>
      <c r="N101" s="9">
        <v>0.65</v>
      </c>
      <c r="O101" s="9">
        <v>0.68</v>
      </c>
      <c r="P101" s="17">
        <f>(Table1[[#This Row],[18. Lợi nhuận sau thuế thu nhập doanh nghiệp]]-Table1[[#This Row],[Lưu chuyển tiền thuần từ hoạt động kinh doanh]])/Table1[[#This Row],[TỔNG CỘNG TÀI SẢN]]</f>
        <v>4.448929253603618E-2</v>
      </c>
      <c r="Q101" s="20">
        <f>(Table1[[#This Row],[III. Các khoản phải thu ngắn hạn 2025]]-Table1[[#This Row],[III. Các khoản phải thu ngắn hạn'[Năm: 2024]])/Table1[[#This Row],[III. Các khoản phải thu ngắn hạn'[Năm: 2024]]</f>
        <v>0.77361596603157612</v>
      </c>
      <c r="R101" s="20">
        <f>(Table1[[#This Row],[1. Hàng tồn kho]]-Table1[[#This Row],[1. Hàng tồn kho'[Năm: 2024]])/Table1[[#This Row],[1. Hàng tồn kho'[Năm: 2024]]</f>
        <v>-0.35941834812952544</v>
      </c>
      <c r="S10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-0.10828754589825786</v>
      </c>
      <c r="T101" s="21">
        <f>Table1[[#This Row],[Tỷ suất sinh lợi trên tổng tài sản bình quân (ROAA)'[Quý 4 Năm 2025, ĐVT: %']]]-Table1[[#This Row],[Tỷ suất sinh lợi trên tổng tài sản bình quân (ROAA)'[Quý 4 Năm 2024, ĐVT: %']]]</f>
        <v>3.0000000000000027E-2</v>
      </c>
      <c r="U101" s="20">
        <f>SUM(Table1[[#This Row],[TATA]:[ROA]])</f>
        <v>0.38039936453982903</v>
      </c>
    </row>
    <row r="102" spans="1:21" hidden="1" x14ac:dyDescent="0.45">
      <c r="A102" s="7">
        <v>96</v>
      </c>
      <c r="B102" s="5" t="s">
        <v>202</v>
      </c>
      <c r="C102" s="6" t="s">
        <v>203</v>
      </c>
      <c r="D102" s="6" t="s">
        <v>15</v>
      </c>
      <c r="E102" s="8">
        <v>-33240069946</v>
      </c>
      <c r="F102" s="8">
        <v>-36221039433</v>
      </c>
      <c r="G102" s="8">
        <v>99678003440</v>
      </c>
      <c r="H102" s="6"/>
      <c r="I102" s="6"/>
      <c r="J102" s="6"/>
      <c r="K102" s="6"/>
      <c r="L102" s="8">
        <v>810594636</v>
      </c>
      <c r="M102" s="8">
        <v>1844144745</v>
      </c>
      <c r="N102" s="9">
        <v>-2.39</v>
      </c>
      <c r="O102" s="9">
        <v>-2.34</v>
      </c>
      <c r="P102" s="17">
        <f>(Table1[[#This Row],[18. Lợi nhuận sau thuế thu nhập doanh nghiệp]]-Table1[[#This Row],[Lưu chuyển tiền thuần từ hoạt động kinh doanh]])/Table1[[#This Row],[TỔNG CỘNG TÀI SẢN]]</f>
        <v>-2.9905991132681137E-2</v>
      </c>
      <c r="Q10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2" s="20" t="e">
        <f>(Table1[[#This Row],[1. Hàng tồn kho]]-Table1[[#This Row],[1. Hàng tồn kho'[Năm: 2024]])/Table1[[#This Row],[1. Hàng tồn kho'[Năm: 2024]]</f>
        <v>#DIV/0!</v>
      </c>
      <c r="S10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1.2750517497873006</v>
      </c>
      <c r="T102" s="21">
        <f>Table1[[#This Row],[Tỷ suất sinh lợi trên tổng tài sản bình quân (ROAA)'[Quý 4 Năm 2025, ĐVT: %']]]-Table1[[#This Row],[Tỷ suất sinh lợi trên tổng tài sản bình quân (ROAA)'[Quý 4 Năm 2024, ĐVT: %']]]</f>
        <v>5.0000000000000266E-2</v>
      </c>
      <c r="U102" s="20" t="e">
        <f>SUM(Table1[[#This Row],[TATA]:[ROA]])</f>
        <v>#DIV/0!</v>
      </c>
    </row>
    <row r="103" spans="1:21" ht="26.25" hidden="1" x14ac:dyDescent="0.45">
      <c r="A103" s="7">
        <v>97</v>
      </c>
      <c r="B103" s="5" t="s">
        <v>204</v>
      </c>
      <c r="C103" s="6" t="s">
        <v>205</v>
      </c>
      <c r="D103" s="6" t="s">
        <v>10</v>
      </c>
      <c r="E103" s="6"/>
      <c r="F103" s="6"/>
      <c r="G103" s="6"/>
      <c r="H103" s="6"/>
      <c r="I103" s="6"/>
      <c r="J103" s="6"/>
      <c r="K103" s="6"/>
      <c r="L103" s="6"/>
      <c r="M103" s="6"/>
      <c r="N103" s="8"/>
      <c r="O103" s="8"/>
      <c r="P10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3" s="20" t="e">
        <f>(Table1[[#This Row],[1. Hàng tồn kho]]-Table1[[#This Row],[1. Hàng tồn kho'[Năm: 2024]])/Table1[[#This Row],[1. Hàng tồn kho'[Năm: 2024]]</f>
        <v>#DIV/0!</v>
      </c>
      <c r="S10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3" s="20" t="e">
        <f>SUM(Table1[[#This Row],[TATA]:[ROA]])</f>
        <v>#DIV/0!</v>
      </c>
    </row>
    <row r="104" spans="1:21" ht="26.25" hidden="1" x14ac:dyDescent="0.45">
      <c r="A104" s="7">
        <v>98</v>
      </c>
      <c r="B104" s="5" t="s">
        <v>206</v>
      </c>
      <c r="C104" s="6" t="s">
        <v>207</v>
      </c>
      <c r="D104" s="6" t="s">
        <v>10</v>
      </c>
      <c r="E104" s="6"/>
      <c r="F104" s="6"/>
      <c r="G104" s="6"/>
      <c r="H104" s="6"/>
      <c r="I104" s="6"/>
      <c r="J104" s="6"/>
      <c r="K104" s="6"/>
      <c r="L104" s="6"/>
      <c r="M104" s="6"/>
      <c r="N104" s="8"/>
      <c r="O104" s="8"/>
      <c r="P10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4" s="20" t="e">
        <f>(Table1[[#This Row],[1. Hàng tồn kho]]-Table1[[#This Row],[1. Hàng tồn kho'[Năm: 2024]])/Table1[[#This Row],[1. Hàng tồn kho'[Năm: 2024]]</f>
        <v>#DIV/0!</v>
      </c>
      <c r="S10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4" s="20" t="e">
        <f>SUM(Table1[[#This Row],[TATA]:[ROA]])</f>
        <v>#DIV/0!</v>
      </c>
    </row>
    <row r="105" spans="1:21" hidden="1" x14ac:dyDescent="0.45">
      <c r="A105" s="7">
        <v>99</v>
      </c>
      <c r="B105" s="5" t="s">
        <v>208</v>
      </c>
      <c r="C105" s="6" t="s">
        <v>209</v>
      </c>
      <c r="D105" s="6" t="s">
        <v>10</v>
      </c>
      <c r="E105" s="6"/>
      <c r="F105" s="6"/>
      <c r="G105" s="6"/>
      <c r="H105" s="6"/>
      <c r="I105" s="6"/>
      <c r="J105" s="6"/>
      <c r="K105" s="6"/>
      <c r="L105" s="6"/>
      <c r="M105" s="6"/>
      <c r="N105" s="8"/>
      <c r="O105" s="8"/>
      <c r="P10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5" s="20" t="e">
        <f>(Table1[[#This Row],[1. Hàng tồn kho]]-Table1[[#This Row],[1. Hàng tồn kho'[Năm: 2024]])/Table1[[#This Row],[1. Hàng tồn kho'[Năm: 2024]]</f>
        <v>#DIV/0!</v>
      </c>
      <c r="S10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5" s="20" t="e">
        <f>SUM(Table1[[#This Row],[TATA]:[ROA]])</f>
        <v>#DIV/0!</v>
      </c>
    </row>
    <row r="106" spans="1:21" hidden="1" x14ac:dyDescent="0.45">
      <c r="A106" s="7">
        <v>100</v>
      </c>
      <c r="B106" s="5" t="s">
        <v>210</v>
      </c>
      <c r="C106" s="6" t="s">
        <v>211</v>
      </c>
      <c r="D106" s="6" t="s">
        <v>10</v>
      </c>
      <c r="E106" s="8">
        <v>-59338742357</v>
      </c>
      <c r="F106" s="8">
        <v>41953513481</v>
      </c>
      <c r="G106" s="8">
        <v>313221263267</v>
      </c>
      <c r="H106" s="8">
        <v>674357625</v>
      </c>
      <c r="I106" s="8">
        <v>1265131375</v>
      </c>
      <c r="J106" s="6"/>
      <c r="K106" s="6"/>
      <c r="L106" s="8">
        <v>35362610954</v>
      </c>
      <c r="M106" s="8">
        <v>89872183493</v>
      </c>
      <c r="N106" s="9">
        <v>0.9</v>
      </c>
      <c r="O106" s="9">
        <v>11.19</v>
      </c>
      <c r="P106" s="17">
        <f>(Table1[[#This Row],[18. Lợi nhuận sau thuế thu nhập doanh nghiệp]]-Table1[[#This Row],[Lưu chuyển tiền thuần từ hoạt động kinh doanh]])/Table1[[#This Row],[TỔNG CỘNG TÀI SẢN]]</f>
        <v>0.32338882354757376</v>
      </c>
      <c r="Q106" s="20">
        <f>(Table1[[#This Row],[III. Các khoản phải thu ngắn hạn 2025]]-Table1[[#This Row],[III. Các khoản phải thu ngắn hạn'[Năm: 2024]])/Table1[[#This Row],[III. Các khoản phải thu ngắn hạn'[Năm: 2024]]</f>
        <v>0.87605408183825306</v>
      </c>
      <c r="R106" s="20" t="e">
        <f>(Table1[[#This Row],[1. Hàng tồn kho]]-Table1[[#This Row],[1. Hàng tồn kho'[Năm: 2024]])/Table1[[#This Row],[1. Hàng tồn kho'[Năm: 2024]]</f>
        <v>#DIV/0!</v>
      </c>
      <c r="S10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1.5414464901900637</v>
      </c>
      <c r="T106" s="21">
        <f>Table1[[#This Row],[Tỷ suất sinh lợi trên tổng tài sản bình quân (ROAA)'[Quý 4 Năm 2025, ĐVT: %']]]-Table1[[#This Row],[Tỷ suất sinh lợi trên tổng tài sản bình quân (ROAA)'[Quý 4 Năm 2024, ĐVT: %']]]</f>
        <v>10.29</v>
      </c>
      <c r="U106" s="20" t="e">
        <f>SUM(Table1[[#This Row],[TATA]:[ROA]])</f>
        <v>#DIV/0!</v>
      </c>
    </row>
    <row r="107" spans="1:21" hidden="1" x14ac:dyDescent="0.45">
      <c r="A107" s="7">
        <v>101</v>
      </c>
      <c r="B107" s="5" t="s">
        <v>212</v>
      </c>
      <c r="C107" s="6" t="s">
        <v>213</v>
      </c>
      <c r="D107" s="6" t="s">
        <v>10</v>
      </c>
      <c r="E107" s="6"/>
      <c r="F107" s="6"/>
      <c r="G107" s="6"/>
      <c r="H107" s="6"/>
      <c r="I107" s="6"/>
      <c r="J107" s="6"/>
      <c r="K107" s="6"/>
      <c r="L107" s="6"/>
      <c r="M107" s="6"/>
      <c r="N107" s="8"/>
      <c r="O107" s="8"/>
      <c r="P10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7" s="20" t="e">
        <f>(Table1[[#This Row],[1. Hàng tồn kho]]-Table1[[#This Row],[1. Hàng tồn kho'[Năm: 2024]])/Table1[[#This Row],[1. Hàng tồn kho'[Năm: 2024]]</f>
        <v>#DIV/0!</v>
      </c>
      <c r="S10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7" s="20" t="e">
        <f>SUM(Table1[[#This Row],[TATA]:[ROA]])</f>
        <v>#DIV/0!</v>
      </c>
    </row>
    <row r="108" spans="1:21" ht="26.25" hidden="1" x14ac:dyDescent="0.45">
      <c r="A108" s="7">
        <v>102</v>
      </c>
      <c r="B108" s="5" t="s">
        <v>214</v>
      </c>
      <c r="C108" s="6" t="s">
        <v>215</v>
      </c>
      <c r="D108" s="6" t="s">
        <v>10</v>
      </c>
      <c r="E108" s="6"/>
      <c r="F108" s="6"/>
      <c r="G108" s="6"/>
      <c r="H108" s="6"/>
      <c r="I108" s="6"/>
      <c r="J108" s="6"/>
      <c r="K108" s="6"/>
      <c r="L108" s="6"/>
      <c r="M108" s="6"/>
      <c r="N108" s="8"/>
      <c r="O108" s="8"/>
      <c r="P10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8" s="20" t="e">
        <f>(Table1[[#This Row],[1. Hàng tồn kho]]-Table1[[#This Row],[1. Hàng tồn kho'[Năm: 2024]])/Table1[[#This Row],[1. Hàng tồn kho'[Năm: 2024]]</f>
        <v>#DIV/0!</v>
      </c>
      <c r="S10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8" s="20" t="e">
        <f>SUM(Table1[[#This Row],[TATA]:[ROA]])</f>
        <v>#DIV/0!</v>
      </c>
    </row>
    <row r="109" spans="1:21" hidden="1" x14ac:dyDescent="0.45">
      <c r="A109" s="7">
        <v>103</v>
      </c>
      <c r="B109" s="5" t="s">
        <v>216</v>
      </c>
      <c r="C109" s="6" t="s">
        <v>217</v>
      </c>
      <c r="D109" s="6" t="s">
        <v>10</v>
      </c>
      <c r="E109" s="6"/>
      <c r="F109" s="6"/>
      <c r="G109" s="6"/>
      <c r="H109" s="6"/>
      <c r="I109" s="6"/>
      <c r="J109" s="6"/>
      <c r="K109" s="6"/>
      <c r="L109" s="6"/>
      <c r="M109" s="6"/>
      <c r="N109" s="8"/>
      <c r="O109" s="8"/>
      <c r="P10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9" s="20" t="e">
        <f>(Table1[[#This Row],[1. Hàng tồn kho]]-Table1[[#This Row],[1. Hàng tồn kho'[Năm: 2024]])/Table1[[#This Row],[1. Hàng tồn kho'[Năm: 2024]]</f>
        <v>#DIV/0!</v>
      </c>
      <c r="S10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9" s="20" t="e">
        <f>SUM(Table1[[#This Row],[TATA]:[ROA]])</f>
        <v>#DIV/0!</v>
      </c>
    </row>
    <row r="110" spans="1:21" x14ac:dyDescent="0.45">
      <c r="A110" s="7">
        <v>104</v>
      </c>
      <c r="B110" s="5" t="s">
        <v>218</v>
      </c>
      <c r="C110" s="6" t="s">
        <v>219</v>
      </c>
      <c r="D110" s="6" t="s">
        <v>18</v>
      </c>
      <c r="E110" s="8">
        <v>220023806962</v>
      </c>
      <c r="F110" s="8">
        <v>117151866156</v>
      </c>
      <c r="G110" s="8">
        <v>3662229458220</v>
      </c>
      <c r="H110" s="8">
        <v>518451172874</v>
      </c>
      <c r="I110" s="8">
        <v>627938950767</v>
      </c>
      <c r="J110" s="8">
        <v>28333422571</v>
      </c>
      <c r="K110" s="8">
        <v>31486202380</v>
      </c>
      <c r="L110" s="8">
        <v>1916030791310</v>
      </c>
      <c r="M110" s="8">
        <v>2385998063299</v>
      </c>
      <c r="N110" s="9">
        <v>-0.03</v>
      </c>
      <c r="O110" s="9">
        <v>0.38</v>
      </c>
      <c r="P110" s="17">
        <f>(Table1[[#This Row],[18. Lợi nhuận sau thuế thu nhập doanh nghiệp]]-Table1[[#This Row],[Lưu chuyển tiền thuần từ hoạt động kinh doanh]])/Table1[[#This Row],[TỔNG CỘNG TÀI SẢN]]</f>
        <v>-2.8089976878728991E-2</v>
      </c>
      <c r="Q110" s="20">
        <f>(Table1[[#This Row],[III. Các khoản phải thu ngắn hạn 2025]]-Table1[[#This Row],[III. Các khoản phải thu ngắn hạn'[Năm: 2024]])/Table1[[#This Row],[III. Các khoản phải thu ngắn hạn'[Năm: 2024]]</f>
        <v>0.21118242878314211</v>
      </c>
      <c r="R110" s="20">
        <f>(Table1[[#This Row],[1. Hàng tồn kho]]-Table1[[#This Row],[1. Hàng tồn kho'[Năm: 2024]])/Table1[[#This Row],[1. Hàng tồn kho'[Năm: 2024]]</f>
        <v>0.11127423102872692</v>
      </c>
      <c r="S11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0.24528169073299755</v>
      </c>
      <c r="T110" s="21">
        <f>Table1[[#This Row],[Tỷ suất sinh lợi trên tổng tài sản bình quân (ROAA)'[Quý 4 Năm 2025, ĐVT: %']]]-Table1[[#This Row],[Tỷ suất sinh lợi trên tổng tài sản bình quân (ROAA)'[Quý 4 Năm 2024, ĐVT: %']]]</f>
        <v>0.41000000000000003</v>
      </c>
      <c r="U110" s="20">
        <f>SUM(Table1[[#This Row],[TATA]:[ROA]])</f>
        <v>0.94964837366613764</v>
      </c>
    </row>
    <row r="111" spans="1:21" hidden="1" x14ac:dyDescent="0.45">
      <c r="A111" s="7">
        <v>105</v>
      </c>
      <c r="B111" s="5" t="s">
        <v>220</v>
      </c>
      <c r="C111" s="6" t="s">
        <v>221</v>
      </c>
      <c r="D111" s="6" t="s">
        <v>10</v>
      </c>
      <c r="E111" s="6"/>
      <c r="F111" s="6"/>
      <c r="G111" s="6"/>
      <c r="H111" s="6"/>
      <c r="I111" s="6"/>
      <c r="J111" s="6"/>
      <c r="K111" s="6"/>
      <c r="L111" s="6"/>
      <c r="M111" s="6"/>
      <c r="N111" s="8"/>
      <c r="O111" s="8"/>
      <c r="P11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1" s="20" t="e">
        <f>(Table1[[#This Row],[1. Hàng tồn kho]]-Table1[[#This Row],[1. Hàng tồn kho'[Năm: 2024]])/Table1[[#This Row],[1. Hàng tồn kho'[Năm: 2024]]</f>
        <v>#DIV/0!</v>
      </c>
      <c r="S11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1" s="20" t="e">
        <f>SUM(Table1[[#This Row],[TATA]:[ROA]])</f>
        <v>#DIV/0!</v>
      </c>
    </row>
    <row r="112" spans="1:21" x14ac:dyDescent="0.45">
      <c r="A112" s="7">
        <v>106</v>
      </c>
      <c r="B112" s="5" t="s">
        <v>222</v>
      </c>
      <c r="C112" s="6" t="s">
        <v>223</v>
      </c>
      <c r="D112" s="6" t="s">
        <v>18</v>
      </c>
      <c r="E112" s="8">
        <v>-8885885009</v>
      </c>
      <c r="F112" s="8">
        <v>145880692439</v>
      </c>
      <c r="G112" s="8">
        <v>23507886799897</v>
      </c>
      <c r="H112" s="8">
        <v>5031730928926</v>
      </c>
      <c r="I112" s="8">
        <v>6120801156990</v>
      </c>
      <c r="J112" s="8">
        <v>4336236325169</v>
      </c>
      <c r="K112" s="8">
        <v>4822686586317</v>
      </c>
      <c r="L112" s="8">
        <v>12021821033080</v>
      </c>
      <c r="M112" s="8">
        <v>11340313215160</v>
      </c>
      <c r="N112" s="9">
        <v>-0.06</v>
      </c>
      <c r="O112" s="9">
        <v>0.01</v>
      </c>
      <c r="P112" s="17">
        <f>(Table1[[#This Row],[18. Lợi nhuận sau thuế thu nhập doanh nghiệp]]-Table1[[#This Row],[Lưu chuyển tiền thuần từ hoạt động kinh doanh]])/Table1[[#This Row],[TỔNG CỘNG TÀI SẢN]]</f>
        <v>6.5836022933664163E-3</v>
      </c>
      <c r="Q112" s="20">
        <f>(Table1[[#This Row],[III. Các khoản phải thu ngắn hạn 2025]]-Table1[[#This Row],[III. Các khoản phải thu ngắn hạn'[Năm: 2024]])/Table1[[#This Row],[III. Các khoản phải thu ngắn hạn'[Năm: 2024]]</f>
        <v>0.21644047415239215</v>
      </c>
      <c r="R112" s="20">
        <f>(Table1[[#This Row],[1. Hàng tồn kho]]-Table1[[#This Row],[1. Hàng tồn kho'[Năm: 2024]])/Table1[[#This Row],[1. Hàng tồn kho'[Năm: 2024]]</f>
        <v>0.11218259907202847</v>
      </c>
      <c r="S11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-5.6689233356969813E-2</v>
      </c>
      <c r="T112" s="21">
        <f>Table1[[#This Row],[Tỷ suất sinh lợi trên tổng tài sản bình quân (ROAA)'[Quý 4 Năm 2025, ĐVT: %']]]-Table1[[#This Row],[Tỷ suất sinh lợi trên tổng tài sản bình quân (ROAA)'[Quý 4 Năm 2024, ĐVT: %']]]</f>
        <v>6.9999999999999993E-2</v>
      </c>
      <c r="U112" s="20">
        <f>SUM(Table1[[#This Row],[TATA]:[ROA]])</f>
        <v>0.34851744216081726</v>
      </c>
    </row>
    <row r="113" spans="1:21" x14ac:dyDescent="0.45">
      <c r="A113" s="7">
        <v>107</v>
      </c>
      <c r="B113" s="5" t="s">
        <v>224</v>
      </c>
      <c r="C113" s="6" t="s">
        <v>225</v>
      </c>
      <c r="D113" s="6" t="s">
        <v>18</v>
      </c>
      <c r="E113" s="8">
        <v>71818841347</v>
      </c>
      <c r="F113" s="8">
        <v>22098625037</v>
      </c>
      <c r="G113" s="8">
        <v>1320453727332</v>
      </c>
      <c r="H113" s="8">
        <v>512293093307</v>
      </c>
      <c r="I113" s="8">
        <v>525086204714</v>
      </c>
      <c r="J113" s="8">
        <v>74010032518</v>
      </c>
      <c r="K113" s="8">
        <v>42357830474</v>
      </c>
      <c r="L113" s="8">
        <v>3334606586974</v>
      </c>
      <c r="M113" s="8">
        <v>3317987494991</v>
      </c>
      <c r="N113" s="9">
        <v>1.01</v>
      </c>
      <c r="O113" s="9">
        <v>0.83</v>
      </c>
      <c r="P113" s="17">
        <f>(Table1[[#This Row],[18. Lợi nhuận sau thuế thu nhập doanh nghiệp]]-Table1[[#This Row],[Lưu chuyển tiền thuần từ hoạt động kinh doanh]])/Table1[[#This Row],[TỔNG CỘNG TÀI SẢN]]</f>
        <v>-3.7653887660615393E-2</v>
      </c>
      <c r="Q113" s="20">
        <f>(Table1[[#This Row],[III. Các khoản phải thu ngắn hạn 2025]]-Table1[[#This Row],[III. Các khoản phải thu ngắn hạn'[Năm: 2024]])/Table1[[#This Row],[III. Các khoản phải thu ngắn hạn'[Năm: 2024]]</f>
        <v>2.4972250405362228E-2</v>
      </c>
      <c r="R113" s="20">
        <f>(Table1[[#This Row],[1. Hàng tồn kho]]-Table1[[#This Row],[1. Hàng tồn kho'[Năm: 2024]])/Table1[[#This Row],[1. Hàng tồn kho'[Năm: 2024]]</f>
        <v>-0.42767447827160271</v>
      </c>
      <c r="S11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-4.9838238933250147E-3</v>
      </c>
      <c r="T113" s="21">
        <f>Table1[[#This Row],[Tỷ suất sinh lợi trên tổng tài sản bình quân (ROAA)'[Quý 4 Năm 2025, ĐVT: %']]]-Table1[[#This Row],[Tỷ suất sinh lợi trên tổng tài sản bình quân (ROAA)'[Quý 4 Năm 2024, ĐVT: %']]]</f>
        <v>-0.18000000000000005</v>
      </c>
      <c r="U113" s="20">
        <f>SUM(Table1[[#This Row],[TATA]:[ROA]])</f>
        <v>-0.62533993942018096</v>
      </c>
    </row>
    <row r="114" spans="1:21" x14ac:dyDescent="0.45">
      <c r="A114" s="7">
        <v>108</v>
      </c>
      <c r="B114" s="5" t="s">
        <v>226</v>
      </c>
      <c r="C114" s="6" t="s">
        <v>227</v>
      </c>
      <c r="D114" s="6" t="s">
        <v>18</v>
      </c>
      <c r="E114" s="8">
        <v>310610401856</v>
      </c>
      <c r="F114" s="8">
        <v>325754905870</v>
      </c>
      <c r="G114" s="8">
        <v>1031257649237</v>
      </c>
      <c r="H114" s="8">
        <v>62717781624</v>
      </c>
      <c r="I114" s="8">
        <v>113854094639</v>
      </c>
      <c r="J114" s="8">
        <v>86555253302</v>
      </c>
      <c r="K114" s="8">
        <v>113177212898</v>
      </c>
      <c r="L114" s="8">
        <v>1330042251352</v>
      </c>
      <c r="M114" s="8">
        <v>1726948551274</v>
      </c>
      <c r="N114" s="9">
        <v>4.9800000000000004</v>
      </c>
      <c r="O114" s="9">
        <v>5.98</v>
      </c>
      <c r="P114" s="17">
        <f>(Table1[[#This Row],[18. Lợi nhuận sau thuế thu nhập doanh nghiệp]]-Table1[[#This Row],[Lưu chuyển tiền thuần từ hoạt động kinh doanh]])/Table1[[#This Row],[TỔNG CỘNG TÀI SẢN]]</f>
        <v>1.4685470721312967E-2</v>
      </c>
      <c r="Q114" s="20">
        <f>(Table1[[#This Row],[III. Các khoản phải thu ngắn hạn 2025]]-Table1[[#This Row],[III. Các khoản phải thu ngắn hạn'[Năm: 2024]])/Table1[[#This Row],[III. Các khoản phải thu ngắn hạn'[Năm: 2024]]</f>
        <v>0.81533995130069847</v>
      </c>
      <c r="R114" s="20">
        <f>(Table1[[#This Row],[1. Hàng tồn kho]]-Table1[[#This Row],[1. Hàng tồn kho'[Năm: 2024]])/Table1[[#This Row],[1. Hàng tồn kho'[Năm: 2024]]</f>
        <v>0.30757185243411284</v>
      </c>
      <c r="S11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0.29841630934546715</v>
      </c>
      <c r="T114" s="21">
        <f>Table1[[#This Row],[Tỷ suất sinh lợi trên tổng tài sản bình quân (ROAA)'[Quý 4 Năm 2025, ĐVT: %']]]-Table1[[#This Row],[Tỷ suất sinh lợi trên tổng tài sản bình quân (ROAA)'[Quý 4 Năm 2024, ĐVT: %']]]</f>
        <v>1</v>
      </c>
      <c r="U114" s="20">
        <f>SUM(Table1[[#This Row],[TATA]:[ROA]])</f>
        <v>2.4360135838015915</v>
      </c>
    </row>
    <row r="115" spans="1:21" hidden="1" x14ac:dyDescent="0.45">
      <c r="A115" s="7">
        <v>109</v>
      </c>
      <c r="B115" s="5" t="s">
        <v>228</v>
      </c>
      <c r="C115" s="6" t="s">
        <v>229</v>
      </c>
      <c r="D115" s="6" t="s">
        <v>15</v>
      </c>
      <c r="E115" s="6"/>
      <c r="F115" s="6"/>
      <c r="G115" s="6"/>
      <c r="H115" s="8">
        <v>4486971960</v>
      </c>
      <c r="I115" s="6"/>
      <c r="J115" s="6"/>
      <c r="K115" s="6"/>
      <c r="L115" s="6"/>
      <c r="M115" s="6"/>
      <c r="N115" s="8"/>
      <c r="O115" s="8"/>
      <c r="P11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15" s="20" t="e">
        <f>(Table1[[#This Row],[1. Hàng tồn kho]]-Table1[[#This Row],[1. Hàng tồn kho'[Năm: 2024]])/Table1[[#This Row],[1. Hàng tồn kho'[Năm: 2024]]</f>
        <v>#DIV/0!</v>
      </c>
      <c r="S11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5" s="20" t="e">
        <f>SUM(Table1[[#This Row],[TATA]:[ROA]])</f>
        <v>#DIV/0!</v>
      </c>
    </row>
    <row r="116" spans="1:21" hidden="1" x14ac:dyDescent="0.45">
      <c r="A116" s="7">
        <v>110</v>
      </c>
      <c r="B116" s="5" t="s">
        <v>230</v>
      </c>
      <c r="C116" s="6" t="s">
        <v>231</v>
      </c>
      <c r="D116" s="6" t="s">
        <v>10</v>
      </c>
      <c r="E116" s="6"/>
      <c r="F116" s="6"/>
      <c r="G116" s="6"/>
      <c r="H116" s="8">
        <v>90797265949</v>
      </c>
      <c r="I116" s="6"/>
      <c r="J116" s="8">
        <v>4821275234</v>
      </c>
      <c r="K116" s="6"/>
      <c r="L116" s="6"/>
      <c r="M116" s="6"/>
      <c r="N116" s="9">
        <v>-0.81</v>
      </c>
      <c r="O116" s="8"/>
      <c r="P11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16" s="20">
        <f>(Table1[[#This Row],[1. Hàng tồn kho]]-Table1[[#This Row],[1. Hàng tồn kho'[Năm: 2024]])/Table1[[#This Row],[1. Hàng tồn kho'[Năm: 2024]]</f>
        <v>-1</v>
      </c>
      <c r="S11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6" s="21">
        <f>Table1[[#This Row],[Tỷ suất sinh lợi trên tổng tài sản bình quân (ROAA)'[Quý 4 Năm 2025, ĐVT: %']]]-Table1[[#This Row],[Tỷ suất sinh lợi trên tổng tài sản bình quân (ROAA)'[Quý 4 Năm 2024, ĐVT: %']]]</f>
        <v>0.81</v>
      </c>
      <c r="U116" s="20" t="e">
        <f>SUM(Table1[[#This Row],[TATA]:[ROA]])</f>
        <v>#DIV/0!</v>
      </c>
    </row>
    <row r="117" spans="1:21" ht="26.25" hidden="1" x14ac:dyDescent="0.45">
      <c r="A117" s="7">
        <v>111</v>
      </c>
      <c r="B117" s="5" t="s">
        <v>232</v>
      </c>
      <c r="C117" s="6" t="s">
        <v>233</v>
      </c>
      <c r="D117" s="6" t="s">
        <v>10</v>
      </c>
      <c r="E117" s="6"/>
      <c r="F117" s="6"/>
      <c r="G117" s="6"/>
      <c r="H117" s="6"/>
      <c r="I117" s="6"/>
      <c r="J117" s="6"/>
      <c r="K117" s="6"/>
      <c r="L117" s="6"/>
      <c r="M117" s="6"/>
      <c r="N117" s="8"/>
      <c r="O117" s="8"/>
      <c r="P11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7" s="20" t="e">
        <f>(Table1[[#This Row],[1. Hàng tồn kho]]-Table1[[#This Row],[1. Hàng tồn kho'[Năm: 2024]])/Table1[[#This Row],[1. Hàng tồn kho'[Năm: 2024]]</f>
        <v>#DIV/0!</v>
      </c>
      <c r="S11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7" s="20" t="e">
        <f>SUM(Table1[[#This Row],[TATA]:[ROA]])</f>
        <v>#DIV/0!</v>
      </c>
    </row>
    <row r="118" spans="1:21" hidden="1" x14ac:dyDescent="0.45">
      <c r="A118" s="7">
        <v>112</v>
      </c>
      <c r="B118" s="5" t="s">
        <v>234</v>
      </c>
      <c r="C118" s="6" t="s">
        <v>235</v>
      </c>
      <c r="D118" s="6" t="s">
        <v>10</v>
      </c>
      <c r="E118" s="6"/>
      <c r="F118" s="6"/>
      <c r="G118" s="6"/>
      <c r="H118" s="6"/>
      <c r="I118" s="6"/>
      <c r="J118" s="6"/>
      <c r="K118" s="6"/>
      <c r="L118" s="6"/>
      <c r="M118" s="6"/>
      <c r="N118" s="8"/>
      <c r="O118" s="8"/>
      <c r="P11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8" s="20" t="e">
        <f>(Table1[[#This Row],[1. Hàng tồn kho]]-Table1[[#This Row],[1. Hàng tồn kho'[Năm: 2024]])/Table1[[#This Row],[1. Hàng tồn kho'[Năm: 2024]]</f>
        <v>#DIV/0!</v>
      </c>
      <c r="S11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8" s="20" t="e">
        <f>SUM(Table1[[#This Row],[TATA]:[ROA]])</f>
        <v>#DIV/0!</v>
      </c>
    </row>
    <row r="119" spans="1:21" hidden="1" x14ac:dyDescent="0.45">
      <c r="A119" s="7">
        <v>113</v>
      </c>
      <c r="B119" s="5" t="s">
        <v>236</v>
      </c>
      <c r="C119" s="6" t="s">
        <v>237</v>
      </c>
      <c r="D119" s="6" t="s">
        <v>15</v>
      </c>
      <c r="E119" s="6"/>
      <c r="F119" s="6"/>
      <c r="G119" s="6"/>
      <c r="H119" s="8">
        <v>4239552023</v>
      </c>
      <c r="I119" s="6"/>
      <c r="J119" s="8">
        <v>3473769427</v>
      </c>
      <c r="K119" s="6"/>
      <c r="L119" s="8">
        <v>13497869672</v>
      </c>
      <c r="M119" s="6"/>
      <c r="N119" s="9">
        <v>-7.55</v>
      </c>
      <c r="O119" s="8"/>
      <c r="P11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19" s="20">
        <f>(Table1[[#This Row],[1. Hàng tồn kho]]-Table1[[#This Row],[1. Hàng tồn kho'[Năm: 2024]])/Table1[[#This Row],[1. Hàng tồn kho'[Năm: 2024]]</f>
        <v>-1</v>
      </c>
      <c r="S11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19" s="21">
        <f>Table1[[#This Row],[Tỷ suất sinh lợi trên tổng tài sản bình quân (ROAA)'[Quý 4 Năm 2025, ĐVT: %']]]-Table1[[#This Row],[Tỷ suất sinh lợi trên tổng tài sản bình quân (ROAA)'[Quý 4 Năm 2024, ĐVT: %']]]</f>
        <v>7.55</v>
      </c>
      <c r="U119" s="20" t="e">
        <f>SUM(Table1[[#This Row],[TATA]:[ROA]])</f>
        <v>#DIV/0!</v>
      </c>
    </row>
    <row r="120" spans="1:21" x14ac:dyDescent="0.45">
      <c r="A120" s="7">
        <v>114</v>
      </c>
      <c r="B120" s="5" t="s">
        <v>238</v>
      </c>
      <c r="C120" s="6" t="s">
        <v>239</v>
      </c>
      <c r="D120" s="6" t="s">
        <v>33</v>
      </c>
      <c r="E120" s="8">
        <v>-907411359</v>
      </c>
      <c r="F120" s="8">
        <v>529476330</v>
      </c>
      <c r="G120" s="8">
        <v>49918615064</v>
      </c>
      <c r="H120" s="8">
        <v>4525017958</v>
      </c>
      <c r="I120" s="8">
        <v>5004451500</v>
      </c>
      <c r="J120" s="8">
        <v>10884917</v>
      </c>
      <c r="K120" s="8">
        <v>28208529</v>
      </c>
      <c r="L120" s="8">
        <v>50615224450</v>
      </c>
      <c r="M120" s="8">
        <v>47513710650</v>
      </c>
      <c r="N120" s="9">
        <v>0.15</v>
      </c>
      <c r="O120" s="9">
        <v>0.31</v>
      </c>
      <c r="P120" s="17">
        <f>(Table1[[#This Row],[18. Lợi nhuận sau thuế thu nhập doanh nghiệp]]-Table1[[#This Row],[Lưu chuyển tiền thuần từ hoạt động kinh doanh]])/Table1[[#This Row],[TỔNG CỘNG TÀI SẢN]]</f>
        <v>2.8784606447069597E-2</v>
      </c>
      <c r="Q120" s="20">
        <f>(Table1[[#This Row],[III. Các khoản phải thu ngắn hạn 2025]]-Table1[[#This Row],[III. Các khoản phải thu ngắn hạn'[Năm: 2024]])/Table1[[#This Row],[III. Các khoản phải thu ngắn hạn'[Năm: 2024]]</f>
        <v>0.10595174349582107</v>
      </c>
      <c r="R120" s="20">
        <f>(Table1[[#This Row],[1. Hàng tồn kho]]-Table1[[#This Row],[1. Hàng tồn kho'[Năm: 2024]])/Table1[[#This Row],[1. Hàng tồn kho'[Năm: 2024]]</f>
        <v>1.5915244921022365</v>
      </c>
      <c r="S12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-6.1276302411022894E-2</v>
      </c>
      <c r="T120" s="21">
        <f>Table1[[#This Row],[Tỷ suất sinh lợi trên tổng tài sản bình quân (ROAA)'[Quý 4 Năm 2025, ĐVT: %']]]-Table1[[#This Row],[Tỷ suất sinh lợi trên tổng tài sản bình quân (ROAA)'[Quý 4 Năm 2024, ĐVT: %']]]</f>
        <v>0.16</v>
      </c>
      <c r="U120" s="20">
        <f>SUM(Table1[[#This Row],[TATA]:[ROA]])</f>
        <v>1.824984539634104</v>
      </c>
    </row>
    <row r="121" spans="1:21" hidden="1" x14ac:dyDescent="0.45">
      <c r="A121" s="7">
        <v>115</v>
      </c>
      <c r="B121" s="5" t="s">
        <v>240</v>
      </c>
      <c r="C121" s="6" t="s">
        <v>241</v>
      </c>
      <c r="D121" s="6" t="s">
        <v>10</v>
      </c>
      <c r="E121" s="6"/>
      <c r="F121" s="6"/>
      <c r="G121" s="6"/>
      <c r="H121" s="6"/>
      <c r="I121" s="6"/>
      <c r="J121" s="6"/>
      <c r="K121" s="6"/>
      <c r="L121" s="6"/>
      <c r="M121" s="6"/>
      <c r="N121" s="8"/>
      <c r="O121" s="8"/>
      <c r="P12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1" s="20" t="e">
        <f>(Table1[[#This Row],[1. Hàng tồn kho]]-Table1[[#This Row],[1. Hàng tồn kho'[Năm: 2024]])/Table1[[#This Row],[1. Hàng tồn kho'[Năm: 2024]]</f>
        <v>#DIV/0!</v>
      </c>
      <c r="S12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1" s="20" t="e">
        <f>SUM(Table1[[#This Row],[TATA]:[ROA]])</f>
        <v>#DIV/0!</v>
      </c>
    </row>
    <row r="122" spans="1:21" hidden="1" x14ac:dyDescent="0.45">
      <c r="A122" s="7">
        <v>116</v>
      </c>
      <c r="B122" s="5" t="s">
        <v>242</v>
      </c>
      <c r="C122" s="6" t="s">
        <v>243</v>
      </c>
      <c r="D122" s="6" t="s">
        <v>10</v>
      </c>
      <c r="E122" s="6"/>
      <c r="F122" s="6"/>
      <c r="G122" s="6"/>
      <c r="H122" s="8">
        <v>6247046182</v>
      </c>
      <c r="I122" s="6"/>
      <c r="J122" s="8">
        <v>418503956</v>
      </c>
      <c r="K122" s="6"/>
      <c r="L122" s="8">
        <v>13403726905</v>
      </c>
      <c r="M122" s="6"/>
      <c r="N122" s="8"/>
      <c r="O122" s="8"/>
      <c r="P12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22" s="20">
        <f>(Table1[[#This Row],[1. Hàng tồn kho]]-Table1[[#This Row],[1. Hàng tồn kho'[Năm: 2024]])/Table1[[#This Row],[1. Hàng tồn kho'[Năm: 2024]]</f>
        <v>-1</v>
      </c>
      <c r="S12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2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2" s="20" t="e">
        <f>SUM(Table1[[#This Row],[TATA]:[ROA]])</f>
        <v>#DIV/0!</v>
      </c>
    </row>
    <row r="123" spans="1:21" hidden="1" x14ac:dyDescent="0.45">
      <c r="A123" s="7">
        <v>117</v>
      </c>
      <c r="B123" s="5" t="s">
        <v>244</v>
      </c>
      <c r="C123" s="6" t="s">
        <v>245</v>
      </c>
      <c r="D123" s="6" t="s">
        <v>10</v>
      </c>
      <c r="E123" s="6"/>
      <c r="F123" s="6"/>
      <c r="G123" s="6"/>
      <c r="H123" s="6"/>
      <c r="I123" s="6"/>
      <c r="J123" s="6"/>
      <c r="K123" s="6"/>
      <c r="L123" s="6"/>
      <c r="M123" s="6"/>
      <c r="N123" s="8"/>
      <c r="O123" s="8"/>
      <c r="P12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3" s="20" t="e">
        <f>(Table1[[#This Row],[1. Hàng tồn kho]]-Table1[[#This Row],[1. Hàng tồn kho'[Năm: 2024]])/Table1[[#This Row],[1. Hàng tồn kho'[Năm: 2024]]</f>
        <v>#DIV/0!</v>
      </c>
      <c r="S12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3" s="20" t="e">
        <f>SUM(Table1[[#This Row],[TATA]:[ROA]])</f>
        <v>#DIV/0!</v>
      </c>
    </row>
    <row r="124" spans="1:21" x14ac:dyDescent="0.45">
      <c r="A124" s="7">
        <v>118</v>
      </c>
      <c r="B124" s="5" t="s">
        <v>246</v>
      </c>
      <c r="C124" s="6" t="s">
        <v>247</v>
      </c>
      <c r="D124" s="6" t="s">
        <v>15</v>
      </c>
      <c r="E124" s="8">
        <v>463862446553</v>
      </c>
      <c r="F124" s="8">
        <v>280674285358</v>
      </c>
      <c r="G124" s="8">
        <v>1341720278957</v>
      </c>
      <c r="H124" s="8">
        <v>242766750863</v>
      </c>
      <c r="I124" s="8">
        <v>184897065068</v>
      </c>
      <c r="J124" s="8">
        <v>5688820276</v>
      </c>
      <c r="K124" s="8">
        <v>11733880146</v>
      </c>
      <c r="L124" s="8">
        <v>752328702442</v>
      </c>
      <c r="M124" s="8">
        <v>726464028832</v>
      </c>
      <c r="N124" s="9">
        <v>10.34</v>
      </c>
      <c r="O124" s="9">
        <v>5.88</v>
      </c>
      <c r="P124" s="17">
        <f>(Table1[[#This Row],[18. Lợi nhuận sau thuế thu nhập doanh nghiệp]]-Table1[[#This Row],[Lưu chuyển tiền thuần từ hoạt động kinh doanh]])/Table1[[#This Row],[TỔNG CỘNG TÀI SẢN]]</f>
        <v>-0.136532304138239</v>
      </c>
      <c r="Q124" s="20">
        <f>(Table1[[#This Row],[III. Các khoản phải thu ngắn hạn 2025]]-Table1[[#This Row],[III. Các khoản phải thu ngắn hạn'[Năm: 2024]])/Table1[[#This Row],[III. Các khoản phải thu ngắn hạn'[Năm: 2024]]</f>
        <v>-0.23837566548665251</v>
      </c>
      <c r="R124" s="20">
        <f>(Table1[[#This Row],[1. Hàng tồn kho]]-Table1[[#This Row],[1. Hàng tồn kho'[Năm: 2024]])/Table1[[#This Row],[1. Hàng tồn kho'[Năm: 2024]]</f>
        <v>1.062620996395844</v>
      </c>
      <c r="S12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-3.4379485357989528E-2</v>
      </c>
      <c r="T124" s="21">
        <f>Table1[[#This Row],[Tỷ suất sinh lợi trên tổng tài sản bình quân (ROAA)'[Quý 4 Năm 2025, ĐVT: %']]]-Table1[[#This Row],[Tỷ suất sinh lợi trên tổng tài sản bình quân (ROAA)'[Quý 4 Năm 2024, ĐVT: %']]]</f>
        <v>-4.46</v>
      </c>
      <c r="U124" s="20">
        <f>SUM(Table1[[#This Row],[TATA]:[ROA]])</f>
        <v>-3.8066664585870371</v>
      </c>
    </row>
    <row r="125" spans="1:21" hidden="1" x14ac:dyDescent="0.45">
      <c r="A125" s="7">
        <v>119</v>
      </c>
      <c r="B125" s="5" t="s">
        <v>248</v>
      </c>
      <c r="C125" s="6" t="s">
        <v>249</v>
      </c>
      <c r="D125" s="6" t="s">
        <v>15</v>
      </c>
      <c r="E125" s="6"/>
      <c r="F125" s="6"/>
      <c r="G125" s="6"/>
      <c r="H125" s="6"/>
      <c r="I125" s="6"/>
      <c r="J125" s="6"/>
      <c r="K125" s="6"/>
      <c r="L125" s="6"/>
      <c r="M125" s="6"/>
      <c r="N125" s="8"/>
      <c r="O125" s="8"/>
      <c r="P12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5" s="20" t="e">
        <f>(Table1[[#This Row],[1. Hàng tồn kho]]-Table1[[#This Row],[1. Hàng tồn kho'[Năm: 2024]])/Table1[[#This Row],[1. Hàng tồn kho'[Năm: 2024]]</f>
        <v>#DIV/0!</v>
      </c>
      <c r="S12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5" s="20" t="e">
        <f>SUM(Table1[[#This Row],[TATA]:[ROA]])</f>
        <v>#DIV/0!</v>
      </c>
    </row>
    <row r="126" spans="1:21" x14ac:dyDescent="0.45">
      <c r="A126" s="7">
        <v>120</v>
      </c>
      <c r="B126" s="5" t="s">
        <v>250</v>
      </c>
      <c r="C126" s="6" t="s">
        <v>251</v>
      </c>
      <c r="D126" s="6" t="s">
        <v>15</v>
      </c>
      <c r="E126" s="8">
        <v>-5566818160</v>
      </c>
      <c r="F126" s="8">
        <v>16205310216</v>
      </c>
      <c r="G126" s="8">
        <v>469561133895</v>
      </c>
      <c r="H126" s="8">
        <v>123535907476</v>
      </c>
      <c r="I126" s="8">
        <v>149737166545</v>
      </c>
      <c r="J126" s="8">
        <v>52696130069</v>
      </c>
      <c r="K126" s="8">
        <v>57624736194</v>
      </c>
      <c r="L126" s="8">
        <v>686885399725</v>
      </c>
      <c r="M126" s="8">
        <v>673138579595</v>
      </c>
      <c r="N126" s="9">
        <v>1.17</v>
      </c>
      <c r="O126" s="9">
        <v>1.91</v>
      </c>
      <c r="P126" s="17">
        <f>(Table1[[#This Row],[18. Lợi nhuận sau thuế thu nhập doanh nghiệp]]-Table1[[#This Row],[Lưu chuyển tiền thuần từ hoạt động kinh doanh]])/Table1[[#This Row],[TỔNG CỘNG TÀI SẢN]]</f>
        <v>4.6366972912346129E-2</v>
      </c>
      <c r="Q126" s="20">
        <f>(Table1[[#This Row],[III. Các khoản phải thu ngắn hạn 2025]]-Table1[[#This Row],[III. Các khoản phải thu ngắn hạn'[Năm: 2024]])/Table1[[#This Row],[III. Các khoản phải thu ngắn hạn'[Năm: 2024]]</f>
        <v>0.21209427772318151</v>
      </c>
      <c r="R126" s="20">
        <f>(Table1[[#This Row],[1. Hàng tồn kho]]-Table1[[#This Row],[1. Hàng tồn kho'[Năm: 2024]])/Table1[[#This Row],[1. Hàng tồn kho'[Năm: 2024]]</f>
        <v>9.3528805977716248E-2</v>
      </c>
      <c r="S12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-2.0013265874487429E-2</v>
      </c>
      <c r="T126" s="21">
        <f>Table1[[#This Row],[Tỷ suất sinh lợi trên tổng tài sản bình quân (ROAA)'[Quý 4 Năm 2025, ĐVT: %']]]-Table1[[#This Row],[Tỷ suất sinh lợi trên tổng tài sản bình quân (ROAA)'[Quý 4 Năm 2024, ĐVT: %']]]</f>
        <v>0.74</v>
      </c>
      <c r="U126" s="20">
        <f>SUM(Table1[[#This Row],[TATA]:[ROA]])</f>
        <v>1.0719767907387565</v>
      </c>
    </row>
    <row r="127" spans="1:21" hidden="1" x14ac:dyDescent="0.45">
      <c r="A127" s="7">
        <v>121</v>
      </c>
      <c r="B127" s="5" t="s">
        <v>252</v>
      </c>
      <c r="C127" s="6" t="s">
        <v>253</v>
      </c>
      <c r="D127" s="6" t="s">
        <v>10</v>
      </c>
      <c r="E127" s="6"/>
      <c r="F127" s="6"/>
      <c r="G127" s="6"/>
      <c r="H127" s="8">
        <v>35368065739</v>
      </c>
      <c r="I127" s="6"/>
      <c r="J127" s="8">
        <v>8086095814</v>
      </c>
      <c r="K127" s="6"/>
      <c r="L127" s="8">
        <v>4613041039</v>
      </c>
      <c r="M127" s="6"/>
      <c r="N127" s="8"/>
      <c r="O127" s="8"/>
      <c r="P12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27" s="20">
        <f>(Table1[[#This Row],[1. Hàng tồn kho]]-Table1[[#This Row],[1. Hàng tồn kho'[Năm: 2024]])/Table1[[#This Row],[1. Hàng tồn kho'[Năm: 2024]]</f>
        <v>-1</v>
      </c>
      <c r="S12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2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7" s="20" t="e">
        <f>SUM(Table1[[#This Row],[TATA]:[ROA]])</f>
        <v>#DIV/0!</v>
      </c>
    </row>
    <row r="128" spans="1:21" hidden="1" x14ac:dyDescent="0.45">
      <c r="A128" s="7">
        <v>122</v>
      </c>
      <c r="B128" s="5" t="s">
        <v>254</v>
      </c>
      <c r="C128" s="6" t="s">
        <v>255</v>
      </c>
      <c r="D128" s="6" t="s">
        <v>10</v>
      </c>
      <c r="E128" s="6"/>
      <c r="F128" s="6"/>
      <c r="G128" s="6"/>
      <c r="H128" s="6"/>
      <c r="I128" s="6"/>
      <c r="J128" s="6"/>
      <c r="K128" s="6"/>
      <c r="L128" s="6"/>
      <c r="M128" s="6"/>
      <c r="N128" s="8"/>
      <c r="O128" s="8"/>
      <c r="P12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8" s="20" t="e">
        <f>(Table1[[#This Row],[1. Hàng tồn kho]]-Table1[[#This Row],[1. Hàng tồn kho'[Năm: 2024]])/Table1[[#This Row],[1. Hàng tồn kho'[Năm: 2024]]</f>
        <v>#DIV/0!</v>
      </c>
      <c r="S12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8" s="20" t="e">
        <f>SUM(Table1[[#This Row],[TATA]:[ROA]])</f>
        <v>#DIV/0!</v>
      </c>
    </row>
    <row r="129" spans="1:21" hidden="1" x14ac:dyDescent="0.45">
      <c r="A129" s="7">
        <v>123</v>
      </c>
      <c r="B129" s="5" t="s">
        <v>256</v>
      </c>
      <c r="C129" s="6" t="s">
        <v>257</v>
      </c>
      <c r="D129" s="6" t="s">
        <v>10</v>
      </c>
      <c r="E129" s="6"/>
      <c r="F129" s="6"/>
      <c r="G129" s="6"/>
      <c r="H129" s="6"/>
      <c r="I129" s="6"/>
      <c r="J129" s="6"/>
      <c r="K129" s="6"/>
      <c r="L129" s="6"/>
      <c r="M129" s="6"/>
      <c r="N129" s="8"/>
      <c r="O129" s="8"/>
      <c r="P12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9" s="20" t="e">
        <f>(Table1[[#This Row],[1. Hàng tồn kho]]-Table1[[#This Row],[1. Hàng tồn kho'[Năm: 2024]])/Table1[[#This Row],[1. Hàng tồn kho'[Năm: 2024]]</f>
        <v>#DIV/0!</v>
      </c>
      <c r="S12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9" s="20" t="e">
        <f>SUM(Table1[[#This Row],[TATA]:[ROA]])</f>
        <v>#DIV/0!</v>
      </c>
    </row>
    <row r="130" spans="1:21" hidden="1" x14ac:dyDescent="0.45">
      <c r="A130" s="7">
        <v>124</v>
      </c>
      <c r="B130" s="5" t="s">
        <v>258</v>
      </c>
      <c r="C130" s="6" t="s">
        <v>259</v>
      </c>
      <c r="D130" s="6" t="s">
        <v>10</v>
      </c>
      <c r="E130" s="6"/>
      <c r="F130" s="6"/>
      <c r="G130" s="6"/>
      <c r="H130" s="6"/>
      <c r="I130" s="6"/>
      <c r="J130" s="6"/>
      <c r="K130" s="6"/>
      <c r="L130" s="6"/>
      <c r="M130" s="6"/>
      <c r="N130" s="8"/>
      <c r="O130" s="8"/>
      <c r="P13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0" s="20" t="e">
        <f>(Table1[[#This Row],[1. Hàng tồn kho]]-Table1[[#This Row],[1. Hàng tồn kho'[Năm: 2024]])/Table1[[#This Row],[1. Hàng tồn kho'[Năm: 2024]]</f>
        <v>#DIV/0!</v>
      </c>
      <c r="S13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0" s="20" t="e">
        <f>SUM(Table1[[#This Row],[TATA]:[ROA]])</f>
        <v>#DIV/0!</v>
      </c>
    </row>
    <row r="131" spans="1:21" hidden="1" x14ac:dyDescent="0.45">
      <c r="A131" s="7">
        <v>125</v>
      </c>
      <c r="B131" s="5" t="s">
        <v>260</v>
      </c>
      <c r="C131" s="6" t="s">
        <v>261</v>
      </c>
      <c r="D131" s="6" t="s">
        <v>33</v>
      </c>
      <c r="E131" s="8">
        <v>14247383000000</v>
      </c>
      <c r="F131" s="8">
        <v>1189601000000</v>
      </c>
      <c r="G131" s="8">
        <v>195820302000000</v>
      </c>
      <c r="H131" s="6"/>
      <c r="I131" s="6"/>
      <c r="J131" s="6"/>
      <c r="K131" s="6"/>
      <c r="L131" s="8">
        <v>11812113000000</v>
      </c>
      <c r="M131" s="8">
        <v>13556729000000</v>
      </c>
      <c r="N131" s="9">
        <v>0.22</v>
      </c>
      <c r="O131" s="9">
        <v>0.28000000000000003</v>
      </c>
      <c r="P131" s="17">
        <f>(Table1[[#This Row],[18. Lợi nhuận sau thuế thu nhập doanh nghiệp]]-Table1[[#This Row],[Lưu chuyển tiền thuần từ hoạt động kinh doanh]])/Table1[[#This Row],[TỔNG CỘNG TÀI SẢN]]</f>
        <v>-6.6682472995062581E-2</v>
      </c>
      <c r="Q13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1" s="20" t="e">
        <f>(Table1[[#This Row],[1. Hàng tồn kho]]-Table1[[#This Row],[1. Hàng tồn kho'[Năm: 2024]])/Table1[[#This Row],[1. Hàng tồn kho'[Năm: 2024]]</f>
        <v>#DIV/0!</v>
      </c>
      <c r="S13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0.1476971986299149</v>
      </c>
      <c r="T131" s="21">
        <f>Table1[[#This Row],[Tỷ suất sinh lợi trên tổng tài sản bình quân (ROAA)'[Quý 4 Năm 2025, ĐVT: %']]]-Table1[[#This Row],[Tỷ suất sinh lợi trên tổng tài sản bình quân (ROAA)'[Quý 4 Năm 2024, ĐVT: %']]]</f>
        <v>6.0000000000000026E-2</v>
      </c>
      <c r="U131" s="20" t="e">
        <f>SUM(Table1[[#This Row],[TATA]:[ROA]])</f>
        <v>#DIV/0!</v>
      </c>
    </row>
    <row r="132" spans="1:21" hidden="1" x14ac:dyDescent="0.45">
      <c r="A132" s="7">
        <v>126</v>
      </c>
      <c r="B132" s="5" t="s">
        <v>262</v>
      </c>
      <c r="C132" s="6" t="s">
        <v>263</v>
      </c>
      <c r="D132" s="6" t="s">
        <v>10</v>
      </c>
      <c r="E132" s="6"/>
      <c r="F132" s="6"/>
      <c r="G132" s="6"/>
      <c r="H132" s="6"/>
      <c r="I132" s="6"/>
      <c r="J132" s="6"/>
      <c r="K132" s="6"/>
      <c r="L132" s="6"/>
      <c r="M132" s="6"/>
      <c r="N132" s="8"/>
      <c r="O132" s="8"/>
      <c r="P13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2" s="20" t="e">
        <f>(Table1[[#This Row],[1. Hàng tồn kho]]-Table1[[#This Row],[1. Hàng tồn kho'[Năm: 2024]])/Table1[[#This Row],[1. Hàng tồn kho'[Năm: 2024]]</f>
        <v>#DIV/0!</v>
      </c>
      <c r="S13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2" s="20" t="e">
        <f>SUM(Table1[[#This Row],[TATA]:[ROA]])</f>
        <v>#DIV/0!</v>
      </c>
    </row>
    <row r="133" spans="1:21" ht="26.25" hidden="1" x14ac:dyDescent="0.45">
      <c r="A133" s="7">
        <v>127</v>
      </c>
      <c r="B133" s="5" t="s">
        <v>264</v>
      </c>
      <c r="C133" s="6" t="s">
        <v>265</v>
      </c>
      <c r="D133" s="6" t="s">
        <v>10</v>
      </c>
      <c r="E133" s="6"/>
      <c r="F133" s="6"/>
      <c r="G133" s="6"/>
      <c r="H133" s="6"/>
      <c r="I133" s="6"/>
      <c r="J133" s="6"/>
      <c r="K133" s="6"/>
      <c r="L133" s="6"/>
      <c r="M133" s="6"/>
      <c r="N133" s="8"/>
      <c r="O133" s="8"/>
      <c r="P13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3" s="20" t="e">
        <f>(Table1[[#This Row],[1. Hàng tồn kho]]-Table1[[#This Row],[1. Hàng tồn kho'[Năm: 2024]])/Table1[[#This Row],[1. Hàng tồn kho'[Năm: 2024]]</f>
        <v>#DIV/0!</v>
      </c>
      <c r="S13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3" s="20" t="e">
        <f>SUM(Table1[[#This Row],[TATA]:[ROA]])</f>
        <v>#DIV/0!</v>
      </c>
    </row>
    <row r="134" spans="1:21" x14ac:dyDescent="0.45">
      <c r="A134" s="7">
        <v>128</v>
      </c>
      <c r="B134" s="5" t="s">
        <v>266</v>
      </c>
      <c r="C134" s="6" t="s">
        <v>267</v>
      </c>
      <c r="D134" s="6" t="s">
        <v>18</v>
      </c>
      <c r="E134" s="8">
        <v>-598082039402</v>
      </c>
      <c r="F134" s="8">
        <v>100446618025</v>
      </c>
      <c r="G134" s="8">
        <v>10743606602779</v>
      </c>
      <c r="H134" s="8">
        <v>444109706085</v>
      </c>
      <c r="I134" s="8">
        <v>714732654643</v>
      </c>
      <c r="J134" s="8">
        <v>2156075218789</v>
      </c>
      <c r="K134" s="8">
        <v>2692006976643</v>
      </c>
      <c r="L134" s="8">
        <v>5641031044668</v>
      </c>
      <c r="M134" s="8">
        <v>5050148078596</v>
      </c>
      <c r="N134" s="9">
        <v>1.5</v>
      </c>
      <c r="O134" s="9">
        <v>-2.6</v>
      </c>
      <c r="P134" s="17">
        <f>(Table1[[#This Row],[18. Lợi nhuận sau thuế thu nhập doanh nghiệp]]-Table1[[#This Row],[Lưu chuyển tiền thuần từ hoạt động kinh doanh]])/Table1[[#This Row],[TỔNG CỘNG TÀI SẢN]]</f>
        <v>6.5018078495755305E-2</v>
      </c>
      <c r="Q134" s="20">
        <f>(Table1[[#This Row],[III. Các khoản phải thu ngắn hạn 2025]]-Table1[[#This Row],[III. Các khoản phải thu ngắn hạn'[Năm: 2024]])/Table1[[#This Row],[III. Các khoản phải thu ngắn hạn'[Năm: 2024]]</f>
        <v>0.60936058106823798</v>
      </c>
      <c r="R134" s="20">
        <f>(Table1[[#This Row],[1. Hàng tồn kho]]-Table1[[#This Row],[1. Hàng tồn kho'[Năm: 2024]])/Table1[[#This Row],[1. Hàng tồn kho'[Năm: 2024]]</f>
        <v>0.24856821004371829</v>
      </c>
      <c r="S13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-0.10474733455518079</v>
      </c>
      <c r="T134" s="21">
        <f>Table1[[#This Row],[Tỷ suất sinh lợi trên tổng tài sản bình quân (ROAA)'[Quý 4 Năm 2025, ĐVT: %']]]-Table1[[#This Row],[Tỷ suất sinh lợi trên tổng tài sản bình quân (ROAA)'[Quý 4 Năm 2024, ĐVT: %']]]</f>
        <v>-4.0999999999999996</v>
      </c>
      <c r="U134" s="20">
        <f>SUM(Table1[[#This Row],[TATA]:[ROA]])</f>
        <v>-3.2818004649474686</v>
      </c>
    </row>
    <row r="135" spans="1:21" hidden="1" x14ac:dyDescent="0.45">
      <c r="A135" s="7">
        <v>129</v>
      </c>
      <c r="B135" s="5" t="s">
        <v>268</v>
      </c>
      <c r="C135" s="6" t="s">
        <v>269</v>
      </c>
      <c r="D135" s="6" t="s">
        <v>10</v>
      </c>
      <c r="E135" s="6"/>
      <c r="F135" s="6"/>
      <c r="G135" s="6"/>
      <c r="H135" s="6"/>
      <c r="I135" s="6"/>
      <c r="J135" s="6"/>
      <c r="K135" s="6"/>
      <c r="L135" s="6"/>
      <c r="M135" s="6"/>
      <c r="N135" s="8"/>
      <c r="O135" s="8"/>
      <c r="P13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5" s="20" t="e">
        <f>(Table1[[#This Row],[1. Hàng tồn kho]]-Table1[[#This Row],[1. Hàng tồn kho'[Năm: 2024]])/Table1[[#This Row],[1. Hàng tồn kho'[Năm: 2024]]</f>
        <v>#DIV/0!</v>
      </c>
      <c r="S13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5" s="20" t="e">
        <f>SUM(Table1[[#This Row],[TATA]:[ROA]])</f>
        <v>#DIV/0!</v>
      </c>
    </row>
    <row r="136" spans="1:21" ht="26.25" x14ac:dyDescent="0.45">
      <c r="A136" s="7">
        <v>130</v>
      </c>
      <c r="B136" s="5" t="s">
        <v>270</v>
      </c>
      <c r="C136" s="6" t="s">
        <v>271</v>
      </c>
      <c r="D136" s="6" t="s">
        <v>15</v>
      </c>
      <c r="E136" s="8">
        <v>232407148</v>
      </c>
      <c r="F136" s="8">
        <v>1551629858</v>
      </c>
      <c r="G136" s="8">
        <v>34553470161</v>
      </c>
      <c r="H136" s="8">
        <v>1964176738</v>
      </c>
      <c r="I136" s="8">
        <v>2454459693</v>
      </c>
      <c r="J136" s="8">
        <v>12926290895</v>
      </c>
      <c r="K136" s="8">
        <v>12487390541</v>
      </c>
      <c r="L136" s="8">
        <v>47501652129</v>
      </c>
      <c r="M136" s="8">
        <v>37764399675</v>
      </c>
      <c r="N136" s="8"/>
      <c r="O136" s="8"/>
      <c r="P136" s="17">
        <f>(Table1[[#This Row],[18. Lợi nhuận sau thuế thu nhập doanh nghiệp]]-Table1[[#This Row],[Lưu chuyển tiền thuần từ hoạt động kinh doanh]])/Table1[[#This Row],[TỔNG CỘNG TÀI SẢN]]</f>
        <v>3.8179167066380137E-2</v>
      </c>
      <c r="Q136" s="20">
        <f>(Table1[[#This Row],[III. Các khoản phải thu ngắn hạn 2025]]-Table1[[#This Row],[III. Các khoản phải thu ngắn hạn'[Năm: 2024]])/Table1[[#This Row],[III. Các khoản phải thu ngắn hạn'[Năm: 2024]]</f>
        <v>0.24961244348063347</v>
      </c>
      <c r="R136" s="20">
        <f>(Table1[[#This Row],[1. Hàng tồn kho]]-Table1[[#This Row],[1. Hàng tồn kho'[Năm: 2024]])/Table1[[#This Row],[1. Hàng tồn kho'[Năm: 2024]]</f>
        <v>-3.3954083005339947E-2</v>
      </c>
      <c r="S13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-0.20498765869356694</v>
      </c>
      <c r="T13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6" s="20">
        <f>SUM(Table1[[#This Row],[TATA]:[ROA]])</f>
        <v>4.8849868848106714E-2</v>
      </c>
    </row>
    <row r="137" spans="1:21" ht="26.25" hidden="1" x14ac:dyDescent="0.45">
      <c r="A137" s="7">
        <v>131</v>
      </c>
      <c r="B137" s="5" t="s">
        <v>272</v>
      </c>
      <c r="C137" s="6" t="s">
        <v>273</v>
      </c>
      <c r="D137" s="6" t="s">
        <v>10</v>
      </c>
      <c r="E137" s="6"/>
      <c r="F137" s="6"/>
      <c r="G137" s="6"/>
      <c r="H137" s="6"/>
      <c r="I137" s="6"/>
      <c r="J137" s="6"/>
      <c r="K137" s="6"/>
      <c r="L137" s="6"/>
      <c r="M137" s="6"/>
      <c r="N137" s="8"/>
      <c r="O137" s="8"/>
      <c r="P13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7" s="20" t="e">
        <f>(Table1[[#This Row],[1. Hàng tồn kho]]-Table1[[#This Row],[1. Hàng tồn kho'[Năm: 2024]])/Table1[[#This Row],[1. Hàng tồn kho'[Năm: 2024]]</f>
        <v>#DIV/0!</v>
      </c>
      <c r="S13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7" s="20" t="e">
        <f>SUM(Table1[[#This Row],[TATA]:[ROA]])</f>
        <v>#DIV/0!</v>
      </c>
    </row>
    <row r="138" spans="1:21" hidden="1" x14ac:dyDescent="0.45">
      <c r="A138" s="7">
        <v>132</v>
      </c>
      <c r="B138" s="5" t="s">
        <v>274</v>
      </c>
      <c r="C138" s="6" t="s">
        <v>275</v>
      </c>
      <c r="D138" s="6" t="s">
        <v>10</v>
      </c>
      <c r="E138" s="6"/>
      <c r="F138" s="6"/>
      <c r="G138" s="6"/>
      <c r="H138" s="8">
        <v>62153428640</v>
      </c>
      <c r="I138" s="6"/>
      <c r="J138" s="8">
        <v>36216425169</v>
      </c>
      <c r="K138" s="6"/>
      <c r="L138" s="8">
        <v>208506119441</v>
      </c>
      <c r="M138" s="6"/>
      <c r="N138" s="8"/>
      <c r="O138" s="8"/>
      <c r="P13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38" s="20">
        <f>(Table1[[#This Row],[1. Hàng tồn kho]]-Table1[[#This Row],[1. Hàng tồn kho'[Năm: 2024]])/Table1[[#This Row],[1. Hàng tồn kho'[Năm: 2024]]</f>
        <v>-1</v>
      </c>
      <c r="S13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3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8" s="20" t="e">
        <f>SUM(Table1[[#This Row],[TATA]:[ROA]])</f>
        <v>#DIV/0!</v>
      </c>
    </row>
    <row r="139" spans="1:21" ht="26.25" hidden="1" x14ac:dyDescent="0.45">
      <c r="A139" s="7">
        <v>133</v>
      </c>
      <c r="B139" s="5" t="s">
        <v>276</v>
      </c>
      <c r="C139" s="6" t="s">
        <v>277</v>
      </c>
      <c r="D139" s="6" t="s">
        <v>10</v>
      </c>
      <c r="E139" s="6"/>
      <c r="F139" s="6"/>
      <c r="G139" s="6"/>
      <c r="H139" s="6"/>
      <c r="I139" s="6"/>
      <c r="J139" s="6"/>
      <c r="K139" s="6"/>
      <c r="L139" s="6"/>
      <c r="M139" s="6"/>
      <c r="N139" s="8"/>
      <c r="O139" s="8"/>
      <c r="P13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9" s="20" t="e">
        <f>(Table1[[#This Row],[1. Hàng tồn kho]]-Table1[[#This Row],[1. Hàng tồn kho'[Năm: 2024]])/Table1[[#This Row],[1. Hàng tồn kho'[Năm: 2024]]</f>
        <v>#DIV/0!</v>
      </c>
      <c r="S13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9" s="20" t="e">
        <f>SUM(Table1[[#This Row],[TATA]:[ROA]])</f>
        <v>#DIV/0!</v>
      </c>
    </row>
    <row r="140" spans="1:21" hidden="1" x14ac:dyDescent="0.45">
      <c r="A140" s="7">
        <v>134</v>
      </c>
      <c r="B140" s="5" t="s">
        <v>278</v>
      </c>
      <c r="C140" s="6" t="s">
        <v>279</v>
      </c>
      <c r="D140" s="6" t="s">
        <v>10</v>
      </c>
      <c r="E140" s="8">
        <v>5392899291161</v>
      </c>
      <c r="F140" s="8">
        <v>68781885208</v>
      </c>
      <c r="G140" s="8">
        <v>110365851927250</v>
      </c>
      <c r="H140" s="6"/>
      <c r="I140" s="6"/>
      <c r="J140" s="6"/>
      <c r="K140" s="6"/>
      <c r="L140" s="8">
        <v>4886083581359</v>
      </c>
      <c r="M140" s="8">
        <v>5097508173686</v>
      </c>
      <c r="N140" s="8"/>
      <c r="O140" s="9">
        <v>0.02</v>
      </c>
      <c r="P140" s="17">
        <f>(Table1[[#This Row],[18. Lợi nhuận sau thuế thu nhập doanh nghiệp]]-Table1[[#This Row],[Lưu chuyển tiền thuần từ hoạt động kinh doanh]])/Table1[[#This Row],[TỔNG CỘNG TÀI SẢN]]</f>
        <v>-4.8240622556535925E-2</v>
      </c>
      <c r="Q14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0" s="20" t="e">
        <f>(Table1[[#This Row],[1. Hàng tồn kho]]-Table1[[#This Row],[1. Hàng tồn kho'[Năm: 2024]])/Table1[[#This Row],[1. Hàng tồn kho'[Năm: 2024]]</f>
        <v>#DIV/0!</v>
      </c>
      <c r="S14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4.3270768665032745E-2</v>
      </c>
      <c r="T140" s="21">
        <f>Table1[[#This Row],[Tỷ suất sinh lợi trên tổng tài sản bình quân (ROAA)'[Quý 4 Năm 2025, ĐVT: %']]]-Table1[[#This Row],[Tỷ suất sinh lợi trên tổng tài sản bình quân (ROAA)'[Quý 4 Năm 2024, ĐVT: %']]]</f>
        <v>0.02</v>
      </c>
      <c r="U140" s="20" t="e">
        <f>SUM(Table1[[#This Row],[TATA]:[ROA]])</f>
        <v>#DIV/0!</v>
      </c>
    </row>
    <row r="141" spans="1:21" ht="26.25" hidden="1" x14ac:dyDescent="0.45">
      <c r="A141" s="7">
        <v>135</v>
      </c>
      <c r="B141" s="5" t="s">
        <v>280</v>
      </c>
      <c r="C141" s="6" t="s">
        <v>281</v>
      </c>
      <c r="D141" s="6" t="s">
        <v>10</v>
      </c>
      <c r="E141" s="6"/>
      <c r="F141" s="6"/>
      <c r="G141" s="6"/>
      <c r="H141" s="8">
        <v>35931463941</v>
      </c>
      <c r="I141" s="6"/>
      <c r="J141" s="6"/>
      <c r="K141" s="6"/>
      <c r="L141" s="6"/>
      <c r="M141" s="6"/>
      <c r="N141" s="8"/>
      <c r="O141" s="8"/>
      <c r="P14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41" s="20" t="e">
        <f>(Table1[[#This Row],[1. Hàng tồn kho]]-Table1[[#This Row],[1. Hàng tồn kho'[Năm: 2024]])/Table1[[#This Row],[1. Hàng tồn kho'[Năm: 2024]]</f>
        <v>#DIV/0!</v>
      </c>
      <c r="S14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1" s="20" t="e">
        <f>SUM(Table1[[#This Row],[TATA]:[ROA]])</f>
        <v>#DIV/0!</v>
      </c>
    </row>
    <row r="142" spans="1:21" ht="26.25" hidden="1" x14ac:dyDescent="0.45">
      <c r="A142" s="7">
        <v>136</v>
      </c>
      <c r="B142" s="5" t="s">
        <v>282</v>
      </c>
      <c r="C142" s="6" t="s">
        <v>283</v>
      </c>
      <c r="D142" s="6" t="s">
        <v>10</v>
      </c>
      <c r="E142" s="6"/>
      <c r="F142" s="6"/>
      <c r="G142" s="6"/>
      <c r="H142" s="6"/>
      <c r="I142" s="6"/>
      <c r="J142" s="6"/>
      <c r="K142" s="6"/>
      <c r="L142" s="6"/>
      <c r="M142" s="6"/>
      <c r="N142" s="8"/>
      <c r="O142" s="8"/>
      <c r="P14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2" s="20" t="e">
        <f>(Table1[[#This Row],[1. Hàng tồn kho]]-Table1[[#This Row],[1. Hàng tồn kho'[Năm: 2024]])/Table1[[#This Row],[1. Hàng tồn kho'[Năm: 2024]]</f>
        <v>#DIV/0!</v>
      </c>
      <c r="S14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2" s="20" t="e">
        <f>SUM(Table1[[#This Row],[TATA]:[ROA]])</f>
        <v>#DIV/0!</v>
      </c>
    </row>
    <row r="143" spans="1:21" hidden="1" x14ac:dyDescent="0.45">
      <c r="A143" s="7">
        <v>137</v>
      </c>
      <c r="B143" s="5" t="s">
        <v>284</v>
      </c>
      <c r="C143" s="6" t="s">
        <v>285</v>
      </c>
      <c r="D143" s="6" t="s">
        <v>10</v>
      </c>
      <c r="E143" s="6"/>
      <c r="F143" s="6"/>
      <c r="G143" s="6"/>
      <c r="H143" s="6"/>
      <c r="I143" s="6"/>
      <c r="J143" s="6"/>
      <c r="K143" s="6"/>
      <c r="L143" s="6"/>
      <c r="M143" s="6"/>
      <c r="N143" s="8"/>
      <c r="O143" s="8"/>
      <c r="P14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3" s="20" t="e">
        <f>(Table1[[#This Row],[1. Hàng tồn kho]]-Table1[[#This Row],[1. Hàng tồn kho'[Năm: 2024]])/Table1[[#This Row],[1. Hàng tồn kho'[Năm: 2024]]</f>
        <v>#DIV/0!</v>
      </c>
      <c r="S14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3" s="20" t="e">
        <f>SUM(Table1[[#This Row],[TATA]:[ROA]])</f>
        <v>#DIV/0!</v>
      </c>
    </row>
    <row r="144" spans="1:21" ht="26.25" hidden="1" x14ac:dyDescent="0.45">
      <c r="A144" s="7">
        <v>138</v>
      </c>
      <c r="B144" s="5" t="s">
        <v>286</v>
      </c>
      <c r="C144" s="6" t="s">
        <v>287</v>
      </c>
      <c r="D144" s="6" t="s">
        <v>10</v>
      </c>
      <c r="E144" s="6"/>
      <c r="F144" s="6"/>
      <c r="G144" s="6"/>
      <c r="H144" s="8">
        <v>137017855486</v>
      </c>
      <c r="I144" s="6"/>
      <c r="J144" s="8">
        <v>257207450262</v>
      </c>
      <c r="K144" s="6"/>
      <c r="L144" s="8">
        <v>1455291957956</v>
      </c>
      <c r="M144" s="6"/>
      <c r="N144" s="8"/>
      <c r="O144" s="8"/>
      <c r="P14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44" s="20">
        <f>(Table1[[#This Row],[1. Hàng tồn kho]]-Table1[[#This Row],[1. Hàng tồn kho'[Năm: 2024]])/Table1[[#This Row],[1. Hàng tồn kho'[Năm: 2024]]</f>
        <v>-1</v>
      </c>
      <c r="S14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4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4" s="20" t="e">
        <f>SUM(Table1[[#This Row],[TATA]:[ROA]])</f>
        <v>#DIV/0!</v>
      </c>
    </row>
    <row r="145" spans="1:21" hidden="1" x14ac:dyDescent="0.45">
      <c r="A145" s="7">
        <v>139</v>
      </c>
      <c r="B145" s="5" t="s">
        <v>288</v>
      </c>
      <c r="C145" s="6" t="s">
        <v>289</v>
      </c>
      <c r="D145" s="6" t="s">
        <v>10</v>
      </c>
      <c r="E145" s="6"/>
      <c r="F145" s="6"/>
      <c r="G145" s="6"/>
      <c r="H145" s="6"/>
      <c r="I145" s="6"/>
      <c r="J145" s="6"/>
      <c r="K145" s="6"/>
      <c r="L145" s="6"/>
      <c r="M145" s="6"/>
      <c r="N145" s="8"/>
      <c r="O145" s="8"/>
      <c r="P14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5" s="20" t="e">
        <f>(Table1[[#This Row],[1. Hàng tồn kho]]-Table1[[#This Row],[1. Hàng tồn kho'[Năm: 2024]])/Table1[[#This Row],[1. Hàng tồn kho'[Năm: 2024]]</f>
        <v>#DIV/0!</v>
      </c>
      <c r="S14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5" s="20" t="e">
        <f>SUM(Table1[[#This Row],[TATA]:[ROA]])</f>
        <v>#DIV/0!</v>
      </c>
    </row>
    <row r="146" spans="1:21" hidden="1" x14ac:dyDescent="0.45">
      <c r="A146" s="7">
        <v>140</v>
      </c>
      <c r="B146" s="5" t="s">
        <v>290</v>
      </c>
      <c r="C146" s="6" t="s">
        <v>291</v>
      </c>
      <c r="D146" s="6" t="s">
        <v>10</v>
      </c>
      <c r="E146" s="6"/>
      <c r="F146" s="6"/>
      <c r="G146" s="6"/>
      <c r="H146" s="6"/>
      <c r="I146" s="6"/>
      <c r="J146" s="6"/>
      <c r="K146" s="6"/>
      <c r="L146" s="6"/>
      <c r="M146" s="6"/>
      <c r="N146" s="8"/>
      <c r="O146" s="8"/>
      <c r="P14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6" s="20" t="e">
        <f>(Table1[[#This Row],[1. Hàng tồn kho]]-Table1[[#This Row],[1. Hàng tồn kho'[Năm: 2024]])/Table1[[#This Row],[1. Hàng tồn kho'[Năm: 2024]]</f>
        <v>#DIV/0!</v>
      </c>
      <c r="S14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6" s="20" t="e">
        <f>SUM(Table1[[#This Row],[TATA]:[ROA]])</f>
        <v>#DIV/0!</v>
      </c>
    </row>
    <row r="147" spans="1:21" x14ac:dyDescent="0.45">
      <c r="A147" s="7">
        <v>141</v>
      </c>
      <c r="B147" s="5" t="s">
        <v>292</v>
      </c>
      <c r="C147" s="6" t="s">
        <v>293</v>
      </c>
      <c r="D147" s="6" t="s">
        <v>33</v>
      </c>
      <c r="E147" s="8">
        <v>44703208675</v>
      </c>
      <c r="F147" s="8">
        <v>35824589953</v>
      </c>
      <c r="G147" s="8">
        <v>725108870381</v>
      </c>
      <c r="H147" s="8">
        <v>19392967462</v>
      </c>
      <c r="I147" s="8">
        <v>7129764819</v>
      </c>
      <c r="J147" s="8">
        <v>57627850047</v>
      </c>
      <c r="K147" s="8">
        <v>85436244548</v>
      </c>
      <c r="L147" s="8">
        <v>72989804812</v>
      </c>
      <c r="M147" s="8">
        <v>111079695589</v>
      </c>
      <c r="N147" s="9">
        <v>0.86</v>
      </c>
      <c r="O147" s="9">
        <v>1.46</v>
      </c>
      <c r="P147" s="17">
        <f>(Table1[[#This Row],[18. Lợi nhuận sau thuế thu nhập doanh nghiệp]]-Table1[[#This Row],[Lưu chuyển tiền thuần từ hoạt động kinh doanh]])/Table1[[#This Row],[TỔNG CỘNG TÀI SẢN]]</f>
        <v>-1.2244531938127903E-2</v>
      </c>
      <c r="Q147" s="20">
        <f>(Table1[[#This Row],[III. Các khoản phải thu ngắn hạn 2025]]-Table1[[#This Row],[III. Các khoản phải thu ngắn hạn'[Năm: 2024]])/Table1[[#This Row],[III. Các khoản phải thu ngắn hạn'[Năm: 2024]]</f>
        <v>-0.6323530768062916</v>
      </c>
      <c r="R147" s="20">
        <f>(Table1[[#This Row],[1. Hàng tồn kho]]-Table1[[#This Row],[1. Hàng tồn kho'[Năm: 2024]])/Table1[[#This Row],[1. Hàng tồn kho'[Năm: 2024]]</f>
        <v>0.48255130945055363</v>
      </c>
      <c r="S14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0.52185220764883833</v>
      </c>
      <c r="T147" s="21">
        <f>Table1[[#This Row],[Tỷ suất sinh lợi trên tổng tài sản bình quân (ROAA)'[Quý 4 Năm 2025, ĐVT: %']]]-Table1[[#This Row],[Tỷ suất sinh lợi trên tổng tài sản bình quân (ROAA)'[Quý 4 Năm 2024, ĐVT: %']]]</f>
        <v>0.6</v>
      </c>
      <c r="U147" s="20">
        <f>SUM(Table1[[#This Row],[TATA]:[ROA]])</f>
        <v>0.95980590835497237</v>
      </c>
    </row>
    <row r="148" spans="1:21" hidden="1" x14ac:dyDescent="0.45">
      <c r="A148" s="7">
        <v>142</v>
      </c>
      <c r="B148" s="5" t="s">
        <v>294</v>
      </c>
      <c r="C148" s="6" t="s">
        <v>295</v>
      </c>
      <c r="D148" s="6" t="s">
        <v>10</v>
      </c>
      <c r="E148" s="6"/>
      <c r="F148" s="6"/>
      <c r="G148" s="6"/>
      <c r="H148" s="8">
        <v>153067810933</v>
      </c>
      <c r="I148" s="6"/>
      <c r="J148" s="8">
        <v>126049226519</v>
      </c>
      <c r="K148" s="6"/>
      <c r="L148" s="8">
        <v>1862346212391</v>
      </c>
      <c r="M148" s="6"/>
      <c r="N148" s="9">
        <v>2.63</v>
      </c>
      <c r="O148" s="8"/>
      <c r="P14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48" s="20">
        <f>(Table1[[#This Row],[1. Hàng tồn kho]]-Table1[[#This Row],[1. Hàng tồn kho'[Năm: 2024]])/Table1[[#This Row],[1. Hàng tồn kho'[Năm: 2024]]</f>
        <v>-1</v>
      </c>
      <c r="S14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48" s="21">
        <f>Table1[[#This Row],[Tỷ suất sinh lợi trên tổng tài sản bình quân (ROAA)'[Quý 4 Năm 2025, ĐVT: %']]]-Table1[[#This Row],[Tỷ suất sinh lợi trên tổng tài sản bình quân (ROAA)'[Quý 4 Năm 2024, ĐVT: %']]]</f>
        <v>-2.63</v>
      </c>
      <c r="U148" s="20" t="e">
        <f>SUM(Table1[[#This Row],[TATA]:[ROA]])</f>
        <v>#DIV/0!</v>
      </c>
    </row>
    <row r="149" spans="1:21" hidden="1" x14ac:dyDescent="0.45">
      <c r="A149" s="7">
        <v>143</v>
      </c>
      <c r="B149" s="5" t="s">
        <v>296</v>
      </c>
      <c r="C149" s="6" t="s">
        <v>297</v>
      </c>
      <c r="D149" s="6" t="s">
        <v>15</v>
      </c>
      <c r="E149" s="6"/>
      <c r="F149" s="6"/>
      <c r="G149" s="6"/>
      <c r="H149" s="8">
        <v>39819816064</v>
      </c>
      <c r="I149" s="6"/>
      <c r="J149" s="8">
        <v>26502492207</v>
      </c>
      <c r="K149" s="6"/>
      <c r="L149" s="8">
        <v>113571184734</v>
      </c>
      <c r="M149" s="6"/>
      <c r="N149" s="8"/>
      <c r="O149" s="8"/>
      <c r="P14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49" s="20">
        <f>(Table1[[#This Row],[1. Hàng tồn kho]]-Table1[[#This Row],[1. Hàng tồn kho'[Năm: 2024]])/Table1[[#This Row],[1. Hàng tồn kho'[Năm: 2024]]</f>
        <v>-1</v>
      </c>
      <c r="S14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4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9" s="20" t="e">
        <f>SUM(Table1[[#This Row],[TATA]:[ROA]])</f>
        <v>#DIV/0!</v>
      </c>
    </row>
    <row r="150" spans="1:21" hidden="1" x14ac:dyDescent="0.45">
      <c r="A150" s="7">
        <v>144</v>
      </c>
      <c r="B150" s="5" t="s">
        <v>298</v>
      </c>
      <c r="C150" s="6" t="s">
        <v>299</v>
      </c>
      <c r="D150" s="6" t="s">
        <v>10</v>
      </c>
      <c r="E150" s="6"/>
      <c r="F150" s="6"/>
      <c r="G150" s="6"/>
      <c r="H150" s="6"/>
      <c r="I150" s="6"/>
      <c r="J150" s="6"/>
      <c r="K150" s="6"/>
      <c r="L150" s="6"/>
      <c r="M150" s="6"/>
      <c r="N150" s="8"/>
      <c r="O150" s="8"/>
      <c r="P15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0" s="20" t="e">
        <f>(Table1[[#This Row],[1. Hàng tồn kho]]-Table1[[#This Row],[1. Hàng tồn kho'[Năm: 2024]])/Table1[[#This Row],[1. Hàng tồn kho'[Năm: 2024]]</f>
        <v>#DIV/0!</v>
      </c>
      <c r="S15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5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0" s="20" t="e">
        <f>SUM(Table1[[#This Row],[TATA]:[ROA]])</f>
        <v>#DIV/0!</v>
      </c>
    </row>
    <row r="151" spans="1:21" x14ac:dyDescent="0.45">
      <c r="A151" s="7">
        <v>145</v>
      </c>
      <c r="B151" s="5" t="s">
        <v>300</v>
      </c>
      <c r="C151" s="6" t="s">
        <v>301</v>
      </c>
      <c r="D151" s="6" t="s">
        <v>15</v>
      </c>
      <c r="E151" s="8">
        <v>5177827755</v>
      </c>
      <c r="F151" s="8">
        <v>1307022406</v>
      </c>
      <c r="G151" s="8">
        <v>36852897938</v>
      </c>
      <c r="H151" s="8">
        <v>200247496</v>
      </c>
      <c r="I151" s="8">
        <v>755392965</v>
      </c>
      <c r="J151" s="8">
        <v>5056680886</v>
      </c>
      <c r="K151" s="8">
        <v>5265032776</v>
      </c>
      <c r="L151" s="8">
        <v>58859917308</v>
      </c>
      <c r="M151" s="8">
        <v>53392494401</v>
      </c>
      <c r="N151" s="8"/>
      <c r="O151" s="8"/>
      <c r="P151" s="17">
        <f>(Table1[[#This Row],[18. Lợi nhuận sau thuế thu nhập doanh nghiệp]]-Table1[[#This Row],[Lưu chuyển tiền thuần từ hoạt động kinh doanh]])/Table1[[#This Row],[TỔNG CỘNG TÀI SẢN]]</f>
        <v>-0.1050339475476828</v>
      </c>
      <c r="Q151" s="20">
        <f>(Table1[[#This Row],[III. Các khoản phải thu ngắn hạn 2025]]-Table1[[#This Row],[III. Các khoản phải thu ngắn hạn'[Năm: 2024]])/Table1[[#This Row],[III. Các khoản phải thu ngắn hạn'[Năm: 2024]]</f>
        <v>2.7722966833003495</v>
      </c>
      <c r="R151" s="20">
        <f>(Table1[[#This Row],[1. Hàng tồn kho]]-Table1[[#This Row],[1. Hàng tồn kho'[Năm: 2024]])/Table1[[#This Row],[1. Hàng tồn kho'[Năm: 2024]]</f>
        <v>4.1203290201057785E-2</v>
      </c>
      <c r="S15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-9.288872898665948E-2</v>
      </c>
      <c r="T15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1" s="20">
        <f>SUM(Table1[[#This Row],[TATA]:[ROA]])</f>
        <v>2.6155772969670652</v>
      </c>
    </row>
    <row r="152" spans="1:21" x14ac:dyDescent="0.45">
      <c r="A152" s="7">
        <v>146</v>
      </c>
      <c r="B152" s="5" t="s">
        <v>302</v>
      </c>
      <c r="C152" s="6" t="s">
        <v>303</v>
      </c>
      <c r="D152" s="6" t="s">
        <v>33</v>
      </c>
      <c r="E152" s="8">
        <v>14309015087</v>
      </c>
      <c r="F152" s="8">
        <v>7106207713</v>
      </c>
      <c r="G152" s="8">
        <v>265900992973</v>
      </c>
      <c r="H152" s="8">
        <v>174725579150</v>
      </c>
      <c r="I152" s="8">
        <v>148131085582</v>
      </c>
      <c r="J152" s="8">
        <v>44422418035</v>
      </c>
      <c r="K152" s="8">
        <v>50756143357</v>
      </c>
      <c r="L152" s="8">
        <v>355507372286</v>
      </c>
      <c r="M152" s="8">
        <v>450480364565</v>
      </c>
      <c r="N152" s="9">
        <v>0.5</v>
      </c>
      <c r="O152" s="9">
        <v>0.8</v>
      </c>
      <c r="P152" s="17">
        <f>(Table1[[#This Row],[18. Lợi nhuận sau thuế thu nhập doanh nghiệp]]-Table1[[#This Row],[Lưu chuyển tiền thuần từ hoạt động kinh doanh]])/Table1[[#This Row],[TỔNG CỘNG TÀI SẢN]]</f>
        <v>-2.7088305663948327E-2</v>
      </c>
      <c r="Q152" s="20">
        <f>(Table1[[#This Row],[III. Các khoản phải thu ngắn hạn 2025]]-Table1[[#This Row],[III. Các khoản phải thu ngắn hạn'[Năm: 2024]])/Table1[[#This Row],[III. Các khoản phải thu ngắn hạn'[Năm: 2024]]</f>
        <v>-0.15220721371980067</v>
      </c>
      <c r="R152" s="20">
        <f>(Table1[[#This Row],[1. Hàng tồn kho]]-Table1[[#This Row],[1. Hàng tồn kho'[Năm: 2024]])/Table1[[#This Row],[1. Hàng tồn kho'[Năm: 2024]]</f>
        <v>0.14257948131075887</v>
      </c>
      <c r="S15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0.26714774343018616</v>
      </c>
      <c r="T152" s="21">
        <f>Table1[[#This Row],[Tỷ suất sinh lợi trên tổng tài sản bình quân (ROAA)'[Quý 4 Năm 2025, ĐVT: %']]]-Table1[[#This Row],[Tỷ suất sinh lợi trên tổng tài sản bình quân (ROAA)'[Quý 4 Năm 2024, ĐVT: %']]]</f>
        <v>0.30000000000000004</v>
      </c>
      <c r="U152" s="20">
        <f>SUM(Table1[[#This Row],[TATA]:[ROA]])</f>
        <v>0.53043170535719608</v>
      </c>
    </row>
    <row r="153" spans="1:21" x14ac:dyDescent="0.45">
      <c r="A153" s="7">
        <v>147</v>
      </c>
      <c r="B153" s="5" t="s">
        <v>304</v>
      </c>
      <c r="C153" s="6" t="s">
        <v>305</v>
      </c>
      <c r="D153" s="6" t="s">
        <v>15</v>
      </c>
      <c r="E153" s="8">
        <v>33880524416</v>
      </c>
      <c r="F153" s="8">
        <v>16659302931</v>
      </c>
      <c r="G153" s="8">
        <v>382286685022</v>
      </c>
      <c r="H153" s="8">
        <v>129128290686</v>
      </c>
      <c r="I153" s="8">
        <v>96339163961</v>
      </c>
      <c r="J153" s="8">
        <v>47576783622</v>
      </c>
      <c r="K153" s="8">
        <v>30304035272</v>
      </c>
      <c r="L153" s="8">
        <v>248527251652</v>
      </c>
      <c r="M153" s="8">
        <v>309087248076</v>
      </c>
      <c r="N153" s="8"/>
      <c r="O153" s="9">
        <v>1.43</v>
      </c>
      <c r="P153" s="17">
        <f>(Table1[[#This Row],[18. Lợi nhuận sau thuế thu nhập doanh nghiệp]]-Table1[[#This Row],[Lưu chuyển tiền thuần từ hoạt động kinh doanh]])/Table1[[#This Row],[TỔNG CỘNG TÀI SẢN]]</f>
        <v>-4.5047923874222684E-2</v>
      </c>
      <c r="Q153" s="20">
        <f>(Table1[[#This Row],[III. Các khoản phải thu ngắn hạn 2025]]-Table1[[#This Row],[III. Các khoản phải thu ngắn hạn'[Năm: 2024]])/Table1[[#This Row],[III. Các khoản phải thu ngắn hạn'[Năm: 2024]]</f>
        <v>-0.25392674642254032</v>
      </c>
      <c r="R153" s="20">
        <f>(Table1[[#This Row],[1. Hàng tồn kho]]-Table1[[#This Row],[1. Hàng tồn kho'[Năm: 2024]])/Table1[[#This Row],[1. Hàng tồn kho'[Năm: 2024]]</f>
        <v>-0.36304993812177128</v>
      </c>
      <c r="S15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0.24367547631677458</v>
      </c>
      <c r="T153" s="21">
        <f>Table1[[#This Row],[Tỷ suất sinh lợi trên tổng tài sản bình quân (ROAA)'[Quý 4 Năm 2025, ĐVT: %']]]-Table1[[#This Row],[Tỷ suất sinh lợi trên tổng tài sản bình quân (ROAA)'[Quý 4 Năm 2024, ĐVT: %']]]</f>
        <v>1.43</v>
      </c>
      <c r="U153" s="20">
        <f>SUM(Table1[[#This Row],[TATA]:[ROA]])</f>
        <v>1.0116508678982403</v>
      </c>
    </row>
    <row r="154" spans="1:21" x14ac:dyDescent="0.45">
      <c r="A154" s="7">
        <v>148</v>
      </c>
      <c r="B154" s="5" t="s">
        <v>306</v>
      </c>
      <c r="C154" s="6" t="s">
        <v>307</v>
      </c>
      <c r="D154" s="6" t="s">
        <v>15</v>
      </c>
      <c r="E154" s="8">
        <v>357161909231</v>
      </c>
      <c r="F154" s="8">
        <v>11266004412</v>
      </c>
      <c r="G154" s="8">
        <v>3613419047272</v>
      </c>
      <c r="H154" s="8">
        <v>573394328987</v>
      </c>
      <c r="I154" s="8">
        <v>805610322863</v>
      </c>
      <c r="J154" s="8">
        <v>1720970168861</v>
      </c>
      <c r="K154" s="8">
        <v>1618143220542</v>
      </c>
      <c r="L154" s="8">
        <v>5567860349708</v>
      </c>
      <c r="M154" s="8">
        <v>6381521926936</v>
      </c>
      <c r="N154" s="9">
        <v>-1</v>
      </c>
      <c r="O154" s="9">
        <v>0.6</v>
      </c>
      <c r="P154" s="17">
        <f>(Table1[[#This Row],[18. Lợi nhuận sau thuế thu nhập doanh nghiệp]]-Table1[[#This Row],[Lưu chuyển tiền thuần từ hoạt động kinh doanh]])/Table1[[#This Row],[TỔNG CỘNG TÀI SẢN]]</f>
        <v>-9.5725378178913079E-2</v>
      </c>
      <c r="Q154" s="20">
        <f>(Table1[[#This Row],[III. Các khoản phải thu ngắn hạn 2025]]-Table1[[#This Row],[III. Các khoản phải thu ngắn hạn'[Năm: 2024]])/Table1[[#This Row],[III. Các khoản phải thu ngắn hạn'[Năm: 2024]]</f>
        <v>0.40498481086523758</v>
      </c>
      <c r="R154" s="20">
        <f>(Table1[[#This Row],[1. Hàng tồn kho]]-Table1[[#This Row],[1. Hàng tồn kho'[Năm: 2024]])/Table1[[#This Row],[1. Hàng tồn kho'[Năm: 2024]]</f>
        <v>-5.9749407734972289E-2</v>
      </c>
      <c r="S15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0.14613541398729074</v>
      </c>
      <c r="T154" s="21">
        <f>Table1[[#This Row],[Tỷ suất sinh lợi trên tổng tài sản bình quân (ROAA)'[Quý 4 Năm 2025, ĐVT: %']]]-Table1[[#This Row],[Tỷ suất sinh lợi trên tổng tài sản bình quân (ROAA)'[Quý 4 Năm 2024, ĐVT: %']]]</f>
        <v>1.6</v>
      </c>
      <c r="U154" s="20">
        <f>SUM(Table1[[#This Row],[TATA]:[ROA]])</f>
        <v>1.9956454389386431</v>
      </c>
    </row>
    <row r="155" spans="1:21" hidden="1" x14ac:dyDescent="0.45">
      <c r="A155" s="7">
        <v>149</v>
      </c>
      <c r="B155" s="5" t="s">
        <v>308</v>
      </c>
      <c r="C155" s="6" t="s">
        <v>309</v>
      </c>
      <c r="D155" s="6" t="s">
        <v>15</v>
      </c>
      <c r="E155" s="6"/>
      <c r="F155" s="6"/>
      <c r="G155" s="6"/>
      <c r="H155" s="8">
        <v>15657375904</v>
      </c>
      <c r="I155" s="6"/>
      <c r="J155" s="8">
        <v>7996247043</v>
      </c>
      <c r="K155" s="6"/>
      <c r="L155" s="8">
        <v>1070572594480</v>
      </c>
      <c r="M155" s="6"/>
      <c r="N155" s="8"/>
      <c r="O155" s="8"/>
      <c r="P15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55" s="20">
        <f>(Table1[[#This Row],[1. Hàng tồn kho]]-Table1[[#This Row],[1. Hàng tồn kho'[Năm: 2024]])/Table1[[#This Row],[1. Hàng tồn kho'[Năm: 2024]]</f>
        <v>-1</v>
      </c>
      <c r="S15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5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5" s="20" t="e">
        <f>SUM(Table1[[#This Row],[TATA]:[ROA]])</f>
        <v>#DIV/0!</v>
      </c>
    </row>
    <row r="156" spans="1:21" x14ac:dyDescent="0.45">
      <c r="A156" s="7">
        <v>150</v>
      </c>
      <c r="B156" s="5" t="s">
        <v>310</v>
      </c>
      <c r="C156" s="6" t="s">
        <v>311</v>
      </c>
      <c r="D156" s="6" t="s">
        <v>33</v>
      </c>
      <c r="E156" s="8">
        <v>314540481495</v>
      </c>
      <c r="F156" s="8">
        <v>25477816400</v>
      </c>
      <c r="G156" s="8">
        <v>3411553139043</v>
      </c>
      <c r="H156" s="8">
        <v>61117412886</v>
      </c>
      <c r="I156" s="8">
        <v>108649247999</v>
      </c>
      <c r="J156" s="8">
        <v>468010951653</v>
      </c>
      <c r="K156" s="8">
        <v>382408135149</v>
      </c>
      <c r="L156" s="8">
        <v>3625325908207</v>
      </c>
      <c r="M156" s="8">
        <v>3869646602915</v>
      </c>
      <c r="N156" s="9">
        <v>1.1599999999999999</v>
      </c>
      <c r="O156" s="9">
        <v>1.01</v>
      </c>
      <c r="P156" s="17">
        <f>(Table1[[#This Row],[18. Lợi nhuận sau thuế thu nhập doanh nghiệp]]-Table1[[#This Row],[Lưu chuyển tiền thuần từ hoạt động kinh doanh]])/Table1[[#This Row],[TỔNG CỘNG TÀI SẢN]]</f>
        <v>-8.4730518128786084E-2</v>
      </c>
      <c r="Q156" s="20">
        <f>(Table1[[#This Row],[III. Các khoản phải thu ngắn hạn 2025]]-Table1[[#This Row],[III. Các khoản phải thu ngắn hạn'[Năm: 2024]])/Table1[[#This Row],[III. Các khoản phải thu ngắn hạn'[Năm: 2024]]</f>
        <v>0.77771346770942895</v>
      </c>
      <c r="R156" s="20">
        <f>(Table1[[#This Row],[1. Hàng tồn kho]]-Table1[[#This Row],[1. Hàng tồn kho'[Năm: 2024]])/Table1[[#This Row],[1. Hàng tồn kho'[Năm: 2024]]</f>
        <v>-0.18290772085920967</v>
      </c>
      <c r="S15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6.7392753339750144E-2</v>
      </c>
      <c r="T156" s="21">
        <f>Table1[[#This Row],[Tỷ suất sinh lợi trên tổng tài sản bình quân (ROAA)'[Quý 4 Năm 2025, ĐVT: %']]]-Table1[[#This Row],[Tỷ suất sinh lợi trên tổng tài sản bình quân (ROAA)'[Quý 4 Năm 2024, ĐVT: %']]]</f>
        <v>-0.14999999999999991</v>
      </c>
      <c r="U156" s="20">
        <f>SUM(Table1[[#This Row],[TATA]:[ROA]])</f>
        <v>0.42746798206118342</v>
      </c>
    </row>
    <row r="157" spans="1:21" ht="26.25" x14ac:dyDescent="0.45">
      <c r="A157" s="7">
        <v>151</v>
      </c>
      <c r="B157" s="5" t="s">
        <v>312</v>
      </c>
      <c r="C157" s="6" t="s">
        <v>313</v>
      </c>
      <c r="D157" s="6" t="s">
        <v>18</v>
      </c>
      <c r="E157" s="8">
        <v>-296534995555</v>
      </c>
      <c r="F157" s="8">
        <v>101184187695</v>
      </c>
      <c r="G157" s="8">
        <v>2545354868738</v>
      </c>
      <c r="H157" s="8">
        <v>423783114011</v>
      </c>
      <c r="I157" s="8">
        <v>532981148159</v>
      </c>
      <c r="J157" s="8">
        <v>58987787649</v>
      </c>
      <c r="K157" s="8">
        <v>1488143977190</v>
      </c>
      <c r="L157" s="8">
        <v>298034721682</v>
      </c>
      <c r="M157" s="8">
        <v>879545373942</v>
      </c>
      <c r="N157" s="9">
        <v>11.76</v>
      </c>
      <c r="O157" s="9">
        <v>4.8899999999999997</v>
      </c>
      <c r="P157" s="17">
        <f>(Table1[[#This Row],[18. Lợi nhuận sau thuế thu nhập doanh nghiệp]]-Table1[[#This Row],[Lưu chuyển tiền thuần từ hoạt động kinh doanh]])/Table1[[#This Row],[TỔNG CỘNG TÀI SẢN]]</f>
        <v>0.15625294065467232</v>
      </c>
      <c r="Q157" s="20">
        <f>(Table1[[#This Row],[III. Các khoản phải thu ngắn hạn 2025]]-Table1[[#This Row],[III. Các khoản phải thu ngắn hạn'[Năm: 2024]])/Table1[[#This Row],[III. Các khoản phải thu ngắn hạn'[Năm: 2024]]</f>
        <v>0.25767433986330468</v>
      </c>
      <c r="R157" s="20">
        <f>(Table1[[#This Row],[1. Hàng tồn kho]]-Table1[[#This Row],[1. Hàng tồn kho'[Năm: 2024]])/Table1[[#This Row],[1. Hàng tồn kho'[Năm: 2024]]</f>
        <v>24.228001193145747</v>
      </c>
      <c r="S15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1.9511506880076406</v>
      </c>
      <c r="T157" s="21">
        <f>Table1[[#This Row],[Tỷ suất sinh lợi trên tổng tài sản bình quân (ROAA)'[Quý 4 Năm 2025, ĐVT: %']]]-Table1[[#This Row],[Tỷ suất sinh lợi trên tổng tài sản bình quân (ROAA)'[Quý 4 Năm 2024, ĐVT: %']]]</f>
        <v>-6.87</v>
      </c>
      <c r="U157" s="20">
        <f>SUM(Table1[[#This Row],[TATA]:[ROA]])</f>
        <v>19.723079161671365</v>
      </c>
    </row>
    <row r="158" spans="1:21" x14ac:dyDescent="0.45">
      <c r="A158" s="7">
        <v>152</v>
      </c>
      <c r="B158" s="5" t="s">
        <v>314</v>
      </c>
      <c r="C158" s="6" t="s">
        <v>315</v>
      </c>
      <c r="D158" s="6" t="s">
        <v>33</v>
      </c>
      <c r="E158" s="6"/>
      <c r="F158" s="8">
        <v>121900536452</v>
      </c>
      <c r="G158" s="8">
        <v>756568257701</v>
      </c>
      <c r="H158" s="8">
        <v>108333241605</v>
      </c>
      <c r="I158" s="8">
        <v>95853694105</v>
      </c>
      <c r="J158" s="8">
        <v>112840859551</v>
      </c>
      <c r="K158" s="8">
        <v>119656704389</v>
      </c>
      <c r="L158" s="8">
        <v>773292152622</v>
      </c>
      <c r="M158" s="8">
        <v>801802744630</v>
      </c>
      <c r="N158" s="9">
        <v>3.19</v>
      </c>
      <c r="O158" s="9">
        <v>3.09</v>
      </c>
      <c r="P158" s="17">
        <f>(Table1[[#This Row],[18. Lợi nhuận sau thuế thu nhập doanh nghiệp]]-Table1[[#This Row],[Lưu chuyển tiền thuần từ hoạt động kinh doanh]])/Table1[[#This Row],[TỔNG CỘNG TÀI SẢN]]</f>
        <v>0.16112298554848409</v>
      </c>
      <c r="Q158" s="20">
        <f>(Table1[[#This Row],[III. Các khoản phải thu ngắn hạn 2025]]-Table1[[#This Row],[III. Các khoản phải thu ngắn hạn'[Năm: 2024]])/Table1[[#This Row],[III. Các khoản phải thu ngắn hạn'[Năm: 2024]]</f>
        <v>-0.11519592061596742</v>
      </c>
      <c r="R158" s="20">
        <f>(Table1[[#This Row],[1. Hàng tồn kho]]-Table1[[#This Row],[1. Hàng tồn kho'[Năm: 2024]])/Table1[[#This Row],[1. Hàng tồn kho'[Năm: 2024]]</f>
        <v>6.0402276844758379E-2</v>
      </c>
      <c r="S15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3.686910815185334E-2</v>
      </c>
      <c r="T158" s="21">
        <f>Table1[[#This Row],[Tỷ suất sinh lợi trên tổng tài sản bình quân (ROAA)'[Quý 4 Năm 2025, ĐVT: %']]]-Table1[[#This Row],[Tỷ suất sinh lợi trên tổng tài sản bình quân (ROAA)'[Quý 4 Năm 2024, ĐVT: %']]]</f>
        <v>-0.10000000000000009</v>
      </c>
      <c r="U158" s="20">
        <f>SUM(Table1[[#This Row],[TATA]:[ROA]])</f>
        <v>4.3198449929128302E-2</v>
      </c>
    </row>
    <row r="159" spans="1:21" hidden="1" x14ac:dyDescent="0.45">
      <c r="A159" s="7">
        <v>153</v>
      </c>
      <c r="B159" s="5" t="s">
        <v>316</v>
      </c>
      <c r="C159" s="6" t="s">
        <v>317</v>
      </c>
      <c r="D159" s="6" t="s">
        <v>18</v>
      </c>
      <c r="E159" s="6"/>
      <c r="F159" s="6"/>
      <c r="G159" s="6"/>
      <c r="H159" s="8">
        <v>16548528646839</v>
      </c>
      <c r="I159" s="6"/>
      <c r="J159" s="8">
        <v>3387615599312</v>
      </c>
      <c r="K159" s="6"/>
      <c r="L159" s="8">
        <v>4731106990023</v>
      </c>
      <c r="M159" s="6"/>
      <c r="N159" s="9">
        <v>0.28000000000000003</v>
      </c>
      <c r="O159" s="8"/>
      <c r="P15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59" s="20">
        <f>(Table1[[#This Row],[1. Hàng tồn kho]]-Table1[[#This Row],[1. Hàng tồn kho'[Năm: 2024]])/Table1[[#This Row],[1. Hàng tồn kho'[Năm: 2024]]</f>
        <v>-1</v>
      </c>
      <c r="S15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59" s="21">
        <f>Table1[[#This Row],[Tỷ suất sinh lợi trên tổng tài sản bình quân (ROAA)'[Quý 4 Năm 2025, ĐVT: %']]]-Table1[[#This Row],[Tỷ suất sinh lợi trên tổng tài sản bình quân (ROAA)'[Quý 4 Năm 2024, ĐVT: %']]]</f>
        <v>-0.28000000000000003</v>
      </c>
      <c r="U159" s="20" t="e">
        <f>SUM(Table1[[#This Row],[TATA]:[ROA]])</f>
        <v>#DIV/0!</v>
      </c>
    </row>
    <row r="160" spans="1:21" ht="26.25" x14ac:dyDescent="0.45">
      <c r="A160" s="7">
        <v>154</v>
      </c>
      <c r="B160" s="5" t="s">
        <v>318</v>
      </c>
      <c r="C160" s="6" t="s">
        <v>319</v>
      </c>
      <c r="D160" s="6" t="s">
        <v>18</v>
      </c>
      <c r="E160" s="8">
        <v>-167667360957</v>
      </c>
      <c r="F160" s="8">
        <v>3516021530894</v>
      </c>
      <c r="G160" s="8">
        <v>60908205782622</v>
      </c>
      <c r="H160" s="8">
        <v>8063773609382</v>
      </c>
      <c r="I160" s="8">
        <v>6473957862860</v>
      </c>
      <c r="J160" s="8">
        <v>21055950157179</v>
      </c>
      <c r="K160" s="8">
        <v>22192827749672</v>
      </c>
      <c r="L160" s="8">
        <v>5313486976247</v>
      </c>
      <c r="M160" s="8">
        <v>6972462396878</v>
      </c>
      <c r="N160" s="9">
        <v>2.42</v>
      </c>
      <c r="O160" s="9">
        <v>2.08</v>
      </c>
      <c r="P160" s="17">
        <f>(Table1[[#This Row],[18. Lợi nhuận sau thuế thu nhập doanh nghiệp]]-Table1[[#This Row],[Lưu chuyển tiền thuần từ hoạt động kinh doanh]])/Table1[[#This Row],[TỔNG CỘNG TÀI SẢN]]</f>
        <v>6.0479353225374607E-2</v>
      </c>
      <c r="Q160" s="20">
        <f>(Table1[[#This Row],[III. Các khoản phải thu ngắn hạn 2025]]-Table1[[#This Row],[III. Các khoản phải thu ngắn hạn'[Năm: 2024]])/Table1[[#This Row],[III. Các khoản phải thu ngắn hạn'[Năm: 2024]]</f>
        <v>-0.19715530513806698</v>
      </c>
      <c r="R160" s="20">
        <f>(Table1[[#This Row],[1. Hàng tồn kho]]-Table1[[#This Row],[1. Hàng tồn kho'[Năm: 2024]])/Table1[[#This Row],[1. Hàng tồn kho'[Năm: 2024]]</f>
        <v>5.3993174566163329E-2</v>
      </c>
      <c r="S16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0.31221972088143907</v>
      </c>
      <c r="T160" s="21">
        <f>Table1[[#This Row],[Tỷ suất sinh lợi trên tổng tài sản bình quân (ROAA)'[Quý 4 Năm 2025, ĐVT: %']]]-Table1[[#This Row],[Tỷ suất sinh lợi trên tổng tài sản bình quân (ROAA)'[Quý 4 Năm 2024, ĐVT: %']]]</f>
        <v>-0.33999999999999986</v>
      </c>
      <c r="U160" s="20">
        <f>SUM(Table1[[#This Row],[TATA]:[ROA]])</f>
        <v>-0.11046305646508986</v>
      </c>
    </row>
    <row r="161" spans="1:21" hidden="1" x14ac:dyDescent="0.45">
      <c r="A161" s="7">
        <v>155</v>
      </c>
      <c r="B161" s="5" t="s">
        <v>320</v>
      </c>
      <c r="C161" s="6" t="s">
        <v>321</v>
      </c>
      <c r="D161" s="6" t="s">
        <v>10</v>
      </c>
      <c r="E161" s="6"/>
      <c r="F161" s="6"/>
      <c r="G161" s="6"/>
      <c r="H161" s="6"/>
      <c r="I161" s="6"/>
      <c r="J161" s="6"/>
      <c r="K161" s="6"/>
      <c r="L161" s="6"/>
      <c r="M161" s="6"/>
      <c r="N161" s="8"/>
      <c r="O161" s="8"/>
      <c r="P16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1" s="20" t="e">
        <f>(Table1[[#This Row],[1. Hàng tồn kho]]-Table1[[#This Row],[1. Hàng tồn kho'[Năm: 2024]])/Table1[[#This Row],[1. Hàng tồn kho'[Năm: 2024]]</f>
        <v>#DIV/0!</v>
      </c>
      <c r="S16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1" s="20" t="e">
        <f>SUM(Table1[[#This Row],[TATA]:[ROA]])</f>
        <v>#DIV/0!</v>
      </c>
    </row>
    <row r="162" spans="1:21" x14ac:dyDescent="0.45">
      <c r="A162" s="7">
        <v>156</v>
      </c>
      <c r="B162" s="5" t="s">
        <v>322</v>
      </c>
      <c r="C162" s="6" t="s">
        <v>323</v>
      </c>
      <c r="D162" s="6" t="s">
        <v>15</v>
      </c>
      <c r="E162" s="8">
        <v>-2514711940</v>
      </c>
      <c r="F162" s="8">
        <v>2608675785</v>
      </c>
      <c r="G162" s="8">
        <v>139341767731</v>
      </c>
      <c r="H162" s="8">
        <v>18887057231</v>
      </c>
      <c r="I162" s="8">
        <v>28518836396</v>
      </c>
      <c r="J162" s="8">
        <v>32524174265</v>
      </c>
      <c r="K162" s="8">
        <v>53399358363</v>
      </c>
      <c r="L162" s="8">
        <v>147185608476</v>
      </c>
      <c r="M162" s="8">
        <v>179380520366</v>
      </c>
      <c r="N162" s="8"/>
      <c r="O162" s="8"/>
      <c r="P162" s="17">
        <f>(Table1[[#This Row],[18. Lợi nhuận sau thuế thu nhập doanh nghiệp]]-Table1[[#This Row],[Lưu chuyển tiền thuần từ hoạt động kinh doanh]])/Table1[[#This Row],[TỔNG CỘNG TÀI SẢN]]</f>
        <v>3.6768499556362209E-2</v>
      </c>
      <c r="Q162" s="20">
        <f>(Table1[[#This Row],[III. Các khoản phải thu ngắn hạn 2025]]-Table1[[#This Row],[III. Các khoản phải thu ngắn hạn'[Năm: 2024]])/Table1[[#This Row],[III. Các khoản phải thu ngắn hạn'[Năm: 2024]]</f>
        <v>0.50996717207967246</v>
      </c>
      <c r="R162" s="20">
        <f>(Table1[[#This Row],[1. Hàng tồn kho]]-Table1[[#This Row],[1. Hàng tồn kho'[Năm: 2024]])/Table1[[#This Row],[1. Hàng tồn kho'[Năm: 2024]]</f>
        <v>0.64183594417842782</v>
      </c>
      <c r="S16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0.21873681960726266</v>
      </c>
      <c r="T16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2" s="20">
        <f>SUM(Table1[[#This Row],[TATA]:[ROA]])</f>
        <v>1.4073084354217253</v>
      </c>
    </row>
    <row r="163" spans="1:21" hidden="1" x14ac:dyDescent="0.45">
      <c r="A163" s="7">
        <v>157</v>
      </c>
      <c r="B163" s="5" t="s">
        <v>324</v>
      </c>
      <c r="C163" s="6" t="s">
        <v>325</v>
      </c>
      <c r="D163" s="6" t="s">
        <v>15</v>
      </c>
      <c r="E163" s="6"/>
      <c r="F163" s="6"/>
      <c r="G163" s="6"/>
      <c r="H163" s="8">
        <v>1895014567179</v>
      </c>
      <c r="I163" s="6"/>
      <c r="J163" s="8">
        <v>2860026118026</v>
      </c>
      <c r="K163" s="6"/>
      <c r="L163" s="8">
        <v>669419430912</v>
      </c>
      <c r="M163" s="6"/>
      <c r="N163" s="9">
        <v>1.23</v>
      </c>
      <c r="O163" s="8"/>
      <c r="P16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63" s="20">
        <f>(Table1[[#This Row],[1. Hàng tồn kho]]-Table1[[#This Row],[1. Hàng tồn kho'[Năm: 2024]])/Table1[[#This Row],[1. Hàng tồn kho'[Năm: 2024]]</f>
        <v>-1</v>
      </c>
      <c r="S16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63" s="21">
        <f>Table1[[#This Row],[Tỷ suất sinh lợi trên tổng tài sản bình quân (ROAA)'[Quý 4 Năm 2025, ĐVT: %']]]-Table1[[#This Row],[Tỷ suất sinh lợi trên tổng tài sản bình quân (ROAA)'[Quý 4 Năm 2024, ĐVT: %']]]</f>
        <v>-1.23</v>
      </c>
      <c r="U163" s="20" t="e">
        <f>SUM(Table1[[#This Row],[TATA]:[ROA]])</f>
        <v>#DIV/0!</v>
      </c>
    </row>
    <row r="164" spans="1:21" ht="26.25" hidden="1" x14ac:dyDescent="0.45">
      <c r="A164" s="7">
        <v>158</v>
      </c>
      <c r="B164" s="5" t="s">
        <v>326</v>
      </c>
      <c r="C164" s="6" t="s">
        <v>327</v>
      </c>
      <c r="D164" s="6" t="s">
        <v>15</v>
      </c>
      <c r="E164" s="6"/>
      <c r="F164" s="6"/>
      <c r="G164" s="6"/>
      <c r="H164" s="8">
        <v>2167495230</v>
      </c>
      <c r="I164" s="6"/>
      <c r="J164" s="8">
        <v>209826209</v>
      </c>
      <c r="K164" s="6"/>
      <c r="L164" s="8">
        <v>14763033920</v>
      </c>
      <c r="M164" s="6"/>
      <c r="N164" s="8"/>
      <c r="O164" s="8"/>
      <c r="P16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64" s="20">
        <f>(Table1[[#This Row],[1. Hàng tồn kho]]-Table1[[#This Row],[1. Hàng tồn kho'[Năm: 2024]])/Table1[[#This Row],[1. Hàng tồn kho'[Năm: 2024]]</f>
        <v>-1</v>
      </c>
      <c r="S16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6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4" s="20" t="e">
        <f>SUM(Table1[[#This Row],[TATA]:[ROA]])</f>
        <v>#DIV/0!</v>
      </c>
    </row>
    <row r="165" spans="1:21" hidden="1" x14ac:dyDescent="0.45">
      <c r="A165" s="7">
        <v>159</v>
      </c>
      <c r="B165" s="5" t="s">
        <v>328</v>
      </c>
      <c r="C165" s="6" t="s">
        <v>329</v>
      </c>
      <c r="D165" s="6" t="s">
        <v>10</v>
      </c>
      <c r="E165" s="6"/>
      <c r="F165" s="6"/>
      <c r="G165" s="6"/>
      <c r="H165" s="8">
        <v>2778752104</v>
      </c>
      <c r="I165" s="6"/>
      <c r="J165" s="8">
        <v>18112152353</v>
      </c>
      <c r="K165" s="6"/>
      <c r="L165" s="8">
        <v>69071068533</v>
      </c>
      <c r="M165" s="6"/>
      <c r="N165" s="9">
        <v>0.34</v>
      </c>
      <c r="O165" s="8"/>
      <c r="P16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65" s="20">
        <f>(Table1[[#This Row],[1. Hàng tồn kho]]-Table1[[#This Row],[1. Hàng tồn kho'[Năm: 2024]])/Table1[[#This Row],[1. Hàng tồn kho'[Năm: 2024]]</f>
        <v>-1</v>
      </c>
      <c r="S16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65" s="21">
        <f>Table1[[#This Row],[Tỷ suất sinh lợi trên tổng tài sản bình quân (ROAA)'[Quý 4 Năm 2025, ĐVT: %']]]-Table1[[#This Row],[Tỷ suất sinh lợi trên tổng tài sản bình quân (ROAA)'[Quý 4 Năm 2024, ĐVT: %']]]</f>
        <v>-0.34</v>
      </c>
      <c r="U165" s="20" t="e">
        <f>SUM(Table1[[#This Row],[TATA]:[ROA]])</f>
        <v>#DIV/0!</v>
      </c>
    </row>
    <row r="166" spans="1:21" ht="26.25" hidden="1" x14ac:dyDescent="0.45">
      <c r="A166" s="7">
        <v>160</v>
      </c>
      <c r="B166" s="5" t="s">
        <v>330</v>
      </c>
      <c r="C166" s="6" t="s">
        <v>331</v>
      </c>
      <c r="D166" s="6" t="s">
        <v>10</v>
      </c>
      <c r="E166" s="6"/>
      <c r="F166" s="6"/>
      <c r="G166" s="6"/>
      <c r="H166" s="6"/>
      <c r="I166" s="6"/>
      <c r="J166" s="6"/>
      <c r="K166" s="6"/>
      <c r="L166" s="6"/>
      <c r="M166" s="6"/>
      <c r="N166" s="8"/>
      <c r="O166" s="8"/>
      <c r="P16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6" s="20" t="e">
        <f>(Table1[[#This Row],[1. Hàng tồn kho]]-Table1[[#This Row],[1. Hàng tồn kho'[Năm: 2024]])/Table1[[#This Row],[1. Hàng tồn kho'[Năm: 2024]]</f>
        <v>#DIV/0!</v>
      </c>
      <c r="S16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6" s="20" t="e">
        <f>SUM(Table1[[#This Row],[TATA]:[ROA]])</f>
        <v>#DIV/0!</v>
      </c>
    </row>
    <row r="167" spans="1:21" hidden="1" x14ac:dyDescent="0.45">
      <c r="A167" s="7">
        <v>161</v>
      </c>
      <c r="B167" s="5" t="s">
        <v>332</v>
      </c>
      <c r="C167" s="6" t="s">
        <v>333</v>
      </c>
      <c r="D167" s="6" t="s">
        <v>10</v>
      </c>
      <c r="E167" s="6"/>
      <c r="F167" s="6"/>
      <c r="G167" s="6"/>
      <c r="H167" s="8">
        <v>14532046620</v>
      </c>
      <c r="I167" s="6"/>
      <c r="J167" s="8">
        <v>9490477729</v>
      </c>
      <c r="K167" s="6"/>
      <c r="L167" s="8">
        <v>181065223562</v>
      </c>
      <c r="M167" s="6"/>
      <c r="N167" s="8"/>
      <c r="O167" s="8"/>
      <c r="P16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67" s="20">
        <f>(Table1[[#This Row],[1. Hàng tồn kho]]-Table1[[#This Row],[1. Hàng tồn kho'[Năm: 2024]])/Table1[[#This Row],[1. Hàng tồn kho'[Năm: 2024]]</f>
        <v>-1</v>
      </c>
      <c r="S16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6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7" s="20" t="e">
        <f>SUM(Table1[[#This Row],[TATA]:[ROA]])</f>
        <v>#DIV/0!</v>
      </c>
    </row>
    <row r="168" spans="1:21" x14ac:dyDescent="0.45">
      <c r="A168" s="7">
        <v>162</v>
      </c>
      <c r="B168" s="5" t="s">
        <v>334</v>
      </c>
      <c r="C168" s="6" t="s">
        <v>335</v>
      </c>
      <c r="D168" s="6" t="s">
        <v>15</v>
      </c>
      <c r="E168" s="8">
        <v>23762353493</v>
      </c>
      <c r="F168" s="8">
        <v>135536323252</v>
      </c>
      <c r="G168" s="8">
        <v>1147607909599</v>
      </c>
      <c r="H168" s="8">
        <v>283259843690</v>
      </c>
      <c r="I168" s="8">
        <v>305318462713</v>
      </c>
      <c r="J168" s="8">
        <v>235196575141</v>
      </c>
      <c r="K168" s="8">
        <v>227640111692</v>
      </c>
      <c r="L168" s="8">
        <v>1821385866875</v>
      </c>
      <c r="M168" s="8">
        <v>1765786732420</v>
      </c>
      <c r="N168" s="9">
        <v>6.85</v>
      </c>
      <c r="O168" s="9">
        <v>4.26</v>
      </c>
      <c r="P168" s="17">
        <f>(Table1[[#This Row],[18. Lợi nhuận sau thuế thu nhập doanh nghiệp]]-Table1[[#This Row],[Lưu chuyển tiền thuần từ hoạt động kinh doanh]])/Table1[[#This Row],[TỔNG CỘNG TÀI SẢN]]</f>
        <v>9.739735045748886E-2</v>
      </c>
      <c r="Q168" s="20">
        <f>(Table1[[#This Row],[III. Các khoản phải thu ngắn hạn 2025]]-Table1[[#This Row],[III. Các khoản phải thu ngắn hạn'[Năm: 2024]])/Table1[[#This Row],[III. Các khoản phải thu ngắn hạn'[Năm: 2024]]</f>
        <v>7.7874148116599914E-2</v>
      </c>
      <c r="R168" s="20">
        <f>(Table1[[#This Row],[1. Hàng tồn kho]]-Table1[[#This Row],[1. Hàng tồn kho'[Năm: 2024]])/Table1[[#This Row],[1. Hàng tồn kho'[Năm: 2024]]</f>
        <v>-3.2128288621847113E-2</v>
      </c>
      <c r="S16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-3.0525730690110661E-2</v>
      </c>
      <c r="T168" s="21">
        <f>Table1[[#This Row],[Tỷ suất sinh lợi trên tổng tài sản bình quân (ROAA)'[Quý 4 Năm 2025, ĐVT: %']]]-Table1[[#This Row],[Tỷ suất sinh lợi trên tổng tài sản bình quân (ROAA)'[Quý 4 Năm 2024, ĐVT: %']]]</f>
        <v>-2.59</v>
      </c>
      <c r="U168" s="20">
        <f>SUM(Table1[[#This Row],[TATA]:[ROA]])</f>
        <v>-2.4773825207378688</v>
      </c>
    </row>
    <row r="169" spans="1:21" hidden="1" x14ac:dyDescent="0.45">
      <c r="A169" s="7">
        <v>163</v>
      </c>
      <c r="B169" s="5" t="s">
        <v>336</v>
      </c>
      <c r="C169" s="6" t="s">
        <v>337</v>
      </c>
      <c r="D169" s="6" t="s">
        <v>10</v>
      </c>
      <c r="E169" s="6"/>
      <c r="F169" s="6"/>
      <c r="G169" s="6"/>
      <c r="H169" s="8">
        <v>116539857617</v>
      </c>
      <c r="I169" s="6"/>
      <c r="J169" s="8">
        <v>14125493776</v>
      </c>
      <c r="K169" s="6"/>
      <c r="L169" s="8">
        <v>138656832398</v>
      </c>
      <c r="M169" s="6"/>
      <c r="N169" s="8"/>
      <c r="O169" s="8"/>
      <c r="P16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69" s="20">
        <f>(Table1[[#This Row],[1. Hàng tồn kho]]-Table1[[#This Row],[1. Hàng tồn kho'[Năm: 2024]])/Table1[[#This Row],[1. Hàng tồn kho'[Năm: 2024]]</f>
        <v>-1</v>
      </c>
      <c r="S16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6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9" s="20" t="e">
        <f>SUM(Table1[[#This Row],[TATA]:[ROA]])</f>
        <v>#DIV/0!</v>
      </c>
    </row>
    <row r="170" spans="1:21" ht="26.25" hidden="1" x14ac:dyDescent="0.45">
      <c r="A170" s="7">
        <v>164</v>
      </c>
      <c r="B170" s="5" t="s">
        <v>338</v>
      </c>
      <c r="C170" s="6" t="s">
        <v>339</v>
      </c>
      <c r="D170" s="6" t="s">
        <v>10</v>
      </c>
      <c r="E170" s="6"/>
      <c r="F170" s="6"/>
      <c r="G170" s="6"/>
      <c r="H170" s="6"/>
      <c r="I170" s="6"/>
      <c r="J170" s="6"/>
      <c r="K170" s="6"/>
      <c r="L170" s="6"/>
      <c r="M170" s="6"/>
      <c r="N170" s="8"/>
      <c r="O170" s="8"/>
      <c r="P17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0" s="20" t="e">
        <f>(Table1[[#This Row],[1. Hàng tồn kho]]-Table1[[#This Row],[1. Hàng tồn kho'[Năm: 2024]])/Table1[[#This Row],[1. Hàng tồn kho'[Năm: 2024]]</f>
        <v>#DIV/0!</v>
      </c>
      <c r="S17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7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0" s="20" t="e">
        <f>SUM(Table1[[#This Row],[TATA]:[ROA]])</f>
        <v>#DIV/0!</v>
      </c>
    </row>
    <row r="171" spans="1:21" hidden="1" x14ac:dyDescent="0.45">
      <c r="A171" s="7">
        <v>165</v>
      </c>
      <c r="B171" s="5" t="s">
        <v>340</v>
      </c>
      <c r="C171" s="6" t="s">
        <v>341</v>
      </c>
      <c r="D171" s="6" t="s">
        <v>10</v>
      </c>
      <c r="E171" s="6"/>
      <c r="F171" s="6"/>
      <c r="G171" s="6"/>
      <c r="H171" s="6"/>
      <c r="I171" s="6"/>
      <c r="J171" s="6"/>
      <c r="K171" s="6"/>
      <c r="L171" s="6"/>
      <c r="M171" s="6"/>
      <c r="N171" s="8"/>
      <c r="O171" s="8"/>
      <c r="P17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1" s="20" t="e">
        <f>(Table1[[#This Row],[1. Hàng tồn kho]]-Table1[[#This Row],[1. Hàng tồn kho'[Năm: 2024]])/Table1[[#This Row],[1. Hàng tồn kho'[Năm: 2024]]</f>
        <v>#DIV/0!</v>
      </c>
      <c r="S17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7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1" s="20" t="e">
        <f>SUM(Table1[[#This Row],[TATA]:[ROA]])</f>
        <v>#DIV/0!</v>
      </c>
    </row>
    <row r="172" spans="1:21" ht="26.25" hidden="1" x14ac:dyDescent="0.45">
      <c r="A172" s="7">
        <v>166</v>
      </c>
      <c r="B172" s="5" t="s">
        <v>342</v>
      </c>
      <c r="C172" s="6" t="s">
        <v>343</v>
      </c>
      <c r="D172" s="6" t="s">
        <v>10</v>
      </c>
      <c r="E172" s="6"/>
      <c r="F172" s="6"/>
      <c r="G172" s="6"/>
      <c r="H172" s="6"/>
      <c r="I172" s="6"/>
      <c r="J172" s="6"/>
      <c r="K172" s="6"/>
      <c r="L172" s="6"/>
      <c r="M172" s="6"/>
      <c r="N172" s="8"/>
      <c r="O172" s="8"/>
      <c r="P17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2" s="20" t="e">
        <f>(Table1[[#This Row],[1. Hàng tồn kho]]-Table1[[#This Row],[1. Hàng tồn kho'[Năm: 2024]])/Table1[[#This Row],[1. Hàng tồn kho'[Năm: 2024]]</f>
        <v>#DIV/0!</v>
      </c>
      <c r="S17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7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2" s="20" t="e">
        <f>SUM(Table1[[#This Row],[TATA]:[ROA]])</f>
        <v>#DIV/0!</v>
      </c>
    </row>
    <row r="173" spans="1:21" hidden="1" x14ac:dyDescent="0.45">
      <c r="A173" s="7">
        <v>167</v>
      </c>
      <c r="B173" s="5" t="s">
        <v>344</v>
      </c>
      <c r="C173" s="6" t="s">
        <v>345</v>
      </c>
      <c r="D173" s="6" t="s">
        <v>10</v>
      </c>
      <c r="E173" s="6"/>
      <c r="F173" s="6"/>
      <c r="G173" s="6"/>
      <c r="H173" s="6"/>
      <c r="I173" s="6"/>
      <c r="J173" s="6"/>
      <c r="K173" s="6"/>
      <c r="L173" s="6"/>
      <c r="M173" s="6"/>
      <c r="N173" s="8"/>
      <c r="O173" s="8"/>
      <c r="P17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3" s="20" t="e">
        <f>(Table1[[#This Row],[1. Hàng tồn kho]]-Table1[[#This Row],[1. Hàng tồn kho'[Năm: 2024]])/Table1[[#This Row],[1. Hàng tồn kho'[Năm: 2024]]</f>
        <v>#DIV/0!</v>
      </c>
      <c r="S17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7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3" s="20" t="e">
        <f>SUM(Table1[[#This Row],[TATA]:[ROA]])</f>
        <v>#DIV/0!</v>
      </c>
    </row>
    <row r="174" spans="1:21" ht="26.25" x14ac:dyDescent="0.45">
      <c r="A174" s="7">
        <v>168</v>
      </c>
      <c r="B174" s="5" t="s">
        <v>346</v>
      </c>
      <c r="C174" s="6" t="s">
        <v>347</v>
      </c>
      <c r="D174" s="6" t="s">
        <v>15</v>
      </c>
      <c r="E174" s="8">
        <v>170534181314</v>
      </c>
      <c r="F174" s="8">
        <v>9137302730</v>
      </c>
      <c r="G174" s="8">
        <v>1087196060647</v>
      </c>
      <c r="H174" s="8">
        <v>60495904743</v>
      </c>
      <c r="I174" s="8">
        <v>63016326618</v>
      </c>
      <c r="J174" s="8">
        <v>48333145931</v>
      </c>
      <c r="K174" s="8">
        <v>40445237488</v>
      </c>
      <c r="L174" s="8">
        <v>188049554111</v>
      </c>
      <c r="M174" s="8">
        <v>227059487493</v>
      </c>
      <c r="N174" s="9">
        <v>-0.41</v>
      </c>
      <c r="O174" s="9">
        <v>0.24</v>
      </c>
      <c r="P174" s="17">
        <f>(Table1[[#This Row],[18. Lợi nhuận sau thuế thu nhập doanh nghiệp]]-Table1[[#This Row],[Lưu chuyển tiền thuần từ hoạt động kinh doanh]])/Table1[[#This Row],[TỔNG CỘNG TÀI SẢN]]</f>
        <v>-0.14845241297871453</v>
      </c>
      <c r="Q174" s="20">
        <f>(Table1[[#This Row],[III. Các khoản phải thu ngắn hạn 2025]]-Table1[[#This Row],[III. Các khoản phải thu ngắn hạn'[Năm: 2024]])/Table1[[#This Row],[III. Các khoản phải thu ngắn hạn'[Năm: 2024]]</f>
        <v>4.1662685857948738E-2</v>
      </c>
      <c r="R174" s="20">
        <f>(Table1[[#This Row],[1. Hàng tồn kho]]-Table1[[#This Row],[1. Hàng tồn kho'[Năm: 2024]])/Table1[[#This Row],[1. Hàng tồn kho'[Năm: 2024]]</f>
        <v>-0.16319873848602184</v>
      </c>
      <c r="S17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0.20744496612299124</v>
      </c>
      <c r="T174" s="21">
        <f>Table1[[#This Row],[Tỷ suất sinh lợi trên tổng tài sản bình quân (ROAA)'[Quý 4 Năm 2025, ĐVT: %']]]-Table1[[#This Row],[Tỷ suất sinh lợi trên tổng tài sản bình quân (ROAA)'[Quý 4 Năm 2024, ĐVT: %']]]</f>
        <v>0.64999999999999991</v>
      </c>
      <c r="U174" s="20">
        <f>SUM(Table1[[#This Row],[TATA]:[ROA]])</f>
        <v>0.58745650051620357</v>
      </c>
    </row>
    <row r="175" spans="1:21" x14ac:dyDescent="0.45">
      <c r="A175" s="7">
        <v>169</v>
      </c>
      <c r="B175" s="5" t="s">
        <v>348</v>
      </c>
      <c r="C175" s="6" t="s">
        <v>349</v>
      </c>
      <c r="D175" s="6" t="s">
        <v>15</v>
      </c>
      <c r="E175" s="8">
        <v>84934795656</v>
      </c>
      <c r="F175" s="8">
        <v>38032120856</v>
      </c>
      <c r="G175" s="8">
        <v>458199639874</v>
      </c>
      <c r="H175" s="8">
        <v>14790591236</v>
      </c>
      <c r="I175" s="8">
        <v>15635458600</v>
      </c>
      <c r="J175" s="8">
        <v>14869080986</v>
      </c>
      <c r="K175" s="8">
        <v>13051833737</v>
      </c>
      <c r="L175" s="8">
        <v>285233545300</v>
      </c>
      <c r="M175" s="8">
        <v>310557979700</v>
      </c>
      <c r="N175" s="9">
        <v>1.1399999999999999</v>
      </c>
      <c r="O175" s="9">
        <v>1.81</v>
      </c>
      <c r="P175" s="17">
        <f>(Table1[[#This Row],[18. Lợi nhuận sau thuế thu nhập doanh nghiệp]]-Table1[[#This Row],[Lưu chuyển tiền thuần từ hoạt động kinh doanh]])/Table1[[#This Row],[TỔNG CỘNG TÀI SẢN]]</f>
        <v>-0.10236296740193365</v>
      </c>
      <c r="Q175" s="20">
        <f>(Table1[[#This Row],[III. Các khoản phải thu ngắn hạn 2025]]-Table1[[#This Row],[III. Các khoản phải thu ngắn hạn'[Năm: 2024]])/Table1[[#This Row],[III. Các khoản phải thu ngắn hạn'[Năm: 2024]]</f>
        <v>5.7121946683484151E-2</v>
      </c>
      <c r="R175" s="20">
        <f>(Table1[[#This Row],[1. Hàng tồn kho]]-Table1[[#This Row],[1. Hàng tồn kho'[Năm: 2024]])/Table1[[#This Row],[1. Hàng tồn kho'[Năm: 2024]]</f>
        <v>-0.12221651430313893</v>
      </c>
      <c r="S17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8.8784909128989467E-2</v>
      </c>
      <c r="T175" s="21">
        <f>Table1[[#This Row],[Tỷ suất sinh lợi trên tổng tài sản bình quân (ROAA)'[Quý 4 Năm 2025, ĐVT: %']]]-Table1[[#This Row],[Tỷ suất sinh lợi trên tổng tài sản bình quân (ROAA)'[Quý 4 Năm 2024, ĐVT: %']]]</f>
        <v>0.67000000000000015</v>
      </c>
      <c r="U175" s="20">
        <f>SUM(Table1[[#This Row],[TATA]:[ROA]])</f>
        <v>0.59132737410740122</v>
      </c>
    </row>
    <row r="176" spans="1:21" hidden="1" x14ac:dyDescent="0.45">
      <c r="A176" s="7">
        <v>170</v>
      </c>
      <c r="B176" s="5" t="s">
        <v>350</v>
      </c>
      <c r="C176" s="6" t="s">
        <v>351</v>
      </c>
      <c r="D176" s="6" t="s">
        <v>10</v>
      </c>
      <c r="E176" s="6"/>
      <c r="F176" s="6"/>
      <c r="G176" s="6"/>
      <c r="H176" s="6"/>
      <c r="I176" s="6"/>
      <c r="J176" s="6"/>
      <c r="K176" s="6"/>
      <c r="L176" s="6"/>
      <c r="M176" s="6"/>
      <c r="N176" s="8"/>
      <c r="O176" s="8"/>
      <c r="P17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6" s="20" t="e">
        <f>(Table1[[#This Row],[1. Hàng tồn kho]]-Table1[[#This Row],[1. Hàng tồn kho'[Năm: 2024]])/Table1[[#This Row],[1. Hàng tồn kho'[Năm: 2024]]</f>
        <v>#DIV/0!</v>
      </c>
      <c r="S17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7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6" s="20" t="e">
        <f>SUM(Table1[[#This Row],[TATA]:[ROA]])</f>
        <v>#DIV/0!</v>
      </c>
    </row>
    <row r="177" spans="1:21" ht="26.25" x14ac:dyDescent="0.45">
      <c r="A177" s="7">
        <v>171</v>
      </c>
      <c r="B177" s="5" t="s">
        <v>352</v>
      </c>
      <c r="C177" s="6" t="s">
        <v>353</v>
      </c>
      <c r="D177" s="6" t="s">
        <v>33</v>
      </c>
      <c r="E177" s="8">
        <v>7754803408</v>
      </c>
      <c r="F177" s="8">
        <v>5204054648</v>
      </c>
      <c r="G177" s="8">
        <v>51922495091</v>
      </c>
      <c r="H177" s="8">
        <v>4323530770</v>
      </c>
      <c r="I177" s="8">
        <v>1356493416</v>
      </c>
      <c r="J177" s="8">
        <v>14715420558</v>
      </c>
      <c r="K177" s="8">
        <v>14348206115</v>
      </c>
      <c r="L177" s="8">
        <v>79840305533</v>
      </c>
      <c r="M177" s="8">
        <v>73649215707</v>
      </c>
      <c r="N177" s="9">
        <v>4.29</v>
      </c>
      <c r="O177" s="9">
        <v>1.97</v>
      </c>
      <c r="P177" s="17">
        <f>(Table1[[#This Row],[18. Lợi nhuận sau thuế thu nhập doanh nghiệp]]-Table1[[#This Row],[Lưu chuyển tiền thuần từ hoạt động kinh doanh]])/Table1[[#This Row],[TỔNG CỘNG TÀI SẢN]]</f>
        <v>-4.9126082163993209E-2</v>
      </c>
      <c r="Q177" s="20">
        <f>(Table1[[#This Row],[III. Các khoản phải thu ngắn hạn 2025]]-Table1[[#This Row],[III. Các khoản phải thu ngắn hạn'[Năm: 2024]])/Table1[[#This Row],[III. Các khoản phải thu ngắn hạn'[Năm: 2024]]</f>
        <v>-0.68625332207361622</v>
      </c>
      <c r="R177" s="20">
        <f>(Table1[[#This Row],[1. Hàng tồn kho]]-Table1[[#This Row],[1. Hàng tồn kho'[Năm: 2024]])/Table1[[#This Row],[1. Hàng tồn kho'[Năm: 2024]]</f>
        <v>-2.4954396753571872E-2</v>
      </c>
      <c r="S17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-7.7543413501105246E-2</v>
      </c>
      <c r="T177" s="21">
        <f>Table1[[#This Row],[Tỷ suất sinh lợi trên tổng tài sản bình quân (ROAA)'[Quý 4 Năm 2025, ĐVT: %']]]-Table1[[#This Row],[Tỷ suất sinh lợi trên tổng tài sản bình quân (ROAA)'[Quý 4 Năm 2024, ĐVT: %']]]</f>
        <v>-2.3200000000000003</v>
      </c>
      <c r="U177" s="20">
        <f>SUM(Table1[[#This Row],[TATA]:[ROA]])</f>
        <v>-3.1578772144922871</v>
      </c>
    </row>
    <row r="178" spans="1:21" x14ac:dyDescent="0.45">
      <c r="A178" s="7">
        <v>172</v>
      </c>
      <c r="B178" s="5" t="s">
        <v>354</v>
      </c>
      <c r="C178" s="6" t="s">
        <v>355</v>
      </c>
      <c r="D178" s="6" t="s">
        <v>15</v>
      </c>
      <c r="E178" s="8">
        <v>1989595803</v>
      </c>
      <c r="F178" s="8">
        <v>3385052274</v>
      </c>
      <c r="G178" s="8">
        <v>70903580756</v>
      </c>
      <c r="H178" s="8">
        <v>3382140782</v>
      </c>
      <c r="I178" s="8">
        <v>3067456928</v>
      </c>
      <c r="J178" s="8">
        <v>2752801965</v>
      </c>
      <c r="K178" s="8">
        <v>3207158605</v>
      </c>
      <c r="L178" s="8">
        <v>12169049704</v>
      </c>
      <c r="M178" s="8">
        <v>17730108513</v>
      </c>
      <c r="N178" s="8"/>
      <c r="O178" s="8"/>
      <c r="P178" s="17">
        <f>(Table1[[#This Row],[18. Lợi nhuận sau thuế thu nhập doanh nghiệp]]-Table1[[#This Row],[Lưu chuyển tiền thuần từ hoạt động kinh doanh]])/Table1[[#This Row],[TỔNG CỘNG TÀI SẢN]]</f>
        <v>1.9681043695129793E-2</v>
      </c>
      <c r="Q178" s="20">
        <f>(Table1[[#This Row],[III. Các khoản phải thu ngắn hạn 2025]]-Table1[[#This Row],[III. Các khoản phải thu ngắn hạn'[Năm: 2024]])/Table1[[#This Row],[III. Các khoản phải thu ngắn hạn'[Năm: 2024]]</f>
        <v>-9.3042801670105049E-2</v>
      </c>
      <c r="R178" s="20">
        <f>(Table1[[#This Row],[1. Hàng tồn kho]]-Table1[[#This Row],[1. Hàng tồn kho'[Năm: 2024]])/Table1[[#This Row],[1. Hàng tồn kho'[Năm: 2024]]</f>
        <v>0.16505242504794565</v>
      </c>
      <c r="S17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0.45698381913684394</v>
      </c>
      <c r="T17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8" s="20">
        <f>SUM(Table1[[#This Row],[TATA]:[ROA]])</f>
        <v>0.54867448620981429</v>
      </c>
    </row>
    <row r="179" spans="1:21" hidden="1" x14ac:dyDescent="0.45">
      <c r="A179" s="7">
        <v>173</v>
      </c>
      <c r="B179" s="5" t="s">
        <v>356</v>
      </c>
      <c r="C179" s="6" t="s">
        <v>357</v>
      </c>
      <c r="D179" s="6" t="s">
        <v>10</v>
      </c>
      <c r="E179" s="6"/>
      <c r="F179" s="6"/>
      <c r="G179" s="6"/>
      <c r="H179" s="8">
        <v>26627257295</v>
      </c>
      <c r="I179" s="6"/>
      <c r="J179" s="8">
        <v>22930086015</v>
      </c>
      <c r="K179" s="6"/>
      <c r="L179" s="8">
        <v>230867817917</v>
      </c>
      <c r="M179" s="6"/>
      <c r="N179" s="8"/>
      <c r="O179" s="8"/>
      <c r="P17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79" s="20">
        <f>(Table1[[#This Row],[1. Hàng tồn kho]]-Table1[[#This Row],[1. Hàng tồn kho'[Năm: 2024]])/Table1[[#This Row],[1. Hàng tồn kho'[Năm: 2024]]</f>
        <v>-1</v>
      </c>
      <c r="S17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7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9" s="20" t="e">
        <f>SUM(Table1[[#This Row],[TATA]:[ROA]])</f>
        <v>#DIV/0!</v>
      </c>
    </row>
    <row r="180" spans="1:21" ht="26.25" hidden="1" x14ac:dyDescent="0.45">
      <c r="A180" s="7">
        <v>174</v>
      </c>
      <c r="B180" s="5" t="s">
        <v>358</v>
      </c>
      <c r="C180" s="6" t="s">
        <v>359</v>
      </c>
      <c r="D180" s="6" t="s">
        <v>10</v>
      </c>
      <c r="E180" s="6"/>
      <c r="F180" s="6"/>
      <c r="G180" s="6"/>
      <c r="H180" s="8">
        <v>105000642579</v>
      </c>
      <c r="I180" s="6"/>
      <c r="J180" s="8">
        <v>2730755372</v>
      </c>
      <c r="K180" s="6"/>
      <c r="L180" s="8">
        <v>166992256018</v>
      </c>
      <c r="M180" s="6"/>
      <c r="N180" s="8"/>
      <c r="O180" s="8"/>
      <c r="P18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80" s="20">
        <f>(Table1[[#This Row],[1. Hàng tồn kho]]-Table1[[#This Row],[1. Hàng tồn kho'[Năm: 2024]])/Table1[[#This Row],[1. Hàng tồn kho'[Năm: 2024]]</f>
        <v>-1</v>
      </c>
      <c r="S18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8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0" s="20" t="e">
        <f>SUM(Table1[[#This Row],[TATA]:[ROA]])</f>
        <v>#DIV/0!</v>
      </c>
    </row>
    <row r="181" spans="1:21" ht="26.25" hidden="1" x14ac:dyDescent="0.45">
      <c r="A181" s="7">
        <v>175</v>
      </c>
      <c r="B181" s="5" t="s">
        <v>360</v>
      </c>
      <c r="C181" s="6" t="s">
        <v>361</v>
      </c>
      <c r="D181" s="6" t="s">
        <v>10</v>
      </c>
      <c r="E181" s="6"/>
      <c r="F181" s="6"/>
      <c r="G181" s="6"/>
      <c r="H181" s="6"/>
      <c r="I181" s="6"/>
      <c r="J181" s="6"/>
      <c r="K181" s="6"/>
      <c r="L181" s="6"/>
      <c r="M181" s="6"/>
      <c r="N181" s="8"/>
      <c r="O181" s="8"/>
      <c r="P18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81" s="20" t="e">
        <f>(Table1[[#This Row],[1. Hàng tồn kho]]-Table1[[#This Row],[1. Hàng tồn kho'[Năm: 2024]])/Table1[[#This Row],[1. Hàng tồn kho'[Năm: 2024]]</f>
        <v>#DIV/0!</v>
      </c>
      <c r="S18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8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1" s="20" t="e">
        <f>SUM(Table1[[#This Row],[TATA]:[ROA]])</f>
        <v>#DIV/0!</v>
      </c>
    </row>
    <row r="182" spans="1:21" hidden="1" x14ac:dyDescent="0.45">
      <c r="A182" s="7">
        <v>176</v>
      </c>
      <c r="B182" s="5" t="s">
        <v>362</v>
      </c>
      <c r="C182" s="6" t="s">
        <v>363</v>
      </c>
      <c r="D182" s="6" t="s">
        <v>10</v>
      </c>
      <c r="E182" s="8">
        <v>-131117678189</v>
      </c>
      <c r="F182" s="8">
        <v>-4136196556</v>
      </c>
      <c r="G182" s="8">
        <v>415663578771</v>
      </c>
      <c r="H182" s="8">
        <v>275012220</v>
      </c>
      <c r="I182" s="8">
        <v>1442328311</v>
      </c>
      <c r="J182" s="6"/>
      <c r="K182" s="6"/>
      <c r="L182" s="8">
        <v>35786807130</v>
      </c>
      <c r="M182" s="8">
        <v>30983012339</v>
      </c>
      <c r="N182" s="9">
        <v>0.22</v>
      </c>
      <c r="O182" s="9">
        <v>-0.35</v>
      </c>
      <c r="P182" s="17">
        <f>(Table1[[#This Row],[18. Lợi nhuận sau thuế thu nhập doanh nghiệp]]-Table1[[#This Row],[Lưu chuyển tiền thuần từ hoạt động kinh doanh]])/Table1[[#This Row],[TỔNG CỘNG TÀI SẢN]]</f>
        <v>0.30549099829349602</v>
      </c>
      <c r="Q182" s="20">
        <f>(Table1[[#This Row],[III. Các khoản phải thu ngắn hạn 2025]]-Table1[[#This Row],[III. Các khoản phải thu ngắn hạn'[Năm: 2024]])/Table1[[#This Row],[III. Các khoản phải thu ngắn hạn'[Năm: 2024]]</f>
        <v>4.2445971709911658</v>
      </c>
      <c r="R182" s="20" t="e">
        <f>(Table1[[#This Row],[1. Hàng tồn kho]]-Table1[[#This Row],[1. Hàng tồn kho'[Năm: 2024]])/Table1[[#This Row],[1. Hàng tồn kho'[Năm: 2024]]</f>
        <v>#DIV/0!</v>
      </c>
      <c r="S18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-0.13423367928716362</v>
      </c>
      <c r="T182" s="21">
        <f>Table1[[#This Row],[Tỷ suất sinh lợi trên tổng tài sản bình quân (ROAA)'[Quý 4 Năm 2025, ĐVT: %']]]-Table1[[#This Row],[Tỷ suất sinh lợi trên tổng tài sản bình quân (ROAA)'[Quý 4 Năm 2024, ĐVT: %']]]</f>
        <v>-0.56999999999999995</v>
      </c>
      <c r="U182" s="20" t="e">
        <f>SUM(Table1[[#This Row],[TATA]:[ROA]])</f>
        <v>#DIV/0!</v>
      </c>
    </row>
    <row r="183" spans="1:21" hidden="1" x14ac:dyDescent="0.45">
      <c r="A183" s="7">
        <v>177</v>
      </c>
      <c r="B183" s="5" t="s">
        <v>364</v>
      </c>
      <c r="C183" s="6" t="s">
        <v>365</v>
      </c>
      <c r="D183" s="6" t="s">
        <v>10</v>
      </c>
      <c r="E183" s="6"/>
      <c r="F183" s="6"/>
      <c r="G183" s="6"/>
      <c r="H183" s="6"/>
      <c r="I183" s="6"/>
      <c r="J183" s="6"/>
      <c r="K183" s="6"/>
      <c r="L183" s="6"/>
      <c r="M183" s="6"/>
      <c r="N183" s="8"/>
      <c r="O183" s="8"/>
      <c r="P18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83" s="20" t="e">
        <f>(Table1[[#This Row],[1. Hàng tồn kho]]-Table1[[#This Row],[1. Hàng tồn kho'[Năm: 2024]])/Table1[[#This Row],[1. Hàng tồn kho'[Năm: 2024]]</f>
        <v>#DIV/0!</v>
      </c>
      <c r="S18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8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3" s="20" t="e">
        <f>SUM(Table1[[#This Row],[TATA]:[ROA]])</f>
        <v>#DIV/0!</v>
      </c>
    </row>
    <row r="184" spans="1:21" x14ac:dyDescent="0.45">
      <c r="A184" s="7">
        <v>178</v>
      </c>
      <c r="B184" s="5" t="s">
        <v>366</v>
      </c>
      <c r="C184" s="6" t="s">
        <v>367</v>
      </c>
      <c r="D184" s="6" t="s">
        <v>18</v>
      </c>
      <c r="E184" s="8">
        <v>-731648406624</v>
      </c>
      <c r="F184" s="8">
        <v>400239040645</v>
      </c>
      <c r="G184" s="8">
        <v>3968725269394</v>
      </c>
      <c r="H184" s="8">
        <v>463775594905</v>
      </c>
      <c r="I184" s="8">
        <v>652291657982</v>
      </c>
      <c r="J184" s="8">
        <v>1466682136434</v>
      </c>
      <c r="K184" s="8">
        <v>2283625878014</v>
      </c>
      <c r="L184" s="8">
        <v>9489135612937</v>
      </c>
      <c r="M184" s="8">
        <v>10753230740199</v>
      </c>
      <c r="N184" s="9">
        <v>2.11</v>
      </c>
      <c r="O184" s="9">
        <v>0.95</v>
      </c>
      <c r="P184" s="17">
        <f>(Table1[[#This Row],[18. Lợi nhuận sau thuế thu nhập doanh nghiệp]]-Table1[[#This Row],[Lưu chuyển tiền thuần từ hoạt động kinh doanh]])/Table1[[#This Row],[TỔNG CỘNG TÀI SẢN]]</f>
        <v>0.28520176390083868</v>
      </c>
      <c r="Q184" s="20">
        <f>(Table1[[#This Row],[III. Các khoản phải thu ngắn hạn 2025]]-Table1[[#This Row],[III. Các khoản phải thu ngắn hạn'[Năm: 2024]])/Table1[[#This Row],[III. Các khoản phải thu ngắn hạn'[Năm: 2024]]</f>
        <v>0.40648120588496189</v>
      </c>
      <c r="R184" s="20">
        <f>(Table1[[#This Row],[1. Hàng tồn kho]]-Table1[[#This Row],[1. Hàng tồn kho'[Năm: 2024]])/Table1[[#This Row],[1. Hàng tồn kho'[Năm: 2024]]</f>
        <v>0.55700122152320364</v>
      </c>
      <c r="S18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0.13321499226321495</v>
      </c>
      <c r="T184" s="21">
        <f>Table1[[#This Row],[Tỷ suất sinh lợi trên tổng tài sản bình quân (ROAA)'[Quý 4 Năm 2025, ĐVT: %']]]-Table1[[#This Row],[Tỷ suất sinh lợi trên tổng tài sản bình quân (ROAA)'[Quý 4 Năm 2024, ĐVT: %']]]</f>
        <v>-1.1599999999999999</v>
      </c>
      <c r="U184" s="20">
        <f>SUM(Table1[[#This Row],[TATA]:[ROA]])</f>
        <v>0.22189918357221905</v>
      </c>
    </row>
    <row r="185" spans="1:21" hidden="1" x14ac:dyDescent="0.45">
      <c r="A185" s="7">
        <v>179</v>
      </c>
      <c r="B185" s="5" t="s">
        <v>368</v>
      </c>
      <c r="C185" s="6" t="s">
        <v>369</v>
      </c>
      <c r="D185" s="6" t="s">
        <v>15</v>
      </c>
      <c r="E185" s="6"/>
      <c r="F185" s="6"/>
      <c r="G185" s="6"/>
      <c r="H185" s="8">
        <v>7302948504670</v>
      </c>
      <c r="I185" s="6"/>
      <c r="J185" s="8">
        <v>1714322303</v>
      </c>
      <c r="K185" s="6"/>
      <c r="L185" s="8">
        <v>1277694791494</v>
      </c>
      <c r="M185" s="6"/>
      <c r="N185" s="9">
        <v>-0.28999999999999998</v>
      </c>
      <c r="O185" s="8"/>
      <c r="P18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85" s="20">
        <f>(Table1[[#This Row],[1. Hàng tồn kho]]-Table1[[#This Row],[1. Hàng tồn kho'[Năm: 2024]])/Table1[[#This Row],[1. Hàng tồn kho'[Năm: 2024]]</f>
        <v>-1</v>
      </c>
      <c r="S18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85" s="21">
        <f>Table1[[#This Row],[Tỷ suất sinh lợi trên tổng tài sản bình quân (ROAA)'[Quý 4 Năm 2025, ĐVT: %']]]-Table1[[#This Row],[Tỷ suất sinh lợi trên tổng tài sản bình quân (ROAA)'[Quý 4 Năm 2024, ĐVT: %']]]</f>
        <v>0.28999999999999998</v>
      </c>
      <c r="U185" s="20" t="e">
        <f>SUM(Table1[[#This Row],[TATA]:[ROA]])</f>
        <v>#DIV/0!</v>
      </c>
    </row>
    <row r="186" spans="1:21" ht="26.25" hidden="1" x14ac:dyDescent="0.45">
      <c r="A186" s="7">
        <v>180</v>
      </c>
      <c r="B186" s="5" t="s">
        <v>370</v>
      </c>
      <c r="C186" s="6" t="s">
        <v>371</v>
      </c>
      <c r="D186" s="6" t="s">
        <v>10</v>
      </c>
      <c r="E186" s="6"/>
      <c r="F186" s="6"/>
      <c r="G186" s="6"/>
      <c r="H186" s="6"/>
      <c r="I186" s="6"/>
      <c r="J186" s="6"/>
      <c r="K186" s="6"/>
      <c r="L186" s="6"/>
      <c r="M186" s="6"/>
      <c r="N186" s="8"/>
      <c r="O186" s="8"/>
      <c r="P18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86" s="20" t="e">
        <f>(Table1[[#This Row],[1. Hàng tồn kho]]-Table1[[#This Row],[1. Hàng tồn kho'[Năm: 2024]])/Table1[[#This Row],[1. Hàng tồn kho'[Năm: 2024]]</f>
        <v>#DIV/0!</v>
      </c>
      <c r="S18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8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6" s="20" t="e">
        <f>SUM(Table1[[#This Row],[TATA]:[ROA]])</f>
        <v>#DIV/0!</v>
      </c>
    </row>
    <row r="187" spans="1:21" x14ac:dyDescent="0.45">
      <c r="A187" s="7">
        <v>181</v>
      </c>
      <c r="B187" s="5" t="s">
        <v>372</v>
      </c>
      <c r="C187" s="6" t="s">
        <v>373</v>
      </c>
      <c r="D187" s="6" t="s">
        <v>15</v>
      </c>
      <c r="E187" s="8">
        <v>45720045302</v>
      </c>
      <c r="F187" s="8">
        <v>16344590800</v>
      </c>
      <c r="G187" s="8">
        <v>243006547914</v>
      </c>
      <c r="H187" s="8">
        <v>21013640079</v>
      </c>
      <c r="I187" s="8">
        <v>9127883171</v>
      </c>
      <c r="J187" s="8">
        <v>8332896254</v>
      </c>
      <c r="K187" s="8">
        <v>8435546288</v>
      </c>
      <c r="L187" s="8">
        <v>180000139534</v>
      </c>
      <c r="M187" s="8">
        <v>196913430325</v>
      </c>
      <c r="N187" s="9">
        <v>1.31</v>
      </c>
      <c r="O187" s="9">
        <v>1.92</v>
      </c>
      <c r="P187" s="17">
        <f>(Table1[[#This Row],[18. Lợi nhuận sau thuế thu nhập doanh nghiệp]]-Table1[[#This Row],[Lưu chuyển tiền thuần từ hoạt động kinh doanh]])/Table1[[#This Row],[TỔNG CỘNG TÀI SẢN]]</f>
        <v>-0.12088338669950562</v>
      </c>
      <c r="Q187" s="20">
        <f>(Table1[[#This Row],[III. Các khoản phải thu ngắn hạn 2025]]-Table1[[#This Row],[III. Các khoản phải thu ngắn hạn'[Năm: 2024]])/Table1[[#This Row],[III. Các khoản phải thu ngắn hạn'[Năm: 2024]]</f>
        <v>-0.56562103773148953</v>
      </c>
      <c r="R187" s="20">
        <f>(Table1[[#This Row],[1. Hàng tồn kho]]-Table1[[#This Row],[1. Hàng tồn kho'[Năm: 2024]])/Table1[[#This Row],[1. Hàng tồn kho'[Năm: 2024]]</f>
        <v>1.2318650187289372E-2</v>
      </c>
      <c r="S18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9.3962653777861491E-2</v>
      </c>
      <c r="T187" s="21">
        <f>Table1[[#This Row],[Tỷ suất sinh lợi trên tổng tài sản bình quân (ROAA)'[Quý 4 Năm 2025, ĐVT: %']]]-Table1[[#This Row],[Tỷ suất sinh lợi trên tổng tài sản bình quân (ROAA)'[Quý 4 Năm 2024, ĐVT: %']]]</f>
        <v>0.60999999999999988</v>
      </c>
      <c r="U187" s="20">
        <f>SUM(Table1[[#This Row],[TATA]:[ROA]])</f>
        <v>2.9776879534155642E-2</v>
      </c>
    </row>
    <row r="188" spans="1:21" hidden="1" x14ac:dyDescent="0.45">
      <c r="A188" s="7">
        <v>182</v>
      </c>
      <c r="B188" s="5" t="s">
        <v>374</v>
      </c>
      <c r="C188" s="6" t="s">
        <v>375</v>
      </c>
      <c r="D188" s="6" t="s">
        <v>15</v>
      </c>
      <c r="E188" s="8">
        <v>225246157479</v>
      </c>
      <c r="F188" s="8">
        <v>167018195631</v>
      </c>
      <c r="G188" s="8">
        <v>1464983909918</v>
      </c>
      <c r="H188" s="8">
        <v>33851857294</v>
      </c>
      <c r="I188" s="8">
        <v>62772262513</v>
      </c>
      <c r="J188" s="6"/>
      <c r="K188" s="6"/>
      <c r="L188" s="8">
        <v>364125331903</v>
      </c>
      <c r="M188" s="8">
        <v>337602932002</v>
      </c>
      <c r="N188" s="9">
        <v>1.19</v>
      </c>
      <c r="O188" s="9">
        <v>3.42</v>
      </c>
      <c r="P188" s="17">
        <f>(Table1[[#This Row],[18. Lợi nhuận sau thuế thu nhập doanh nghiệp]]-Table1[[#This Row],[Lưu chuyển tiền thuần từ hoạt động kinh doanh]])/Table1[[#This Row],[TỔNG CỘNG TÀI SẢN]]</f>
        <v>-3.9746485578301821E-2</v>
      </c>
      <c r="Q188" s="20">
        <f>(Table1[[#This Row],[III. Các khoản phải thu ngắn hạn 2025]]-Table1[[#This Row],[III. Các khoản phải thu ngắn hạn'[Năm: 2024]])/Table1[[#This Row],[III. Các khoản phải thu ngắn hạn'[Năm: 2024]]</f>
        <v>0.85432255512095445</v>
      </c>
      <c r="R188" s="20" t="e">
        <f>(Table1[[#This Row],[1. Hàng tồn kho]]-Table1[[#This Row],[1. Hàng tồn kho'[Năm: 2024]])/Table1[[#This Row],[1. Hàng tồn kho'[Năm: 2024]]</f>
        <v>#DIV/0!</v>
      </c>
      <c r="S18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-7.2838656301081925E-2</v>
      </c>
      <c r="T188" s="21">
        <f>Table1[[#This Row],[Tỷ suất sinh lợi trên tổng tài sản bình quân (ROAA)'[Quý 4 Năm 2025, ĐVT: %']]]-Table1[[#This Row],[Tỷ suất sinh lợi trên tổng tài sản bình quân (ROAA)'[Quý 4 Năm 2024, ĐVT: %']]]</f>
        <v>2.23</v>
      </c>
      <c r="U188" s="20" t="e">
        <f>SUM(Table1[[#This Row],[TATA]:[ROA]])</f>
        <v>#DIV/0!</v>
      </c>
    </row>
    <row r="189" spans="1:21" hidden="1" x14ac:dyDescent="0.45">
      <c r="A189" s="7">
        <v>183</v>
      </c>
      <c r="B189" s="5" t="s">
        <v>376</v>
      </c>
      <c r="C189" s="6" t="s">
        <v>377</v>
      </c>
      <c r="D189" s="6" t="s">
        <v>15</v>
      </c>
      <c r="E189" s="6"/>
      <c r="F189" s="6"/>
      <c r="G189" s="6"/>
      <c r="H189" s="8">
        <v>310341719</v>
      </c>
      <c r="I189" s="6"/>
      <c r="J189" s="6"/>
      <c r="K189" s="6"/>
      <c r="L189" s="8">
        <v>7636981845</v>
      </c>
      <c r="M189" s="6"/>
      <c r="N189" s="8"/>
      <c r="O189" s="8"/>
      <c r="P18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89" s="20" t="e">
        <f>(Table1[[#This Row],[1. Hàng tồn kho]]-Table1[[#This Row],[1. Hàng tồn kho'[Năm: 2024]])/Table1[[#This Row],[1. Hàng tồn kho'[Năm: 2024]]</f>
        <v>#DIV/0!</v>
      </c>
      <c r="S18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8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9" s="20" t="e">
        <f>SUM(Table1[[#This Row],[TATA]:[ROA]])</f>
        <v>#DIV/0!</v>
      </c>
    </row>
    <row r="190" spans="1:21" hidden="1" x14ac:dyDescent="0.45">
      <c r="A190" s="7">
        <v>184</v>
      </c>
      <c r="B190" s="5" t="s">
        <v>378</v>
      </c>
      <c r="C190" s="6" t="s">
        <v>379</v>
      </c>
      <c r="D190" s="6" t="s">
        <v>10</v>
      </c>
      <c r="E190" s="6"/>
      <c r="F190" s="6"/>
      <c r="G190" s="6"/>
      <c r="H190" s="6"/>
      <c r="I190" s="6"/>
      <c r="J190" s="6"/>
      <c r="K190" s="6"/>
      <c r="L190" s="6"/>
      <c r="M190" s="6"/>
      <c r="N190" s="8"/>
      <c r="O190" s="8"/>
      <c r="P19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0" s="20" t="e">
        <f>(Table1[[#This Row],[1. Hàng tồn kho]]-Table1[[#This Row],[1. Hàng tồn kho'[Năm: 2024]])/Table1[[#This Row],[1. Hàng tồn kho'[Năm: 2024]]</f>
        <v>#DIV/0!</v>
      </c>
      <c r="S19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0" s="20" t="e">
        <f>SUM(Table1[[#This Row],[TATA]:[ROA]])</f>
        <v>#DIV/0!</v>
      </c>
    </row>
    <row r="191" spans="1:21" hidden="1" x14ac:dyDescent="0.45">
      <c r="A191" s="7">
        <v>185</v>
      </c>
      <c r="B191" s="5" t="s">
        <v>380</v>
      </c>
      <c r="C191" s="6" t="s">
        <v>381</v>
      </c>
      <c r="D191" s="6" t="s">
        <v>15</v>
      </c>
      <c r="E191" s="6"/>
      <c r="F191" s="6"/>
      <c r="G191" s="6"/>
      <c r="H191" s="8">
        <v>49879786245</v>
      </c>
      <c r="I191" s="6"/>
      <c r="J191" s="8">
        <v>22073611698</v>
      </c>
      <c r="K191" s="6"/>
      <c r="L191" s="8">
        <v>86114408082</v>
      </c>
      <c r="M191" s="6"/>
      <c r="N191" s="8"/>
      <c r="O191" s="8"/>
      <c r="P19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91" s="20">
        <f>(Table1[[#This Row],[1. Hàng tồn kho]]-Table1[[#This Row],[1. Hàng tồn kho'[Năm: 2024]])/Table1[[#This Row],[1. Hàng tồn kho'[Năm: 2024]]</f>
        <v>-1</v>
      </c>
      <c r="S19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9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1" s="20" t="e">
        <f>SUM(Table1[[#This Row],[TATA]:[ROA]])</f>
        <v>#DIV/0!</v>
      </c>
    </row>
    <row r="192" spans="1:21" x14ac:dyDescent="0.45">
      <c r="A192" s="7">
        <v>186</v>
      </c>
      <c r="B192" s="5" t="s">
        <v>382</v>
      </c>
      <c r="C192" s="6" t="s">
        <v>383</v>
      </c>
      <c r="D192" s="6" t="s">
        <v>15</v>
      </c>
      <c r="E192" s="8">
        <v>8309451713</v>
      </c>
      <c r="F192" s="8">
        <v>5426491952</v>
      </c>
      <c r="G192" s="8">
        <v>215656745358</v>
      </c>
      <c r="H192" s="8">
        <v>24973016331</v>
      </c>
      <c r="I192" s="8">
        <v>25351346981</v>
      </c>
      <c r="J192" s="8">
        <v>25693129585</v>
      </c>
      <c r="K192" s="8">
        <v>18980636214</v>
      </c>
      <c r="L192" s="8">
        <v>269406447997</v>
      </c>
      <c r="M192" s="8">
        <v>273380020448</v>
      </c>
      <c r="N192" s="8"/>
      <c r="O192" s="8"/>
      <c r="P192" s="17">
        <f>(Table1[[#This Row],[18. Lợi nhuận sau thuế thu nhập doanh nghiệp]]-Table1[[#This Row],[Lưu chuyển tiền thuần từ hoạt động kinh doanh]])/Table1[[#This Row],[TỔNG CỘNG TÀI SẢN]]</f>
        <v>-1.3368280023952675E-2</v>
      </c>
      <c r="Q192" s="20">
        <f>(Table1[[#This Row],[III. Các khoản phải thu ngắn hạn 2025]]-Table1[[#This Row],[III. Các khoản phải thu ngắn hạn'[Năm: 2024]])/Table1[[#This Row],[III. Các khoản phải thu ngắn hạn'[Năm: 2024]]</f>
        <v>1.5149577647549251E-2</v>
      </c>
      <c r="R192" s="20">
        <f>(Table1[[#This Row],[1. Hàng tồn kho]]-Table1[[#This Row],[1. Hàng tồn kho'[Năm: 2024]])/Table1[[#This Row],[1. Hàng tồn kho'[Năm: 2024]]</f>
        <v>-0.26125635449715107</v>
      </c>
      <c r="S19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1.4749359120922926E-2</v>
      </c>
      <c r="T19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2" s="20">
        <f>SUM(Table1[[#This Row],[TATA]:[ROA]])</f>
        <v>-0.24472569775263156</v>
      </c>
    </row>
    <row r="193" spans="1:21" ht="26.25" x14ac:dyDescent="0.45">
      <c r="A193" s="7">
        <v>187</v>
      </c>
      <c r="B193" s="5" t="s">
        <v>384</v>
      </c>
      <c r="C193" s="6" t="s">
        <v>385</v>
      </c>
      <c r="D193" s="6" t="s">
        <v>15</v>
      </c>
      <c r="E193" s="8">
        <v>-728880518115</v>
      </c>
      <c r="F193" s="8">
        <v>8846189670</v>
      </c>
      <c r="G193" s="8">
        <v>4375186119790</v>
      </c>
      <c r="H193" s="8">
        <v>677903767924</v>
      </c>
      <c r="I193" s="8">
        <v>605085363092</v>
      </c>
      <c r="J193" s="8">
        <v>397130645</v>
      </c>
      <c r="K193" s="8">
        <v>497252450</v>
      </c>
      <c r="L193" s="8">
        <v>3240217187876</v>
      </c>
      <c r="M193" s="8">
        <v>3013337116164</v>
      </c>
      <c r="N193" s="9">
        <v>0.64</v>
      </c>
      <c r="O193" s="9">
        <v>0.51</v>
      </c>
      <c r="P193" s="17">
        <f>(Table1[[#This Row],[18. Lợi nhuận sau thuế thu nhập doanh nghiệp]]-Table1[[#This Row],[Lưu chuyển tiền thuần từ hoạt động kinh doanh]])/Table1[[#This Row],[TỔNG CỘNG TÀI SẢN]]</f>
        <v>0.16861607428495165</v>
      </c>
      <c r="Q193" s="20">
        <f>(Table1[[#This Row],[III. Các khoản phải thu ngắn hạn 2025]]-Table1[[#This Row],[III. Các khoản phải thu ngắn hạn'[Năm: 2024]])/Table1[[#This Row],[III. Các khoản phải thu ngắn hạn'[Năm: 2024]]</f>
        <v>-0.10741702329668079</v>
      </c>
      <c r="R193" s="20">
        <f>(Table1[[#This Row],[1. Hàng tồn kho]]-Table1[[#This Row],[1. Hàng tồn kho'[Năm: 2024]])/Table1[[#This Row],[1. Hàng tồn kho'[Năm: 2024]]</f>
        <v>0.25211301686375776</v>
      </c>
      <c r="S19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-7.0020019818709284E-2</v>
      </c>
      <c r="T193" s="21">
        <f>Table1[[#This Row],[Tỷ suất sinh lợi trên tổng tài sản bình quân (ROAA)'[Quý 4 Năm 2025, ĐVT: %']]]-Table1[[#This Row],[Tỷ suất sinh lợi trên tổng tài sản bình quân (ROAA)'[Quý 4 Năm 2024, ĐVT: %']]]</f>
        <v>-0.13</v>
      </c>
      <c r="U193" s="20">
        <f>SUM(Table1[[#This Row],[TATA]:[ROA]])</f>
        <v>0.1132920480333193</v>
      </c>
    </row>
    <row r="194" spans="1:21" x14ac:dyDescent="0.45">
      <c r="A194" s="7">
        <v>188</v>
      </c>
      <c r="B194" s="5" t="s">
        <v>386</v>
      </c>
      <c r="C194" s="6" t="s">
        <v>387</v>
      </c>
      <c r="D194" s="6" t="s">
        <v>15</v>
      </c>
      <c r="E194" s="8">
        <v>20624443606</v>
      </c>
      <c r="F194" s="8">
        <v>4850165919</v>
      </c>
      <c r="G194" s="8">
        <v>87264222377</v>
      </c>
      <c r="H194" s="8">
        <v>2202014611</v>
      </c>
      <c r="I194" s="8">
        <v>3282454644</v>
      </c>
      <c r="J194" s="8">
        <v>23648981465</v>
      </c>
      <c r="K194" s="8">
        <v>20085690305</v>
      </c>
      <c r="L194" s="8">
        <v>154648559530</v>
      </c>
      <c r="M194" s="8">
        <v>140236801020</v>
      </c>
      <c r="N194" s="8"/>
      <c r="O194" s="8"/>
      <c r="P194" s="17">
        <f>(Table1[[#This Row],[18. Lợi nhuận sau thuế thu nhập doanh nghiệp]]-Table1[[#This Row],[Lưu chuyển tiền thuần từ hoạt động kinh doanh]])/Table1[[#This Row],[TỔNG CỘNG TÀI SẢN]]</f>
        <v>-0.1807645476842934</v>
      </c>
      <c r="Q194" s="20">
        <f>(Table1[[#This Row],[III. Các khoản phải thu ngắn hạn 2025]]-Table1[[#This Row],[III. Các khoản phải thu ngắn hạn'[Năm: 2024]])/Table1[[#This Row],[III. Các khoản phải thu ngắn hạn'[Năm: 2024]]</f>
        <v>0.49065979290180106</v>
      </c>
      <c r="R194" s="20">
        <f>(Table1[[#This Row],[1. Hàng tồn kho]]-Table1[[#This Row],[1. Hàng tồn kho'[Năm: 2024]])/Table1[[#This Row],[1. Hàng tồn kho'[Năm: 2024]]</f>
        <v>-0.15067419141384997</v>
      </c>
      <c r="S19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-9.3190383109933134E-2</v>
      </c>
      <c r="T19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4" s="20">
        <f>SUM(Table1[[#This Row],[TATA]:[ROA]])</f>
        <v>6.6030670693724564E-2</v>
      </c>
    </row>
    <row r="195" spans="1:21" ht="26.25" x14ac:dyDescent="0.45">
      <c r="A195" s="7">
        <v>189</v>
      </c>
      <c r="B195" s="5" t="s">
        <v>388</v>
      </c>
      <c r="C195" s="6" t="s">
        <v>389</v>
      </c>
      <c r="D195" s="6" t="s">
        <v>18</v>
      </c>
      <c r="E195" s="8">
        <v>530162981792</v>
      </c>
      <c r="F195" s="8">
        <v>492671877579</v>
      </c>
      <c r="G195" s="8">
        <v>7543413614237</v>
      </c>
      <c r="H195" s="8">
        <v>250501738886</v>
      </c>
      <c r="I195" s="8">
        <v>356226418806</v>
      </c>
      <c r="J195" s="8">
        <v>732493932340</v>
      </c>
      <c r="K195" s="8">
        <v>683137451073</v>
      </c>
      <c r="L195" s="8">
        <v>8301777944671</v>
      </c>
      <c r="M195" s="8">
        <v>8652300796352</v>
      </c>
      <c r="N195" s="9">
        <v>1.49</v>
      </c>
      <c r="O195" s="9">
        <v>0.94</v>
      </c>
      <c r="P195" s="17">
        <f>(Table1[[#This Row],[18. Lợi nhuận sau thuế thu nhập doanh nghiệp]]-Table1[[#This Row],[Lưu chuyển tiền thuần từ hoạt động kinh doanh]])/Table1[[#This Row],[TỔNG CỘNG TÀI SẢN]]</f>
        <v>-4.9700448802438022E-3</v>
      </c>
      <c r="Q195" s="20">
        <f>(Table1[[#This Row],[III. Các khoản phải thu ngắn hạn 2025]]-Table1[[#This Row],[III. Các khoản phải thu ngắn hạn'[Năm: 2024]])/Table1[[#This Row],[III. Các khoản phải thu ngắn hạn'[Năm: 2024]]</f>
        <v>0.42205168071952542</v>
      </c>
      <c r="R195" s="20">
        <f>(Table1[[#This Row],[1. Hàng tồn kho]]-Table1[[#This Row],[1. Hàng tồn kho'[Năm: 2024]])/Table1[[#This Row],[1. Hàng tồn kho'[Năm: 2024]]</f>
        <v>-6.7381419951599436E-2</v>
      </c>
      <c r="S19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4.2222624360364197E-2</v>
      </c>
      <c r="T195" s="21">
        <f>Table1[[#This Row],[Tỷ suất sinh lợi trên tổng tài sản bình quân (ROAA)'[Quý 4 Năm 2025, ĐVT: %']]]-Table1[[#This Row],[Tỷ suất sinh lợi trên tổng tài sản bình quân (ROAA)'[Quý 4 Năm 2024, ĐVT: %']]]</f>
        <v>-0.55000000000000004</v>
      </c>
      <c r="U195" s="20">
        <f>SUM(Table1[[#This Row],[TATA]:[ROA]])</f>
        <v>-0.15807715975195369</v>
      </c>
    </row>
    <row r="196" spans="1:21" x14ac:dyDescent="0.45">
      <c r="A196" s="7">
        <v>190</v>
      </c>
      <c r="B196" s="5" t="s">
        <v>390</v>
      </c>
      <c r="C196" s="6" t="s">
        <v>391</v>
      </c>
      <c r="D196" s="6" t="s">
        <v>15</v>
      </c>
      <c r="E196" s="8">
        <v>17001615100</v>
      </c>
      <c r="F196" s="8">
        <v>3103990586</v>
      </c>
      <c r="G196" s="8">
        <v>189896111737</v>
      </c>
      <c r="H196" s="8">
        <v>5531107034</v>
      </c>
      <c r="I196" s="8">
        <v>3158509478</v>
      </c>
      <c r="J196" s="8">
        <v>28540162075</v>
      </c>
      <c r="K196" s="8">
        <v>26193316872</v>
      </c>
      <c r="L196" s="8">
        <v>217711345655</v>
      </c>
      <c r="M196" s="8">
        <v>206425856691</v>
      </c>
      <c r="N196" s="8"/>
      <c r="O196" s="8"/>
      <c r="P196" s="17">
        <f>(Table1[[#This Row],[18. Lợi nhuận sau thuế thu nhập doanh nghiệp]]-Table1[[#This Row],[Lưu chuyển tiền thuần từ hoạt động kinh doanh]])/Table1[[#This Row],[TỔNG CỘNG TÀI SẢN]]</f>
        <v>-7.3185408520885162E-2</v>
      </c>
      <c r="Q196" s="20">
        <f>(Table1[[#This Row],[III. Các khoản phải thu ngắn hạn 2025]]-Table1[[#This Row],[III. Các khoản phải thu ngắn hạn'[Năm: 2024]])/Table1[[#This Row],[III. Các khoản phải thu ngắn hạn'[Năm: 2024]]</f>
        <v>-0.4289552781053631</v>
      </c>
      <c r="R196" s="20">
        <f>(Table1[[#This Row],[1. Hàng tồn kho]]-Table1[[#This Row],[1. Hàng tồn kho'[Năm: 2024]])/Table1[[#This Row],[1. Hàng tồn kho'[Năm: 2024]]</f>
        <v>-8.2229568172485584E-2</v>
      </c>
      <c r="S19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-5.1836935415776365E-2</v>
      </c>
      <c r="T19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6" s="20">
        <f>SUM(Table1[[#This Row],[TATA]:[ROA]])</f>
        <v>-0.63620719021451022</v>
      </c>
    </row>
    <row r="197" spans="1:21" ht="26.25" hidden="1" x14ac:dyDescent="0.45">
      <c r="A197" s="7">
        <v>191</v>
      </c>
      <c r="B197" s="5" t="s">
        <v>392</v>
      </c>
      <c r="C197" s="6" t="s">
        <v>393</v>
      </c>
      <c r="D197" s="6" t="s">
        <v>10</v>
      </c>
      <c r="E197" s="6"/>
      <c r="F197" s="6"/>
      <c r="G197" s="6"/>
      <c r="H197" s="6"/>
      <c r="I197" s="6"/>
      <c r="J197" s="6"/>
      <c r="K197" s="6"/>
      <c r="L197" s="6"/>
      <c r="M197" s="6"/>
      <c r="N197" s="8"/>
      <c r="O197" s="8"/>
      <c r="P19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7" s="20" t="e">
        <f>(Table1[[#This Row],[1. Hàng tồn kho]]-Table1[[#This Row],[1. Hàng tồn kho'[Năm: 2024]])/Table1[[#This Row],[1. Hàng tồn kho'[Năm: 2024]]</f>
        <v>#DIV/0!</v>
      </c>
      <c r="S19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7" s="20" t="e">
        <f>SUM(Table1[[#This Row],[TATA]:[ROA]])</f>
        <v>#DIV/0!</v>
      </c>
    </row>
    <row r="198" spans="1:21" hidden="1" x14ac:dyDescent="0.45">
      <c r="A198" s="7">
        <v>192</v>
      </c>
      <c r="B198" s="5" t="s">
        <v>394</v>
      </c>
      <c r="C198" s="6" t="s">
        <v>395</v>
      </c>
      <c r="D198" s="6" t="s">
        <v>10</v>
      </c>
      <c r="E198" s="6"/>
      <c r="F198" s="6"/>
      <c r="G198" s="6"/>
      <c r="H198" s="6"/>
      <c r="I198" s="6"/>
      <c r="J198" s="6"/>
      <c r="K198" s="6"/>
      <c r="L198" s="6"/>
      <c r="M198" s="6"/>
      <c r="N198" s="8"/>
      <c r="O198" s="8"/>
      <c r="P19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8" s="20" t="e">
        <f>(Table1[[#This Row],[1. Hàng tồn kho]]-Table1[[#This Row],[1. Hàng tồn kho'[Năm: 2024]])/Table1[[#This Row],[1. Hàng tồn kho'[Năm: 2024]]</f>
        <v>#DIV/0!</v>
      </c>
      <c r="S19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8" s="20" t="e">
        <f>SUM(Table1[[#This Row],[TATA]:[ROA]])</f>
        <v>#DIV/0!</v>
      </c>
    </row>
    <row r="199" spans="1:21" hidden="1" x14ac:dyDescent="0.45">
      <c r="A199" s="7">
        <v>193</v>
      </c>
      <c r="B199" s="5" t="s">
        <v>396</v>
      </c>
      <c r="C199" s="6" t="s">
        <v>397</v>
      </c>
      <c r="D199" s="6" t="s">
        <v>10</v>
      </c>
      <c r="E199" s="6"/>
      <c r="F199" s="6"/>
      <c r="G199" s="6"/>
      <c r="H199" s="6"/>
      <c r="I199" s="6"/>
      <c r="J199" s="6"/>
      <c r="K199" s="6"/>
      <c r="L199" s="6"/>
      <c r="M199" s="6"/>
      <c r="N199" s="8"/>
      <c r="O199" s="8"/>
      <c r="P19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9" s="20" t="e">
        <f>(Table1[[#This Row],[1. Hàng tồn kho]]-Table1[[#This Row],[1. Hàng tồn kho'[Năm: 2024]])/Table1[[#This Row],[1. Hàng tồn kho'[Năm: 2024]]</f>
        <v>#DIV/0!</v>
      </c>
      <c r="S19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9" s="20" t="e">
        <f>SUM(Table1[[#This Row],[TATA]:[ROA]])</f>
        <v>#DIV/0!</v>
      </c>
    </row>
    <row r="200" spans="1:21" hidden="1" x14ac:dyDescent="0.45">
      <c r="A200" s="7">
        <v>194</v>
      </c>
      <c r="B200" s="5" t="s">
        <v>398</v>
      </c>
      <c r="C200" s="6" t="s">
        <v>399</v>
      </c>
      <c r="D200" s="6" t="s">
        <v>10</v>
      </c>
      <c r="E200" s="6"/>
      <c r="F200" s="6"/>
      <c r="G200" s="6"/>
      <c r="H200" s="6"/>
      <c r="I200" s="6"/>
      <c r="J200" s="6"/>
      <c r="K200" s="6"/>
      <c r="L200" s="6"/>
      <c r="M200" s="6"/>
      <c r="N200" s="8"/>
      <c r="O200" s="8"/>
      <c r="P20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0" s="20" t="e">
        <f>(Table1[[#This Row],[1. Hàng tồn kho]]-Table1[[#This Row],[1. Hàng tồn kho'[Năm: 2024]])/Table1[[#This Row],[1. Hàng tồn kho'[Năm: 2024]]</f>
        <v>#DIV/0!</v>
      </c>
      <c r="S20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0" s="20" t="e">
        <f>SUM(Table1[[#This Row],[TATA]:[ROA]])</f>
        <v>#DIV/0!</v>
      </c>
    </row>
    <row r="201" spans="1:21" hidden="1" x14ac:dyDescent="0.45">
      <c r="A201" s="7">
        <v>195</v>
      </c>
      <c r="B201" s="5" t="s">
        <v>400</v>
      </c>
      <c r="C201" s="6" t="s">
        <v>401</v>
      </c>
      <c r="D201" s="6" t="s">
        <v>10</v>
      </c>
      <c r="E201" s="6"/>
      <c r="F201" s="6"/>
      <c r="G201" s="6"/>
      <c r="H201" s="6"/>
      <c r="I201" s="6"/>
      <c r="J201" s="6"/>
      <c r="K201" s="6"/>
      <c r="L201" s="6"/>
      <c r="M201" s="6"/>
      <c r="N201" s="8"/>
      <c r="O201" s="8"/>
      <c r="P20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1" s="20" t="e">
        <f>(Table1[[#This Row],[1. Hàng tồn kho]]-Table1[[#This Row],[1. Hàng tồn kho'[Năm: 2024]])/Table1[[#This Row],[1. Hàng tồn kho'[Năm: 2024]]</f>
        <v>#DIV/0!</v>
      </c>
      <c r="S20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1" s="20" t="e">
        <f>SUM(Table1[[#This Row],[TATA]:[ROA]])</f>
        <v>#DIV/0!</v>
      </c>
    </row>
    <row r="202" spans="1:21" hidden="1" x14ac:dyDescent="0.45">
      <c r="A202" s="7">
        <v>196</v>
      </c>
      <c r="B202" s="5" t="s">
        <v>402</v>
      </c>
      <c r="C202" s="6" t="s">
        <v>403</v>
      </c>
      <c r="D202" s="6" t="s">
        <v>10</v>
      </c>
      <c r="E202" s="6"/>
      <c r="F202" s="6"/>
      <c r="G202" s="6"/>
      <c r="H202" s="6"/>
      <c r="I202" s="6"/>
      <c r="J202" s="6"/>
      <c r="K202" s="6"/>
      <c r="L202" s="6"/>
      <c r="M202" s="6"/>
      <c r="N202" s="8"/>
      <c r="O202" s="8"/>
      <c r="P20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2" s="20" t="e">
        <f>(Table1[[#This Row],[1. Hàng tồn kho]]-Table1[[#This Row],[1. Hàng tồn kho'[Năm: 2024]])/Table1[[#This Row],[1. Hàng tồn kho'[Năm: 2024]]</f>
        <v>#DIV/0!</v>
      </c>
      <c r="S20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2" s="20" t="e">
        <f>SUM(Table1[[#This Row],[TATA]:[ROA]])</f>
        <v>#DIV/0!</v>
      </c>
    </row>
    <row r="203" spans="1:21" hidden="1" x14ac:dyDescent="0.45">
      <c r="A203" s="7">
        <v>197</v>
      </c>
      <c r="B203" s="5" t="s">
        <v>404</v>
      </c>
      <c r="C203" s="6" t="s">
        <v>405</v>
      </c>
      <c r="D203" s="6" t="s">
        <v>10</v>
      </c>
      <c r="E203" s="6"/>
      <c r="F203" s="6"/>
      <c r="G203" s="6"/>
      <c r="H203" s="6"/>
      <c r="I203" s="6"/>
      <c r="J203" s="6"/>
      <c r="K203" s="6"/>
      <c r="L203" s="6"/>
      <c r="M203" s="6"/>
      <c r="N203" s="8"/>
      <c r="O203" s="8"/>
      <c r="P20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3" s="20" t="e">
        <f>(Table1[[#This Row],[1. Hàng tồn kho]]-Table1[[#This Row],[1. Hàng tồn kho'[Năm: 2024]])/Table1[[#This Row],[1. Hàng tồn kho'[Năm: 2024]]</f>
        <v>#DIV/0!</v>
      </c>
      <c r="S20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3" s="20" t="e">
        <f>SUM(Table1[[#This Row],[TATA]:[ROA]])</f>
        <v>#DIV/0!</v>
      </c>
    </row>
    <row r="204" spans="1:21" ht="26.25" hidden="1" x14ac:dyDescent="0.45">
      <c r="A204" s="7">
        <v>198</v>
      </c>
      <c r="B204" s="5" t="s">
        <v>406</v>
      </c>
      <c r="C204" s="6" t="s">
        <v>407</v>
      </c>
      <c r="D204" s="6" t="s">
        <v>10</v>
      </c>
      <c r="E204" s="6"/>
      <c r="F204" s="6"/>
      <c r="G204" s="6"/>
      <c r="H204" s="6"/>
      <c r="I204" s="6"/>
      <c r="J204" s="6"/>
      <c r="K204" s="6"/>
      <c r="L204" s="6"/>
      <c r="M204" s="6"/>
      <c r="N204" s="8"/>
      <c r="O204" s="8"/>
      <c r="P20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4" s="20" t="e">
        <f>(Table1[[#This Row],[1. Hàng tồn kho]]-Table1[[#This Row],[1. Hàng tồn kho'[Năm: 2024]])/Table1[[#This Row],[1. Hàng tồn kho'[Năm: 2024]]</f>
        <v>#DIV/0!</v>
      </c>
      <c r="S20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4" s="20" t="e">
        <f>SUM(Table1[[#This Row],[TATA]:[ROA]])</f>
        <v>#DIV/0!</v>
      </c>
    </row>
    <row r="205" spans="1:21" ht="39" x14ac:dyDescent="0.45">
      <c r="A205" s="7">
        <v>199</v>
      </c>
      <c r="B205" s="5" t="s">
        <v>408</v>
      </c>
      <c r="C205" s="6" t="s">
        <v>409</v>
      </c>
      <c r="D205" s="6" t="s">
        <v>18</v>
      </c>
      <c r="E205" s="8">
        <v>259513817841</v>
      </c>
      <c r="F205" s="8">
        <v>551890904204</v>
      </c>
      <c r="G205" s="8">
        <v>10079690742995</v>
      </c>
      <c r="H205" s="8">
        <v>478846325835</v>
      </c>
      <c r="I205" s="8">
        <v>651632697705</v>
      </c>
      <c r="J205" s="8">
        <v>37673399</v>
      </c>
      <c r="K205" s="8">
        <v>9213091631</v>
      </c>
      <c r="L205" s="8">
        <v>5524525927458</v>
      </c>
      <c r="M205" s="8">
        <v>5574114519340</v>
      </c>
      <c r="N205" s="9">
        <v>1.72</v>
      </c>
      <c r="O205" s="9">
        <v>1.23</v>
      </c>
      <c r="P205" s="17">
        <f>(Table1[[#This Row],[18. Lợi nhuận sau thuế thu nhập doanh nghiệp]]-Table1[[#This Row],[Lưu chuyển tiền thuần từ hoạt động kinh doanh]])/Table1[[#This Row],[TỔNG CỘNG TÀI SẢN]]</f>
        <v>2.9006553258212896E-2</v>
      </c>
      <c r="Q205" s="20">
        <f>(Table1[[#This Row],[III. Các khoản phải thu ngắn hạn 2025]]-Table1[[#This Row],[III. Các khoản phải thu ngắn hạn'[Năm: 2024]])/Table1[[#This Row],[III. Các khoản phải thu ngắn hạn'[Năm: 2024]]</f>
        <v>0.36083887992394958</v>
      </c>
      <c r="R205" s="20">
        <f>(Table1[[#This Row],[1. Hàng tồn kho]]-Table1[[#This Row],[1. Hàng tồn kho'[Năm: 2024]])/Table1[[#This Row],[1. Hàng tồn kho'[Năm: 2024]]</f>
        <v>243.55164321647749</v>
      </c>
      <c r="S20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8.9760809403635466E-3</v>
      </c>
      <c r="T205" s="21">
        <f>Table1[[#This Row],[Tỷ suất sinh lợi trên tổng tài sản bình quân (ROAA)'[Quý 4 Năm 2025, ĐVT: %']]]-Table1[[#This Row],[Tỷ suất sinh lợi trên tổng tài sản bình quân (ROAA)'[Quý 4 Năm 2024, ĐVT: %']]]</f>
        <v>-0.49</v>
      </c>
      <c r="U205" s="20">
        <f>SUM(Table1[[#This Row],[TATA]:[ROA]])</f>
        <v>243.46046473059999</v>
      </c>
    </row>
    <row r="206" spans="1:21" ht="26.25" hidden="1" x14ac:dyDescent="0.45">
      <c r="A206" s="7">
        <v>200</v>
      </c>
      <c r="B206" s="5" t="s">
        <v>410</v>
      </c>
      <c r="C206" s="6" t="s">
        <v>411</v>
      </c>
      <c r="D206" s="6" t="s">
        <v>18</v>
      </c>
      <c r="E206" s="8">
        <v>192956384000000</v>
      </c>
      <c r="F206" s="8">
        <v>30482979000000</v>
      </c>
      <c r="G206" s="8">
        <v>3330903761000000</v>
      </c>
      <c r="H206" s="6"/>
      <c r="I206" s="6"/>
      <c r="J206" s="6"/>
      <c r="K206" s="6"/>
      <c r="L206" s="8">
        <v>138283813000000</v>
      </c>
      <c r="M206" s="8">
        <v>155054521000000</v>
      </c>
      <c r="N206" s="9">
        <v>0.27</v>
      </c>
      <c r="O206" s="9">
        <v>0.36</v>
      </c>
      <c r="P206" s="17">
        <f>(Table1[[#This Row],[18. Lợi nhuận sau thuế thu nhập doanh nghiệp]]-Table1[[#This Row],[Lưu chuyển tiền thuần từ hoạt động kinh doanh]])/Table1[[#This Row],[TỔNG CỘNG TÀI SẢN]]</f>
        <v>-4.8777574093351296E-2</v>
      </c>
      <c r="Q20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6" s="20" t="e">
        <f>(Table1[[#This Row],[1. Hàng tồn kho]]-Table1[[#This Row],[1. Hàng tồn kho'[Năm: 2024]])/Table1[[#This Row],[1. Hàng tồn kho'[Năm: 2024]]</f>
        <v>#DIV/0!</v>
      </c>
      <c r="S20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0.12127744843136484</v>
      </c>
      <c r="T206" s="21">
        <f>Table1[[#This Row],[Tỷ suất sinh lợi trên tổng tài sản bình quân (ROAA)'[Quý 4 Năm 2025, ĐVT: %']]]-Table1[[#This Row],[Tỷ suất sinh lợi trên tổng tài sản bình quân (ROAA)'[Quý 4 Năm 2024, ĐVT: %']]]</f>
        <v>8.9999999999999969E-2</v>
      </c>
      <c r="U206" s="20" t="e">
        <f>SUM(Table1[[#This Row],[TATA]:[ROA]])</f>
        <v>#DIV/0!</v>
      </c>
    </row>
    <row r="207" spans="1:21" x14ac:dyDescent="0.45">
      <c r="A207" s="7">
        <v>201</v>
      </c>
      <c r="B207" s="5" t="s">
        <v>412</v>
      </c>
      <c r="C207" s="6" t="s">
        <v>413</v>
      </c>
      <c r="D207" s="6" t="s">
        <v>15</v>
      </c>
      <c r="E207" s="8">
        <v>-34784739548</v>
      </c>
      <c r="F207" s="8">
        <v>36549714040</v>
      </c>
      <c r="G207" s="8">
        <v>404218890564</v>
      </c>
      <c r="H207" s="8">
        <v>159490389495</v>
      </c>
      <c r="I207" s="8">
        <v>148681787703</v>
      </c>
      <c r="J207" s="8">
        <v>37587349260</v>
      </c>
      <c r="K207" s="8">
        <v>12898421516</v>
      </c>
      <c r="L207" s="8">
        <v>464046323870</v>
      </c>
      <c r="M207" s="8">
        <v>525900145856</v>
      </c>
      <c r="N207" s="8"/>
      <c r="O207" s="9">
        <v>8.7200000000000006</v>
      </c>
      <c r="P207" s="17">
        <f>(Table1[[#This Row],[18. Lợi nhuận sau thuế thu nhập doanh nghiệp]]-Table1[[#This Row],[Lưu chuyển tiền thuần từ hoạt động kinh doanh]])/Table1[[#This Row],[TỔNG CỘNG TÀI SẢN]]</f>
        <v>0.17647481414950253</v>
      </c>
      <c r="Q207" s="20">
        <f>(Table1[[#This Row],[III. Các khoản phải thu ngắn hạn 2025]]-Table1[[#This Row],[III. Các khoản phải thu ngắn hạn'[Năm: 2024]])/Table1[[#This Row],[III. Các khoản phải thu ngắn hạn'[Năm: 2024]]</f>
        <v>-6.7769611863283133E-2</v>
      </c>
      <c r="R207" s="20">
        <f>(Table1[[#This Row],[1. Hàng tồn kho]]-Table1[[#This Row],[1. Hàng tồn kho'[Năm: 2024]])/Table1[[#This Row],[1. Hàng tồn kho'[Năm: 2024]]</f>
        <v>-0.65684141686132835</v>
      </c>
      <c r="S20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0.13329234346726127</v>
      </c>
      <c r="T207" s="21">
        <f>Table1[[#This Row],[Tỷ suất sinh lợi trên tổng tài sản bình quân (ROAA)'[Quý 4 Năm 2025, ĐVT: %']]]-Table1[[#This Row],[Tỷ suất sinh lợi trên tổng tài sản bình quân (ROAA)'[Quý 4 Năm 2024, ĐVT: %']]]</f>
        <v>8.7200000000000006</v>
      </c>
      <c r="U207" s="20">
        <f>SUM(Table1[[#This Row],[TATA]:[ROA]])</f>
        <v>8.3051561288921523</v>
      </c>
    </row>
    <row r="208" spans="1:21" ht="26.25" hidden="1" x14ac:dyDescent="0.45">
      <c r="A208" s="7">
        <v>202</v>
      </c>
      <c r="B208" s="5" t="s">
        <v>414</v>
      </c>
      <c r="C208" s="6" t="s">
        <v>415</v>
      </c>
      <c r="D208" s="6" t="s">
        <v>10</v>
      </c>
      <c r="E208" s="6"/>
      <c r="F208" s="6"/>
      <c r="G208" s="6"/>
      <c r="H208" s="6"/>
      <c r="I208" s="6"/>
      <c r="J208" s="6"/>
      <c r="K208" s="6"/>
      <c r="L208" s="6"/>
      <c r="M208" s="6"/>
      <c r="N208" s="8"/>
      <c r="O208" s="8"/>
      <c r="P20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8" s="20" t="e">
        <f>(Table1[[#This Row],[1. Hàng tồn kho]]-Table1[[#This Row],[1. Hàng tồn kho'[Năm: 2024]])/Table1[[#This Row],[1. Hàng tồn kho'[Năm: 2024]]</f>
        <v>#DIV/0!</v>
      </c>
      <c r="S20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8" s="20" t="e">
        <f>SUM(Table1[[#This Row],[TATA]:[ROA]])</f>
        <v>#DIV/0!</v>
      </c>
    </row>
    <row r="209" spans="1:21" hidden="1" x14ac:dyDescent="0.45">
      <c r="A209" s="7">
        <v>203</v>
      </c>
      <c r="B209" s="5" t="s">
        <v>416</v>
      </c>
      <c r="C209" s="6" t="s">
        <v>417</v>
      </c>
      <c r="D209" s="6" t="s">
        <v>10</v>
      </c>
      <c r="E209" s="6"/>
      <c r="F209" s="6"/>
      <c r="G209" s="6"/>
      <c r="H209" s="6"/>
      <c r="I209" s="6"/>
      <c r="J209" s="6"/>
      <c r="K209" s="6"/>
      <c r="L209" s="6"/>
      <c r="M209" s="6"/>
      <c r="N209" s="8"/>
      <c r="O209" s="8"/>
      <c r="P20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9" s="20" t="e">
        <f>(Table1[[#This Row],[1. Hàng tồn kho]]-Table1[[#This Row],[1. Hàng tồn kho'[Năm: 2024]])/Table1[[#This Row],[1. Hàng tồn kho'[Năm: 2024]]</f>
        <v>#DIV/0!</v>
      </c>
      <c r="S20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9" s="20" t="e">
        <f>SUM(Table1[[#This Row],[TATA]:[ROA]])</f>
        <v>#DIV/0!</v>
      </c>
    </row>
    <row r="210" spans="1:21" hidden="1" x14ac:dyDescent="0.45">
      <c r="A210" s="7">
        <v>204</v>
      </c>
      <c r="B210" s="5" t="s">
        <v>418</v>
      </c>
      <c r="C210" s="6" t="s">
        <v>419</v>
      </c>
      <c r="D210" s="6" t="s">
        <v>10</v>
      </c>
      <c r="E210" s="6"/>
      <c r="F210" s="6"/>
      <c r="G210" s="6"/>
      <c r="H210" s="6"/>
      <c r="I210" s="6"/>
      <c r="J210" s="6"/>
      <c r="K210" s="6"/>
      <c r="L210" s="6"/>
      <c r="M210" s="6"/>
      <c r="N210" s="8"/>
      <c r="O210" s="8"/>
      <c r="P21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0" s="20" t="e">
        <f>(Table1[[#This Row],[1. Hàng tồn kho]]-Table1[[#This Row],[1. Hàng tồn kho'[Năm: 2024]])/Table1[[#This Row],[1. Hàng tồn kho'[Năm: 2024]]</f>
        <v>#DIV/0!</v>
      </c>
      <c r="S21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0" s="20" t="e">
        <f>SUM(Table1[[#This Row],[TATA]:[ROA]])</f>
        <v>#DIV/0!</v>
      </c>
    </row>
    <row r="211" spans="1:21" ht="26.25" hidden="1" x14ac:dyDescent="0.45">
      <c r="A211" s="7">
        <v>205</v>
      </c>
      <c r="B211" s="5" t="s">
        <v>420</v>
      </c>
      <c r="C211" s="6" t="s">
        <v>421</v>
      </c>
      <c r="D211" s="6" t="s">
        <v>10</v>
      </c>
      <c r="E211" s="6"/>
      <c r="F211" s="6"/>
      <c r="G211" s="6"/>
      <c r="H211" s="6"/>
      <c r="I211" s="6"/>
      <c r="J211" s="6"/>
      <c r="K211" s="6"/>
      <c r="L211" s="6"/>
      <c r="M211" s="6"/>
      <c r="N211" s="8"/>
      <c r="O211" s="8"/>
      <c r="P21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1" s="20" t="e">
        <f>(Table1[[#This Row],[1. Hàng tồn kho]]-Table1[[#This Row],[1. Hàng tồn kho'[Năm: 2024]])/Table1[[#This Row],[1. Hàng tồn kho'[Năm: 2024]]</f>
        <v>#DIV/0!</v>
      </c>
      <c r="S21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1" s="20" t="e">
        <f>SUM(Table1[[#This Row],[TATA]:[ROA]])</f>
        <v>#DIV/0!</v>
      </c>
    </row>
    <row r="212" spans="1:21" hidden="1" x14ac:dyDescent="0.45">
      <c r="A212" s="7">
        <v>206</v>
      </c>
      <c r="B212" s="5" t="s">
        <v>422</v>
      </c>
      <c r="C212" s="6" t="s">
        <v>423</v>
      </c>
      <c r="D212" s="6" t="s">
        <v>10</v>
      </c>
      <c r="E212" s="6"/>
      <c r="F212" s="6"/>
      <c r="G212" s="6"/>
      <c r="H212" s="6"/>
      <c r="I212" s="6"/>
      <c r="J212" s="6"/>
      <c r="K212" s="6"/>
      <c r="L212" s="6"/>
      <c r="M212" s="6"/>
      <c r="N212" s="8"/>
      <c r="O212" s="8"/>
      <c r="P21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2" s="20" t="e">
        <f>(Table1[[#This Row],[1. Hàng tồn kho]]-Table1[[#This Row],[1. Hàng tồn kho'[Năm: 2024]])/Table1[[#This Row],[1. Hàng tồn kho'[Năm: 2024]]</f>
        <v>#DIV/0!</v>
      </c>
      <c r="S21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2" s="20" t="e">
        <f>SUM(Table1[[#This Row],[TATA]:[ROA]])</f>
        <v>#DIV/0!</v>
      </c>
    </row>
    <row r="213" spans="1:21" ht="26.25" hidden="1" x14ac:dyDescent="0.45">
      <c r="A213" s="7">
        <v>207</v>
      </c>
      <c r="B213" s="5" t="s">
        <v>424</v>
      </c>
      <c r="C213" s="6" t="s">
        <v>425</v>
      </c>
      <c r="D213" s="6" t="s">
        <v>15</v>
      </c>
      <c r="E213" s="6"/>
      <c r="F213" s="6"/>
      <c r="G213" s="6"/>
      <c r="H213" s="8">
        <v>30687484669</v>
      </c>
      <c r="I213" s="6"/>
      <c r="J213" s="8">
        <v>8131169048</v>
      </c>
      <c r="K213" s="6"/>
      <c r="L213" s="8">
        <v>72710660323</v>
      </c>
      <c r="M213" s="6"/>
      <c r="N213" s="8"/>
      <c r="O213" s="8"/>
      <c r="P21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13" s="20">
        <f>(Table1[[#This Row],[1. Hàng tồn kho]]-Table1[[#This Row],[1. Hàng tồn kho'[Năm: 2024]])/Table1[[#This Row],[1. Hàng tồn kho'[Năm: 2024]]</f>
        <v>-1</v>
      </c>
      <c r="S21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1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3" s="20" t="e">
        <f>SUM(Table1[[#This Row],[TATA]:[ROA]])</f>
        <v>#DIV/0!</v>
      </c>
    </row>
    <row r="214" spans="1:21" hidden="1" x14ac:dyDescent="0.45">
      <c r="A214" s="7">
        <v>208</v>
      </c>
      <c r="B214" s="5" t="s">
        <v>426</v>
      </c>
      <c r="C214" s="6" t="s">
        <v>427</v>
      </c>
      <c r="D214" s="6" t="s">
        <v>10</v>
      </c>
      <c r="E214" s="6"/>
      <c r="F214" s="6"/>
      <c r="G214" s="6"/>
      <c r="H214" s="6"/>
      <c r="I214" s="6"/>
      <c r="J214" s="6"/>
      <c r="K214" s="6"/>
      <c r="L214" s="6"/>
      <c r="M214" s="6"/>
      <c r="N214" s="8"/>
      <c r="O214" s="8"/>
      <c r="P21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4" s="20" t="e">
        <f>(Table1[[#This Row],[1. Hàng tồn kho]]-Table1[[#This Row],[1. Hàng tồn kho'[Năm: 2024]])/Table1[[#This Row],[1. Hàng tồn kho'[Năm: 2024]]</f>
        <v>#DIV/0!</v>
      </c>
      <c r="S21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4" s="20" t="e">
        <f>SUM(Table1[[#This Row],[TATA]:[ROA]])</f>
        <v>#DIV/0!</v>
      </c>
    </row>
    <row r="215" spans="1:21" hidden="1" x14ac:dyDescent="0.45">
      <c r="A215" s="7">
        <v>209</v>
      </c>
      <c r="B215" s="5" t="s">
        <v>428</v>
      </c>
      <c r="C215" s="6" t="s">
        <v>429</v>
      </c>
      <c r="D215" s="6" t="s">
        <v>10</v>
      </c>
      <c r="E215" s="8">
        <v>-49669681069</v>
      </c>
      <c r="F215" s="8">
        <v>1568684334</v>
      </c>
      <c r="G215" s="8">
        <v>388751468377</v>
      </c>
      <c r="H215" s="8">
        <v>5531452051</v>
      </c>
      <c r="I215" s="8">
        <v>2091077753</v>
      </c>
      <c r="J215" s="6"/>
      <c r="K215" s="6"/>
      <c r="L215" s="8">
        <v>12162821914</v>
      </c>
      <c r="M215" s="8">
        <v>13880838253</v>
      </c>
      <c r="N215" s="8"/>
      <c r="O215" s="9">
        <v>2.19</v>
      </c>
      <c r="P215" s="17">
        <f>(Table1[[#This Row],[18. Lợi nhuận sau thuế thu nhập doanh nghiệp]]-Table1[[#This Row],[Lưu chuyển tiền thuần từ hoạt động kinh doanh]])/Table1[[#This Row],[TỔNG CỘNG TÀI SẢN]]</f>
        <v>0.13180237136316231</v>
      </c>
      <c r="Q215" s="20">
        <f>(Table1[[#This Row],[III. Các khoản phải thu ngắn hạn 2025]]-Table1[[#This Row],[III. Các khoản phải thu ngắn hạn'[Năm: 2024]])/Table1[[#This Row],[III. Các khoản phải thu ngắn hạn'[Năm: 2024]]</f>
        <v>-0.62196585386255565</v>
      </c>
      <c r="R215" s="20" t="e">
        <f>(Table1[[#This Row],[1. Hàng tồn kho]]-Table1[[#This Row],[1. Hàng tồn kho'[Năm: 2024]])/Table1[[#This Row],[1. Hàng tồn kho'[Năm: 2024]]</f>
        <v>#DIV/0!</v>
      </c>
      <c r="S21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0.14125145884299101</v>
      </c>
      <c r="T215" s="21">
        <f>Table1[[#This Row],[Tỷ suất sinh lợi trên tổng tài sản bình quân (ROAA)'[Quý 4 Năm 2025, ĐVT: %']]]-Table1[[#This Row],[Tỷ suất sinh lợi trên tổng tài sản bình quân (ROAA)'[Quý 4 Năm 2024, ĐVT: %']]]</f>
        <v>2.19</v>
      </c>
      <c r="U215" s="20" t="e">
        <f>SUM(Table1[[#This Row],[TATA]:[ROA]])</f>
        <v>#DIV/0!</v>
      </c>
    </row>
    <row r="216" spans="1:21" hidden="1" x14ac:dyDescent="0.45">
      <c r="A216" s="7">
        <v>210</v>
      </c>
      <c r="B216" s="5" t="s">
        <v>430</v>
      </c>
      <c r="C216" s="6" t="s">
        <v>431</v>
      </c>
      <c r="D216" s="6" t="s">
        <v>10</v>
      </c>
      <c r="E216" s="6"/>
      <c r="F216" s="6"/>
      <c r="G216" s="6"/>
      <c r="H216" s="8">
        <v>30530181975</v>
      </c>
      <c r="I216" s="6"/>
      <c r="J216" s="8">
        <v>6684836681</v>
      </c>
      <c r="K216" s="6"/>
      <c r="L216" s="8">
        <v>140273672902</v>
      </c>
      <c r="M216" s="6"/>
      <c r="N216" s="8"/>
      <c r="O216" s="8"/>
      <c r="P21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16" s="20">
        <f>(Table1[[#This Row],[1. Hàng tồn kho]]-Table1[[#This Row],[1. Hàng tồn kho'[Năm: 2024]])/Table1[[#This Row],[1. Hàng tồn kho'[Năm: 2024]]</f>
        <v>-1</v>
      </c>
      <c r="S21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1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6" s="20" t="e">
        <f>SUM(Table1[[#This Row],[TATA]:[ROA]])</f>
        <v>#DIV/0!</v>
      </c>
    </row>
    <row r="217" spans="1:21" x14ac:dyDescent="0.45">
      <c r="A217" s="7">
        <v>211</v>
      </c>
      <c r="B217" s="5" t="s">
        <v>432</v>
      </c>
      <c r="C217" s="6" t="s">
        <v>433</v>
      </c>
      <c r="D217" s="6" t="s">
        <v>33</v>
      </c>
      <c r="E217" s="8">
        <v>-126223313884</v>
      </c>
      <c r="F217" s="8">
        <v>91475359109</v>
      </c>
      <c r="G217" s="8">
        <v>639242267186</v>
      </c>
      <c r="H217" s="8">
        <v>39494748451</v>
      </c>
      <c r="I217" s="8">
        <v>32532929888</v>
      </c>
      <c r="J217" s="8">
        <v>88566669300</v>
      </c>
      <c r="K217" s="8">
        <v>244407157207</v>
      </c>
      <c r="L217" s="8">
        <v>567481233266</v>
      </c>
      <c r="M217" s="8">
        <v>515776050231</v>
      </c>
      <c r="N217" s="9">
        <v>7.07</v>
      </c>
      <c r="O217" s="9">
        <v>5.21</v>
      </c>
      <c r="P217" s="17">
        <f>(Table1[[#This Row],[18. Lợi nhuận sau thuế thu nhập doanh nghiệp]]-Table1[[#This Row],[Lưu chuyển tiền thuần từ hoạt động kinh doanh]])/Table1[[#This Row],[TỔNG CỘNG TÀI SẢN]]</f>
        <v>0.34055738202564184</v>
      </c>
      <c r="Q217" s="20">
        <f>(Table1[[#This Row],[III. Các khoản phải thu ngắn hạn 2025]]-Table1[[#This Row],[III. Các khoản phải thu ngắn hạn'[Năm: 2024]])/Table1[[#This Row],[III. Các khoản phải thu ngắn hạn'[Năm: 2024]]</f>
        <v>-0.17627200668558071</v>
      </c>
      <c r="R217" s="20">
        <f>(Table1[[#This Row],[1. Hàng tồn kho]]-Table1[[#This Row],[1. Hàng tồn kho'[Năm: 2024]])/Table1[[#This Row],[1. Hàng tồn kho'[Năm: 2024]]</f>
        <v>1.759583928567132</v>
      </c>
      <c r="S21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-9.1113467730771308E-2</v>
      </c>
      <c r="T217" s="21">
        <f>Table1[[#This Row],[Tỷ suất sinh lợi trên tổng tài sản bình quân (ROAA)'[Quý 4 Năm 2025, ĐVT: %']]]-Table1[[#This Row],[Tỷ suất sinh lợi trên tổng tài sản bình quân (ROAA)'[Quý 4 Năm 2024, ĐVT: %']]]</f>
        <v>-1.8600000000000003</v>
      </c>
      <c r="U217" s="20">
        <f>SUM(Table1[[#This Row],[TATA]:[ROA]])</f>
        <v>-2.7244163823578527E-2</v>
      </c>
    </row>
    <row r="218" spans="1:21" x14ac:dyDescent="0.45">
      <c r="A218" s="7">
        <v>212</v>
      </c>
      <c r="B218" s="5" t="s">
        <v>434</v>
      </c>
      <c r="C218" s="6" t="s">
        <v>435</v>
      </c>
      <c r="D218" s="6" t="s">
        <v>18</v>
      </c>
      <c r="E218" s="8">
        <v>-36065112930</v>
      </c>
      <c r="F218" s="8">
        <v>10428391570</v>
      </c>
      <c r="G218" s="8">
        <v>820213754165</v>
      </c>
      <c r="H218" s="8">
        <v>276402201868</v>
      </c>
      <c r="I218" s="8">
        <v>347019662346</v>
      </c>
      <c r="J218" s="8">
        <v>125445774829</v>
      </c>
      <c r="K218" s="8">
        <v>144805394852</v>
      </c>
      <c r="L218" s="8">
        <v>288726652811</v>
      </c>
      <c r="M218" s="8">
        <v>234537681328</v>
      </c>
      <c r="N218" s="9">
        <v>0.46</v>
      </c>
      <c r="O218" s="9">
        <v>0.34</v>
      </c>
      <c r="P218" s="17">
        <f>(Table1[[#This Row],[18. Lợi nhuận sau thuế thu nhập doanh nghiệp]]-Table1[[#This Row],[Lưu chuyển tiền thuần từ hoạt động kinh doanh]])/Table1[[#This Row],[TỔNG CỘNG TÀI SẢN]]</f>
        <v>5.6684619422569492E-2</v>
      </c>
      <c r="Q218" s="20">
        <f>(Table1[[#This Row],[III. Các khoản phải thu ngắn hạn 2025]]-Table1[[#This Row],[III. Các khoản phải thu ngắn hạn'[Năm: 2024]])/Table1[[#This Row],[III. Các khoản phải thu ngắn hạn'[Năm: 2024]]</f>
        <v>0.25548805328158863</v>
      </c>
      <c r="R218" s="20">
        <f>(Table1[[#This Row],[1. Hàng tồn kho]]-Table1[[#This Row],[1. Hàng tồn kho'[Năm: 2024]])/Table1[[#This Row],[1. Hàng tồn kho'[Năm: 2024]]</f>
        <v>0.15432660087109229</v>
      </c>
      <c r="S21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-0.18768260898474107</v>
      </c>
      <c r="T218" s="21">
        <f>Table1[[#This Row],[Tỷ suất sinh lợi trên tổng tài sản bình quân (ROAA)'[Quý 4 Năm 2025, ĐVT: %']]]-Table1[[#This Row],[Tỷ suất sinh lợi trên tổng tài sản bình quân (ROAA)'[Quý 4 Năm 2024, ĐVT: %']]]</f>
        <v>-0.12</v>
      </c>
      <c r="U218" s="20">
        <f>SUM(Table1[[#This Row],[TATA]:[ROA]])</f>
        <v>0.15881666459050936</v>
      </c>
    </row>
    <row r="219" spans="1:21" hidden="1" x14ac:dyDescent="0.45">
      <c r="A219" s="7">
        <v>213</v>
      </c>
      <c r="B219" s="5" t="s">
        <v>436</v>
      </c>
      <c r="C219" s="6" t="s">
        <v>437</v>
      </c>
      <c r="D219" s="6" t="s">
        <v>10</v>
      </c>
      <c r="E219" s="6"/>
      <c r="F219" s="6"/>
      <c r="G219" s="6"/>
      <c r="H219" s="8">
        <v>7992049101</v>
      </c>
      <c r="I219" s="6"/>
      <c r="J219" s="8">
        <v>19046457130</v>
      </c>
      <c r="K219" s="6"/>
      <c r="L219" s="8">
        <v>126056391934</v>
      </c>
      <c r="M219" s="6"/>
      <c r="N219" s="8"/>
      <c r="O219" s="8"/>
      <c r="P21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19" s="20">
        <f>(Table1[[#This Row],[1. Hàng tồn kho]]-Table1[[#This Row],[1. Hàng tồn kho'[Năm: 2024]])/Table1[[#This Row],[1. Hàng tồn kho'[Năm: 2024]]</f>
        <v>-1</v>
      </c>
      <c r="S21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1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9" s="20" t="e">
        <f>SUM(Table1[[#This Row],[TATA]:[ROA]])</f>
        <v>#DIV/0!</v>
      </c>
    </row>
    <row r="220" spans="1:21" hidden="1" x14ac:dyDescent="0.45">
      <c r="A220" s="7">
        <v>214</v>
      </c>
      <c r="B220" s="5" t="s">
        <v>438</v>
      </c>
      <c r="C220" s="6" t="s">
        <v>439</v>
      </c>
      <c r="D220" s="6" t="s">
        <v>15</v>
      </c>
      <c r="E220" s="6"/>
      <c r="F220" s="6"/>
      <c r="G220" s="6"/>
      <c r="H220" s="8">
        <v>243266357397</v>
      </c>
      <c r="I220" s="6"/>
      <c r="J220" s="8">
        <v>267418292017</v>
      </c>
      <c r="K220" s="6"/>
      <c r="L220" s="8">
        <v>328615993845</v>
      </c>
      <c r="M220" s="6"/>
      <c r="N220" s="8"/>
      <c r="O220" s="8"/>
      <c r="P22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20" s="20">
        <f>(Table1[[#This Row],[1. Hàng tồn kho]]-Table1[[#This Row],[1. Hàng tồn kho'[Năm: 2024]])/Table1[[#This Row],[1. Hàng tồn kho'[Năm: 2024]]</f>
        <v>-1</v>
      </c>
      <c r="S22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2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0" s="20" t="e">
        <f>SUM(Table1[[#This Row],[TATA]:[ROA]])</f>
        <v>#DIV/0!</v>
      </c>
    </row>
    <row r="221" spans="1:21" ht="26.25" x14ac:dyDescent="0.45">
      <c r="A221" s="7">
        <v>215</v>
      </c>
      <c r="B221" s="5" t="s">
        <v>440</v>
      </c>
      <c r="C221" s="6" t="s">
        <v>441</v>
      </c>
      <c r="D221" s="6" t="s">
        <v>15</v>
      </c>
      <c r="E221" s="8">
        <v>34611987257</v>
      </c>
      <c r="F221" s="8">
        <v>31604000429</v>
      </c>
      <c r="G221" s="8">
        <v>2773717226128</v>
      </c>
      <c r="H221" s="8">
        <v>411257397571</v>
      </c>
      <c r="I221" s="8">
        <v>407162840692</v>
      </c>
      <c r="J221" s="8">
        <v>389404189</v>
      </c>
      <c r="K221" s="8">
        <v>443113908</v>
      </c>
      <c r="L221" s="8">
        <v>1494444987900</v>
      </c>
      <c r="M221" s="8">
        <v>1549732171287</v>
      </c>
      <c r="N221" s="9">
        <v>0.73</v>
      </c>
      <c r="O221" s="9">
        <v>-0.78</v>
      </c>
      <c r="P221" s="17">
        <f>(Table1[[#This Row],[18. Lợi nhuận sau thuế thu nhập doanh nghiệp]]-Table1[[#This Row],[Lưu chuyển tiền thuần từ hoạt động kinh doanh]])/Table1[[#This Row],[TỔNG CỘNG TÀI SẢN]]</f>
        <v>-1.0844605209446787E-3</v>
      </c>
      <c r="Q221" s="20">
        <f>(Table1[[#This Row],[III. Các khoản phải thu ngắn hạn 2025]]-Table1[[#This Row],[III. Các khoản phải thu ngắn hạn'[Năm: 2024]])/Table1[[#This Row],[III. Các khoản phải thu ngắn hạn'[Năm: 2024]]</f>
        <v>-9.9561902185433884E-3</v>
      </c>
      <c r="R221" s="20">
        <f>(Table1[[#This Row],[1. Hàng tồn kho]]-Table1[[#This Row],[1. Hàng tồn kho'[Năm: 2024]])/Table1[[#This Row],[1. Hàng tồn kho'[Năm: 2024]]</f>
        <v>0.13792794355378649</v>
      </c>
      <c r="S22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3.6995127846552428E-2</v>
      </c>
      <c r="T221" s="21">
        <f>Table1[[#This Row],[Tỷ suất sinh lợi trên tổng tài sản bình quân (ROAA)'[Quý 4 Năm 2025, ĐVT: %']]]-Table1[[#This Row],[Tỷ suất sinh lợi trên tổng tài sản bình quân (ROAA)'[Quý 4 Năm 2024, ĐVT: %']]]</f>
        <v>-1.51</v>
      </c>
      <c r="U221" s="20">
        <f>SUM(Table1[[#This Row],[TATA]:[ROA]])</f>
        <v>-1.3461175793391491</v>
      </c>
    </row>
    <row r="222" spans="1:21" hidden="1" x14ac:dyDescent="0.45">
      <c r="A222" s="7">
        <v>216</v>
      </c>
      <c r="B222" s="5" t="s">
        <v>442</v>
      </c>
      <c r="C222" s="6" t="s">
        <v>443</v>
      </c>
      <c r="D222" s="6" t="s">
        <v>15</v>
      </c>
      <c r="E222" s="6"/>
      <c r="F222" s="6"/>
      <c r="G222" s="6"/>
      <c r="H222" s="8">
        <v>65905589453</v>
      </c>
      <c r="I222" s="6"/>
      <c r="J222" s="8">
        <v>592411749</v>
      </c>
      <c r="K222" s="6"/>
      <c r="L222" s="8">
        <v>189405753487</v>
      </c>
      <c r="M222" s="6"/>
      <c r="N222" s="8"/>
      <c r="O222" s="8"/>
      <c r="P22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22" s="20">
        <f>(Table1[[#This Row],[1. Hàng tồn kho]]-Table1[[#This Row],[1. Hàng tồn kho'[Năm: 2024]])/Table1[[#This Row],[1. Hàng tồn kho'[Năm: 2024]]</f>
        <v>-1</v>
      </c>
      <c r="S22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2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2" s="20" t="e">
        <f>SUM(Table1[[#This Row],[TATA]:[ROA]])</f>
        <v>#DIV/0!</v>
      </c>
    </row>
    <row r="223" spans="1:21" x14ac:dyDescent="0.45">
      <c r="A223" s="7">
        <v>217</v>
      </c>
      <c r="B223" s="5" t="s">
        <v>444</v>
      </c>
      <c r="C223" s="6" t="s">
        <v>445</v>
      </c>
      <c r="D223" s="6" t="s">
        <v>15</v>
      </c>
      <c r="E223" s="8">
        <v>-85976378078</v>
      </c>
      <c r="F223" s="8">
        <v>7819723049</v>
      </c>
      <c r="G223" s="8">
        <v>181160917102</v>
      </c>
      <c r="H223" s="8">
        <v>4976497700</v>
      </c>
      <c r="I223" s="8">
        <v>48981669097</v>
      </c>
      <c r="J223" s="8">
        <v>8333923478</v>
      </c>
      <c r="K223" s="8">
        <v>72246765342</v>
      </c>
      <c r="L223" s="8">
        <v>1320169571292</v>
      </c>
      <c r="M223" s="8">
        <v>929399107847</v>
      </c>
      <c r="N223" s="8"/>
      <c r="O223" s="8"/>
      <c r="P223" s="17">
        <f>(Table1[[#This Row],[18. Lợi nhuận sau thuế thu nhập doanh nghiệp]]-Table1[[#This Row],[Lưu chuyển tiền thuần từ hoạt động kinh doanh]])/Table1[[#This Row],[TỔNG CỘNG TÀI SẢN]]</f>
        <v>0.51775020036021058</v>
      </c>
      <c r="Q223" s="20">
        <f>(Table1[[#This Row],[III. Các khoản phải thu ngắn hạn 2025]]-Table1[[#This Row],[III. Các khoản phải thu ngắn hạn'[Năm: 2024]])/Table1[[#This Row],[III. Các khoản phải thu ngắn hạn'[Năm: 2024]]</f>
        <v>8.8425985602284118</v>
      </c>
      <c r="R223" s="20">
        <f>(Table1[[#This Row],[1. Hàng tồn kho]]-Table1[[#This Row],[1. Hàng tồn kho'[Năm: 2024]])/Table1[[#This Row],[1. Hàng tồn kho'[Năm: 2024]]</f>
        <v>7.6689979254930707</v>
      </c>
      <c r="S22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-0.29600020477866923</v>
      </c>
      <c r="T22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3" s="20">
        <f>SUM(Table1[[#This Row],[TATA]:[ROA]])</f>
        <v>16.733346481303023</v>
      </c>
    </row>
    <row r="224" spans="1:21" ht="26.25" hidden="1" x14ac:dyDescent="0.45">
      <c r="A224" s="7">
        <v>218</v>
      </c>
      <c r="B224" s="5" t="s">
        <v>446</v>
      </c>
      <c r="C224" s="6" t="s">
        <v>447</v>
      </c>
      <c r="D224" s="6" t="s">
        <v>10</v>
      </c>
      <c r="E224" s="6"/>
      <c r="F224" s="6"/>
      <c r="G224" s="6"/>
      <c r="H224" s="6"/>
      <c r="I224" s="6"/>
      <c r="J224" s="6"/>
      <c r="K224" s="6"/>
      <c r="L224" s="6"/>
      <c r="M224" s="6"/>
      <c r="N224" s="8"/>
      <c r="O224" s="8"/>
      <c r="P22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4" s="20" t="e">
        <f>(Table1[[#This Row],[1. Hàng tồn kho]]-Table1[[#This Row],[1. Hàng tồn kho'[Năm: 2024]])/Table1[[#This Row],[1. Hàng tồn kho'[Năm: 2024]]</f>
        <v>#DIV/0!</v>
      </c>
      <c r="S22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4" s="20" t="e">
        <f>SUM(Table1[[#This Row],[TATA]:[ROA]])</f>
        <v>#DIV/0!</v>
      </c>
    </row>
    <row r="225" spans="1:21" ht="26.25" hidden="1" x14ac:dyDescent="0.45">
      <c r="A225" s="7">
        <v>219</v>
      </c>
      <c r="B225" s="5" t="s">
        <v>448</v>
      </c>
      <c r="C225" s="6" t="s">
        <v>449</v>
      </c>
      <c r="D225" s="6" t="s">
        <v>10</v>
      </c>
      <c r="E225" s="6"/>
      <c r="F225" s="6"/>
      <c r="G225" s="6"/>
      <c r="H225" s="6"/>
      <c r="I225" s="6"/>
      <c r="J225" s="6"/>
      <c r="K225" s="6"/>
      <c r="L225" s="6"/>
      <c r="M225" s="6"/>
      <c r="N225" s="8"/>
      <c r="O225" s="8"/>
      <c r="P22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5" s="20" t="e">
        <f>(Table1[[#This Row],[1. Hàng tồn kho]]-Table1[[#This Row],[1. Hàng tồn kho'[Năm: 2024]])/Table1[[#This Row],[1. Hàng tồn kho'[Năm: 2024]]</f>
        <v>#DIV/0!</v>
      </c>
      <c r="S22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5" s="20" t="e">
        <f>SUM(Table1[[#This Row],[TATA]:[ROA]])</f>
        <v>#DIV/0!</v>
      </c>
    </row>
    <row r="226" spans="1:21" hidden="1" x14ac:dyDescent="0.45">
      <c r="A226" s="7">
        <v>220</v>
      </c>
      <c r="B226" s="5" t="s">
        <v>450</v>
      </c>
      <c r="C226" s="6" t="s">
        <v>451</v>
      </c>
      <c r="D226" s="6" t="s">
        <v>10</v>
      </c>
      <c r="E226" s="6"/>
      <c r="F226" s="6"/>
      <c r="G226" s="6"/>
      <c r="H226" s="8">
        <v>1338416039</v>
      </c>
      <c r="I226" s="6"/>
      <c r="J226" s="8">
        <v>8528449668</v>
      </c>
      <c r="K226" s="6"/>
      <c r="L226" s="8">
        <v>76599068000</v>
      </c>
      <c r="M226" s="6"/>
      <c r="N226" s="8"/>
      <c r="O226" s="8"/>
      <c r="P22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26" s="20">
        <f>(Table1[[#This Row],[1. Hàng tồn kho]]-Table1[[#This Row],[1. Hàng tồn kho'[Năm: 2024]])/Table1[[#This Row],[1. Hàng tồn kho'[Năm: 2024]]</f>
        <v>-1</v>
      </c>
      <c r="S22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2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6" s="20" t="e">
        <f>SUM(Table1[[#This Row],[TATA]:[ROA]])</f>
        <v>#DIV/0!</v>
      </c>
    </row>
    <row r="227" spans="1:21" ht="26.25" hidden="1" x14ac:dyDescent="0.45">
      <c r="A227" s="7">
        <v>221</v>
      </c>
      <c r="B227" s="5" t="s">
        <v>452</v>
      </c>
      <c r="C227" s="6" t="s">
        <v>453</v>
      </c>
      <c r="D227" s="6" t="s">
        <v>10</v>
      </c>
      <c r="E227" s="6"/>
      <c r="F227" s="6"/>
      <c r="G227" s="6"/>
      <c r="H227" s="6"/>
      <c r="I227" s="6"/>
      <c r="J227" s="6"/>
      <c r="K227" s="6"/>
      <c r="L227" s="6"/>
      <c r="M227" s="6"/>
      <c r="N227" s="8"/>
      <c r="O227" s="8"/>
      <c r="P22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7" s="20" t="e">
        <f>(Table1[[#This Row],[1. Hàng tồn kho]]-Table1[[#This Row],[1. Hàng tồn kho'[Năm: 2024]])/Table1[[#This Row],[1. Hàng tồn kho'[Năm: 2024]]</f>
        <v>#DIV/0!</v>
      </c>
      <c r="S22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7" s="20" t="e">
        <f>SUM(Table1[[#This Row],[TATA]:[ROA]])</f>
        <v>#DIV/0!</v>
      </c>
    </row>
    <row r="228" spans="1:21" x14ac:dyDescent="0.45">
      <c r="A228" s="7">
        <v>222</v>
      </c>
      <c r="B228" s="5" t="s">
        <v>454</v>
      </c>
      <c r="C228" s="6" t="s">
        <v>455</v>
      </c>
      <c r="D228" s="6" t="s">
        <v>18</v>
      </c>
      <c r="E228" s="8">
        <v>-2175153718</v>
      </c>
      <c r="F228" s="8">
        <v>11516835981</v>
      </c>
      <c r="G228" s="8">
        <v>242075250664</v>
      </c>
      <c r="H228" s="8">
        <v>12744913029</v>
      </c>
      <c r="I228" s="8">
        <v>3943778790</v>
      </c>
      <c r="J228" s="8">
        <v>97307014845</v>
      </c>
      <c r="K228" s="8">
        <v>114329212736</v>
      </c>
      <c r="L228" s="8">
        <v>195319562182</v>
      </c>
      <c r="M228" s="8">
        <v>119902758308</v>
      </c>
      <c r="N228" s="9">
        <v>3.08</v>
      </c>
      <c r="O228" s="9">
        <v>1.05</v>
      </c>
      <c r="P228" s="17">
        <f>(Table1[[#This Row],[18. Lợi nhuận sau thuế thu nhập doanh nghiệp]]-Table1[[#This Row],[Lưu chuyển tiền thuần từ hoạt động kinh doanh]])/Table1[[#This Row],[TỔNG CỘNG TÀI SẢN]]</f>
        <v>5.6560882045742285E-2</v>
      </c>
      <c r="Q228" s="20">
        <f>(Table1[[#This Row],[III. Các khoản phải thu ngắn hạn 2025]]-Table1[[#This Row],[III. Các khoản phải thu ngắn hạn'[Năm: 2024]])/Table1[[#This Row],[III. Các khoản phải thu ngắn hạn'[Năm: 2024]]</f>
        <v>-0.69056055690405604</v>
      </c>
      <c r="R228" s="20">
        <f>(Table1[[#This Row],[1. Hàng tồn kho]]-Table1[[#This Row],[1. Hàng tồn kho'[Năm: 2024]])/Table1[[#This Row],[1. Hàng tồn kho'[Năm: 2024]]</f>
        <v>0.17493289582580043</v>
      </c>
      <c r="S22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-0.38612007436165635</v>
      </c>
      <c r="T228" s="21">
        <f>Table1[[#This Row],[Tỷ suất sinh lợi trên tổng tài sản bình quân (ROAA)'[Quý 4 Năm 2025, ĐVT: %']]]-Table1[[#This Row],[Tỷ suất sinh lợi trên tổng tài sản bình quân (ROAA)'[Quý 4 Năm 2024, ĐVT: %']]]</f>
        <v>-2.0300000000000002</v>
      </c>
      <c r="U228" s="20">
        <f>SUM(Table1[[#This Row],[TATA]:[ROA]])</f>
        <v>-2.8751868533941698</v>
      </c>
    </row>
    <row r="229" spans="1:21" ht="26.25" hidden="1" x14ac:dyDescent="0.45">
      <c r="A229" s="7">
        <v>223</v>
      </c>
      <c r="B229" s="5" t="s">
        <v>456</v>
      </c>
      <c r="C229" s="6" t="s">
        <v>457</v>
      </c>
      <c r="D229" s="6" t="s">
        <v>15</v>
      </c>
      <c r="E229" s="6"/>
      <c r="F229" s="6"/>
      <c r="G229" s="6"/>
      <c r="H229" s="8">
        <v>44569767765</v>
      </c>
      <c r="I229" s="6"/>
      <c r="J229" s="8">
        <v>2346725188</v>
      </c>
      <c r="K229" s="6"/>
      <c r="L229" s="8">
        <v>89699938999</v>
      </c>
      <c r="M229" s="6"/>
      <c r="N229" s="8"/>
      <c r="O229" s="8"/>
      <c r="P22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29" s="20">
        <f>(Table1[[#This Row],[1. Hàng tồn kho]]-Table1[[#This Row],[1. Hàng tồn kho'[Năm: 2024]])/Table1[[#This Row],[1. Hàng tồn kho'[Năm: 2024]]</f>
        <v>-1</v>
      </c>
      <c r="S22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2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9" s="20" t="e">
        <f>SUM(Table1[[#This Row],[TATA]:[ROA]])</f>
        <v>#DIV/0!</v>
      </c>
    </row>
    <row r="230" spans="1:21" ht="26.25" hidden="1" x14ac:dyDescent="0.45">
      <c r="A230" s="7">
        <v>224</v>
      </c>
      <c r="B230" s="5" t="s">
        <v>458</v>
      </c>
      <c r="C230" s="6" t="s">
        <v>459</v>
      </c>
      <c r="D230" s="6" t="s">
        <v>15</v>
      </c>
      <c r="E230" s="6"/>
      <c r="F230" s="6"/>
      <c r="G230" s="6"/>
      <c r="H230" s="8">
        <v>152105465172</v>
      </c>
      <c r="I230" s="6"/>
      <c r="J230" s="8">
        <v>175108909953</v>
      </c>
      <c r="K230" s="6"/>
      <c r="L230" s="8">
        <v>3420009031516</v>
      </c>
      <c r="M230" s="6"/>
      <c r="N230" s="9">
        <v>0.47</v>
      </c>
      <c r="O230" s="8"/>
      <c r="P23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30" s="20">
        <f>(Table1[[#This Row],[1. Hàng tồn kho]]-Table1[[#This Row],[1. Hàng tồn kho'[Năm: 2024]])/Table1[[#This Row],[1. Hàng tồn kho'[Năm: 2024]]</f>
        <v>-1</v>
      </c>
      <c r="S23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30" s="21">
        <f>Table1[[#This Row],[Tỷ suất sinh lợi trên tổng tài sản bình quân (ROAA)'[Quý 4 Năm 2025, ĐVT: %']]]-Table1[[#This Row],[Tỷ suất sinh lợi trên tổng tài sản bình quân (ROAA)'[Quý 4 Năm 2024, ĐVT: %']]]</f>
        <v>-0.47</v>
      </c>
      <c r="U230" s="20" t="e">
        <f>SUM(Table1[[#This Row],[TATA]:[ROA]])</f>
        <v>#DIV/0!</v>
      </c>
    </row>
    <row r="231" spans="1:21" x14ac:dyDescent="0.45">
      <c r="A231" s="7">
        <v>225</v>
      </c>
      <c r="B231" s="5" t="s">
        <v>460</v>
      </c>
      <c r="C231" s="6" t="s">
        <v>461</v>
      </c>
      <c r="D231" s="6" t="s">
        <v>15</v>
      </c>
      <c r="E231" s="8">
        <v>-7388888498</v>
      </c>
      <c r="F231" s="8">
        <v>15332652459</v>
      </c>
      <c r="G231" s="8">
        <v>190253004726</v>
      </c>
      <c r="H231" s="8">
        <v>20608414391</v>
      </c>
      <c r="I231" s="8">
        <v>36163515642</v>
      </c>
      <c r="J231" s="8">
        <v>45156721479</v>
      </c>
      <c r="K231" s="8">
        <v>52315467227</v>
      </c>
      <c r="L231" s="8">
        <v>275980198004</v>
      </c>
      <c r="M231" s="8">
        <v>295940834048</v>
      </c>
      <c r="N231" s="8"/>
      <c r="O231" s="8"/>
      <c r="P231" s="17">
        <f>(Table1[[#This Row],[18. Lợi nhuận sau thuế thu nhập doanh nghiệp]]-Table1[[#This Row],[Lưu chuyển tiền thuần từ hoạt động kinh doanh]])/Table1[[#This Row],[TỔNG CỘNG TÀI SẢN]]</f>
        <v>0.11942802685152479</v>
      </c>
      <c r="Q231" s="20">
        <f>(Table1[[#This Row],[III. Các khoản phải thu ngắn hạn 2025]]-Table1[[#This Row],[III. Các khoản phải thu ngắn hạn'[Năm: 2024]])/Table1[[#This Row],[III. Các khoản phải thu ngắn hạn'[Năm: 2024]]</f>
        <v>0.75479369522932072</v>
      </c>
      <c r="R231" s="20">
        <f>(Table1[[#This Row],[1. Hàng tồn kho]]-Table1[[#This Row],[1. Hàng tồn kho'[Năm: 2024]])/Table1[[#This Row],[1. Hàng tồn kho'[Năm: 2024]]</f>
        <v>0.15853112257782384</v>
      </c>
      <c r="S23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7.232633423833798E-2</v>
      </c>
      <c r="T23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1" s="20">
        <f>SUM(Table1[[#This Row],[TATA]:[ROA]])</f>
        <v>1.1050791788970074</v>
      </c>
    </row>
    <row r="232" spans="1:21" x14ac:dyDescent="0.45">
      <c r="A232" s="7">
        <v>226</v>
      </c>
      <c r="B232" s="5" t="s">
        <v>462</v>
      </c>
      <c r="C232" s="6" t="s">
        <v>463</v>
      </c>
      <c r="D232" s="6" t="s">
        <v>18</v>
      </c>
      <c r="E232" s="8">
        <v>-249404456090</v>
      </c>
      <c r="F232" s="8">
        <v>259786642080</v>
      </c>
      <c r="G232" s="8">
        <v>7531063456525</v>
      </c>
      <c r="H232" s="8">
        <v>943597007362</v>
      </c>
      <c r="I232" s="8">
        <v>1026896569100</v>
      </c>
      <c r="J232" s="8">
        <v>4527820684</v>
      </c>
      <c r="K232" s="8">
        <v>4497714802</v>
      </c>
      <c r="L232" s="8">
        <v>6654892913332</v>
      </c>
      <c r="M232" s="8">
        <v>6653916370726</v>
      </c>
      <c r="N232" s="9">
        <v>0.55000000000000004</v>
      </c>
      <c r="O232" s="9">
        <v>0.05</v>
      </c>
      <c r="P232" s="17">
        <f>(Table1[[#This Row],[18. Lợi nhuận sau thuế thu nhập doanh nghiệp]]-Table1[[#This Row],[Lưu chuyển tiền thuần từ hoạt động kinh doanh]])/Table1[[#This Row],[TỔNG CỘNG TÀI SẢN]]</f>
        <v>6.7612110973362061E-2</v>
      </c>
      <c r="Q232" s="20">
        <f>(Table1[[#This Row],[III. Các khoản phải thu ngắn hạn 2025]]-Table1[[#This Row],[III. Các khoản phải thu ngắn hạn'[Năm: 2024]])/Table1[[#This Row],[III. Các khoản phải thu ngắn hạn'[Năm: 2024]]</f>
        <v>8.827874727038329E-2</v>
      </c>
      <c r="R232" s="20">
        <f>(Table1[[#This Row],[1. Hàng tồn kho]]-Table1[[#This Row],[1. Hàng tồn kho'[Năm: 2024]])/Table1[[#This Row],[1. Hàng tồn kho'[Năm: 2024]]</f>
        <v>-6.6490888445263352E-3</v>
      </c>
      <c r="S23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-1.4674054394529101E-4</v>
      </c>
      <c r="T232" s="21">
        <f>Table1[[#This Row],[Tỷ suất sinh lợi trên tổng tài sản bình quân (ROAA)'[Quý 4 Năm 2025, ĐVT: %']]]-Table1[[#This Row],[Tỷ suất sinh lợi trên tổng tài sản bình quân (ROAA)'[Quý 4 Năm 2024, ĐVT: %']]]</f>
        <v>-0.5</v>
      </c>
      <c r="U232" s="20">
        <f>SUM(Table1[[#This Row],[TATA]:[ROA]])</f>
        <v>-0.3509049711447263</v>
      </c>
    </row>
    <row r="233" spans="1:21" x14ac:dyDescent="0.45">
      <c r="A233" s="7">
        <v>227</v>
      </c>
      <c r="B233" s="5" t="s">
        <v>464</v>
      </c>
      <c r="C233" s="6" t="s">
        <v>465</v>
      </c>
      <c r="D233" s="6" t="s">
        <v>15</v>
      </c>
      <c r="E233" s="8">
        <v>19133780002</v>
      </c>
      <c r="F233" s="8">
        <v>95847104292</v>
      </c>
      <c r="G233" s="8">
        <v>1877563254209</v>
      </c>
      <c r="H233" s="8">
        <v>334909311888</v>
      </c>
      <c r="I233" s="8">
        <v>70818173753</v>
      </c>
      <c r="J233" s="8">
        <v>142510054303</v>
      </c>
      <c r="K233" s="8">
        <v>308364032531</v>
      </c>
      <c r="L233" s="8">
        <v>535069458414</v>
      </c>
      <c r="M233" s="8">
        <v>616898656878</v>
      </c>
      <c r="N233" s="9">
        <v>0.71</v>
      </c>
      <c r="O233" s="9">
        <v>2.4900000000000002</v>
      </c>
      <c r="P233" s="17">
        <f>(Table1[[#This Row],[18. Lợi nhuận sau thuế thu nhập doanh nghiệp]]-Table1[[#This Row],[Lưu chuyển tiền thuần từ hoạt động kinh doanh]])/Table1[[#This Row],[TỔNG CỘNG TÀI SẢN]]</f>
        <v>4.0857917366048269E-2</v>
      </c>
      <c r="Q233" s="20">
        <f>(Table1[[#This Row],[III. Các khoản phải thu ngắn hạn 2025]]-Table1[[#This Row],[III. Các khoản phải thu ngắn hạn'[Năm: 2024]])/Table1[[#This Row],[III. Các khoản phải thu ngắn hạn'[Năm: 2024]]</f>
        <v>-0.78854522332098387</v>
      </c>
      <c r="R233" s="20">
        <f>(Table1[[#This Row],[1. Hàng tồn kho]]-Table1[[#This Row],[1. Hàng tồn kho'[Năm: 2024]])/Table1[[#This Row],[1. Hàng tồn kho'[Năm: 2024]]</f>
        <v>1.1638054524585819</v>
      </c>
      <c r="S23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0.15293191786081384</v>
      </c>
      <c r="T233" s="21">
        <f>Table1[[#This Row],[Tỷ suất sinh lợi trên tổng tài sản bình quân (ROAA)'[Quý 4 Năm 2025, ĐVT: %']]]-Table1[[#This Row],[Tỷ suất sinh lợi trên tổng tài sản bình quân (ROAA)'[Quý 4 Năm 2024, ĐVT: %']]]</f>
        <v>1.7800000000000002</v>
      </c>
      <c r="U233" s="20">
        <f>SUM(Table1[[#This Row],[TATA]:[ROA]])</f>
        <v>2.3490500643644605</v>
      </c>
    </row>
    <row r="234" spans="1:21" ht="26.25" hidden="1" x14ac:dyDescent="0.45">
      <c r="A234" s="7">
        <v>228</v>
      </c>
      <c r="B234" s="5" t="s">
        <v>466</v>
      </c>
      <c r="C234" s="6" t="s">
        <v>467</v>
      </c>
      <c r="D234" s="6" t="s">
        <v>10</v>
      </c>
      <c r="E234" s="6"/>
      <c r="F234" s="6"/>
      <c r="G234" s="6"/>
      <c r="H234" s="6"/>
      <c r="I234" s="6"/>
      <c r="J234" s="6"/>
      <c r="K234" s="6"/>
      <c r="L234" s="6"/>
      <c r="M234" s="6"/>
      <c r="N234" s="8"/>
      <c r="O234" s="8"/>
      <c r="P23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4" s="20" t="e">
        <f>(Table1[[#This Row],[1. Hàng tồn kho]]-Table1[[#This Row],[1. Hàng tồn kho'[Năm: 2024]])/Table1[[#This Row],[1. Hàng tồn kho'[Năm: 2024]]</f>
        <v>#DIV/0!</v>
      </c>
      <c r="S23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4" s="20" t="e">
        <f>SUM(Table1[[#This Row],[TATA]:[ROA]])</f>
        <v>#DIV/0!</v>
      </c>
    </row>
    <row r="235" spans="1:21" hidden="1" x14ac:dyDescent="0.45">
      <c r="A235" s="7">
        <v>229</v>
      </c>
      <c r="B235" s="5" t="s">
        <v>468</v>
      </c>
      <c r="C235" s="6" t="s">
        <v>469</v>
      </c>
      <c r="D235" s="6" t="s">
        <v>15</v>
      </c>
      <c r="E235" s="6"/>
      <c r="F235" s="6"/>
      <c r="G235" s="6"/>
      <c r="H235" s="8">
        <v>97423291441</v>
      </c>
      <c r="I235" s="6"/>
      <c r="J235" s="8">
        <v>88542580930</v>
      </c>
      <c r="K235" s="6"/>
      <c r="L235" s="8">
        <v>213368195754</v>
      </c>
      <c r="M235" s="6"/>
      <c r="N235" s="8"/>
      <c r="O235" s="8"/>
      <c r="P23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35" s="20">
        <f>(Table1[[#This Row],[1. Hàng tồn kho]]-Table1[[#This Row],[1. Hàng tồn kho'[Năm: 2024]])/Table1[[#This Row],[1. Hàng tồn kho'[Năm: 2024]]</f>
        <v>-1</v>
      </c>
      <c r="S23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3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5" s="20" t="e">
        <f>SUM(Table1[[#This Row],[TATA]:[ROA]])</f>
        <v>#DIV/0!</v>
      </c>
    </row>
    <row r="236" spans="1:21" hidden="1" x14ac:dyDescent="0.45">
      <c r="A236" s="7">
        <v>230</v>
      </c>
      <c r="B236" s="5" t="s">
        <v>470</v>
      </c>
      <c r="C236" s="6" t="s">
        <v>471</v>
      </c>
      <c r="D236" s="6" t="s">
        <v>10</v>
      </c>
      <c r="E236" s="6"/>
      <c r="F236" s="6"/>
      <c r="G236" s="6"/>
      <c r="H236" s="8">
        <v>45380661244</v>
      </c>
      <c r="I236" s="6"/>
      <c r="J236" s="8">
        <v>5223817857</v>
      </c>
      <c r="K236" s="6"/>
      <c r="L236" s="8">
        <v>88293089565</v>
      </c>
      <c r="M236" s="6"/>
      <c r="N236" s="8"/>
      <c r="O236" s="8"/>
      <c r="P23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36" s="20">
        <f>(Table1[[#This Row],[1. Hàng tồn kho]]-Table1[[#This Row],[1. Hàng tồn kho'[Năm: 2024]])/Table1[[#This Row],[1. Hàng tồn kho'[Năm: 2024]]</f>
        <v>-1</v>
      </c>
      <c r="S23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3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6" s="20" t="e">
        <f>SUM(Table1[[#This Row],[TATA]:[ROA]])</f>
        <v>#DIV/0!</v>
      </c>
    </row>
    <row r="237" spans="1:21" x14ac:dyDescent="0.45">
      <c r="A237" s="7">
        <v>231</v>
      </c>
      <c r="B237" s="5" t="s">
        <v>472</v>
      </c>
      <c r="C237" s="6" t="s">
        <v>473</v>
      </c>
      <c r="D237" s="6" t="s">
        <v>18</v>
      </c>
      <c r="E237" s="8">
        <v>1215811048734</v>
      </c>
      <c r="F237" s="8">
        <v>1228735173562</v>
      </c>
      <c r="G237" s="8">
        <v>3378833589624</v>
      </c>
      <c r="H237" s="8">
        <v>177752774225</v>
      </c>
      <c r="I237" s="8">
        <v>129176827955</v>
      </c>
      <c r="J237" s="8">
        <v>465459656876</v>
      </c>
      <c r="K237" s="8">
        <v>529398472167</v>
      </c>
      <c r="L237" s="8">
        <v>4678619413752</v>
      </c>
      <c r="M237" s="8">
        <v>5601791814179</v>
      </c>
      <c r="N237" s="9">
        <v>6.88</v>
      </c>
      <c r="O237" s="9">
        <v>7.11</v>
      </c>
      <c r="P237" s="17">
        <f>(Table1[[#This Row],[18. Lợi nhuận sau thuế thu nhập doanh nghiệp]]-Table1[[#This Row],[Lưu chuyển tiền thuần từ hoạt động kinh doanh]])/Table1[[#This Row],[TỔNG CỘNG TÀI SẢN]]</f>
        <v>3.8250255554722981E-3</v>
      </c>
      <c r="Q237" s="20">
        <f>(Table1[[#This Row],[III. Các khoản phải thu ngắn hạn 2025]]-Table1[[#This Row],[III. Các khoản phải thu ngắn hạn'[Năm: 2024]])/Table1[[#This Row],[III. Các khoản phải thu ngắn hạn'[Năm: 2024]]</f>
        <v>-0.27327813296749126</v>
      </c>
      <c r="R237" s="20">
        <f>(Table1[[#This Row],[1. Hàng tồn kho]]-Table1[[#This Row],[1. Hàng tồn kho'[Năm: 2024]])/Table1[[#This Row],[1. Hàng tồn kho'[Năm: 2024]]</f>
        <v>0.13736703997105706</v>
      </c>
      <c r="S23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0.19731726793453064</v>
      </c>
      <c r="T237" s="21">
        <f>Table1[[#This Row],[Tỷ suất sinh lợi trên tổng tài sản bình quân (ROAA)'[Quý 4 Năm 2025, ĐVT: %']]]-Table1[[#This Row],[Tỷ suất sinh lợi trên tổng tài sản bình quân (ROAA)'[Quý 4 Năm 2024, ĐVT: %']]]</f>
        <v>0.23000000000000043</v>
      </c>
      <c r="U237" s="20">
        <f>SUM(Table1[[#This Row],[TATA]:[ROA]])</f>
        <v>0.29523120049356921</v>
      </c>
    </row>
    <row r="238" spans="1:21" hidden="1" x14ac:dyDescent="0.45">
      <c r="A238" s="7">
        <v>232</v>
      </c>
      <c r="B238" s="5" t="s">
        <v>474</v>
      </c>
      <c r="C238" s="6" t="s">
        <v>475</v>
      </c>
      <c r="D238" s="6" t="s">
        <v>15</v>
      </c>
      <c r="E238" s="8">
        <v>-939991638317</v>
      </c>
      <c r="F238" s="8">
        <v>105735371412</v>
      </c>
      <c r="G238" s="8">
        <v>2575378897463</v>
      </c>
      <c r="H238" s="8">
        <v>13293973474</v>
      </c>
      <c r="I238" s="8">
        <v>2997731265</v>
      </c>
      <c r="J238" s="6"/>
      <c r="K238" s="6"/>
      <c r="L238" s="8">
        <v>292317180642</v>
      </c>
      <c r="M238" s="8">
        <v>528629861716</v>
      </c>
      <c r="N238" s="9">
        <v>0.88</v>
      </c>
      <c r="O238" s="9">
        <v>0.85</v>
      </c>
      <c r="P238" s="17">
        <f>(Table1[[#This Row],[18. Lợi nhuận sau thuế thu nhập doanh nghiệp]]-Table1[[#This Row],[Lưu chuyển tiền thuần từ hoạt động kinh doanh]])/Table1[[#This Row],[TỔNG CỘNG TÀI SẢN]]</f>
        <v>0.40604782882982515</v>
      </c>
      <c r="Q238" s="20">
        <f>(Table1[[#This Row],[III. Các khoản phải thu ngắn hạn 2025]]-Table1[[#This Row],[III. Các khoản phải thu ngắn hạn'[Năm: 2024]])/Table1[[#This Row],[III. Các khoản phải thu ngắn hạn'[Năm: 2024]]</f>
        <v>-0.77450449477254613</v>
      </c>
      <c r="R238" s="20" t="e">
        <f>(Table1[[#This Row],[1. Hàng tồn kho]]-Table1[[#This Row],[1. Hàng tồn kho'[Năm: 2024]])/Table1[[#This Row],[1. Hàng tồn kho'[Năm: 2024]]</f>
        <v>#DIV/0!</v>
      </c>
      <c r="S23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0.80841187834050521</v>
      </c>
      <c r="T238" s="21">
        <f>Table1[[#This Row],[Tỷ suất sinh lợi trên tổng tài sản bình quân (ROAA)'[Quý 4 Năm 2025, ĐVT: %']]]-Table1[[#This Row],[Tỷ suất sinh lợi trên tổng tài sản bình quân (ROAA)'[Quý 4 Năm 2024, ĐVT: %']]]</f>
        <v>-3.0000000000000027E-2</v>
      </c>
      <c r="U238" s="20" t="e">
        <f>SUM(Table1[[#This Row],[TATA]:[ROA]])</f>
        <v>#DIV/0!</v>
      </c>
    </row>
    <row r="239" spans="1:21" x14ac:dyDescent="0.45">
      <c r="A239" s="7">
        <v>233</v>
      </c>
      <c r="B239" s="5" t="s">
        <v>476</v>
      </c>
      <c r="C239" s="6" t="s">
        <v>477</v>
      </c>
      <c r="D239" s="6" t="s">
        <v>15</v>
      </c>
      <c r="E239" s="8">
        <v>34457123639</v>
      </c>
      <c r="F239" s="8">
        <v>3681913724</v>
      </c>
      <c r="G239" s="8">
        <v>427874279953</v>
      </c>
      <c r="H239" s="8">
        <v>136245650568</v>
      </c>
      <c r="I239" s="8">
        <v>96709886777</v>
      </c>
      <c r="J239" s="8">
        <v>103292604812</v>
      </c>
      <c r="K239" s="8">
        <v>92792300494</v>
      </c>
      <c r="L239" s="8">
        <v>655801434924</v>
      </c>
      <c r="M239" s="8">
        <v>641674202963</v>
      </c>
      <c r="N239" s="9">
        <v>0.24</v>
      </c>
      <c r="O239" s="9">
        <v>0.17</v>
      </c>
      <c r="P239" s="17">
        <f>(Table1[[#This Row],[18. Lợi nhuận sau thuế thu nhập doanh nghiệp]]-Table1[[#This Row],[Lưu chuyển tiền thuần từ hoạt động kinh doanh]])/Table1[[#This Row],[TỔNG CỘNG TÀI SẢN]]</f>
        <v>-7.192582344136346E-2</v>
      </c>
      <c r="Q239" s="20">
        <f>(Table1[[#This Row],[III. Các khoản phải thu ngắn hạn 2025]]-Table1[[#This Row],[III. Các khoản phải thu ngắn hạn'[Năm: 2024]])/Table1[[#This Row],[III. Các khoản phải thu ngắn hạn'[Năm: 2024]]</f>
        <v>-0.29018000667307731</v>
      </c>
      <c r="R239" s="20">
        <f>(Table1[[#This Row],[1. Hàng tồn kho]]-Table1[[#This Row],[1. Hàng tồn kho'[Năm: 2024]])/Table1[[#This Row],[1. Hàng tồn kho'[Năm: 2024]]</f>
        <v>-0.10165591561091243</v>
      </c>
      <c r="S23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-2.1541935117353299E-2</v>
      </c>
      <c r="T239" s="21">
        <f>Table1[[#This Row],[Tỷ suất sinh lợi trên tổng tài sản bình quân (ROAA)'[Quý 4 Năm 2025, ĐVT: %']]]-Table1[[#This Row],[Tỷ suất sinh lợi trên tổng tài sản bình quân (ROAA)'[Quý 4 Năm 2024, ĐVT: %']]]</f>
        <v>-6.9999999999999979E-2</v>
      </c>
      <c r="U239" s="20">
        <f>SUM(Table1[[#This Row],[TATA]:[ROA]])</f>
        <v>-0.55530368084270643</v>
      </c>
    </row>
    <row r="240" spans="1:21" x14ac:dyDescent="0.45">
      <c r="A240" s="7">
        <v>234</v>
      </c>
      <c r="B240" s="5" t="s">
        <v>478</v>
      </c>
      <c r="C240" s="6" t="s">
        <v>479</v>
      </c>
      <c r="D240" s="6" t="s">
        <v>33</v>
      </c>
      <c r="E240" s="8">
        <v>141401208866</v>
      </c>
      <c r="F240" s="8">
        <v>49072470133</v>
      </c>
      <c r="G240" s="8">
        <v>1486926640740</v>
      </c>
      <c r="H240" s="8">
        <v>642711069365</v>
      </c>
      <c r="I240" s="8">
        <v>739984948960</v>
      </c>
      <c r="J240" s="8">
        <v>435942236041</v>
      </c>
      <c r="K240" s="8">
        <v>246074692194</v>
      </c>
      <c r="L240" s="8">
        <v>1740538474234</v>
      </c>
      <c r="M240" s="8">
        <v>1960473581950</v>
      </c>
      <c r="N240" s="9">
        <v>0.81</v>
      </c>
      <c r="O240" s="9">
        <v>0.71</v>
      </c>
      <c r="P240" s="17">
        <f>(Table1[[#This Row],[18. Lợi nhuận sau thuế thu nhập doanh nghiệp]]-Table1[[#This Row],[Lưu chuyển tiền thuần từ hoạt động kinh doanh]])/Table1[[#This Row],[TỔNG CỘNG TÀI SẢN]]</f>
        <v>-6.2093674431073935E-2</v>
      </c>
      <c r="Q240" s="20">
        <f>(Table1[[#This Row],[III. Các khoản phải thu ngắn hạn 2025]]-Table1[[#This Row],[III. Các khoản phải thu ngắn hạn'[Năm: 2024]])/Table1[[#This Row],[III. Các khoản phải thu ngắn hạn'[Năm: 2024]]</f>
        <v>0.15134931422778639</v>
      </c>
      <c r="R240" s="20">
        <f>(Table1[[#This Row],[1. Hàng tồn kho]]-Table1[[#This Row],[1. Hàng tồn kho'[Năm: 2024]])/Table1[[#This Row],[1. Hàng tồn kho'[Năm: 2024]]</f>
        <v>-0.43553372018109093</v>
      </c>
      <c r="S24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0.12636038270443406</v>
      </c>
      <c r="T240" s="21">
        <f>Table1[[#This Row],[Tỷ suất sinh lợi trên tổng tài sản bình quân (ROAA)'[Quý 4 Năm 2025, ĐVT: %']]]-Table1[[#This Row],[Tỷ suất sinh lợi trên tổng tài sản bình quân (ROAA)'[Quý 4 Năm 2024, ĐVT: %']]]</f>
        <v>-0.10000000000000009</v>
      </c>
      <c r="U240" s="20">
        <f>SUM(Table1[[#This Row],[TATA]:[ROA]])</f>
        <v>-0.31991769767994449</v>
      </c>
    </row>
    <row r="241" spans="1:21" hidden="1" x14ac:dyDescent="0.45">
      <c r="A241" s="7">
        <v>235</v>
      </c>
      <c r="B241" s="5" t="s">
        <v>480</v>
      </c>
      <c r="C241" s="6" t="s">
        <v>481</v>
      </c>
      <c r="D241" s="6" t="s">
        <v>10</v>
      </c>
      <c r="E241" s="6"/>
      <c r="F241" s="6"/>
      <c r="G241" s="6"/>
      <c r="H241" s="6"/>
      <c r="I241" s="6"/>
      <c r="J241" s="6"/>
      <c r="K241" s="6"/>
      <c r="L241" s="6"/>
      <c r="M241" s="6"/>
      <c r="N241" s="8"/>
      <c r="O241" s="8"/>
      <c r="P24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41" s="20" t="e">
        <f>(Table1[[#This Row],[1. Hàng tồn kho]]-Table1[[#This Row],[1. Hàng tồn kho'[Năm: 2024]])/Table1[[#This Row],[1. Hàng tồn kho'[Năm: 2024]]</f>
        <v>#DIV/0!</v>
      </c>
      <c r="S24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4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1" s="20" t="e">
        <f>SUM(Table1[[#This Row],[TATA]:[ROA]])</f>
        <v>#DIV/0!</v>
      </c>
    </row>
    <row r="242" spans="1:21" x14ac:dyDescent="0.45">
      <c r="A242" s="7">
        <v>236</v>
      </c>
      <c r="B242" s="5" t="s">
        <v>482</v>
      </c>
      <c r="C242" s="6" t="s">
        <v>483</v>
      </c>
      <c r="D242" s="6" t="s">
        <v>15</v>
      </c>
      <c r="E242" s="8">
        <v>91075324471</v>
      </c>
      <c r="F242" s="8">
        <v>34977760546</v>
      </c>
      <c r="G242" s="8">
        <v>928816307226</v>
      </c>
      <c r="H242" s="8">
        <v>20551163932</v>
      </c>
      <c r="I242" s="8">
        <v>39310850860</v>
      </c>
      <c r="J242" s="8">
        <v>18262524880</v>
      </c>
      <c r="K242" s="8">
        <v>20705028598</v>
      </c>
      <c r="L242" s="8">
        <v>286984251029</v>
      </c>
      <c r="M242" s="8">
        <v>296116077491</v>
      </c>
      <c r="N242" s="9">
        <v>1.52</v>
      </c>
      <c r="O242" s="9">
        <v>0.79</v>
      </c>
      <c r="P242" s="17">
        <f>(Table1[[#This Row],[18. Lợi nhuận sau thuế thu nhập doanh nghiệp]]-Table1[[#This Row],[Lưu chuyển tiền thuần từ hoạt động kinh doanh]])/Table1[[#This Row],[TỔNG CỘNG TÀI SẢN]]</f>
        <v>-6.0396833570397594E-2</v>
      </c>
      <c r="Q242" s="20">
        <f>(Table1[[#This Row],[III. Các khoản phải thu ngắn hạn 2025]]-Table1[[#This Row],[III. Các khoản phải thu ngắn hạn'[Năm: 2024]])/Table1[[#This Row],[III. Các khoản phải thu ngắn hạn'[Năm: 2024]]</f>
        <v>0.91282844076726433</v>
      </c>
      <c r="R242" s="20">
        <f>(Table1[[#This Row],[1. Hàng tồn kho]]-Table1[[#This Row],[1. Hàng tồn kho'[Năm: 2024]])/Table1[[#This Row],[1. Hàng tồn kho'[Năm: 2024]]</f>
        <v>0.13374403233119647</v>
      </c>
      <c r="S24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3.1819956772043287E-2</v>
      </c>
      <c r="T242" s="21">
        <f>Table1[[#This Row],[Tỷ suất sinh lợi trên tổng tài sản bình quân (ROAA)'[Quý 4 Năm 2025, ĐVT: %']]]-Table1[[#This Row],[Tỷ suất sinh lợi trên tổng tài sản bình quân (ROAA)'[Quý 4 Năm 2024, ĐVT: %']]]</f>
        <v>-0.73</v>
      </c>
      <c r="U242" s="20">
        <f>SUM(Table1[[#This Row],[TATA]:[ROA]])</f>
        <v>0.2879955963001064</v>
      </c>
    </row>
    <row r="243" spans="1:21" hidden="1" x14ac:dyDescent="0.45">
      <c r="A243" s="7">
        <v>237</v>
      </c>
      <c r="B243" s="5" t="s">
        <v>484</v>
      </c>
      <c r="C243" s="6" t="s">
        <v>485</v>
      </c>
      <c r="D243" s="6" t="s">
        <v>10</v>
      </c>
      <c r="E243" s="6"/>
      <c r="F243" s="6"/>
      <c r="G243" s="6"/>
      <c r="H243" s="6"/>
      <c r="I243" s="6"/>
      <c r="J243" s="6"/>
      <c r="K243" s="6"/>
      <c r="L243" s="6"/>
      <c r="M243" s="6"/>
      <c r="N243" s="8"/>
      <c r="O243" s="8"/>
      <c r="P24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43" s="20" t="e">
        <f>(Table1[[#This Row],[1. Hàng tồn kho]]-Table1[[#This Row],[1. Hàng tồn kho'[Năm: 2024]])/Table1[[#This Row],[1. Hàng tồn kho'[Năm: 2024]]</f>
        <v>#DIV/0!</v>
      </c>
      <c r="S24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4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3" s="20" t="e">
        <f>SUM(Table1[[#This Row],[TATA]:[ROA]])</f>
        <v>#DIV/0!</v>
      </c>
    </row>
    <row r="244" spans="1:21" x14ac:dyDescent="0.45">
      <c r="A244" s="7">
        <v>238</v>
      </c>
      <c r="B244" s="5" t="s">
        <v>486</v>
      </c>
      <c r="C244" s="6" t="s">
        <v>487</v>
      </c>
      <c r="D244" s="6" t="s">
        <v>15</v>
      </c>
      <c r="E244" s="8">
        <v>700898312</v>
      </c>
      <c r="F244" s="8">
        <v>-103402299204</v>
      </c>
      <c r="G244" s="8">
        <v>1841824335089</v>
      </c>
      <c r="H244" s="8">
        <v>134131068608</v>
      </c>
      <c r="I244" s="8">
        <v>252853960908</v>
      </c>
      <c r="J244" s="8">
        <v>81064640</v>
      </c>
      <c r="K244" s="8">
        <v>9642787662</v>
      </c>
      <c r="L244" s="8">
        <v>413925301481</v>
      </c>
      <c r="M244" s="8">
        <v>70432496378</v>
      </c>
      <c r="N244" s="9">
        <v>17.95</v>
      </c>
      <c r="O244" s="9">
        <v>-3.18</v>
      </c>
      <c r="P244" s="17">
        <f>(Table1[[#This Row],[18. Lợi nhuận sau thuế thu nhập doanh nghiệp]]-Table1[[#This Row],[Lưu chuyển tiền thuần từ hoạt động kinh doanh]])/Table1[[#This Row],[TỔNG CỘNG TÀI SẢN]]</f>
        <v>-5.652178415319372E-2</v>
      </c>
      <c r="Q244" s="20">
        <f>(Table1[[#This Row],[III. Các khoản phải thu ngắn hạn 2025]]-Table1[[#This Row],[III. Các khoản phải thu ngắn hạn'[Năm: 2024]])/Table1[[#This Row],[III. Các khoản phải thu ngắn hạn'[Năm: 2024]]</f>
        <v>0.88512597067998755</v>
      </c>
      <c r="R244" s="20">
        <f>(Table1[[#This Row],[1. Hàng tồn kho]]-Table1[[#This Row],[1. Hàng tồn kho'[Năm: 2024]])/Table1[[#This Row],[1. Hàng tồn kho'[Năm: 2024]]</f>
        <v>117.95183475804001</v>
      </c>
      <c r="S24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-0.82984249543094679</v>
      </c>
      <c r="T244" s="21">
        <f>Table1[[#This Row],[Tỷ suất sinh lợi trên tổng tài sản bình quân (ROAA)'[Quý 4 Năm 2025, ĐVT: %']]]-Table1[[#This Row],[Tỷ suất sinh lợi trên tổng tài sản bình quân (ROAA)'[Quý 4 Năm 2024, ĐVT: %']]]</f>
        <v>-21.13</v>
      </c>
      <c r="U244" s="20">
        <f>SUM(Table1[[#This Row],[TATA]:[ROA]])</f>
        <v>96.820596449135849</v>
      </c>
    </row>
    <row r="245" spans="1:21" x14ac:dyDescent="0.45">
      <c r="A245" s="7">
        <v>239</v>
      </c>
      <c r="B245" s="5" t="s">
        <v>488</v>
      </c>
      <c r="C245" s="6" t="s">
        <v>489</v>
      </c>
      <c r="D245" s="6" t="s">
        <v>33</v>
      </c>
      <c r="E245" s="8">
        <v>5997429314</v>
      </c>
      <c r="F245" s="8">
        <v>1447331727</v>
      </c>
      <c r="G245" s="8">
        <v>169985696177</v>
      </c>
      <c r="H245" s="8">
        <v>154595530409</v>
      </c>
      <c r="I245" s="8">
        <v>134773356170</v>
      </c>
      <c r="J245" s="8">
        <v>19806637849</v>
      </c>
      <c r="K245" s="8">
        <v>26588023255</v>
      </c>
      <c r="L245" s="8">
        <v>268905178795</v>
      </c>
      <c r="M245" s="8">
        <v>267402963954</v>
      </c>
      <c r="N245" s="9">
        <v>0.21</v>
      </c>
      <c r="O245" s="9">
        <v>0.34</v>
      </c>
      <c r="P245" s="17">
        <f>(Table1[[#This Row],[18. Lợi nhuận sau thuế thu nhập doanh nghiệp]]-Table1[[#This Row],[Lưu chuyển tiền thuần từ hoạt động kinh doanh]])/Table1[[#This Row],[TỔNG CỘNG TÀI SẢN]]</f>
        <v>-2.6767532147305775E-2</v>
      </c>
      <c r="Q245" s="20">
        <f>(Table1[[#This Row],[III. Các khoản phải thu ngắn hạn 2025]]-Table1[[#This Row],[III. Các khoản phải thu ngắn hạn'[Năm: 2024]])/Table1[[#This Row],[III. Các khoản phải thu ngắn hạn'[Năm: 2024]]</f>
        <v>-0.12821958168233061</v>
      </c>
      <c r="R245" s="20">
        <f>(Table1[[#This Row],[1. Hàng tồn kho]]-Table1[[#This Row],[1. Hàng tồn kho'[Năm: 2024]])/Table1[[#This Row],[1. Hàng tồn kho'[Năm: 2024]]</f>
        <v>0.34237943146632427</v>
      </c>
      <c r="S24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-5.5864109710777052E-3</v>
      </c>
      <c r="T245" s="21">
        <f>Table1[[#This Row],[Tỷ suất sinh lợi trên tổng tài sản bình quân (ROAA)'[Quý 4 Năm 2025, ĐVT: %']]]-Table1[[#This Row],[Tỷ suất sinh lợi trên tổng tài sản bình quân (ROAA)'[Quý 4 Năm 2024, ĐVT: %']]]</f>
        <v>0.13000000000000003</v>
      </c>
      <c r="U245" s="20">
        <f>SUM(Table1[[#This Row],[TATA]:[ROA]])</f>
        <v>0.31180590666561026</v>
      </c>
    </row>
    <row r="246" spans="1:21" hidden="1" x14ac:dyDescent="0.45">
      <c r="A246" s="7">
        <v>240</v>
      </c>
      <c r="B246" s="5" t="s">
        <v>490</v>
      </c>
      <c r="C246" s="6" t="s">
        <v>491</v>
      </c>
      <c r="D246" s="6" t="s">
        <v>10</v>
      </c>
      <c r="E246" s="6"/>
      <c r="F246" s="6"/>
      <c r="G246" s="6"/>
      <c r="H246" s="6"/>
      <c r="I246" s="6"/>
      <c r="J246" s="6"/>
      <c r="K246" s="6"/>
      <c r="L246" s="6"/>
      <c r="M246" s="6"/>
      <c r="N246" s="8"/>
      <c r="O246" s="8"/>
      <c r="P24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46" s="20" t="e">
        <f>(Table1[[#This Row],[1. Hàng tồn kho]]-Table1[[#This Row],[1. Hàng tồn kho'[Năm: 2024]])/Table1[[#This Row],[1. Hàng tồn kho'[Năm: 2024]]</f>
        <v>#DIV/0!</v>
      </c>
      <c r="S24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4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6" s="20" t="e">
        <f>SUM(Table1[[#This Row],[TATA]:[ROA]])</f>
        <v>#DIV/0!</v>
      </c>
    </row>
    <row r="247" spans="1:21" hidden="1" x14ac:dyDescent="0.45">
      <c r="A247" s="7">
        <v>241</v>
      </c>
      <c r="B247" s="5" t="s">
        <v>492</v>
      </c>
      <c r="C247" s="6" t="s">
        <v>493</v>
      </c>
      <c r="D247" s="6" t="s">
        <v>10</v>
      </c>
      <c r="E247" s="6"/>
      <c r="F247" s="6"/>
      <c r="G247" s="6"/>
      <c r="H247" s="8">
        <v>14597438194</v>
      </c>
      <c r="I247" s="6"/>
      <c r="J247" s="8">
        <v>9277685162</v>
      </c>
      <c r="K247" s="6"/>
      <c r="L247" s="8">
        <v>138167365339</v>
      </c>
      <c r="M247" s="6"/>
      <c r="N247" s="8"/>
      <c r="O247" s="8"/>
      <c r="P24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47" s="20">
        <f>(Table1[[#This Row],[1. Hàng tồn kho]]-Table1[[#This Row],[1. Hàng tồn kho'[Năm: 2024]])/Table1[[#This Row],[1. Hàng tồn kho'[Năm: 2024]]</f>
        <v>-1</v>
      </c>
      <c r="S24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4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7" s="20" t="e">
        <f>SUM(Table1[[#This Row],[TATA]:[ROA]])</f>
        <v>#DIV/0!</v>
      </c>
    </row>
    <row r="248" spans="1:21" x14ac:dyDescent="0.45">
      <c r="A248" s="7">
        <v>242</v>
      </c>
      <c r="B248" s="5" t="s">
        <v>494</v>
      </c>
      <c r="C248" s="6" t="s">
        <v>495</v>
      </c>
      <c r="D248" s="6" t="s">
        <v>15</v>
      </c>
      <c r="E248" s="8">
        <v>2983360712</v>
      </c>
      <c r="F248" s="8">
        <v>50906133</v>
      </c>
      <c r="G248" s="8">
        <v>35121790454</v>
      </c>
      <c r="H248" s="8">
        <v>13534426747</v>
      </c>
      <c r="I248" s="8">
        <v>9069676556</v>
      </c>
      <c r="J248" s="8">
        <v>5352911248</v>
      </c>
      <c r="K248" s="8">
        <v>5172733304</v>
      </c>
      <c r="L248" s="8">
        <v>55840515361</v>
      </c>
      <c r="M248" s="8">
        <v>53440580173</v>
      </c>
      <c r="N248" s="8"/>
      <c r="O248" s="8"/>
      <c r="P248" s="17">
        <f>(Table1[[#This Row],[18. Lợi nhuận sau thuế thu nhập doanh nghiệp]]-Table1[[#This Row],[Lưu chuyển tiền thuần từ hoạt động kinh doanh]])/Table1[[#This Row],[TỔNG CỘNG TÀI SẢN]]</f>
        <v>-8.349388061069149E-2</v>
      </c>
      <c r="Q248" s="20">
        <f>(Table1[[#This Row],[III. Các khoản phải thu ngắn hạn 2025]]-Table1[[#This Row],[III. Các khoản phải thu ngắn hạn'[Năm: 2024]])/Table1[[#This Row],[III. Các khoản phải thu ngắn hạn'[Năm: 2024]]</f>
        <v>-0.32988099713862229</v>
      </c>
      <c r="R248" s="20">
        <f>(Table1[[#This Row],[1. Hàng tồn kho]]-Table1[[#This Row],[1. Hàng tồn kho'[Năm: 2024]])/Table1[[#This Row],[1. Hàng tồn kho'[Năm: 2024]]</f>
        <v>-3.3659804105162325E-2</v>
      </c>
      <c r="S24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-4.2978385362040496E-2</v>
      </c>
      <c r="T24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8" s="20">
        <f>SUM(Table1[[#This Row],[TATA]:[ROA]])</f>
        <v>-0.49001306721651666</v>
      </c>
    </row>
    <row r="249" spans="1:21" ht="26.25" hidden="1" x14ac:dyDescent="0.45">
      <c r="A249" s="7">
        <v>243</v>
      </c>
      <c r="B249" s="5" t="s">
        <v>496</v>
      </c>
      <c r="C249" s="6" t="s">
        <v>497</v>
      </c>
      <c r="D249" s="6" t="s">
        <v>15</v>
      </c>
      <c r="E249" s="6"/>
      <c r="F249" s="6"/>
      <c r="G249" s="6"/>
      <c r="H249" s="8">
        <v>170829189695</v>
      </c>
      <c r="I249" s="6"/>
      <c r="J249" s="8">
        <v>148001364316</v>
      </c>
      <c r="K249" s="6"/>
      <c r="L249" s="8">
        <v>1211931925208</v>
      </c>
      <c r="M249" s="6"/>
      <c r="N249" s="8"/>
      <c r="O249" s="8"/>
      <c r="P24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49" s="20">
        <f>(Table1[[#This Row],[1. Hàng tồn kho]]-Table1[[#This Row],[1. Hàng tồn kho'[Năm: 2024]])/Table1[[#This Row],[1. Hàng tồn kho'[Năm: 2024]]</f>
        <v>-1</v>
      </c>
      <c r="S24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4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9" s="20" t="e">
        <f>SUM(Table1[[#This Row],[TATA]:[ROA]])</f>
        <v>#DIV/0!</v>
      </c>
    </row>
    <row r="250" spans="1:21" x14ac:dyDescent="0.45">
      <c r="A250" s="7">
        <v>244</v>
      </c>
      <c r="B250" s="5" t="s">
        <v>498</v>
      </c>
      <c r="C250" s="6" t="s">
        <v>499</v>
      </c>
      <c r="D250" s="6" t="s">
        <v>18</v>
      </c>
      <c r="E250" s="8">
        <v>29498278778</v>
      </c>
      <c r="F250" s="8">
        <v>20793993931</v>
      </c>
      <c r="G250" s="8">
        <v>290641240742</v>
      </c>
      <c r="H250" s="8">
        <v>101180108464</v>
      </c>
      <c r="I250" s="8">
        <v>100519846804</v>
      </c>
      <c r="J250" s="8">
        <v>89938552485</v>
      </c>
      <c r="K250" s="8">
        <v>88598819446</v>
      </c>
      <c r="L250" s="8">
        <v>419309644591</v>
      </c>
      <c r="M250" s="8">
        <v>437386702724</v>
      </c>
      <c r="N250" s="9">
        <v>1.27</v>
      </c>
      <c r="O250" s="9">
        <v>1.6</v>
      </c>
      <c r="P250" s="17">
        <f>(Table1[[#This Row],[18. Lợi nhuận sau thuế thu nhập doanh nghiệp]]-Table1[[#This Row],[Lưu chuyển tiền thuần từ hoạt động kinh doanh]])/Table1[[#This Row],[TỔNG CỘNG TÀI SẢN]]</f>
        <v>-2.9948553841767856E-2</v>
      </c>
      <c r="Q250" s="20">
        <f>(Table1[[#This Row],[III. Các khoản phải thu ngắn hạn 2025]]-Table1[[#This Row],[III. Các khoản phải thu ngắn hạn'[Năm: 2024]])/Table1[[#This Row],[III. Các khoản phải thu ngắn hạn'[Năm: 2024]]</f>
        <v>-6.5256073552730168E-3</v>
      </c>
      <c r="R250" s="20">
        <f>(Table1[[#This Row],[1. Hàng tồn kho]]-Table1[[#This Row],[1. Hàng tồn kho'[Năm: 2024]])/Table1[[#This Row],[1. Hàng tồn kho'[Năm: 2024]]</f>
        <v>-1.489609296551044E-2</v>
      </c>
      <c r="S25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4.3111477081889192E-2</v>
      </c>
      <c r="T250" s="21">
        <f>Table1[[#This Row],[Tỷ suất sinh lợi trên tổng tài sản bình quân (ROAA)'[Quý 4 Năm 2025, ĐVT: %']]]-Table1[[#This Row],[Tỷ suất sinh lợi trên tổng tài sản bình quân (ROAA)'[Quý 4 Năm 2024, ĐVT: %']]]</f>
        <v>0.33000000000000007</v>
      </c>
      <c r="U250" s="20">
        <f>SUM(Table1[[#This Row],[TATA]:[ROA]])</f>
        <v>0.32174122291933793</v>
      </c>
    </row>
    <row r="251" spans="1:21" ht="26.25" hidden="1" x14ac:dyDescent="0.45">
      <c r="A251" s="7">
        <v>245</v>
      </c>
      <c r="B251" s="5" t="s">
        <v>500</v>
      </c>
      <c r="C251" s="6" t="s">
        <v>501</v>
      </c>
      <c r="D251" s="6" t="s">
        <v>10</v>
      </c>
      <c r="E251" s="6"/>
      <c r="F251" s="6"/>
      <c r="G251" s="6"/>
      <c r="H251" s="8">
        <v>107961738068</v>
      </c>
      <c r="I251" s="6"/>
      <c r="J251" s="8">
        <v>33463027191</v>
      </c>
      <c r="K251" s="6"/>
      <c r="L251" s="8">
        <v>156756319173</v>
      </c>
      <c r="M251" s="6"/>
      <c r="N251" s="8"/>
      <c r="O251" s="8"/>
      <c r="P25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51" s="20">
        <f>(Table1[[#This Row],[1. Hàng tồn kho]]-Table1[[#This Row],[1. Hàng tồn kho'[Năm: 2024]])/Table1[[#This Row],[1. Hàng tồn kho'[Năm: 2024]]</f>
        <v>-1</v>
      </c>
      <c r="S25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5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1" s="20" t="e">
        <f>SUM(Table1[[#This Row],[TATA]:[ROA]])</f>
        <v>#DIV/0!</v>
      </c>
    </row>
    <row r="252" spans="1:21" x14ac:dyDescent="0.45">
      <c r="A252" s="7">
        <v>246</v>
      </c>
      <c r="B252" s="5" t="s">
        <v>502</v>
      </c>
      <c r="C252" s="6" t="s">
        <v>503</v>
      </c>
      <c r="D252" s="6" t="s">
        <v>15</v>
      </c>
      <c r="E252" s="8">
        <v>56260529308</v>
      </c>
      <c r="F252" s="8">
        <v>150157461524</v>
      </c>
      <c r="G252" s="8">
        <v>1706517793364</v>
      </c>
      <c r="H252" s="8">
        <v>39510189447</v>
      </c>
      <c r="I252" s="8">
        <v>42055464935</v>
      </c>
      <c r="J252" s="8">
        <v>55117788848</v>
      </c>
      <c r="K252" s="8">
        <v>86741727103</v>
      </c>
      <c r="L252" s="8">
        <v>398361764594</v>
      </c>
      <c r="M252" s="8">
        <v>506699178238</v>
      </c>
      <c r="N252" s="9">
        <v>3.44</v>
      </c>
      <c r="O252" s="9">
        <v>3.1</v>
      </c>
      <c r="P252" s="17">
        <f>(Table1[[#This Row],[18. Lợi nhuận sau thuế thu nhập doanh nghiệp]]-Table1[[#This Row],[Lưu chuyển tiền thuần từ hoạt động kinh doanh]])/Table1[[#This Row],[TỔNG CỘNG TÀI SẢN]]</f>
        <v>5.5022533360700683E-2</v>
      </c>
      <c r="Q252" s="20">
        <f>(Table1[[#This Row],[III. Các khoản phải thu ngắn hạn 2025]]-Table1[[#This Row],[III. Các khoản phải thu ngắn hạn'[Năm: 2024]])/Table1[[#This Row],[III. Các khoản phải thu ngắn hạn'[Năm: 2024]]</f>
        <v>6.4420736109461058E-2</v>
      </c>
      <c r="R252" s="20">
        <f>(Table1[[#This Row],[1. Hàng tồn kho]]-Table1[[#This Row],[1. Hàng tồn kho'[Năm: 2024]])/Table1[[#This Row],[1. Hàng tồn kho'[Năm: 2024]]</f>
        <v>0.57375193954551218</v>
      </c>
      <c r="S25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0.27195735954833589</v>
      </c>
      <c r="T252" s="21">
        <f>Table1[[#This Row],[Tỷ suất sinh lợi trên tổng tài sản bình quân (ROAA)'[Quý 4 Năm 2025, ĐVT: %']]]-Table1[[#This Row],[Tỷ suất sinh lợi trên tổng tài sản bình quân (ROAA)'[Quý 4 Năm 2024, ĐVT: %']]]</f>
        <v>-0.33999999999999986</v>
      </c>
      <c r="U252" s="20">
        <f>SUM(Table1[[#This Row],[TATA]:[ROA]])</f>
        <v>0.62515256856400991</v>
      </c>
    </row>
    <row r="253" spans="1:21" hidden="1" x14ac:dyDescent="0.45">
      <c r="A253" s="7">
        <v>247</v>
      </c>
      <c r="B253" s="5" t="s">
        <v>504</v>
      </c>
      <c r="C253" s="6" t="s">
        <v>505</v>
      </c>
      <c r="D253" s="6" t="s">
        <v>15</v>
      </c>
      <c r="E253" s="6"/>
      <c r="F253" s="6"/>
      <c r="G253" s="6"/>
      <c r="H253" s="8">
        <v>53377048296</v>
      </c>
      <c r="I253" s="6"/>
      <c r="J253" s="8">
        <v>4344328796</v>
      </c>
      <c r="K253" s="6"/>
      <c r="L253" s="8">
        <v>156614473858</v>
      </c>
      <c r="M253" s="6"/>
      <c r="N253" s="8"/>
      <c r="O253" s="8"/>
      <c r="P25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53" s="20">
        <f>(Table1[[#This Row],[1. Hàng tồn kho]]-Table1[[#This Row],[1. Hàng tồn kho'[Năm: 2024]])/Table1[[#This Row],[1. Hàng tồn kho'[Năm: 2024]]</f>
        <v>-1</v>
      </c>
      <c r="S25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5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3" s="20" t="e">
        <f>SUM(Table1[[#This Row],[TATA]:[ROA]])</f>
        <v>#DIV/0!</v>
      </c>
    </row>
    <row r="254" spans="1:21" x14ac:dyDescent="0.45">
      <c r="A254" s="7">
        <v>248</v>
      </c>
      <c r="B254" s="5" t="s">
        <v>506</v>
      </c>
      <c r="C254" s="6" t="s">
        <v>507</v>
      </c>
      <c r="D254" s="6" t="s">
        <v>15</v>
      </c>
      <c r="E254" s="8">
        <v>169846004338</v>
      </c>
      <c r="F254" s="8">
        <v>162377734688</v>
      </c>
      <c r="G254" s="8">
        <v>1247828985802</v>
      </c>
      <c r="H254" s="8">
        <v>319609477900</v>
      </c>
      <c r="I254" s="8">
        <v>444564282091</v>
      </c>
      <c r="J254" s="8">
        <v>2042908440</v>
      </c>
      <c r="K254" s="8">
        <v>3356281081</v>
      </c>
      <c r="L254" s="8">
        <v>296141935115</v>
      </c>
      <c r="M254" s="8">
        <v>367175113078</v>
      </c>
      <c r="N254" s="9">
        <v>2.76</v>
      </c>
      <c r="O254" s="9">
        <v>5.65</v>
      </c>
      <c r="P254" s="17">
        <f>(Table1[[#This Row],[18. Lợi nhuận sau thuế thu nhập doanh nghiệp]]-Table1[[#This Row],[Lưu chuyển tiền thuần từ hoạt động kinh doanh]])/Table1[[#This Row],[TỔNG CỘNG TÀI SẢN]]</f>
        <v>-5.9850105543108713E-3</v>
      </c>
      <c r="Q254" s="20">
        <f>(Table1[[#This Row],[III. Các khoản phải thu ngắn hạn 2025]]-Table1[[#This Row],[III. Các khoản phải thu ngắn hạn'[Năm: 2024]])/Table1[[#This Row],[III. Các khoản phải thu ngắn hạn'[Năm: 2024]]</f>
        <v>0.39096088455204098</v>
      </c>
      <c r="R254" s="20">
        <f>(Table1[[#This Row],[1. Hàng tồn kho]]-Table1[[#This Row],[1. Hàng tồn kho'[Năm: 2024]])/Table1[[#This Row],[1. Hàng tồn kho'[Năm: 2024]]</f>
        <v>0.64289354103407592</v>
      </c>
      <c r="S25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0.23986193625504568</v>
      </c>
      <c r="T254" s="21">
        <f>Table1[[#This Row],[Tỷ suất sinh lợi trên tổng tài sản bình quân (ROAA)'[Quý 4 Năm 2025, ĐVT: %']]]-Table1[[#This Row],[Tỷ suất sinh lợi trên tổng tài sản bình quân (ROAA)'[Quý 4 Năm 2024, ĐVT: %']]]</f>
        <v>2.8900000000000006</v>
      </c>
      <c r="U254" s="20">
        <f>SUM(Table1[[#This Row],[TATA]:[ROA]])</f>
        <v>4.1577313512868521</v>
      </c>
    </row>
    <row r="255" spans="1:21" hidden="1" x14ac:dyDescent="0.45">
      <c r="A255" s="7">
        <v>249</v>
      </c>
      <c r="B255" s="5" t="s">
        <v>508</v>
      </c>
      <c r="C255" s="6" t="s">
        <v>509</v>
      </c>
      <c r="D255" s="6" t="s">
        <v>10</v>
      </c>
      <c r="E255" s="6"/>
      <c r="F255" s="6"/>
      <c r="G255" s="6"/>
      <c r="H255" s="8">
        <v>1215263436</v>
      </c>
      <c r="I255" s="6"/>
      <c r="J255" s="8">
        <v>24945000</v>
      </c>
      <c r="K255" s="6"/>
      <c r="L255" s="8">
        <v>11150559393</v>
      </c>
      <c r="M255" s="6"/>
      <c r="N255" s="9">
        <v>1.17</v>
      </c>
      <c r="O255" s="8"/>
      <c r="P25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55" s="20">
        <f>(Table1[[#This Row],[1. Hàng tồn kho]]-Table1[[#This Row],[1. Hàng tồn kho'[Năm: 2024]])/Table1[[#This Row],[1. Hàng tồn kho'[Năm: 2024]]</f>
        <v>-1</v>
      </c>
      <c r="S25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55" s="21">
        <f>Table1[[#This Row],[Tỷ suất sinh lợi trên tổng tài sản bình quân (ROAA)'[Quý 4 Năm 2025, ĐVT: %']]]-Table1[[#This Row],[Tỷ suất sinh lợi trên tổng tài sản bình quân (ROAA)'[Quý 4 Năm 2024, ĐVT: %']]]</f>
        <v>-1.17</v>
      </c>
      <c r="U255" s="20" t="e">
        <f>SUM(Table1[[#This Row],[TATA]:[ROA]])</f>
        <v>#DIV/0!</v>
      </c>
    </row>
    <row r="256" spans="1:21" ht="26.25" hidden="1" x14ac:dyDescent="0.45">
      <c r="A256" s="7">
        <v>250</v>
      </c>
      <c r="B256" s="5" t="s">
        <v>510</v>
      </c>
      <c r="C256" s="6" t="s">
        <v>511</v>
      </c>
      <c r="D256" s="6" t="s">
        <v>15</v>
      </c>
      <c r="E256" s="6"/>
      <c r="F256" s="6"/>
      <c r="G256" s="6"/>
      <c r="H256" s="8">
        <v>10288394870</v>
      </c>
      <c r="I256" s="6"/>
      <c r="J256" s="8">
        <v>36342081317</v>
      </c>
      <c r="K256" s="6"/>
      <c r="L256" s="8">
        <v>339921066313</v>
      </c>
      <c r="M256" s="6"/>
      <c r="N256" s="8"/>
      <c r="O256" s="8"/>
      <c r="P25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56" s="20">
        <f>(Table1[[#This Row],[1. Hàng tồn kho]]-Table1[[#This Row],[1. Hàng tồn kho'[Năm: 2024]])/Table1[[#This Row],[1. Hàng tồn kho'[Năm: 2024]]</f>
        <v>-1</v>
      </c>
      <c r="S25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5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6" s="20" t="e">
        <f>SUM(Table1[[#This Row],[TATA]:[ROA]])</f>
        <v>#DIV/0!</v>
      </c>
    </row>
    <row r="257" spans="1:21" x14ac:dyDescent="0.45">
      <c r="A257" s="7">
        <v>251</v>
      </c>
      <c r="B257" s="5" t="s">
        <v>512</v>
      </c>
      <c r="C257" s="6" t="s">
        <v>513</v>
      </c>
      <c r="D257" s="6" t="s">
        <v>15</v>
      </c>
      <c r="E257" s="8">
        <v>25343694184</v>
      </c>
      <c r="F257" s="8">
        <v>3317388960</v>
      </c>
      <c r="G257" s="8">
        <v>486221918262</v>
      </c>
      <c r="H257" s="8">
        <v>81525626106</v>
      </c>
      <c r="I257" s="8">
        <v>62515574233</v>
      </c>
      <c r="J257" s="8">
        <v>5435599160</v>
      </c>
      <c r="K257" s="8">
        <v>4936176666</v>
      </c>
      <c r="L257" s="8">
        <v>627512823414</v>
      </c>
      <c r="M257" s="8">
        <v>436248105923</v>
      </c>
      <c r="N257" s="9">
        <v>2.46</v>
      </c>
      <c r="O257" s="9">
        <v>-1.8</v>
      </c>
      <c r="P257" s="17">
        <f>(Table1[[#This Row],[18. Lợi nhuận sau thuế thu nhập doanh nghiệp]]-Table1[[#This Row],[Lưu chuyển tiền thuần từ hoạt động kinh doanh]])/Table1[[#This Row],[TỔNG CỘNG TÀI SẢN]]</f>
        <v>-4.5300930288648886E-2</v>
      </c>
      <c r="Q257" s="20">
        <f>(Table1[[#This Row],[III. Các khoản phải thu ngắn hạn 2025]]-Table1[[#This Row],[III. Các khoản phải thu ngắn hạn'[Năm: 2024]])/Table1[[#This Row],[III. Các khoản phải thu ngắn hạn'[Năm: 2024]]</f>
        <v>-0.2331788516200175</v>
      </c>
      <c r="R257" s="20">
        <f>(Table1[[#This Row],[1. Hàng tồn kho]]-Table1[[#This Row],[1. Hàng tồn kho'[Năm: 2024]])/Table1[[#This Row],[1. Hàng tồn kho'[Năm: 2024]]</f>
        <v>-9.1879934354835685E-2</v>
      </c>
      <c r="S25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-0.30479810189442708</v>
      </c>
      <c r="T257" s="21">
        <f>Table1[[#This Row],[Tỷ suất sinh lợi trên tổng tài sản bình quân (ROAA)'[Quý 4 Năm 2025, ĐVT: %']]]-Table1[[#This Row],[Tỷ suất sinh lợi trên tổng tài sản bình quân (ROAA)'[Quý 4 Năm 2024, ĐVT: %']]]</f>
        <v>-4.26</v>
      </c>
      <c r="U257" s="20">
        <f>SUM(Table1[[#This Row],[TATA]:[ROA]])</f>
        <v>-4.9351578181579292</v>
      </c>
    </row>
    <row r="258" spans="1:21" x14ac:dyDescent="0.45">
      <c r="A258" s="7">
        <v>252</v>
      </c>
      <c r="B258" s="5" t="s">
        <v>514</v>
      </c>
      <c r="C258" s="6" t="s">
        <v>515</v>
      </c>
      <c r="D258" s="6" t="s">
        <v>15</v>
      </c>
      <c r="E258" s="8">
        <v>26921340690</v>
      </c>
      <c r="F258" s="8">
        <v>29540653535</v>
      </c>
      <c r="G258" s="8">
        <v>402323599350</v>
      </c>
      <c r="H258" s="8">
        <v>31926420683</v>
      </c>
      <c r="I258" s="8">
        <v>60346553172</v>
      </c>
      <c r="J258" s="8">
        <v>84072816731</v>
      </c>
      <c r="K258" s="8">
        <v>54645163624</v>
      </c>
      <c r="L258" s="8">
        <v>639311436564</v>
      </c>
      <c r="M258" s="8">
        <v>568270214859</v>
      </c>
      <c r="N258" s="9">
        <v>1.78</v>
      </c>
      <c r="O258" s="9">
        <v>2.5</v>
      </c>
      <c r="P258" s="17">
        <f>(Table1[[#This Row],[18. Lợi nhuận sau thuế thu nhập doanh nghiệp]]-Table1[[#This Row],[Lưu chuyển tiền thuần từ hoạt động kinh doanh]])/Table1[[#This Row],[TỔNG CỘNG TÀI SẢN]]</f>
        <v>6.5104628444162876E-3</v>
      </c>
      <c r="Q258" s="20">
        <f>(Table1[[#This Row],[III. Các khoản phải thu ngắn hạn 2025]]-Table1[[#This Row],[III. Các khoản phải thu ngắn hạn'[Năm: 2024]])/Table1[[#This Row],[III. Các khoản phải thu ngắn hạn'[Năm: 2024]]</f>
        <v>0.8901759696517747</v>
      </c>
      <c r="R258" s="20">
        <f>(Table1[[#This Row],[1. Hàng tồn kho]]-Table1[[#This Row],[1. Hàng tồn kho'[Năm: 2024]])/Table1[[#This Row],[1. Hàng tồn kho'[Năm: 2024]]</f>
        <v>-0.35002577826263315</v>
      </c>
      <c r="S25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-0.11112146231391283</v>
      </c>
      <c r="T258" s="21">
        <f>Table1[[#This Row],[Tỷ suất sinh lợi trên tổng tài sản bình quân (ROAA)'[Quý 4 Năm 2025, ĐVT: %']]]-Table1[[#This Row],[Tỷ suất sinh lợi trên tổng tài sản bình quân (ROAA)'[Quý 4 Năm 2024, ĐVT: %']]]</f>
        <v>0.72</v>
      </c>
      <c r="U258" s="20">
        <f>SUM(Table1[[#This Row],[TATA]:[ROA]])</f>
        <v>1.1555391919196449</v>
      </c>
    </row>
    <row r="259" spans="1:21" hidden="1" x14ac:dyDescent="0.45">
      <c r="A259" s="7">
        <v>253</v>
      </c>
      <c r="B259" s="5" t="s">
        <v>516</v>
      </c>
      <c r="C259" s="6" t="s">
        <v>517</v>
      </c>
      <c r="D259" s="6" t="s">
        <v>18</v>
      </c>
      <c r="E259" s="8">
        <v>-4249312491867</v>
      </c>
      <c r="F259" s="8">
        <v>493666033520</v>
      </c>
      <c r="G259" s="8">
        <v>16627752225049</v>
      </c>
      <c r="H259" s="8">
        <v>116334455714</v>
      </c>
      <c r="I259" s="8">
        <v>204127164512</v>
      </c>
      <c r="J259" s="6"/>
      <c r="K259" s="6"/>
      <c r="L259" s="8">
        <v>1410672301781</v>
      </c>
      <c r="M259" s="8">
        <v>2097190451600</v>
      </c>
      <c r="N259" s="9">
        <v>0.87</v>
      </c>
      <c r="O259" s="9">
        <v>0.56999999999999995</v>
      </c>
      <c r="P259" s="17">
        <f>(Table1[[#This Row],[18. Lợi nhuận sau thuế thu nhập doanh nghiệp]]-Table1[[#This Row],[Lưu chuyển tiền thuần từ hoạt động kinh doanh]])/Table1[[#This Row],[TỔNG CỘNG TÀI SẢN]]</f>
        <v>0.28524471986309158</v>
      </c>
      <c r="Q259" s="20">
        <f>(Table1[[#This Row],[III. Các khoản phải thu ngắn hạn 2025]]-Table1[[#This Row],[III. Các khoản phải thu ngắn hạn'[Năm: 2024]])/Table1[[#This Row],[III. Các khoản phải thu ngắn hạn'[Năm: 2024]]</f>
        <v>0.7546578376902553</v>
      </c>
      <c r="R259" s="20" t="e">
        <f>(Table1[[#This Row],[1. Hàng tồn kho]]-Table1[[#This Row],[1. Hàng tồn kho'[Năm: 2024]])/Table1[[#This Row],[1. Hàng tồn kho'[Năm: 2024]]</f>
        <v>#DIV/0!</v>
      </c>
      <c r="S25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0.48666026046747929</v>
      </c>
      <c r="T259" s="21">
        <f>Table1[[#This Row],[Tỷ suất sinh lợi trên tổng tài sản bình quân (ROAA)'[Quý 4 Năm 2025, ĐVT: %']]]-Table1[[#This Row],[Tỷ suất sinh lợi trên tổng tài sản bình quân (ROAA)'[Quý 4 Năm 2024, ĐVT: %']]]</f>
        <v>-0.30000000000000004</v>
      </c>
      <c r="U259" s="20" t="e">
        <f>SUM(Table1[[#This Row],[TATA]:[ROA]])</f>
        <v>#DIV/0!</v>
      </c>
    </row>
    <row r="260" spans="1:21" x14ac:dyDescent="0.45">
      <c r="A260" s="7">
        <v>254</v>
      </c>
      <c r="B260" s="5" t="s">
        <v>518</v>
      </c>
      <c r="C260" s="6" t="s">
        <v>519</v>
      </c>
      <c r="D260" s="6" t="s">
        <v>15</v>
      </c>
      <c r="E260" s="8">
        <v>70693053790</v>
      </c>
      <c r="F260" s="8">
        <v>42254215068</v>
      </c>
      <c r="G260" s="8">
        <v>669203825374</v>
      </c>
      <c r="H260" s="8">
        <v>45403538455</v>
      </c>
      <c r="I260" s="8">
        <v>92809154690</v>
      </c>
      <c r="J260" s="8">
        <v>84709023349</v>
      </c>
      <c r="K260" s="8">
        <v>79004395773</v>
      </c>
      <c r="L260" s="8">
        <v>935030033556</v>
      </c>
      <c r="M260" s="8">
        <v>890455279688</v>
      </c>
      <c r="N260" s="9">
        <v>2.33</v>
      </c>
      <c r="O260" s="9">
        <v>3.92</v>
      </c>
      <c r="P260" s="17">
        <f>(Table1[[#This Row],[18. Lợi nhuận sau thuế thu nhập doanh nghiệp]]-Table1[[#This Row],[Lưu chuyển tiền thuần từ hoạt động kinh doanh]])/Table1[[#This Row],[TỔNG CỘNG TÀI SẢN]]</f>
        <v>-4.2496527431095152E-2</v>
      </c>
      <c r="Q260" s="20">
        <f>(Table1[[#This Row],[III. Các khoản phải thu ngắn hạn 2025]]-Table1[[#This Row],[III. Các khoản phải thu ngắn hạn'[Năm: 2024]])/Table1[[#This Row],[III. Các khoản phải thu ngắn hạn'[Năm: 2024]]</f>
        <v>1.0440951927564914</v>
      </c>
      <c r="R260" s="20">
        <f>(Table1[[#This Row],[1. Hàng tồn kho]]-Table1[[#This Row],[1. Hàng tồn kho'[Năm: 2024]])/Table1[[#This Row],[1. Hàng tồn kho'[Năm: 2024]]</f>
        <v>-6.7343800583050215E-2</v>
      </c>
      <c r="S26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-4.7672002254813529E-2</v>
      </c>
      <c r="T260" s="21">
        <f>Table1[[#This Row],[Tỷ suất sinh lợi trên tổng tài sản bình quân (ROAA)'[Quý 4 Năm 2025, ĐVT: %']]]-Table1[[#This Row],[Tỷ suất sinh lợi trên tổng tài sản bình quân (ROAA)'[Quý 4 Năm 2024, ĐVT: %']]]</f>
        <v>1.5899999999999999</v>
      </c>
      <c r="U260" s="20">
        <f>SUM(Table1[[#This Row],[TATA]:[ROA]])</f>
        <v>2.4765828624875326</v>
      </c>
    </row>
    <row r="261" spans="1:21" ht="26.25" hidden="1" x14ac:dyDescent="0.45">
      <c r="A261" s="7">
        <v>255</v>
      </c>
      <c r="B261" s="5" t="s">
        <v>520</v>
      </c>
      <c r="C261" s="6" t="s">
        <v>521</v>
      </c>
      <c r="D261" s="6" t="s">
        <v>10</v>
      </c>
      <c r="E261" s="6"/>
      <c r="F261" s="6"/>
      <c r="G261" s="6"/>
      <c r="H261" s="6"/>
      <c r="I261" s="6"/>
      <c r="J261" s="6"/>
      <c r="K261" s="6"/>
      <c r="L261" s="6"/>
      <c r="M261" s="6"/>
      <c r="N261" s="8"/>
      <c r="O261" s="8"/>
      <c r="P26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1" s="20" t="e">
        <f>(Table1[[#This Row],[1. Hàng tồn kho]]-Table1[[#This Row],[1. Hàng tồn kho'[Năm: 2024]])/Table1[[#This Row],[1. Hàng tồn kho'[Năm: 2024]]</f>
        <v>#DIV/0!</v>
      </c>
      <c r="S26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1" s="20" t="e">
        <f>SUM(Table1[[#This Row],[TATA]:[ROA]])</f>
        <v>#DIV/0!</v>
      </c>
    </row>
    <row r="262" spans="1:21" x14ac:dyDescent="0.45">
      <c r="A262" s="7">
        <v>256</v>
      </c>
      <c r="B262" s="5" t="s">
        <v>522</v>
      </c>
      <c r="C262" s="6" t="s">
        <v>523</v>
      </c>
      <c r="D262" s="6" t="s">
        <v>15</v>
      </c>
      <c r="E262" s="8">
        <v>25600928567</v>
      </c>
      <c r="F262" s="8">
        <v>8703871009</v>
      </c>
      <c r="G262" s="8">
        <v>321163029929</v>
      </c>
      <c r="H262" s="8">
        <v>15912349805</v>
      </c>
      <c r="I262" s="8">
        <v>22773341685</v>
      </c>
      <c r="J262" s="8">
        <v>85567448731</v>
      </c>
      <c r="K262" s="8">
        <v>72260169966</v>
      </c>
      <c r="L262" s="8">
        <v>393670180890</v>
      </c>
      <c r="M262" s="8">
        <v>359968970783</v>
      </c>
      <c r="N262" s="9">
        <v>1.2</v>
      </c>
      <c r="O262" s="9">
        <v>0.45</v>
      </c>
      <c r="P262" s="17">
        <f>(Table1[[#This Row],[18. Lợi nhuận sau thuế thu nhập doanh nghiệp]]-Table1[[#This Row],[Lưu chuyển tiền thuần từ hoạt động kinh doanh]])/Table1[[#This Row],[TỔNG CỘNG TÀI SẢN]]</f>
        <v>-5.2612087891110812E-2</v>
      </c>
      <c r="Q262" s="20">
        <f>(Table1[[#This Row],[III. Các khoản phải thu ngắn hạn 2025]]-Table1[[#This Row],[III. Các khoản phải thu ngắn hạn'[Năm: 2024]])/Table1[[#This Row],[III. Các khoản phải thu ngắn hạn'[Năm: 2024]]</f>
        <v>0.4311740229494031</v>
      </c>
      <c r="R262" s="20">
        <f>(Table1[[#This Row],[1. Hàng tồn kho]]-Table1[[#This Row],[1. Hàng tồn kho'[Năm: 2024]])/Table1[[#This Row],[1. Hàng tồn kho'[Năm: 2024]]</f>
        <v>-0.15551800319341463</v>
      </c>
      <c r="S26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-8.5607728862798604E-2</v>
      </c>
      <c r="T262" s="21">
        <f>Table1[[#This Row],[Tỷ suất sinh lợi trên tổng tài sản bình quân (ROAA)'[Quý 4 Năm 2025, ĐVT: %']]]-Table1[[#This Row],[Tỷ suất sinh lợi trên tổng tài sản bình quân (ROAA)'[Quý 4 Năm 2024, ĐVT: %']]]</f>
        <v>-0.75</v>
      </c>
      <c r="U262" s="20">
        <f>SUM(Table1[[#This Row],[TATA]:[ROA]])</f>
        <v>-0.61256379699792096</v>
      </c>
    </row>
    <row r="263" spans="1:21" x14ac:dyDescent="0.45">
      <c r="A263" s="7">
        <v>257</v>
      </c>
      <c r="B263" s="5" t="s">
        <v>524</v>
      </c>
      <c r="C263" s="6" t="s">
        <v>525</v>
      </c>
      <c r="D263" s="6" t="s">
        <v>15</v>
      </c>
      <c r="E263" s="8">
        <v>125145339009</v>
      </c>
      <c r="F263" s="8">
        <v>80161588535</v>
      </c>
      <c r="G263" s="8">
        <v>1209907683561</v>
      </c>
      <c r="H263" s="8">
        <v>225567016808</v>
      </c>
      <c r="I263" s="8">
        <v>209833773384</v>
      </c>
      <c r="J263" s="8">
        <v>183036156466</v>
      </c>
      <c r="K263" s="8">
        <v>192753654633</v>
      </c>
      <c r="L263" s="8">
        <v>1993616248934</v>
      </c>
      <c r="M263" s="8">
        <v>1676557775016</v>
      </c>
      <c r="N263" s="9">
        <v>2.52</v>
      </c>
      <c r="O263" s="9">
        <v>2.92</v>
      </c>
      <c r="P263" s="17">
        <f>(Table1[[#This Row],[18. Lợi nhuận sau thuế thu nhập doanh nghiệp]]-Table1[[#This Row],[Lưu chuyển tiền thuần từ hoạt động kinh doanh]])/Table1[[#This Row],[TỔNG CỘNG TÀI SẢN]]</f>
        <v>-3.7179489877776327E-2</v>
      </c>
      <c r="Q263" s="20">
        <f>(Table1[[#This Row],[III. Các khoản phải thu ngắn hạn 2025]]-Table1[[#This Row],[III. Các khoản phải thu ngắn hạn'[Năm: 2024]])/Table1[[#This Row],[III. Các khoản phải thu ngắn hạn'[Năm: 2024]]</f>
        <v>-6.9749751744032473E-2</v>
      </c>
      <c r="R263" s="20">
        <f>(Table1[[#This Row],[1. Hàng tồn kho]]-Table1[[#This Row],[1. Hàng tồn kho'[Năm: 2024]])/Table1[[#This Row],[1. Hàng tồn kho'[Năm: 2024]]</f>
        <v>5.309059343586621E-2</v>
      </c>
      <c r="S26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-0.15903686283031315</v>
      </c>
      <c r="T263" s="21">
        <f>Table1[[#This Row],[Tỷ suất sinh lợi trên tổng tài sản bình quân (ROAA)'[Quý 4 Năm 2025, ĐVT: %']]]-Table1[[#This Row],[Tỷ suất sinh lợi trên tổng tài sản bình quân (ROAA)'[Quý 4 Năm 2024, ĐVT: %']]]</f>
        <v>0.39999999999999991</v>
      </c>
      <c r="U263" s="20">
        <f>SUM(Table1[[#This Row],[TATA]:[ROA]])</f>
        <v>0.18712448898374417</v>
      </c>
    </row>
    <row r="264" spans="1:21" x14ac:dyDescent="0.45">
      <c r="A264" s="7">
        <v>258</v>
      </c>
      <c r="B264" s="5" t="s">
        <v>526</v>
      </c>
      <c r="C264" s="6" t="s">
        <v>527</v>
      </c>
      <c r="D264" s="6" t="s">
        <v>18</v>
      </c>
      <c r="E264" s="8">
        <v>5256320717705</v>
      </c>
      <c r="F264" s="8">
        <v>5189280411053</v>
      </c>
      <c r="G264" s="8">
        <v>85068637113074</v>
      </c>
      <c r="H264" s="8">
        <v>12456881063885</v>
      </c>
      <c r="I264" s="8">
        <v>13503942790468</v>
      </c>
      <c r="J264" s="8">
        <v>15890950395456</v>
      </c>
      <c r="K264" s="8">
        <v>12757855591300</v>
      </c>
      <c r="L264" s="8">
        <v>123027063879559</v>
      </c>
      <c r="M264" s="8">
        <v>141578224199335</v>
      </c>
      <c r="N264" s="9">
        <v>-0.1</v>
      </c>
      <c r="O264" s="9">
        <v>3.59</v>
      </c>
      <c r="P264" s="17">
        <f>(Table1[[#This Row],[18. Lợi nhuận sau thuế thu nhập doanh nghiệp]]-Table1[[#This Row],[Lưu chuyển tiền thuần từ hoạt động kinh doanh]])/Table1[[#This Row],[TỔNG CỘNG TÀI SẢN]]</f>
        <v>-7.8807312456280942E-4</v>
      </c>
      <c r="Q264" s="20">
        <f>(Table1[[#This Row],[III. Các khoản phải thu ngắn hạn 2025]]-Table1[[#This Row],[III. Các khoản phải thu ngắn hạn'[Năm: 2024]])/Table1[[#This Row],[III. Các khoản phải thu ngắn hạn'[Năm: 2024]]</f>
        <v>8.405488670985567E-2</v>
      </c>
      <c r="R264" s="20">
        <f>(Table1[[#This Row],[1. Hàng tồn kho]]-Table1[[#This Row],[1. Hàng tồn kho'[Năm: 2024]])/Table1[[#This Row],[1. Hàng tồn kho'[Năm: 2024]]</f>
        <v>-0.19716220403355517</v>
      </c>
      <c r="S26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0.15078926323022071</v>
      </c>
      <c r="T264" s="21">
        <f>Table1[[#This Row],[Tỷ suất sinh lợi trên tổng tài sản bình quân (ROAA)'[Quý 4 Năm 2025, ĐVT: %']]]-Table1[[#This Row],[Tỷ suất sinh lợi trên tổng tài sản bình quân (ROAA)'[Quý 4 Năm 2024, ĐVT: %']]]</f>
        <v>3.69</v>
      </c>
      <c r="U264" s="20">
        <f>SUM(Table1[[#This Row],[TATA]:[ROA]])</f>
        <v>3.7268938727819583</v>
      </c>
    </row>
    <row r="265" spans="1:21" hidden="1" x14ac:dyDescent="0.45">
      <c r="A265" s="7">
        <v>259</v>
      </c>
      <c r="B265" s="5" t="s">
        <v>528</v>
      </c>
      <c r="C265" s="6" t="s">
        <v>529</v>
      </c>
      <c r="D265" s="6" t="s">
        <v>10</v>
      </c>
      <c r="E265" s="6"/>
      <c r="F265" s="6"/>
      <c r="G265" s="6"/>
      <c r="H265" s="8">
        <v>774708604</v>
      </c>
      <c r="I265" s="6"/>
      <c r="J265" s="8">
        <v>13567734854</v>
      </c>
      <c r="K265" s="6"/>
      <c r="L265" s="8">
        <v>84346393977</v>
      </c>
      <c r="M265" s="6"/>
      <c r="N265" s="9">
        <v>1.05</v>
      </c>
      <c r="O265" s="8"/>
      <c r="P26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65" s="20">
        <f>(Table1[[#This Row],[1. Hàng tồn kho]]-Table1[[#This Row],[1. Hàng tồn kho'[Năm: 2024]])/Table1[[#This Row],[1. Hàng tồn kho'[Năm: 2024]]</f>
        <v>-1</v>
      </c>
      <c r="S26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65" s="21">
        <f>Table1[[#This Row],[Tỷ suất sinh lợi trên tổng tài sản bình quân (ROAA)'[Quý 4 Năm 2025, ĐVT: %']]]-Table1[[#This Row],[Tỷ suất sinh lợi trên tổng tài sản bình quân (ROAA)'[Quý 4 Năm 2024, ĐVT: %']]]</f>
        <v>-1.05</v>
      </c>
      <c r="U265" s="20" t="e">
        <f>SUM(Table1[[#This Row],[TATA]:[ROA]])</f>
        <v>#DIV/0!</v>
      </c>
    </row>
    <row r="266" spans="1:21" ht="26.25" hidden="1" x14ac:dyDescent="0.45">
      <c r="A266" s="7">
        <v>260</v>
      </c>
      <c r="B266" s="5" t="s">
        <v>530</v>
      </c>
      <c r="C266" s="6" t="s">
        <v>531</v>
      </c>
      <c r="D266" s="6" t="s">
        <v>15</v>
      </c>
      <c r="E266" s="6"/>
      <c r="F266" s="6"/>
      <c r="G266" s="6"/>
      <c r="H266" s="8">
        <v>32604191134</v>
      </c>
      <c r="I266" s="6"/>
      <c r="J266" s="8">
        <v>153484702701</v>
      </c>
      <c r="K266" s="6"/>
      <c r="L266" s="8">
        <v>319601711741</v>
      </c>
      <c r="M266" s="6"/>
      <c r="N266" s="8"/>
      <c r="O266" s="8"/>
      <c r="P26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66" s="20">
        <f>(Table1[[#This Row],[1. Hàng tồn kho]]-Table1[[#This Row],[1. Hàng tồn kho'[Năm: 2024]])/Table1[[#This Row],[1. Hàng tồn kho'[Năm: 2024]]</f>
        <v>-1</v>
      </c>
      <c r="S26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6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6" s="20" t="e">
        <f>SUM(Table1[[#This Row],[TATA]:[ROA]])</f>
        <v>#DIV/0!</v>
      </c>
    </row>
    <row r="267" spans="1:21" x14ac:dyDescent="0.45">
      <c r="A267" s="7">
        <v>261</v>
      </c>
      <c r="B267" s="5" t="s">
        <v>532</v>
      </c>
      <c r="C267" s="6" t="s">
        <v>533</v>
      </c>
      <c r="D267" s="6" t="s">
        <v>15</v>
      </c>
      <c r="E267" s="8">
        <v>10810937820</v>
      </c>
      <c r="F267" s="8">
        <v>-56555703860</v>
      </c>
      <c r="G267" s="8">
        <v>180258449068</v>
      </c>
      <c r="H267" s="8">
        <v>20825591955</v>
      </c>
      <c r="I267" s="8">
        <v>19825653807</v>
      </c>
      <c r="J267" s="8">
        <v>59856194001</v>
      </c>
      <c r="K267" s="8">
        <v>57320806896</v>
      </c>
      <c r="L267" s="8">
        <v>76312557383</v>
      </c>
      <c r="M267" s="8">
        <v>109246260419</v>
      </c>
      <c r="N267" s="9">
        <v>-7.44</v>
      </c>
      <c r="O267" s="9">
        <v>-29.09</v>
      </c>
      <c r="P267" s="17">
        <f>(Table1[[#This Row],[18. Lợi nhuận sau thuế thu nhập doanh nghiệp]]-Table1[[#This Row],[Lưu chuyển tiền thuần từ hoạt động kinh doanh]])/Table1[[#This Row],[TỔNG CỘNG TÀI SẢN]]</f>
        <v>-0.37372251912911369</v>
      </c>
      <c r="Q267" s="20">
        <f>(Table1[[#This Row],[III. Các khoản phải thu ngắn hạn 2025]]-Table1[[#This Row],[III. Các khoản phải thu ngắn hạn'[Năm: 2024]])/Table1[[#This Row],[III. Các khoản phải thu ngắn hạn'[Năm: 2024]]</f>
        <v>-4.8014872766194081E-2</v>
      </c>
      <c r="R267" s="20">
        <f>(Table1[[#This Row],[1. Hàng tồn kho]]-Table1[[#This Row],[1. Hàng tồn kho'[Năm: 2024]])/Table1[[#This Row],[1. Hàng tồn kho'[Năm: 2024]]</f>
        <v>-4.2357973929275254E-2</v>
      </c>
      <c r="S26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0.43156335163440057</v>
      </c>
      <c r="T267" s="21">
        <f>Table1[[#This Row],[Tỷ suất sinh lợi trên tổng tài sản bình quân (ROAA)'[Quý 4 Năm 2025, ĐVT: %']]]-Table1[[#This Row],[Tỷ suất sinh lợi trên tổng tài sản bình quân (ROAA)'[Quý 4 Năm 2024, ĐVT: %']]]</f>
        <v>-21.65</v>
      </c>
      <c r="U267" s="20">
        <f>SUM(Table1[[#This Row],[TATA]:[ROA]])</f>
        <v>-21.68253201419018</v>
      </c>
    </row>
    <row r="268" spans="1:21" x14ac:dyDescent="0.45">
      <c r="A268" s="7">
        <v>262</v>
      </c>
      <c r="B268" s="5" t="s">
        <v>534</v>
      </c>
      <c r="C268" s="6" t="s">
        <v>535</v>
      </c>
      <c r="D268" s="6" t="s">
        <v>15</v>
      </c>
      <c r="E268" s="8">
        <v>16404663249</v>
      </c>
      <c r="F268" s="8">
        <v>412596677</v>
      </c>
      <c r="G268" s="8">
        <v>150552360202</v>
      </c>
      <c r="H268" s="8">
        <v>831325743</v>
      </c>
      <c r="I268" s="8">
        <v>1007907489</v>
      </c>
      <c r="J268" s="8">
        <v>7290778235</v>
      </c>
      <c r="K268" s="8">
        <v>9522186304</v>
      </c>
      <c r="L268" s="8">
        <v>131474628510</v>
      </c>
      <c r="M268" s="8">
        <v>120616019757</v>
      </c>
      <c r="N268" s="8"/>
      <c r="O268" s="8"/>
      <c r="P268" s="17">
        <f>(Table1[[#This Row],[18. Lợi nhuận sau thuế thu nhập doanh nghiệp]]-Table1[[#This Row],[Lưu chuyển tiền thuần từ hoạt động kinh doanh]])/Table1[[#This Row],[TỔNG CỘNG TÀI SẢN]]</f>
        <v>-0.10622262281735756</v>
      </c>
      <c r="Q268" s="20">
        <f>(Table1[[#This Row],[III. Các khoản phải thu ngắn hạn 2025]]-Table1[[#This Row],[III. Các khoản phải thu ngắn hạn'[Năm: 2024]])/Table1[[#This Row],[III. Các khoản phải thu ngắn hạn'[Năm: 2024]]</f>
        <v>0.21240981346586305</v>
      </c>
      <c r="R268" s="20">
        <f>(Table1[[#This Row],[1. Hàng tồn kho]]-Table1[[#This Row],[1. Hàng tồn kho'[Năm: 2024]])/Table1[[#This Row],[1. Hàng tồn kho'[Năm: 2024]]</f>
        <v>0.30605896888866213</v>
      </c>
      <c r="S26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-8.2590906519839233E-2</v>
      </c>
      <c r="T26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8" s="20">
        <f>SUM(Table1[[#This Row],[TATA]:[ROA]])</f>
        <v>0.32965525301732834</v>
      </c>
    </row>
    <row r="269" spans="1:21" ht="26.25" hidden="1" x14ac:dyDescent="0.45">
      <c r="A269" s="7">
        <v>263</v>
      </c>
      <c r="B269" s="5" t="s">
        <v>536</v>
      </c>
      <c r="C269" s="6" t="s">
        <v>537</v>
      </c>
      <c r="D269" s="6" t="s">
        <v>10</v>
      </c>
      <c r="E269" s="6"/>
      <c r="F269" s="6"/>
      <c r="G269" s="6"/>
      <c r="H269" s="6"/>
      <c r="I269" s="6"/>
      <c r="J269" s="6"/>
      <c r="K269" s="6"/>
      <c r="L269" s="6"/>
      <c r="M269" s="6"/>
      <c r="N269" s="8"/>
      <c r="O269" s="8"/>
      <c r="P26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9" s="20" t="e">
        <f>(Table1[[#This Row],[1. Hàng tồn kho]]-Table1[[#This Row],[1. Hàng tồn kho'[Năm: 2024]])/Table1[[#This Row],[1. Hàng tồn kho'[Năm: 2024]]</f>
        <v>#DIV/0!</v>
      </c>
      <c r="S26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9" s="20" t="e">
        <f>SUM(Table1[[#This Row],[TATA]:[ROA]])</f>
        <v>#DIV/0!</v>
      </c>
    </row>
    <row r="270" spans="1:21" ht="26.25" hidden="1" x14ac:dyDescent="0.45">
      <c r="A270" s="7">
        <v>264</v>
      </c>
      <c r="B270" s="5" t="s">
        <v>538</v>
      </c>
      <c r="C270" s="6" t="s">
        <v>539</v>
      </c>
      <c r="D270" s="6" t="s">
        <v>10</v>
      </c>
      <c r="E270" s="6"/>
      <c r="F270" s="6"/>
      <c r="G270" s="6"/>
      <c r="H270" s="6"/>
      <c r="I270" s="6"/>
      <c r="J270" s="6"/>
      <c r="K270" s="6"/>
      <c r="L270" s="6"/>
      <c r="M270" s="6"/>
      <c r="N270" s="8"/>
      <c r="O270" s="8"/>
      <c r="P27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70" s="20" t="e">
        <f>(Table1[[#This Row],[1. Hàng tồn kho]]-Table1[[#This Row],[1. Hàng tồn kho'[Năm: 2024]])/Table1[[#This Row],[1. Hàng tồn kho'[Năm: 2024]]</f>
        <v>#DIV/0!</v>
      </c>
      <c r="S27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7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0" s="20" t="e">
        <f>SUM(Table1[[#This Row],[TATA]:[ROA]])</f>
        <v>#DIV/0!</v>
      </c>
    </row>
    <row r="271" spans="1:21" hidden="1" x14ac:dyDescent="0.45">
      <c r="A271" s="7">
        <v>265</v>
      </c>
      <c r="B271" s="5" t="s">
        <v>540</v>
      </c>
      <c r="C271" s="6" t="s">
        <v>541</v>
      </c>
      <c r="D271" s="6" t="s">
        <v>15</v>
      </c>
      <c r="E271" s="6"/>
      <c r="F271" s="6"/>
      <c r="G271" s="6"/>
      <c r="H271" s="8">
        <v>310949110075</v>
      </c>
      <c r="I271" s="6"/>
      <c r="J271" s="8">
        <v>155486377307</v>
      </c>
      <c r="K271" s="6"/>
      <c r="L271" s="8">
        <v>919293411988</v>
      </c>
      <c r="M271" s="6"/>
      <c r="N271" s="8"/>
      <c r="O271" s="8"/>
      <c r="P27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71" s="20">
        <f>(Table1[[#This Row],[1. Hàng tồn kho]]-Table1[[#This Row],[1. Hàng tồn kho'[Năm: 2024]])/Table1[[#This Row],[1. Hàng tồn kho'[Năm: 2024]]</f>
        <v>-1</v>
      </c>
      <c r="S27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7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1" s="20" t="e">
        <f>SUM(Table1[[#This Row],[TATA]:[ROA]])</f>
        <v>#DIV/0!</v>
      </c>
    </row>
    <row r="272" spans="1:21" x14ac:dyDescent="0.45">
      <c r="A272" s="7">
        <v>266</v>
      </c>
      <c r="B272" s="5" t="s">
        <v>542</v>
      </c>
      <c r="C272" s="6" t="s">
        <v>543</v>
      </c>
      <c r="D272" s="6" t="s">
        <v>15</v>
      </c>
      <c r="E272" s="8">
        <v>239996767</v>
      </c>
      <c r="F272" s="8">
        <v>-1643632357</v>
      </c>
      <c r="G272" s="8">
        <v>16789963141</v>
      </c>
      <c r="H272" s="8">
        <v>7665509533</v>
      </c>
      <c r="I272" s="8">
        <v>4414830943</v>
      </c>
      <c r="J272" s="8">
        <v>6935367413</v>
      </c>
      <c r="K272" s="8">
        <v>8481211964</v>
      </c>
      <c r="L272" s="8">
        <v>40797744320</v>
      </c>
      <c r="M272" s="8">
        <v>36843017620</v>
      </c>
      <c r="N272" s="8"/>
      <c r="O272" s="8"/>
      <c r="P272" s="17">
        <f>(Table1[[#This Row],[18. Lợi nhuận sau thuế thu nhập doanh nghiệp]]-Table1[[#This Row],[Lưu chuyển tiền thuần từ hoạt động kinh doanh]])/Table1[[#This Row],[TỔNG CỘNG TÀI SẢN]]</f>
        <v>-0.11218780578501092</v>
      </c>
      <c r="Q272" s="20">
        <f>(Table1[[#This Row],[III. Các khoản phải thu ngắn hạn 2025]]-Table1[[#This Row],[III. Các khoản phải thu ngắn hạn'[Năm: 2024]])/Table1[[#This Row],[III. Các khoản phải thu ngắn hạn'[Năm: 2024]]</f>
        <v>-0.42406555963512099</v>
      </c>
      <c r="R272" s="20">
        <f>(Table1[[#This Row],[1. Hàng tồn kho]]-Table1[[#This Row],[1. Hàng tồn kho'[Năm: 2024]])/Table1[[#This Row],[1. Hàng tồn kho'[Năm: 2024]]</f>
        <v>0.2228929570627205</v>
      </c>
      <c r="S27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-9.6934935151826551E-2</v>
      </c>
      <c r="T27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2" s="20">
        <f>SUM(Table1[[#This Row],[TATA]:[ROA]])</f>
        <v>-0.41029534350923796</v>
      </c>
    </row>
    <row r="273" spans="1:21" ht="26.25" x14ac:dyDescent="0.45">
      <c r="A273" s="7">
        <v>267</v>
      </c>
      <c r="B273" s="5" t="s">
        <v>544</v>
      </c>
      <c r="C273" s="6" t="s">
        <v>545</v>
      </c>
      <c r="D273" s="6" t="s">
        <v>15</v>
      </c>
      <c r="E273" s="8">
        <v>254737671276</v>
      </c>
      <c r="F273" s="8">
        <v>186053840598</v>
      </c>
      <c r="G273" s="8">
        <v>671697315338</v>
      </c>
      <c r="H273" s="8">
        <v>121027028216</v>
      </c>
      <c r="I273" s="8">
        <v>42102459595</v>
      </c>
      <c r="J273" s="8">
        <v>140438316866</v>
      </c>
      <c r="K273" s="8">
        <v>88384967200</v>
      </c>
      <c r="L273" s="8">
        <v>1814581527929</v>
      </c>
      <c r="M273" s="8">
        <v>272109210439</v>
      </c>
      <c r="N273" s="9">
        <v>16.46</v>
      </c>
      <c r="O273" s="9">
        <v>15.7</v>
      </c>
      <c r="P273" s="17">
        <f>(Table1[[#This Row],[18. Lợi nhuận sau thuế thu nhập doanh nghiệp]]-Table1[[#This Row],[Lưu chuyển tiền thuần từ hoạt động kinh doanh]])/Table1[[#This Row],[TỔNG CỘNG TÀI SẢN]]</f>
        <v>-0.10225413904392056</v>
      </c>
      <c r="Q273" s="20">
        <f>(Table1[[#This Row],[III. Các khoản phải thu ngắn hạn 2025]]-Table1[[#This Row],[III. Các khoản phải thu ngắn hạn'[Năm: 2024]])/Table1[[#This Row],[III. Các khoản phải thu ngắn hạn'[Năm: 2024]]</f>
        <v>-0.65212349492826782</v>
      </c>
      <c r="R273" s="20">
        <f>(Table1[[#This Row],[1. Hàng tồn kho]]-Table1[[#This Row],[1. Hàng tồn kho'[Năm: 2024]])/Table1[[#This Row],[1. Hàng tồn kho'[Năm: 2024]]</f>
        <v>-0.37064919907625349</v>
      </c>
      <c r="S27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-0.85004299545054829</v>
      </c>
      <c r="T273" s="21">
        <f>Table1[[#This Row],[Tỷ suất sinh lợi trên tổng tài sản bình quân (ROAA)'[Quý 4 Năm 2025, ĐVT: %']]]-Table1[[#This Row],[Tỷ suất sinh lợi trên tổng tài sản bình quân (ROAA)'[Quý 4 Năm 2024, ĐVT: %']]]</f>
        <v>-0.76000000000000156</v>
      </c>
      <c r="U273" s="20">
        <f>SUM(Table1[[#This Row],[TATA]:[ROA]])</f>
        <v>-2.7350698284989918</v>
      </c>
    </row>
    <row r="274" spans="1:21" hidden="1" x14ac:dyDescent="0.45">
      <c r="A274" s="7">
        <v>268</v>
      </c>
      <c r="B274" s="5" t="s">
        <v>546</v>
      </c>
      <c r="C274" s="6" t="s">
        <v>547</v>
      </c>
      <c r="D274" s="6" t="s">
        <v>10</v>
      </c>
      <c r="E274" s="6"/>
      <c r="F274" s="6"/>
      <c r="G274" s="6"/>
      <c r="H274" s="8">
        <v>22233575193</v>
      </c>
      <c r="I274" s="6"/>
      <c r="J274" s="6"/>
      <c r="K274" s="6"/>
      <c r="L274" s="8">
        <v>22969018602</v>
      </c>
      <c r="M274" s="6"/>
      <c r="N274" s="8"/>
      <c r="O274" s="8"/>
      <c r="P27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74" s="20" t="e">
        <f>(Table1[[#This Row],[1. Hàng tồn kho]]-Table1[[#This Row],[1. Hàng tồn kho'[Năm: 2024]])/Table1[[#This Row],[1. Hàng tồn kho'[Năm: 2024]]</f>
        <v>#DIV/0!</v>
      </c>
      <c r="S27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7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4" s="20" t="e">
        <f>SUM(Table1[[#This Row],[TATA]:[ROA]])</f>
        <v>#DIV/0!</v>
      </c>
    </row>
    <row r="275" spans="1:21" hidden="1" x14ac:dyDescent="0.45">
      <c r="A275" s="7">
        <v>269</v>
      </c>
      <c r="B275" s="5" t="s">
        <v>548</v>
      </c>
      <c r="C275" s="6" t="s">
        <v>549</v>
      </c>
      <c r="D275" s="6" t="s">
        <v>10</v>
      </c>
      <c r="E275" s="6"/>
      <c r="F275" s="6"/>
      <c r="G275" s="6"/>
      <c r="H275" s="6"/>
      <c r="I275" s="6"/>
      <c r="J275" s="6"/>
      <c r="K275" s="6"/>
      <c r="L275" s="6"/>
      <c r="M275" s="6"/>
      <c r="N275" s="8"/>
      <c r="O275" s="8"/>
      <c r="P27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75" s="20" t="e">
        <f>(Table1[[#This Row],[1. Hàng tồn kho]]-Table1[[#This Row],[1. Hàng tồn kho'[Năm: 2024]])/Table1[[#This Row],[1. Hàng tồn kho'[Năm: 2024]]</f>
        <v>#DIV/0!</v>
      </c>
      <c r="S27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7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5" s="20" t="e">
        <f>SUM(Table1[[#This Row],[TATA]:[ROA]])</f>
        <v>#DIV/0!</v>
      </c>
    </row>
    <row r="276" spans="1:21" hidden="1" x14ac:dyDescent="0.45">
      <c r="A276" s="7">
        <v>270</v>
      </c>
      <c r="B276" s="5" t="s">
        <v>550</v>
      </c>
      <c r="C276" s="6" t="s">
        <v>551</v>
      </c>
      <c r="D276" s="6" t="s">
        <v>15</v>
      </c>
      <c r="E276" s="6"/>
      <c r="F276" s="6"/>
      <c r="G276" s="6"/>
      <c r="H276" s="8">
        <v>2767093526</v>
      </c>
      <c r="I276" s="6"/>
      <c r="J276" s="8">
        <v>2556705752</v>
      </c>
      <c r="K276" s="6"/>
      <c r="L276" s="8">
        <v>17491992035</v>
      </c>
      <c r="M276" s="6"/>
      <c r="N276" s="8"/>
      <c r="O276" s="8"/>
      <c r="P27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76" s="20">
        <f>(Table1[[#This Row],[1. Hàng tồn kho]]-Table1[[#This Row],[1. Hàng tồn kho'[Năm: 2024]])/Table1[[#This Row],[1. Hàng tồn kho'[Năm: 2024]]</f>
        <v>-1</v>
      </c>
      <c r="S27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7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6" s="20" t="e">
        <f>SUM(Table1[[#This Row],[TATA]:[ROA]])</f>
        <v>#DIV/0!</v>
      </c>
    </row>
    <row r="277" spans="1:21" x14ac:dyDescent="0.45">
      <c r="A277" s="7">
        <v>271</v>
      </c>
      <c r="B277" s="5" t="s">
        <v>552</v>
      </c>
      <c r="C277" s="6" t="s">
        <v>553</v>
      </c>
      <c r="D277" s="6" t="s">
        <v>18</v>
      </c>
      <c r="E277" s="8">
        <v>46053145069</v>
      </c>
      <c r="F277" s="8">
        <v>41255659773</v>
      </c>
      <c r="G277" s="8">
        <v>1222641291125</v>
      </c>
      <c r="H277" s="8">
        <v>64499354142</v>
      </c>
      <c r="I277" s="8">
        <v>60492024590</v>
      </c>
      <c r="J277" s="8">
        <v>151006330357</v>
      </c>
      <c r="K277" s="8">
        <v>140300484238</v>
      </c>
      <c r="L277" s="8">
        <v>357406763322</v>
      </c>
      <c r="M277" s="8">
        <v>263280277760</v>
      </c>
      <c r="N277" s="9">
        <v>1.81</v>
      </c>
      <c r="O277" s="9">
        <v>1.75</v>
      </c>
      <c r="P277" s="17">
        <f>(Table1[[#This Row],[18. Lợi nhuận sau thuế thu nhập doanh nghiệp]]-Table1[[#This Row],[Lưu chuyển tiền thuần từ hoạt động kinh doanh]])/Table1[[#This Row],[TỔNG CỘNG TÀI SẢN]]</f>
        <v>-3.9238698470469993E-3</v>
      </c>
      <c r="Q277" s="20">
        <f>(Table1[[#This Row],[III. Các khoản phải thu ngắn hạn 2025]]-Table1[[#This Row],[III. Các khoản phải thu ngắn hạn'[Năm: 2024]])/Table1[[#This Row],[III. Các khoản phải thu ngắn hạn'[Năm: 2024]]</f>
        <v>-6.2129762465180254E-2</v>
      </c>
      <c r="R277" s="20">
        <f>(Table1[[#This Row],[1. Hàng tồn kho]]-Table1[[#This Row],[1. Hàng tồn kho'[Năm: 2024]])/Table1[[#This Row],[1. Hàng tồn kho'[Năm: 2024]]</f>
        <v>-7.0896670978560228E-2</v>
      </c>
      <c r="S27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-0.26335955337587785</v>
      </c>
      <c r="T277" s="21">
        <f>Table1[[#This Row],[Tỷ suất sinh lợi trên tổng tài sản bình quân (ROAA)'[Quý 4 Năm 2025, ĐVT: %']]]-Table1[[#This Row],[Tỷ suất sinh lợi trên tổng tài sản bình quân (ROAA)'[Quý 4 Năm 2024, ĐVT: %']]]</f>
        <v>-6.0000000000000053E-2</v>
      </c>
      <c r="U277" s="20">
        <f>SUM(Table1[[#This Row],[TATA]:[ROA]])</f>
        <v>-0.46030985666666541</v>
      </c>
    </row>
    <row r="278" spans="1:21" hidden="1" x14ac:dyDescent="0.45">
      <c r="A278" s="7">
        <v>272</v>
      </c>
      <c r="B278" s="5" t="s">
        <v>554</v>
      </c>
      <c r="C278" s="6" t="s">
        <v>555</v>
      </c>
      <c r="D278" s="6" t="s">
        <v>10</v>
      </c>
      <c r="E278" s="6"/>
      <c r="F278" s="6"/>
      <c r="G278" s="6"/>
      <c r="H278" s="8">
        <v>102612186343</v>
      </c>
      <c r="I278" s="6"/>
      <c r="J278" s="8">
        <v>16203667550</v>
      </c>
      <c r="K278" s="6"/>
      <c r="L278" s="8">
        <v>259606867519</v>
      </c>
      <c r="M278" s="6"/>
      <c r="N278" s="8"/>
      <c r="O278" s="8"/>
      <c r="P27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78" s="20">
        <f>(Table1[[#This Row],[1. Hàng tồn kho]]-Table1[[#This Row],[1. Hàng tồn kho'[Năm: 2024]])/Table1[[#This Row],[1. Hàng tồn kho'[Năm: 2024]]</f>
        <v>-1</v>
      </c>
      <c r="S27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7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8" s="20" t="e">
        <f>SUM(Table1[[#This Row],[TATA]:[ROA]])</f>
        <v>#DIV/0!</v>
      </c>
    </row>
    <row r="279" spans="1:21" x14ac:dyDescent="0.45">
      <c r="A279" s="7">
        <v>273</v>
      </c>
      <c r="B279" s="5" t="s">
        <v>556</v>
      </c>
      <c r="C279" s="6" t="s">
        <v>557</v>
      </c>
      <c r="D279" s="6" t="s">
        <v>33</v>
      </c>
      <c r="E279" s="8">
        <v>196111084304</v>
      </c>
      <c r="F279" s="8">
        <v>31599166003</v>
      </c>
      <c r="G279" s="8">
        <v>3049351757702</v>
      </c>
      <c r="H279" s="8">
        <v>86230335085</v>
      </c>
      <c r="I279" s="8">
        <v>119894321808</v>
      </c>
      <c r="J279" s="8">
        <v>477009129470</v>
      </c>
      <c r="K279" s="8">
        <v>525279040178</v>
      </c>
      <c r="L279" s="8">
        <v>2749298770149</v>
      </c>
      <c r="M279" s="8">
        <v>2818277552061</v>
      </c>
      <c r="N279" s="9">
        <v>-2.36</v>
      </c>
      <c r="O279" s="9">
        <v>1.19</v>
      </c>
      <c r="P279" s="17">
        <f>(Table1[[#This Row],[18. Lợi nhuận sau thuế thu nhập doanh nghiệp]]-Table1[[#This Row],[Lưu chuyển tiền thuần từ hoạt động kinh doanh]])/Table1[[#This Row],[TỔNG CỘNG TÀI SẢN]]</f>
        <v>-5.3949800276559975E-2</v>
      </c>
      <c r="Q279" s="20">
        <f>(Table1[[#This Row],[III. Các khoản phải thu ngắn hạn 2025]]-Table1[[#This Row],[III. Các khoản phải thu ngắn hạn'[Năm: 2024]])/Table1[[#This Row],[III. Các khoản phải thu ngắn hạn'[Năm: 2024]]</f>
        <v>0.39039610236718125</v>
      </c>
      <c r="R279" s="20">
        <f>(Table1[[#This Row],[1. Hàng tồn kho]]-Table1[[#This Row],[1. Hàng tồn kho'[Năm: 2024]])/Table1[[#This Row],[1. Hàng tồn kho'[Năm: 2024]]</f>
        <v>0.10119284459320979</v>
      </c>
      <c r="S27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2.5089591084442836E-2</v>
      </c>
      <c r="T279" s="21">
        <f>Table1[[#This Row],[Tỷ suất sinh lợi trên tổng tài sản bình quân (ROAA)'[Quý 4 Năm 2025, ĐVT: %']]]-Table1[[#This Row],[Tỷ suất sinh lợi trên tổng tài sản bình quân (ROAA)'[Quý 4 Năm 2024, ĐVT: %']]]</f>
        <v>3.55</v>
      </c>
      <c r="U279" s="20">
        <f>SUM(Table1[[#This Row],[TATA]:[ROA]])</f>
        <v>4.0127287377682741</v>
      </c>
    </row>
    <row r="280" spans="1:21" ht="26.25" x14ac:dyDescent="0.45">
      <c r="A280" s="7">
        <v>274</v>
      </c>
      <c r="B280" s="5" t="s">
        <v>558</v>
      </c>
      <c r="C280" s="6" t="s">
        <v>559</v>
      </c>
      <c r="D280" s="6" t="s">
        <v>18</v>
      </c>
      <c r="E280" s="8">
        <v>97636753706</v>
      </c>
      <c r="F280" s="8">
        <v>66791724160</v>
      </c>
      <c r="G280" s="8">
        <v>526967135172</v>
      </c>
      <c r="H280" s="8">
        <v>8870010260</v>
      </c>
      <c r="I280" s="8">
        <v>7993820523</v>
      </c>
      <c r="J280" s="8">
        <v>48762233800</v>
      </c>
      <c r="K280" s="8">
        <v>17075930181</v>
      </c>
      <c r="L280" s="8">
        <v>276517719628</v>
      </c>
      <c r="M280" s="8">
        <v>268743904331</v>
      </c>
      <c r="N280" s="9">
        <v>2.04</v>
      </c>
      <c r="O280" s="9">
        <v>4.3</v>
      </c>
      <c r="P280" s="17">
        <f>(Table1[[#This Row],[18. Lợi nhuận sau thuế thu nhập doanh nghiệp]]-Table1[[#This Row],[Lưu chuyển tiền thuần từ hoạt động kinh doanh]])/Table1[[#This Row],[TỔNG CỘNG TÀI SẢN]]</f>
        <v>-5.8533118077529263E-2</v>
      </c>
      <c r="Q280" s="20">
        <f>(Table1[[#This Row],[III. Các khoản phải thu ngắn hạn 2025]]-Table1[[#This Row],[III. Các khoản phải thu ngắn hạn'[Năm: 2024]])/Table1[[#This Row],[III. Các khoản phải thu ngắn hạn'[Năm: 2024]]</f>
        <v>-9.8781141319671931E-2</v>
      </c>
      <c r="R280" s="20">
        <f>(Table1[[#This Row],[1. Hàng tồn kho]]-Table1[[#This Row],[1. Hàng tồn kho'[Năm: 2024]])/Table1[[#This Row],[1. Hàng tồn kho'[Năm: 2024]]</f>
        <v>-0.64981238859898172</v>
      </c>
      <c r="S28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-2.8113262714078987E-2</v>
      </c>
      <c r="T280" s="21">
        <f>Table1[[#This Row],[Tỷ suất sinh lợi trên tổng tài sản bình quân (ROAA)'[Quý 4 Năm 2025, ĐVT: %']]]-Table1[[#This Row],[Tỷ suất sinh lợi trên tổng tài sản bình quân (ROAA)'[Quý 4 Năm 2024, ĐVT: %']]]</f>
        <v>2.2599999999999998</v>
      </c>
      <c r="U280" s="20">
        <f>SUM(Table1[[#This Row],[TATA]:[ROA]])</f>
        <v>1.4247600892897379</v>
      </c>
    </row>
    <row r="281" spans="1:21" hidden="1" x14ac:dyDescent="0.45">
      <c r="A281" s="7">
        <v>275</v>
      </c>
      <c r="B281" s="5" t="s">
        <v>560</v>
      </c>
      <c r="C281" s="6" t="s">
        <v>561</v>
      </c>
      <c r="D281" s="6" t="s">
        <v>15</v>
      </c>
      <c r="E281" s="6"/>
      <c r="F281" s="6"/>
      <c r="G281" s="6"/>
      <c r="H281" s="8">
        <v>58935776965</v>
      </c>
      <c r="I281" s="6"/>
      <c r="J281" s="8">
        <v>6584556898</v>
      </c>
      <c r="K281" s="6"/>
      <c r="L281" s="8">
        <v>106753894280</v>
      </c>
      <c r="M281" s="6"/>
      <c r="N281" s="8"/>
      <c r="O281" s="8"/>
      <c r="P28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81" s="20">
        <f>(Table1[[#This Row],[1. Hàng tồn kho]]-Table1[[#This Row],[1. Hàng tồn kho'[Năm: 2024]])/Table1[[#This Row],[1. Hàng tồn kho'[Năm: 2024]]</f>
        <v>-1</v>
      </c>
      <c r="S28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8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1" s="20" t="e">
        <f>SUM(Table1[[#This Row],[TATA]:[ROA]])</f>
        <v>#DIV/0!</v>
      </c>
    </row>
    <row r="282" spans="1:21" x14ac:dyDescent="0.45">
      <c r="A282" s="7">
        <v>276</v>
      </c>
      <c r="B282" s="5" t="s">
        <v>562</v>
      </c>
      <c r="C282" s="6" t="s">
        <v>563</v>
      </c>
      <c r="D282" s="6" t="s">
        <v>15</v>
      </c>
      <c r="E282" s="8">
        <v>-9686368724</v>
      </c>
      <c r="F282" s="8">
        <v>27906219618</v>
      </c>
      <c r="G282" s="8">
        <v>525670502321</v>
      </c>
      <c r="H282" s="8">
        <v>199046693450</v>
      </c>
      <c r="I282" s="8">
        <v>217930888034</v>
      </c>
      <c r="J282" s="8">
        <v>40514306363</v>
      </c>
      <c r="K282" s="8">
        <v>37714609865</v>
      </c>
      <c r="L282" s="8">
        <v>1183645196037</v>
      </c>
      <c r="M282" s="8">
        <v>1232632097105</v>
      </c>
      <c r="N282" s="9">
        <v>1.28</v>
      </c>
      <c r="O282" s="9">
        <v>1.73</v>
      </c>
      <c r="P282" s="17">
        <f>(Table1[[#This Row],[18. Lợi nhuận sau thuế thu nhập doanh nghiệp]]-Table1[[#This Row],[Lưu chuyển tiền thuần từ hoạt động kinh doanh]])/Table1[[#This Row],[TỔNG CỘNG TÀI SẢN]]</f>
        <v>7.1513596779764016E-2</v>
      </c>
      <c r="Q282" s="20">
        <f>(Table1[[#This Row],[III. Các khoản phải thu ngắn hạn 2025]]-Table1[[#This Row],[III. Các khoản phải thu ngắn hạn'[Năm: 2024]])/Table1[[#This Row],[III. Các khoản phải thu ngắn hạn'[Năm: 2024]]</f>
        <v>9.4873189082860396E-2</v>
      </c>
      <c r="R282" s="20">
        <f>(Table1[[#This Row],[1. Hàng tồn kho]]-Table1[[#This Row],[1. Hàng tồn kho'[Năm: 2024]])/Table1[[#This Row],[1. Hàng tồn kho'[Năm: 2024]]</f>
        <v>-6.9103898087635632E-2</v>
      </c>
      <c r="S28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4.1386473946765971E-2</v>
      </c>
      <c r="T282" s="21">
        <f>Table1[[#This Row],[Tỷ suất sinh lợi trên tổng tài sản bình quân (ROAA)'[Quý 4 Năm 2025, ĐVT: %']]]-Table1[[#This Row],[Tỷ suất sinh lợi trên tổng tài sản bình quân (ROAA)'[Quý 4 Năm 2024, ĐVT: %']]]</f>
        <v>0.44999999999999996</v>
      </c>
      <c r="U282" s="20">
        <f>SUM(Table1[[#This Row],[TATA]:[ROA]])</f>
        <v>0.58866936172175466</v>
      </c>
    </row>
    <row r="283" spans="1:21" x14ac:dyDescent="0.45">
      <c r="A283" s="7">
        <v>277</v>
      </c>
      <c r="B283" s="5" t="s">
        <v>564</v>
      </c>
      <c r="C283" s="6" t="s">
        <v>565</v>
      </c>
      <c r="D283" s="6" t="s">
        <v>33</v>
      </c>
      <c r="E283" s="8">
        <v>65261873218</v>
      </c>
      <c r="F283" s="8">
        <v>48292340707</v>
      </c>
      <c r="G283" s="8">
        <v>382090174895</v>
      </c>
      <c r="H283" s="8">
        <v>9214343899</v>
      </c>
      <c r="I283" s="8">
        <v>10740355710</v>
      </c>
      <c r="J283" s="8">
        <v>25064720944</v>
      </c>
      <c r="K283" s="8">
        <v>33206076659</v>
      </c>
      <c r="L283" s="8">
        <v>561464712365</v>
      </c>
      <c r="M283" s="8">
        <v>550869711512</v>
      </c>
      <c r="N283" s="9">
        <v>-2.59</v>
      </c>
      <c r="O283" s="9">
        <v>2.2200000000000002</v>
      </c>
      <c r="P283" s="17">
        <f>(Table1[[#This Row],[18. Lợi nhuận sau thuế thu nhập doanh nghiệp]]-Table1[[#This Row],[Lưu chuyển tiền thuần từ hoạt động kinh doanh]])/Table1[[#This Row],[TỔNG CỘNG TÀI SẢN]]</f>
        <v>-4.4412375993869248E-2</v>
      </c>
      <c r="Q283" s="20">
        <f>(Table1[[#This Row],[III. Các khoản phải thu ngắn hạn 2025]]-Table1[[#This Row],[III. Các khoản phải thu ngắn hạn'[Năm: 2024]])/Table1[[#This Row],[III. Các khoản phải thu ngắn hạn'[Năm: 2024]]</f>
        <v>0.16561263913381968</v>
      </c>
      <c r="R283" s="20">
        <f>(Table1[[#This Row],[1. Hàng tồn kho]]-Table1[[#This Row],[1. Hàng tồn kho'[Năm: 2024]])/Table1[[#This Row],[1. Hàng tồn kho'[Năm: 2024]]</f>
        <v>0.32481333956159125</v>
      </c>
      <c r="S28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-1.8870288051357258E-2</v>
      </c>
      <c r="T283" s="21">
        <f>Table1[[#This Row],[Tỷ suất sinh lợi trên tổng tài sản bình quân (ROAA)'[Quý 4 Năm 2025, ĐVT: %']]]-Table1[[#This Row],[Tỷ suất sinh lợi trên tổng tài sản bình quân (ROAA)'[Quý 4 Năm 2024, ĐVT: %']]]</f>
        <v>4.8100000000000005</v>
      </c>
      <c r="U283" s="20">
        <f>SUM(Table1[[#This Row],[TATA]:[ROA]])</f>
        <v>5.2371433146501847</v>
      </c>
    </row>
    <row r="284" spans="1:21" hidden="1" x14ac:dyDescent="0.45">
      <c r="A284" s="7">
        <v>278</v>
      </c>
      <c r="B284" s="5" t="s">
        <v>566</v>
      </c>
      <c r="C284" s="6" t="s">
        <v>567</v>
      </c>
      <c r="D284" s="6" t="s">
        <v>10</v>
      </c>
      <c r="E284" s="6"/>
      <c r="F284" s="6"/>
      <c r="G284" s="6"/>
      <c r="H284" s="6"/>
      <c r="I284" s="6"/>
      <c r="J284" s="6"/>
      <c r="K284" s="6"/>
      <c r="L284" s="6"/>
      <c r="M284" s="6"/>
      <c r="N284" s="8"/>
      <c r="O284" s="8"/>
      <c r="P28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4" s="20" t="e">
        <f>(Table1[[#This Row],[1. Hàng tồn kho]]-Table1[[#This Row],[1. Hàng tồn kho'[Năm: 2024]])/Table1[[#This Row],[1. Hàng tồn kho'[Năm: 2024]]</f>
        <v>#DIV/0!</v>
      </c>
      <c r="S28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4" s="20" t="e">
        <f>SUM(Table1[[#This Row],[TATA]:[ROA]])</f>
        <v>#DIV/0!</v>
      </c>
    </row>
    <row r="285" spans="1:21" ht="26.25" hidden="1" x14ac:dyDescent="0.45">
      <c r="A285" s="7">
        <v>279</v>
      </c>
      <c r="B285" s="5" t="s">
        <v>568</v>
      </c>
      <c r="C285" s="6" t="s">
        <v>569</v>
      </c>
      <c r="D285" s="6" t="s">
        <v>10</v>
      </c>
      <c r="E285" s="6"/>
      <c r="F285" s="6"/>
      <c r="G285" s="6"/>
      <c r="H285" s="6"/>
      <c r="I285" s="6"/>
      <c r="J285" s="6"/>
      <c r="K285" s="6"/>
      <c r="L285" s="6"/>
      <c r="M285" s="6"/>
      <c r="N285" s="8"/>
      <c r="O285" s="8"/>
      <c r="P28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5" s="20" t="e">
        <f>(Table1[[#This Row],[1. Hàng tồn kho]]-Table1[[#This Row],[1. Hàng tồn kho'[Năm: 2024]])/Table1[[#This Row],[1. Hàng tồn kho'[Năm: 2024]]</f>
        <v>#DIV/0!</v>
      </c>
      <c r="S28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5" s="20" t="e">
        <f>SUM(Table1[[#This Row],[TATA]:[ROA]])</f>
        <v>#DIV/0!</v>
      </c>
    </row>
    <row r="286" spans="1:21" ht="26.25" hidden="1" x14ac:dyDescent="0.45">
      <c r="A286" s="7">
        <v>280</v>
      </c>
      <c r="B286" s="5" t="s">
        <v>570</v>
      </c>
      <c r="C286" s="6" t="s">
        <v>571</v>
      </c>
      <c r="D286" s="6" t="s">
        <v>10</v>
      </c>
      <c r="E286" s="6"/>
      <c r="F286" s="6"/>
      <c r="G286" s="6"/>
      <c r="H286" s="6"/>
      <c r="I286" s="6"/>
      <c r="J286" s="6"/>
      <c r="K286" s="6"/>
      <c r="L286" s="6"/>
      <c r="M286" s="6"/>
      <c r="N286" s="8"/>
      <c r="O286" s="8"/>
      <c r="P28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6" s="20" t="e">
        <f>(Table1[[#This Row],[1. Hàng tồn kho]]-Table1[[#This Row],[1. Hàng tồn kho'[Năm: 2024]])/Table1[[#This Row],[1. Hàng tồn kho'[Năm: 2024]]</f>
        <v>#DIV/0!</v>
      </c>
      <c r="S28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6" s="20" t="e">
        <f>SUM(Table1[[#This Row],[TATA]:[ROA]])</f>
        <v>#DIV/0!</v>
      </c>
    </row>
    <row r="287" spans="1:21" ht="26.25" hidden="1" x14ac:dyDescent="0.45">
      <c r="A287" s="7">
        <v>281</v>
      </c>
      <c r="B287" s="5" t="s">
        <v>572</v>
      </c>
      <c r="C287" s="6" t="s">
        <v>573</v>
      </c>
      <c r="D287" s="6" t="s">
        <v>10</v>
      </c>
      <c r="E287" s="6"/>
      <c r="F287" s="6"/>
      <c r="G287" s="6"/>
      <c r="H287" s="6"/>
      <c r="I287" s="6"/>
      <c r="J287" s="6"/>
      <c r="K287" s="6"/>
      <c r="L287" s="6"/>
      <c r="M287" s="6"/>
      <c r="N287" s="8"/>
      <c r="O287" s="8"/>
      <c r="P28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7" s="20" t="e">
        <f>(Table1[[#This Row],[1. Hàng tồn kho]]-Table1[[#This Row],[1. Hàng tồn kho'[Năm: 2024]])/Table1[[#This Row],[1. Hàng tồn kho'[Năm: 2024]]</f>
        <v>#DIV/0!</v>
      </c>
      <c r="S28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7" s="20" t="e">
        <f>SUM(Table1[[#This Row],[TATA]:[ROA]])</f>
        <v>#DIV/0!</v>
      </c>
    </row>
    <row r="288" spans="1:21" hidden="1" x14ac:dyDescent="0.45">
      <c r="A288" s="7">
        <v>282</v>
      </c>
      <c r="B288" s="5" t="s">
        <v>574</v>
      </c>
      <c r="C288" s="6" t="s">
        <v>575</v>
      </c>
      <c r="D288" s="6" t="s">
        <v>15</v>
      </c>
      <c r="E288" s="8">
        <v>774103000000</v>
      </c>
      <c r="F288" s="8">
        <v>416672000000</v>
      </c>
      <c r="G288" s="8">
        <v>133047699000000</v>
      </c>
      <c r="H288" s="6"/>
      <c r="I288" s="6"/>
      <c r="J288" s="6"/>
      <c r="K288" s="6"/>
      <c r="L288" s="8">
        <v>6485719000000</v>
      </c>
      <c r="M288" s="8">
        <v>8192172000000</v>
      </c>
      <c r="N288" s="9">
        <v>0.16</v>
      </c>
      <c r="O288" s="9">
        <v>0.05</v>
      </c>
      <c r="P288" s="17">
        <f>(Table1[[#This Row],[18. Lợi nhuận sau thuế thu nhập doanh nghiệp]]-Table1[[#This Row],[Lưu chuyển tiền thuần từ hoạt động kinh doanh]])/Table1[[#This Row],[TỔNG CỘNG TÀI SẢN]]</f>
        <v>-2.6864876483132564E-3</v>
      </c>
      <c r="Q28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8" s="20" t="e">
        <f>(Table1[[#This Row],[1. Hàng tồn kho]]-Table1[[#This Row],[1. Hàng tồn kho'[Năm: 2024]])/Table1[[#This Row],[1. Hàng tồn kho'[Năm: 2024]]</f>
        <v>#DIV/0!</v>
      </c>
      <c r="S28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0.26310930214522088</v>
      </c>
      <c r="T288" s="21">
        <f>Table1[[#This Row],[Tỷ suất sinh lợi trên tổng tài sản bình quân (ROAA)'[Quý 4 Năm 2025, ĐVT: %']]]-Table1[[#This Row],[Tỷ suất sinh lợi trên tổng tài sản bình quân (ROAA)'[Quý 4 Năm 2024, ĐVT: %']]]</f>
        <v>-0.11</v>
      </c>
      <c r="U288" s="20" t="e">
        <f>SUM(Table1[[#This Row],[TATA]:[ROA]])</f>
        <v>#DIV/0!</v>
      </c>
    </row>
    <row r="289" spans="1:21" hidden="1" x14ac:dyDescent="0.45">
      <c r="A289" s="7">
        <v>283</v>
      </c>
      <c r="B289" s="5" t="s">
        <v>576</v>
      </c>
      <c r="C289" s="6" t="s">
        <v>577</v>
      </c>
      <c r="D289" s="6" t="s">
        <v>10</v>
      </c>
      <c r="E289" s="6"/>
      <c r="F289" s="6"/>
      <c r="G289" s="6"/>
      <c r="H289" s="6"/>
      <c r="I289" s="6"/>
      <c r="J289" s="6"/>
      <c r="K289" s="6"/>
      <c r="L289" s="6"/>
      <c r="M289" s="6"/>
      <c r="N289" s="8"/>
      <c r="O289" s="8"/>
      <c r="P28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9" s="20" t="e">
        <f>(Table1[[#This Row],[1. Hàng tồn kho]]-Table1[[#This Row],[1. Hàng tồn kho'[Năm: 2024]])/Table1[[#This Row],[1. Hàng tồn kho'[Năm: 2024]]</f>
        <v>#DIV/0!</v>
      </c>
      <c r="S28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9" s="20" t="e">
        <f>SUM(Table1[[#This Row],[TATA]:[ROA]])</f>
        <v>#DIV/0!</v>
      </c>
    </row>
    <row r="290" spans="1:21" ht="26.25" hidden="1" x14ac:dyDescent="0.45">
      <c r="A290" s="7">
        <v>284</v>
      </c>
      <c r="B290" s="5" t="s">
        <v>578</v>
      </c>
      <c r="C290" s="6" t="s">
        <v>579</v>
      </c>
      <c r="D290" s="6" t="s">
        <v>10</v>
      </c>
      <c r="E290" s="6"/>
      <c r="F290" s="6"/>
      <c r="G290" s="6"/>
      <c r="H290" s="6"/>
      <c r="I290" s="6"/>
      <c r="J290" s="6"/>
      <c r="K290" s="6"/>
      <c r="L290" s="6"/>
      <c r="M290" s="6"/>
      <c r="N290" s="8"/>
      <c r="O290" s="8"/>
      <c r="P29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9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90" s="20" t="e">
        <f>(Table1[[#This Row],[1. Hàng tồn kho]]-Table1[[#This Row],[1. Hàng tồn kho'[Năm: 2024]])/Table1[[#This Row],[1. Hàng tồn kho'[Năm: 2024]]</f>
        <v>#DIV/0!</v>
      </c>
      <c r="S29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9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90" s="20" t="e">
        <f>SUM(Table1[[#This Row],[TATA]:[ROA]])</f>
        <v>#DIV/0!</v>
      </c>
    </row>
    <row r="291" spans="1:21" hidden="1" x14ac:dyDescent="0.45">
      <c r="A291" s="7">
        <v>285</v>
      </c>
      <c r="B291" s="5" t="s">
        <v>580</v>
      </c>
      <c r="C291" s="6" t="s">
        <v>581</v>
      </c>
      <c r="D291" s="6" t="s">
        <v>15</v>
      </c>
      <c r="E291" s="6"/>
      <c r="F291" s="6"/>
      <c r="G291" s="6"/>
      <c r="H291" s="8">
        <v>2682093424</v>
      </c>
      <c r="I291" s="6"/>
      <c r="J291" s="6"/>
      <c r="K291" s="6"/>
      <c r="L291" s="8">
        <v>96000000</v>
      </c>
      <c r="M291" s="6"/>
      <c r="N291" s="8"/>
      <c r="O291" s="8"/>
      <c r="P29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9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91" s="20" t="e">
        <f>(Table1[[#This Row],[1. Hàng tồn kho]]-Table1[[#This Row],[1. Hàng tồn kho'[Năm: 2024]])/Table1[[#This Row],[1. Hàng tồn kho'[Năm: 2024]]</f>
        <v>#DIV/0!</v>
      </c>
      <c r="S29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9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91" s="20" t="e">
        <f>SUM(Table1[[#This Row],[TATA]:[ROA]])</f>
        <v>#DIV/0!</v>
      </c>
    </row>
    <row r="292" spans="1:21" x14ac:dyDescent="0.45">
      <c r="A292" s="7">
        <v>286</v>
      </c>
      <c r="B292" s="5" t="s">
        <v>582</v>
      </c>
      <c r="C292" s="6" t="s">
        <v>583</v>
      </c>
      <c r="D292" s="6" t="s">
        <v>18</v>
      </c>
      <c r="E292" s="8">
        <v>5911950168681</v>
      </c>
      <c r="F292" s="8">
        <v>3051281503408</v>
      </c>
      <c r="G292" s="8">
        <v>291911212251853</v>
      </c>
      <c r="H292" s="8">
        <v>11535416562019</v>
      </c>
      <c r="I292" s="8">
        <v>14365534080380</v>
      </c>
      <c r="J292" s="8">
        <v>100479759917</v>
      </c>
      <c r="K292" s="8">
        <v>68126137013</v>
      </c>
      <c r="L292" s="8">
        <v>42669681559583</v>
      </c>
      <c r="M292" s="8">
        <v>43733496771447</v>
      </c>
      <c r="N292" s="9">
        <v>0.22</v>
      </c>
      <c r="O292" s="9">
        <v>0.3</v>
      </c>
      <c r="P292" s="17">
        <f>(Table1[[#This Row],[18. Lợi nhuận sau thuế thu nhập doanh nghiệp]]-Table1[[#This Row],[Lưu chuyển tiền thuần từ hoạt động kinh doanh]])/Table1[[#This Row],[TỔNG CỘNG TÀI SẢN]]</f>
        <v>-9.7997902965265109E-3</v>
      </c>
      <c r="Q292" s="20">
        <f>(Table1[[#This Row],[III. Các khoản phải thu ngắn hạn 2025]]-Table1[[#This Row],[III. Các khoản phải thu ngắn hạn'[Năm: 2024]])/Table1[[#This Row],[III. Các khoản phải thu ngắn hạn'[Năm: 2024]]</f>
        <v>0.2453415967377649</v>
      </c>
      <c r="R292" s="20">
        <f>(Table1[[#This Row],[1. Hàng tồn kho]]-Table1[[#This Row],[1. Hàng tồn kho'[Năm: 2024]])/Table1[[#This Row],[1. Hàng tồn kho'[Năm: 2024]]</f>
        <v>-0.32199144315955064</v>
      </c>
      <c r="S29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2.4931407336108474E-2</v>
      </c>
      <c r="T292" s="21">
        <f>Table1[[#This Row],[Tỷ suất sinh lợi trên tổng tài sản bình quân (ROAA)'[Quý 4 Năm 2025, ĐVT: %']]]-Table1[[#This Row],[Tỷ suất sinh lợi trên tổng tài sản bình quân (ROAA)'[Quý 4 Năm 2024, ĐVT: %']]]</f>
        <v>7.9999999999999988E-2</v>
      </c>
      <c r="U292" s="20">
        <f>SUM(Table1[[#This Row],[TATA]:[ROA]])</f>
        <v>1.8481770617796225E-2</v>
      </c>
    </row>
    <row r="293" spans="1:21" x14ac:dyDescent="0.45">
      <c r="A293" s="7">
        <v>287</v>
      </c>
      <c r="B293" s="5" t="s">
        <v>584</v>
      </c>
      <c r="C293" s="6" t="s">
        <v>585</v>
      </c>
      <c r="D293" s="6" t="s">
        <v>15</v>
      </c>
      <c r="E293" s="8">
        <v>272220155241</v>
      </c>
      <c r="F293" s="8">
        <v>369627831811</v>
      </c>
      <c r="G293" s="8">
        <v>2545542064164</v>
      </c>
      <c r="H293" s="8">
        <v>723042522487</v>
      </c>
      <c r="I293" s="8">
        <v>186768604698</v>
      </c>
      <c r="J293" s="8">
        <v>649599226224</v>
      </c>
      <c r="K293" s="8">
        <v>793618097984</v>
      </c>
      <c r="L293" s="8">
        <v>803565512060</v>
      </c>
      <c r="M293" s="8">
        <v>1470059672087</v>
      </c>
      <c r="N293" s="9">
        <v>-0.39</v>
      </c>
      <c r="O293" s="9">
        <v>1.23</v>
      </c>
      <c r="P293" s="17">
        <f>(Table1[[#This Row],[18. Lợi nhuận sau thuế thu nhập doanh nghiệp]]-Table1[[#This Row],[Lưu chuyển tiền thuần từ hoạt động kinh doanh]])/Table1[[#This Row],[TỔNG CỘNG TÀI SẢN]]</f>
        <v>3.8265985835119309E-2</v>
      </c>
      <c r="Q293" s="20">
        <f>(Table1[[#This Row],[III. Các khoản phải thu ngắn hạn 2025]]-Table1[[#This Row],[III. Các khoản phải thu ngắn hạn'[Năm: 2024]])/Table1[[#This Row],[III. Các khoản phải thu ngắn hạn'[Năm: 2024]]</f>
        <v>-0.74169070436468276</v>
      </c>
      <c r="R293" s="20">
        <f>(Table1[[#This Row],[1. Hàng tồn kho]]-Table1[[#This Row],[1. Hàng tồn kho'[Năm: 2024]])/Table1[[#This Row],[1. Hàng tồn kho'[Năm: 2024]]</f>
        <v>0.2217041922866119</v>
      </c>
      <c r="S29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0.82942106153659156</v>
      </c>
      <c r="T293" s="21">
        <f>Table1[[#This Row],[Tỷ suất sinh lợi trên tổng tài sản bình quân (ROAA)'[Quý 4 Năm 2025, ĐVT: %']]]-Table1[[#This Row],[Tỷ suất sinh lợi trên tổng tài sản bình quân (ROAA)'[Quý 4 Năm 2024, ĐVT: %']]]</f>
        <v>1.62</v>
      </c>
      <c r="U293" s="20">
        <f>SUM(Table1[[#This Row],[TATA]:[ROA]])</f>
        <v>1.9677005352936401</v>
      </c>
    </row>
    <row r="294" spans="1:21" hidden="1" x14ac:dyDescent="0.45">
      <c r="A294" s="7">
        <v>288</v>
      </c>
      <c r="B294" s="5" t="s">
        <v>586</v>
      </c>
      <c r="C294" s="6" t="s">
        <v>587</v>
      </c>
      <c r="D294" s="6" t="s">
        <v>15</v>
      </c>
      <c r="E294" s="6"/>
      <c r="F294" s="6"/>
      <c r="G294" s="6"/>
      <c r="H294" s="8">
        <v>4759252431</v>
      </c>
      <c r="I294" s="6"/>
      <c r="J294" s="8">
        <v>578217375</v>
      </c>
      <c r="K294" s="6"/>
      <c r="L294" s="8">
        <v>50729698023</v>
      </c>
      <c r="M294" s="6"/>
      <c r="N294" s="8"/>
      <c r="O294" s="8"/>
      <c r="P29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9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94" s="20">
        <f>(Table1[[#This Row],[1. Hàng tồn kho]]-Table1[[#This Row],[1. Hàng tồn kho'[Năm: 2024]])/Table1[[#This Row],[1. Hàng tồn kho'[Năm: 2024]]</f>
        <v>-1</v>
      </c>
      <c r="S29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9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94" s="20" t="e">
        <f>SUM(Table1[[#This Row],[TATA]:[ROA]])</f>
        <v>#DIV/0!</v>
      </c>
    </row>
    <row r="295" spans="1:21" hidden="1" x14ac:dyDescent="0.45">
      <c r="A295" s="7">
        <v>289</v>
      </c>
      <c r="B295" s="5" t="s">
        <v>588</v>
      </c>
      <c r="C295" s="6" t="s">
        <v>589</v>
      </c>
      <c r="D295" s="6" t="s">
        <v>33</v>
      </c>
      <c r="E295" s="8">
        <v>-675304403149</v>
      </c>
      <c r="F295" s="8">
        <v>224835266092</v>
      </c>
      <c r="G295" s="8">
        <v>7032119867185</v>
      </c>
      <c r="H295" s="8">
        <v>57967118793</v>
      </c>
      <c r="I295" s="8">
        <v>73118360649</v>
      </c>
      <c r="J295" s="6"/>
      <c r="K295" s="6"/>
      <c r="L295" s="8">
        <v>990555836109</v>
      </c>
      <c r="M295" s="8">
        <v>1101240032207</v>
      </c>
      <c r="N295" s="9">
        <v>0.66</v>
      </c>
      <c r="O295" s="9">
        <v>0.44</v>
      </c>
      <c r="P295" s="17">
        <f>(Table1[[#This Row],[18. Lợi nhuận sau thuế thu nhập doanh nghiệp]]-Table1[[#This Row],[Lưu chuyển tiền thuần từ hoạt động kinh doanh]])/Table1[[#This Row],[TỔNG CỘNG TÀI SẢN]]</f>
        <v>0.12800402812265077</v>
      </c>
      <c r="Q295" s="20">
        <f>(Table1[[#This Row],[III. Các khoản phải thu ngắn hạn 2025]]-Table1[[#This Row],[III. Các khoản phải thu ngắn hạn'[Năm: 2024]])/Table1[[#This Row],[III. Các khoản phải thu ngắn hạn'[Năm: 2024]]</f>
        <v>0.26137648673043301</v>
      </c>
      <c r="R295" s="20" t="e">
        <f>(Table1[[#This Row],[1. Hàng tồn kho]]-Table1[[#This Row],[1. Hàng tồn kho'[Năm: 2024]])/Table1[[#This Row],[1. Hàng tồn kho'[Năm: 2024]]</f>
        <v>#DIV/0!</v>
      </c>
      <c r="S29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0.11173948207985764</v>
      </c>
      <c r="T295" s="21">
        <f>Table1[[#This Row],[Tỷ suất sinh lợi trên tổng tài sản bình quân (ROAA)'[Quý 4 Năm 2025, ĐVT: %']]]-Table1[[#This Row],[Tỷ suất sinh lợi trên tổng tài sản bình quân (ROAA)'[Quý 4 Năm 2024, ĐVT: %']]]</f>
        <v>-0.22000000000000003</v>
      </c>
      <c r="U295" s="20" t="e">
        <f>SUM(Table1[[#This Row],[TATA]:[ROA]])</f>
        <v>#DIV/0!</v>
      </c>
    </row>
    <row r="296" spans="1:21" ht="26.25" hidden="1" x14ac:dyDescent="0.45">
      <c r="A296" s="7">
        <v>290</v>
      </c>
      <c r="B296" s="5" t="s">
        <v>590</v>
      </c>
      <c r="C296" s="6" t="s">
        <v>591</v>
      </c>
      <c r="D296" s="6" t="s">
        <v>15</v>
      </c>
      <c r="E296" s="6"/>
      <c r="F296" s="6"/>
      <c r="G296" s="6"/>
      <c r="H296" s="8">
        <v>7228919106</v>
      </c>
      <c r="I296" s="6"/>
      <c r="J296" s="8">
        <v>1780065998</v>
      </c>
      <c r="K296" s="6"/>
      <c r="L296" s="8">
        <v>37002849035</v>
      </c>
      <c r="M296" s="6"/>
      <c r="N296" s="8"/>
      <c r="O296" s="8"/>
      <c r="P29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9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96" s="20">
        <f>(Table1[[#This Row],[1. Hàng tồn kho]]-Table1[[#This Row],[1. Hàng tồn kho'[Năm: 2024]])/Table1[[#This Row],[1. Hàng tồn kho'[Năm: 2024]]</f>
        <v>-1</v>
      </c>
      <c r="S29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9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96" s="20" t="e">
        <f>SUM(Table1[[#This Row],[TATA]:[ROA]])</f>
        <v>#DIV/0!</v>
      </c>
    </row>
    <row r="297" spans="1:21" ht="26.25" x14ac:dyDescent="0.45">
      <c r="A297" s="7">
        <v>291</v>
      </c>
      <c r="B297" s="5" t="s">
        <v>592</v>
      </c>
      <c r="C297" s="6" t="s">
        <v>593</v>
      </c>
      <c r="D297" s="6" t="s">
        <v>18</v>
      </c>
      <c r="E297" s="8">
        <v>1088372266133</v>
      </c>
      <c r="F297" s="8">
        <v>1026421339731</v>
      </c>
      <c r="G297" s="8">
        <v>15148255852020</v>
      </c>
      <c r="H297" s="8">
        <v>1711965558718</v>
      </c>
      <c r="I297" s="8">
        <v>1391639062627</v>
      </c>
      <c r="J297" s="8">
        <v>1233109787901</v>
      </c>
      <c r="K297" s="8">
        <v>852685212624</v>
      </c>
      <c r="L297" s="8">
        <v>3958997823072</v>
      </c>
      <c r="M297" s="8">
        <v>4542868049098</v>
      </c>
      <c r="N297" s="9">
        <v>1.08</v>
      </c>
      <c r="O297" s="9">
        <v>1.85</v>
      </c>
      <c r="P297" s="17">
        <f>(Table1[[#This Row],[18. Lợi nhuận sau thuế thu nhập doanh nghiệp]]-Table1[[#This Row],[Lưu chuyển tiền thuần từ hoạt động kinh doanh]])/Table1[[#This Row],[TỔNG CỘNG TÀI SẢN]]</f>
        <v>-4.0896408805861911E-3</v>
      </c>
      <c r="Q297" s="20">
        <f>(Table1[[#This Row],[III. Các khoản phải thu ngắn hạn 2025]]-Table1[[#This Row],[III. Các khoản phải thu ngắn hạn'[Năm: 2024]])/Table1[[#This Row],[III. Các khoản phải thu ngắn hạn'[Năm: 2024]]</f>
        <v>-0.1871103623900445</v>
      </c>
      <c r="R297" s="20">
        <f>(Table1[[#This Row],[1. Hàng tồn kho]]-Table1[[#This Row],[1. Hàng tồn kho'[Năm: 2024]])/Table1[[#This Row],[1. Hàng tồn kho'[Năm: 2024]]</f>
        <v>-0.30850827639975098</v>
      </c>
      <c r="S29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0.14747929959025427</v>
      </c>
      <c r="T297" s="21">
        <f>Table1[[#This Row],[Tỷ suất sinh lợi trên tổng tài sản bình quân (ROAA)'[Quý 4 Năm 2025, ĐVT: %']]]-Table1[[#This Row],[Tỷ suất sinh lợi trên tổng tài sản bình quân (ROAA)'[Quý 4 Năm 2024, ĐVT: %']]]</f>
        <v>0.77</v>
      </c>
      <c r="U297" s="20">
        <f>SUM(Table1[[#This Row],[TATA]:[ROA]])</f>
        <v>0.41777101991987264</v>
      </c>
    </row>
    <row r="298" spans="1:21" x14ac:dyDescent="0.45">
      <c r="A298" s="7">
        <v>292</v>
      </c>
      <c r="B298" s="5" t="s">
        <v>594</v>
      </c>
      <c r="C298" s="6" t="s">
        <v>595</v>
      </c>
      <c r="D298" s="6" t="s">
        <v>15</v>
      </c>
      <c r="E298" s="8">
        <v>298489076705</v>
      </c>
      <c r="F298" s="8">
        <v>261291206370</v>
      </c>
      <c r="G298" s="8">
        <v>1240958007180</v>
      </c>
      <c r="H298" s="8">
        <v>13647449247</v>
      </c>
      <c r="I298" s="8">
        <v>22245589444</v>
      </c>
      <c r="J298" s="8">
        <v>45047924181</v>
      </c>
      <c r="K298" s="8">
        <v>52367841765</v>
      </c>
      <c r="L298" s="8">
        <v>744580341694</v>
      </c>
      <c r="M298" s="8">
        <v>752583412385</v>
      </c>
      <c r="N298" s="9">
        <v>3.67</v>
      </c>
      <c r="O298" s="9">
        <v>3.85</v>
      </c>
      <c r="P298" s="17">
        <f>(Table1[[#This Row],[18. Lợi nhuận sau thuế thu nhập doanh nghiệp]]-Table1[[#This Row],[Lưu chuyển tiền thuần từ hoạt động kinh doanh]])/Table1[[#This Row],[TỔNG CỘNG TÀI SẢN]]</f>
        <v>-2.9975124153902556E-2</v>
      </c>
      <c r="Q298" s="20">
        <f>(Table1[[#This Row],[III. Các khoản phải thu ngắn hạn 2025]]-Table1[[#This Row],[III. Các khoản phải thu ngắn hạn'[Năm: 2024]])/Table1[[#This Row],[III. Các khoản phải thu ngắn hạn'[Năm: 2024]]</f>
        <v>0.63001811117854523</v>
      </c>
      <c r="R298" s="20">
        <f>(Table1[[#This Row],[1. Hàng tồn kho]]-Table1[[#This Row],[1. Hàng tồn kho'[Năm: 2024]])/Table1[[#This Row],[1. Hàng tồn kho'[Năm: 2024]]</f>
        <v>0.16249178440695708</v>
      </c>
      <c r="S29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1.0748431355026318E-2</v>
      </c>
      <c r="T298" s="21">
        <f>Table1[[#This Row],[Tỷ suất sinh lợi trên tổng tài sản bình quân (ROAA)'[Quý 4 Năm 2025, ĐVT: %']]]-Table1[[#This Row],[Tỷ suất sinh lợi trên tổng tài sản bình quân (ROAA)'[Quý 4 Năm 2024, ĐVT: %']]]</f>
        <v>0.18000000000000016</v>
      </c>
      <c r="U298" s="20">
        <f>SUM(Table1[[#This Row],[TATA]:[ROA]])</f>
        <v>0.95328320278662626</v>
      </c>
    </row>
    <row r="299" spans="1:21" ht="26.25" hidden="1" x14ac:dyDescent="0.45">
      <c r="A299" s="7">
        <v>293</v>
      </c>
      <c r="B299" s="5" t="s">
        <v>596</v>
      </c>
      <c r="C299" s="6" t="s">
        <v>597</v>
      </c>
      <c r="D299" s="6" t="s">
        <v>10</v>
      </c>
      <c r="E299" s="6"/>
      <c r="F299" s="6"/>
      <c r="G299" s="6"/>
      <c r="H299" s="6"/>
      <c r="I299" s="6"/>
      <c r="J299" s="6"/>
      <c r="K299" s="6"/>
      <c r="L299" s="6"/>
      <c r="M299" s="6"/>
      <c r="N299" s="8"/>
      <c r="O299" s="8"/>
      <c r="P29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9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99" s="20" t="e">
        <f>(Table1[[#This Row],[1. Hàng tồn kho]]-Table1[[#This Row],[1. Hàng tồn kho'[Năm: 2024]])/Table1[[#This Row],[1. Hàng tồn kho'[Năm: 2024]]</f>
        <v>#DIV/0!</v>
      </c>
      <c r="S29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9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99" s="20" t="e">
        <f>SUM(Table1[[#This Row],[TATA]:[ROA]])</f>
        <v>#DIV/0!</v>
      </c>
    </row>
    <row r="300" spans="1:21" x14ac:dyDescent="0.45">
      <c r="A300" s="7">
        <v>294</v>
      </c>
      <c r="B300" s="5" t="s">
        <v>598</v>
      </c>
      <c r="C300" s="6" t="s">
        <v>599</v>
      </c>
      <c r="D300" s="6" t="s">
        <v>33</v>
      </c>
      <c r="E300" s="8">
        <v>7846591623</v>
      </c>
      <c r="F300" s="8">
        <v>912318636</v>
      </c>
      <c r="G300" s="8">
        <v>97068288260</v>
      </c>
      <c r="H300" s="8">
        <v>66402250883</v>
      </c>
      <c r="I300" s="8">
        <v>59419136803</v>
      </c>
      <c r="J300" s="8">
        <v>15401328592</v>
      </c>
      <c r="K300" s="8">
        <v>14561562288</v>
      </c>
      <c r="L300" s="8">
        <v>170165944457</v>
      </c>
      <c r="M300" s="8">
        <v>264895487881</v>
      </c>
      <c r="N300" s="9">
        <v>0.18</v>
      </c>
      <c r="O300" s="9">
        <v>0.28999999999999998</v>
      </c>
      <c r="P300" s="17">
        <f>(Table1[[#This Row],[18. Lợi nhuận sau thuế thu nhập doanh nghiệp]]-Table1[[#This Row],[Lưu chuyển tiền thuần từ hoạt động kinh doanh]])/Table1[[#This Row],[TỔNG CỘNG TÀI SẢN]]</f>
        <v>-7.1437058500777972E-2</v>
      </c>
      <c r="Q300" s="20">
        <f>(Table1[[#This Row],[III. Các khoản phải thu ngắn hạn 2025]]-Table1[[#This Row],[III. Các khoản phải thu ngắn hạn'[Năm: 2024]])/Table1[[#This Row],[III. Các khoản phải thu ngắn hạn'[Năm: 2024]]</f>
        <v>-0.10516381579148824</v>
      </c>
      <c r="R300" s="20">
        <f>(Table1[[#This Row],[1. Hàng tồn kho]]-Table1[[#This Row],[1. Hàng tồn kho'[Năm: 2024]])/Table1[[#This Row],[1. Hàng tồn kho'[Năm: 2024]]</f>
        <v>-5.4525575438745241E-2</v>
      </c>
      <c r="S30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0.55668919962970398</v>
      </c>
      <c r="T300" s="21">
        <f>Table1[[#This Row],[Tỷ suất sinh lợi trên tổng tài sản bình quân (ROAA)'[Quý 4 Năm 2025, ĐVT: %']]]-Table1[[#This Row],[Tỷ suất sinh lợi trên tổng tài sản bình quân (ROAA)'[Quý 4 Năm 2024, ĐVT: %']]]</f>
        <v>0.10999999999999999</v>
      </c>
      <c r="U300" s="20">
        <f>SUM(Table1[[#This Row],[TATA]:[ROA]])</f>
        <v>0.43556274989869248</v>
      </c>
    </row>
    <row r="301" spans="1:21" hidden="1" x14ac:dyDescent="0.45">
      <c r="A301" s="7">
        <v>295</v>
      </c>
      <c r="B301" s="5" t="s">
        <v>600</v>
      </c>
      <c r="C301" s="6" t="s">
        <v>601</v>
      </c>
      <c r="D301" s="6" t="s">
        <v>10</v>
      </c>
      <c r="E301" s="6"/>
      <c r="F301" s="6"/>
      <c r="G301" s="6"/>
      <c r="H301" s="6"/>
      <c r="I301" s="6"/>
      <c r="J301" s="6"/>
      <c r="K301" s="6"/>
      <c r="L301" s="6"/>
      <c r="M301" s="6"/>
      <c r="N301" s="8"/>
      <c r="O301" s="8"/>
      <c r="P30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0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01" s="20" t="e">
        <f>(Table1[[#This Row],[1. Hàng tồn kho]]-Table1[[#This Row],[1. Hàng tồn kho'[Năm: 2024]])/Table1[[#This Row],[1. Hàng tồn kho'[Năm: 2024]]</f>
        <v>#DIV/0!</v>
      </c>
      <c r="S30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0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01" s="20" t="e">
        <f>SUM(Table1[[#This Row],[TATA]:[ROA]])</f>
        <v>#DIV/0!</v>
      </c>
    </row>
    <row r="302" spans="1:21" hidden="1" x14ac:dyDescent="0.45">
      <c r="A302" s="7">
        <v>296</v>
      </c>
      <c r="B302" s="5" t="s">
        <v>602</v>
      </c>
      <c r="C302" s="6" t="s">
        <v>603</v>
      </c>
      <c r="D302" s="6" t="s">
        <v>10</v>
      </c>
      <c r="E302" s="6"/>
      <c r="F302" s="6"/>
      <c r="G302" s="6"/>
      <c r="H302" s="6"/>
      <c r="I302" s="6"/>
      <c r="J302" s="6"/>
      <c r="K302" s="6"/>
      <c r="L302" s="6"/>
      <c r="M302" s="6"/>
      <c r="N302" s="8"/>
      <c r="O302" s="8"/>
      <c r="P30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0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02" s="20" t="e">
        <f>(Table1[[#This Row],[1. Hàng tồn kho]]-Table1[[#This Row],[1. Hàng tồn kho'[Năm: 2024]])/Table1[[#This Row],[1. Hàng tồn kho'[Năm: 2024]]</f>
        <v>#DIV/0!</v>
      </c>
      <c r="S30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0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02" s="20" t="e">
        <f>SUM(Table1[[#This Row],[TATA]:[ROA]])</f>
        <v>#DIV/0!</v>
      </c>
    </row>
    <row r="303" spans="1:21" x14ac:dyDescent="0.45">
      <c r="A303" s="7">
        <v>297</v>
      </c>
      <c r="B303" s="5" t="s">
        <v>604</v>
      </c>
      <c r="C303" s="6" t="s">
        <v>605</v>
      </c>
      <c r="D303" s="6" t="s">
        <v>15</v>
      </c>
      <c r="E303" s="8">
        <v>10649512037</v>
      </c>
      <c r="F303" s="8">
        <v>14926265143</v>
      </c>
      <c r="G303" s="8">
        <v>977188940105</v>
      </c>
      <c r="H303" s="8">
        <v>124281732473</v>
      </c>
      <c r="I303" s="8">
        <v>172256467663</v>
      </c>
      <c r="J303" s="8">
        <v>981805677</v>
      </c>
      <c r="K303" s="8">
        <v>820358637</v>
      </c>
      <c r="L303" s="8">
        <v>93352007158</v>
      </c>
      <c r="M303" s="8">
        <v>81089484164</v>
      </c>
      <c r="N303" s="9">
        <v>1.41</v>
      </c>
      <c r="O303" s="9">
        <v>0.12</v>
      </c>
      <c r="P303" s="17">
        <f>(Table1[[#This Row],[18. Lợi nhuận sau thuế thu nhập doanh nghiệp]]-Table1[[#This Row],[Lưu chuyển tiền thuần từ hoạt động kinh doanh]])/Table1[[#This Row],[TỔNG CỘNG TÀI SẢN]]</f>
        <v>4.3765877103976005E-3</v>
      </c>
      <c r="Q303" s="20">
        <f>(Table1[[#This Row],[III. Các khoản phải thu ngắn hạn 2025]]-Table1[[#This Row],[III. Các khoản phải thu ngắn hạn'[Năm: 2024]])/Table1[[#This Row],[III. Các khoản phải thu ngắn hạn'[Năm: 2024]]</f>
        <v>0.38601598348673188</v>
      </c>
      <c r="R303" s="20">
        <f>(Table1[[#This Row],[1. Hàng tồn kho]]-Table1[[#This Row],[1. Hàng tồn kho'[Năm: 2024]])/Table1[[#This Row],[1. Hàng tồn kho'[Năm: 2024]]</f>
        <v>-0.16443889435770701</v>
      </c>
      <c r="S30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-0.13135789328284558</v>
      </c>
      <c r="T303" s="21">
        <f>Table1[[#This Row],[Tỷ suất sinh lợi trên tổng tài sản bình quân (ROAA)'[Quý 4 Năm 2025, ĐVT: %']]]-Table1[[#This Row],[Tỷ suất sinh lợi trên tổng tài sản bình quân (ROAA)'[Quý 4 Năm 2024, ĐVT: %']]]</f>
        <v>-1.29</v>
      </c>
      <c r="U303" s="20">
        <f>SUM(Table1[[#This Row],[TATA]:[ROA]])</f>
        <v>-1.1954042164434231</v>
      </c>
    </row>
    <row r="304" spans="1:21" hidden="1" x14ac:dyDescent="0.45">
      <c r="A304" s="7">
        <v>298</v>
      </c>
      <c r="B304" s="5" t="s">
        <v>606</v>
      </c>
      <c r="C304" s="6" t="s">
        <v>607</v>
      </c>
      <c r="D304" s="6" t="s">
        <v>15</v>
      </c>
      <c r="E304" s="6"/>
      <c r="F304" s="6"/>
      <c r="G304" s="6"/>
      <c r="H304" s="8">
        <v>58569957820</v>
      </c>
      <c r="I304" s="6"/>
      <c r="J304" s="8">
        <v>49104309721</v>
      </c>
      <c r="K304" s="6"/>
      <c r="L304" s="8">
        <v>365016148908</v>
      </c>
      <c r="M304" s="6"/>
      <c r="N304" s="8"/>
      <c r="O304" s="8"/>
      <c r="P30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0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304" s="20">
        <f>(Table1[[#This Row],[1. Hàng tồn kho]]-Table1[[#This Row],[1. Hàng tồn kho'[Năm: 2024]])/Table1[[#This Row],[1. Hàng tồn kho'[Năm: 2024]]</f>
        <v>-1</v>
      </c>
      <c r="S30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30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04" s="20" t="e">
        <f>SUM(Table1[[#This Row],[TATA]:[ROA]])</f>
        <v>#DIV/0!</v>
      </c>
    </row>
    <row r="305" spans="1:21" x14ac:dyDescent="0.45">
      <c r="A305" s="7">
        <v>299</v>
      </c>
      <c r="B305" s="5" t="s">
        <v>608</v>
      </c>
      <c r="C305" s="6" t="s">
        <v>609</v>
      </c>
      <c r="D305" s="6" t="s">
        <v>18</v>
      </c>
      <c r="E305" s="8">
        <v>26216624325</v>
      </c>
      <c r="F305" s="8">
        <v>39443338299</v>
      </c>
      <c r="G305" s="8">
        <v>851701001286</v>
      </c>
      <c r="H305" s="8">
        <v>103832984401</v>
      </c>
      <c r="I305" s="8">
        <v>102981939422</v>
      </c>
      <c r="J305" s="8">
        <v>94713135959</v>
      </c>
      <c r="K305" s="8">
        <v>120778763562</v>
      </c>
      <c r="L305" s="8">
        <v>626849791749</v>
      </c>
      <c r="M305" s="8">
        <v>546832908554</v>
      </c>
      <c r="N305" s="9">
        <v>0.67</v>
      </c>
      <c r="O305" s="9">
        <v>3.8</v>
      </c>
      <c r="P305" s="17">
        <f>(Table1[[#This Row],[18. Lợi nhuận sau thuế thu nhập doanh nghiệp]]-Table1[[#This Row],[Lưu chuyển tiền thuần từ hoạt động kinh doanh]])/Table1[[#This Row],[TỔNG CỘNG TÀI SẢN]]</f>
        <v>1.5529762151305124E-2</v>
      </c>
      <c r="Q305" s="20">
        <f>(Table1[[#This Row],[III. Các khoản phải thu ngắn hạn 2025]]-Table1[[#This Row],[III. Các khoản phải thu ngắn hạn'[Năm: 2024]])/Table1[[#This Row],[III. Các khoản phải thu ngắn hạn'[Năm: 2024]]</f>
        <v>-8.1962873735121466E-3</v>
      </c>
      <c r="R305" s="20">
        <f>(Table1[[#This Row],[1. Hàng tồn kho]]-Table1[[#This Row],[1. Hàng tồn kho'[Năm: 2024]])/Table1[[#This Row],[1. Hàng tồn kho'[Năm: 2024]]</f>
        <v>0.2752060454875388</v>
      </c>
      <c r="S30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-0.12764921397156651</v>
      </c>
      <c r="T305" s="21">
        <f>Table1[[#This Row],[Tỷ suất sinh lợi trên tổng tài sản bình quân (ROAA)'[Quý 4 Năm 2025, ĐVT: %']]]-Table1[[#This Row],[Tỷ suất sinh lợi trên tổng tài sản bình quân (ROAA)'[Quý 4 Năm 2024, ĐVT: %']]]</f>
        <v>3.13</v>
      </c>
      <c r="U305" s="20">
        <f>SUM(Table1[[#This Row],[TATA]:[ROA]])</f>
        <v>3.2848903062937653</v>
      </c>
    </row>
    <row r="306" spans="1:21" ht="26.25" hidden="1" x14ac:dyDescent="0.45">
      <c r="A306" s="7">
        <v>300</v>
      </c>
      <c r="B306" s="5" t="s">
        <v>610</v>
      </c>
      <c r="C306" s="6" t="s">
        <v>611</v>
      </c>
      <c r="D306" s="6" t="s">
        <v>10</v>
      </c>
      <c r="E306" s="6"/>
      <c r="F306" s="6"/>
      <c r="G306" s="6"/>
      <c r="H306" s="6"/>
      <c r="I306" s="6"/>
      <c r="J306" s="6"/>
      <c r="K306" s="6"/>
      <c r="L306" s="6"/>
      <c r="M306" s="6"/>
      <c r="N306" s="8"/>
      <c r="O306" s="8"/>
      <c r="P30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0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06" s="20" t="e">
        <f>(Table1[[#This Row],[1. Hàng tồn kho]]-Table1[[#This Row],[1. Hàng tồn kho'[Năm: 2024]])/Table1[[#This Row],[1. Hàng tồn kho'[Năm: 2024]]</f>
        <v>#DIV/0!</v>
      </c>
      <c r="S30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0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06" s="20" t="e">
        <f>SUM(Table1[[#This Row],[TATA]:[ROA]])</f>
        <v>#DIV/0!</v>
      </c>
    </row>
    <row r="307" spans="1:21" hidden="1" x14ac:dyDescent="0.45">
      <c r="A307" s="7">
        <v>301</v>
      </c>
      <c r="B307" s="5" t="s">
        <v>612</v>
      </c>
      <c r="C307" s="6" t="s">
        <v>613</v>
      </c>
      <c r="D307" s="6" t="s">
        <v>10</v>
      </c>
      <c r="E307" s="6"/>
      <c r="F307" s="6"/>
      <c r="G307" s="6"/>
      <c r="H307" s="6"/>
      <c r="I307" s="6"/>
      <c r="J307" s="6"/>
      <c r="K307" s="6"/>
      <c r="L307" s="6"/>
      <c r="M307" s="6"/>
      <c r="N307" s="8"/>
      <c r="O307" s="8"/>
      <c r="P30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0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07" s="20" t="e">
        <f>(Table1[[#This Row],[1. Hàng tồn kho]]-Table1[[#This Row],[1. Hàng tồn kho'[Năm: 2024]])/Table1[[#This Row],[1. Hàng tồn kho'[Năm: 2024]]</f>
        <v>#DIV/0!</v>
      </c>
      <c r="S30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0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07" s="20" t="e">
        <f>SUM(Table1[[#This Row],[TATA]:[ROA]])</f>
        <v>#DIV/0!</v>
      </c>
    </row>
    <row r="308" spans="1:21" x14ac:dyDescent="0.45">
      <c r="A308" s="7">
        <v>302</v>
      </c>
      <c r="B308" s="5" t="s">
        <v>614</v>
      </c>
      <c r="C308" s="6" t="s">
        <v>615</v>
      </c>
      <c r="D308" s="6" t="s">
        <v>18</v>
      </c>
      <c r="E308" s="8">
        <v>146203818389</v>
      </c>
      <c r="F308" s="8">
        <v>53224759600</v>
      </c>
      <c r="G308" s="8">
        <v>1596156906245</v>
      </c>
      <c r="H308" s="8">
        <v>390220728476</v>
      </c>
      <c r="I308" s="8">
        <v>410133259169</v>
      </c>
      <c r="J308" s="8">
        <v>693297966711</v>
      </c>
      <c r="K308" s="8">
        <v>415595015275</v>
      </c>
      <c r="L308" s="8">
        <v>943790939631</v>
      </c>
      <c r="M308" s="8">
        <v>1666852675430</v>
      </c>
      <c r="N308" s="9">
        <v>-0.01</v>
      </c>
      <c r="O308" s="9">
        <v>0.45</v>
      </c>
      <c r="P308" s="17">
        <f>(Table1[[#This Row],[18. Lợi nhuận sau thuế thu nhập doanh nghiệp]]-Table1[[#This Row],[Lưu chuyển tiền thuần từ hoạt động kinh doanh]])/Table1[[#This Row],[TỔNG CỘNG TÀI SẢN]]</f>
        <v>-5.82518287677216E-2</v>
      </c>
      <c r="Q308" s="20">
        <f>(Table1[[#This Row],[III. Các khoản phải thu ngắn hạn 2025]]-Table1[[#This Row],[III. Các khoản phải thu ngắn hạn'[Năm: 2024]])/Table1[[#This Row],[III. Các khoản phải thu ngắn hạn'[Năm: 2024]]</f>
        <v>5.1028890163697938E-2</v>
      </c>
      <c r="R308" s="20">
        <f>(Table1[[#This Row],[1. Hàng tồn kho]]-Table1[[#This Row],[1. Hàng tồn kho'[Năm: 2024]])/Table1[[#This Row],[1. Hàng tồn kho'[Năm: 2024]]</f>
        <v>-0.40055353508884584</v>
      </c>
      <c r="S30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0.76612489634801972</v>
      </c>
      <c r="T308" s="21">
        <f>Table1[[#This Row],[Tỷ suất sinh lợi trên tổng tài sản bình quân (ROAA)'[Quý 4 Năm 2025, ĐVT: %']]]-Table1[[#This Row],[Tỷ suất sinh lợi trên tổng tài sản bình quân (ROAA)'[Quý 4 Năm 2024, ĐVT: %']]]</f>
        <v>0.46</v>
      </c>
      <c r="U308" s="20">
        <f>SUM(Table1[[#This Row],[TATA]:[ROA]])</f>
        <v>0.81834842265515029</v>
      </c>
    </row>
    <row r="309" spans="1:21" x14ac:dyDescent="0.45">
      <c r="A309" s="7">
        <v>303</v>
      </c>
      <c r="B309" s="5" t="s">
        <v>616</v>
      </c>
      <c r="C309" s="6" t="s">
        <v>617</v>
      </c>
      <c r="D309" s="6" t="s">
        <v>15</v>
      </c>
      <c r="E309" s="8">
        <v>-206700929408</v>
      </c>
      <c r="F309" s="8">
        <v>100018858113</v>
      </c>
      <c r="G309" s="8">
        <v>9226409783404</v>
      </c>
      <c r="H309" s="8">
        <v>4210839614547</v>
      </c>
      <c r="I309" s="8">
        <v>4219473721282</v>
      </c>
      <c r="J309" s="8">
        <v>850791776728</v>
      </c>
      <c r="K309" s="8">
        <v>729229592988</v>
      </c>
      <c r="L309" s="8">
        <v>3265161157779</v>
      </c>
      <c r="M309" s="8">
        <v>3194518320638</v>
      </c>
      <c r="N309" s="9">
        <v>0.25</v>
      </c>
      <c r="O309" s="9">
        <v>0.36</v>
      </c>
      <c r="P309" s="17">
        <f>(Table1[[#This Row],[18. Lợi nhuận sau thuế thu nhập doanh nghiệp]]-Table1[[#This Row],[Lưu chuyển tiền thuần từ hoạt động kinh doanh]])/Table1[[#This Row],[TỔNG CỘNG TÀI SẢN]]</f>
        <v>3.3243677087994951E-2</v>
      </c>
      <c r="Q309" s="20">
        <f>(Table1[[#This Row],[III. Các khoản phải thu ngắn hạn 2025]]-Table1[[#This Row],[III. Các khoản phải thu ngắn hạn'[Năm: 2024]])/Table1[[#This Row],[III. Các khoản phải thu ngắn hạn'[Năm: 2024]]</f>
        <v>2.0504477789113924E-3</v>
      </c>
      <c r="R309" s="20">
        <f>(Table1[[#This Row],[1. Hàng tồn kho]]-Table1[[#This Row],[1. Hàng tồn kho'[Năm: 2024]])/Table1[[#This Row],[1. Hàng tồn kho'[Năm: 2024]]</f>
        <v>-0.14288123964656477</v>
      </c>
      <c r="S30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-2.1635329384186375E-2</v>
      </c>
      <c r="T309" s="21">
        <f>Table1[[#This Row],[Tỷ suất sinh lợi trên tổng tài sản bình quân (ROAA)'[Quý 4 Năm 2025, ĐVT: %']]]-Table1[[#This Row],[Tỷ suất sinh lợi trên tổng tài sản bình quân (ROAA)'[Quý 4 Năm 2024, ĐVT: %']]]</f>
        <v>0.10999999999999999</v>
      </c>
      <c r="U309" s="20">
        <f>SUM(Table1[[#This Row],[TATA]:[ROA]])</f>
        <v>-1.9222444163844832E-2</v>
      </c>
    </row>
    <row r="310" spans="1:21" x14ac:dyDescent="0.45">
      <c r="A310" s="7">
        <v>304</v>
      </c>
      <c r="B310" s="5" t="s">
        <v>618</v>
      </c>
      <c r="C310" s="6" t="s">
        <v>619</v>
      </c>
      <c r="D310" s="6" t="s">
        <v>33</v>
      </c>
      <c r="E310" s="8">
        <v>-153407337746</v>
      </c>
      <c r="F310" s="8">
        <v>43914952914</v>
      </c>
      <c r="G310" s="8">
        <v>1540018629527</v>
      </c>
      <c r="H310" s="8">
        <v>241582402234</v>
      </c>
      <c r="I310" s="8">
        <v>257070592897</v>
      </c>
      <c r="J310" s="8">
        <v>560561959791</v>
      </c>
      <c r="K310" s="8">
        <v>951275414089</v>
      </c>
      <c r="L310" s="8">
        <v>1149942877969</v>
      </c>
      <c r="M310" s="8">
        <v>909730972434</v>
      </c>
      <c r="N310" s="9">
        <v>0.59</v>
      </c>
      <c r="O310" s="9">
        <v>0.22</v>
      </c>
      <c r="P310" s="17">
        <f>(Table1[[#This Row],[18. Lợi nhuận sau thuế thu nhập doanh nghiệp]]-Table1[[#This Row],[Lưu chuyển tiền thuần từ hoạt động kinh doanh]])/Table1[[#This Row],[TỔNG CỘNG TÀI SẢN]]</f>
        <v>0.12812980757291578</v>
      </c>
      <c r="Q310" s="20">
        <f>(Table1[[#This Row],[III. Các khoản phải thu ngắn hạn 2025]]-Table1[[#This Row],[III. Các khoản phải thu ngắn hạn'[Năm: 2024]])/Table1[[#This Row],[III. Các khoản phải thu ngắn hạn'[Năm: 2024]]</f>
        <v>6.4111419208415385E-2</v>
      </c>
      <c r="R310" s="20">
        <f>(Table1[[#This Row],[1. Hàng tồn kho]]-Table1[[#This Row],[1. Hàng tồn kho'[Năm: 2024]])/Table1[[#This Row],[1. Hàng tồn kho'[Năm: 2024]]</f>
        <v>0.69700315455524964</v>
      </c>
      <c r="S31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-0.20889029371550716</v>
      </c>
      <c r="T310" s="21">
        <f>Table1[[#This Row],[Tỷ suất sinh lợi trên tổng tài sản bình quân (ROAA)'[Quý 4 Năm 2025, ĐVT: %']]]-Table1[[#This Row],[Tỷ suất sinh lợi trên tổng tài sản bình quân (ROAA)'[Quý 4 Năm 2024, ĐVT: %']]]</f>
        <v>-0.37</v>
      </c>
      <c r="U310" s="20">
        <f>SUM(Table1[[#This Row],[TATA]:[ROA]])</f>
        <v>0.31035408762107364</v>
      </c>
    </row>
    <row r="311" spans="1:21" hidden="1" x14ac:dyDescent="0.45">
      <c r="A311" s="7">
        <v>305</v>
      </c>
      <c r="B311" s="5" t="s">
        <v>620</v>
      </c>
      <c r="C311" s="6" t="s">
        <v>621</v>
      </c>
      <c r="D311" s="6" t="s">
        <v>10</v>
      </c>
      <c r="E311" s="6"/>
      <c r="F311" s="6"/>
      <c r="G311" s="6"/>
      <c r="H311" s="6"/>
      <c r="I311" s="6"/>
      <c r="J311" s="6"/>
      <c r="K311" s="6"/>
      <c r="L311" s="6"/>
      <c r="M311" s="6"/>
      <c r="N311" s="8"/>
      <c r="O311" s="8"/>
      <c r="P31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1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11" s="20" t="e">
        <f>(Table1[[#This Row],[1. Hàng tồn kho]]-Table1[[#This Row],[1. Hàng tồn kho'[Năm: 2024]])/Table1[[#This Row],[1. Hàng tồn kho'[Năm: 2024]]</f>
        <v>#DIV/0!</v>
      </c>
      <c r="S31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1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11" s="20" t="e">
        <f>SUM(Table1[[#This Row],[TATA]:[ROA]])</f>
        <v>#DIV/0!</v>
      </c>
    </row>
    <row r="312" spans="1:21" hidden="1" x14ac:dyDescent="0.45">
      <c r="A312" s="7">
        <v>306</v>
      </c>
      <c r="B312" s="5" t="s">
        <v>622</v>
      </c>
      <c r="C312" s="6" t="s">
        <v>623</v>
      </c>
      <c r="D312" s="6" t="s">
        <v>15</v>
      </c>
      <c r="E312" s="6"/>
      <c r="F312" s="6"/>
      <c r="G312" s="6"/>
      <c r="H312" s="8">
        <v>213341687168</v>
      </c>
      <c r="I312" s="6"/>
      <c r="J312" s="8">
        <v>112819850217</v>
      </c>
      <c r="K312" s="6"/>
      <c r="L312" s="8">
        <v>373306889290</v>
      </c>
      <c r="M312" s="6"/>
      <c r="N312" s="8"/>
      <c r="O312" s="8"/>
      <c r="P31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1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312" s="20">
        <f>(Table1[[#This Row],[1. Hàng tồn kho]]-Table1[[#This Row],[1. Hàng tồn kho'[Năm: 2024]])/Table1[[#This Row],[1. Hàng tồn kho'[Năm: 2024]]</f>
        <v>-1</v>
      </c>
      <c r="S31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31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12" s="20" t="e">
        <f>SUM(Table1[[#This Row],[TATA]:[ROA]])</f>
        <v>#DIV/0!</v>
      </c>
    </row>
    <row r="313" spans="1:21" ht="26.25" hidden="1" x14ac:dyDescent="0.45">
      <c r="A313" s="7">
        <v>307</v>
      </c>
      <c r="B313" s="5" t="s">
        <v>624</v>
      </c>
      <c r="C313" s="6" t="s">
        <v>625</v>
      </c>
      <c r="D313" s="6" t="s">
        <v>10</v>
      </c>
      <c r="E313" s="6"/>
      <c r="F313" s="6"/>
      <c r="G313" s="6"/>
      <c r="H313" s="8">
        <v>790128499367</v>
      </c>
      <c r="I313" s="6"/>
      <c r="J313" s="8">
        <v>101668659188</v>
      </c>
      <c r="K313" s="6"/>
      <c r="L313" s="8">
        <v>2025286616706</v>
      </c>
      <c r="M313" s="6"/>
      <c r="N313" s="8"/>
      <c r="O313" s="8"/>
      <c r="P31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1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313" s="20">
        <f>(Table1[[#This Row],[1. Hàng tồn kho]]-Table1[[#This Row],[1. Hàng tồn kho'[Năm: 2024]])/Table1[[#This Row],[1. Hàng tồn kho'[Năm: 2024]]</f>
        <v>-1</v>
      </c>
      <c r="S31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31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13" s="20" t="e">
        <f>SUM(Table1[[#This Row],[TATA]:[ROA]])</f>
        <v>#DIV/0!</v>
      </c>
    </row>
    <row r="314" spans="1:21" ht="26.25" x14ac:dyDescent="0.45">
      <c r="A314" s="7">
        <v>308</v>
      </c>
      <c r="B314" s="5" t="s">
        <v>626</v>
      </c>
      <c r="C314" s="6" t="s">
        <v>627</v>
      </c>
      <c r="D314" s="6" t="s">
        <v>15</v>
      </c>
      <c r="E314" s="8">
        <v>353849787</v>
      </c>
      <c r="F314" s="8">
        <v>-2804050443</v>
      </c>
      <c r="G314" s="8">
        <v>11571353867</v>
      </c>
      <c r="H314" s="8">
        <v>1804495545</v>
      </c>
      <c r="I314" s="8">
        <v>5051534752</v>
      </c>
      <c r="J314" s="8">
        <v>40245566597</v>
      </c>
      <c r="K314" s="8">
        <v>40302339777</v>
      </c>
      <c r="L314" s="8">
        <v>14940277511</v>
      </c>
      <c r="M314" s="8">
        <v>22377111526</v>
      </c>
      <c r="N314" s="9">
        <v>-137.31</v>
      </c>
      <c r="O314" s="9">
        <v>24.97</v>
      </c>
      <c r="P314" s="17">
        <f>(Table1[[#This Row],[18. Lợi nhuận sau thuế thu nhập doanh nghiệp]]-Table1[[#This Row],[Lưu chuyển tiền thuần từ hoạt động kinh doanh]])/Table1[[#This Row],[TỔNG CỘNG TÀI SẢN]]</f>
        <v>-0.27290672001708649</v>
      </c>
      <c r="Q314" s="20">
        <f>(Table1[[#This Row],[III. Các khoản phải thu ngắn hạn 2025]]-Table1[[#This Row],[III. Các khoản phải thu ngắn hạn'[Năm: 2024]])/Table1[[#This Row],[III. Các khoản phải thu ngắn hạn'[Năm: 2024]]</f>
        <v>1.7994165826549602</v>
      </c>
      <c r="R314" s="20">
        <f>(Table1[[#This Row],[1. Hàng tồn kho]]-Table1[[#This Row],[1. Hàng tồn kho'[Năm: 2024]])/Table1[[#This Row],[1. Hàng tồn kho'[Năm: 2024]]</f>
        <v>1.4106691693149627E-3</v>
      </c>
      <c r="S31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0.49777080844211369</v>
      </c>
      <c r="T314" s="21">
        <f>Table1[[#This Row],[Tỷ suất sinh lợi trên tổng tài sản bình quân (ROAA)'[Quý 4 Năm 2025, ĐVT: %']]]-Table1[[#This Row],[Tỷ suất sinh lợi trên tổng tài sản bình quân (ROAA)'[Quý 4 Năm 2024, ĐVT: %']]]</f>
        <v>162.28</v>
      </c>
      <c r="U314" s="20">
        <f>SUM(Table1[[#This Row],[TATA]:[ROA]])</f>
        <v>164.3056913402493</v>
      </c>
    </row>
    <row r="315" spans="1:21" hidden="1" x14ac:dyDescent="0.45">
      <c r="A315" s="7">
        <v>309</v>
      </c>
      <c r="B315" s="5" t="s">
        <v>628</v>
      </c>
      <c r="C315" s="6" t="s">
        <v>629</v>
      </c>
      <c r="D315" s="6" t="s">
        <v>10</v>
      </c>
      <c r="E315" s="6"/>
      <c r="F315" s="6"/>
      <c r="G315" s="6"/>
      <c r="H315" s="6"/>
      <c r="I315" s="6"/>
      <c r="J315" s="6"/>
      <c r="K315" s="6"/>
      <c r="L315" s="6"/>
      <c r="M315" s="6"/>
      <c r="N315" s="8"/>
      <c r="O315" s="8"/>
      <c r="P31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1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15" s="20" t="e">
        <f>(Table1[[#This Row],[1. Hàng tồn kho]]-Table1[[#This Row],[1. Hàng tồn kho'[Năm: 2024]])/Table1[[#This Row],[1. Hàng tồn kho'[Năm: 2024]]</f>
        <v>#DIV/0!</v>
      </c>
      <c r="S31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1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15" s="20" t="e">
        <f>SUM(Table1[[#This Row],[TATA]:[ROA]])</f>
        <v>#DIV/0!</v>
      </c>
    </row>
    <row r="316" spans="1:21" hidden="1" x14ac:dyDescent="0.45">
      <c r="A316" s="7">
        <v>310</v>
      </c>
      <c r="B316" s="5" t="s">
        <v>630</v>
      </c>
      <c r="C316" s="6" t="s">
        <v>631</v>
      </c>
      <c r="D316" s="6" t="s">
        <v>10</v>
      </c>
      <c r="E316" s="6"/>
      <c r="F316" s="6"/>
      <c r="G316" s="6"/>
      <c r="H316" s="6"/>
      <c r="I316" s="6"/>
      <c r="J316" s="6"/>
      <c r="K316" s="6"/>
      <c r="L316" s="6"/>
      <c r="M316" s="6"/>
      <c r="N316" s="8"/>
      <c r="O316" s="8"/>
      <c r="P31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1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16" s="20" t="e">
        <f>(Table1[[#This Row],[1. Hàng tồn kho]]-Table1[[#This Row],[1. Hàng tồn kho'[Năm: 2024]])/Table1[[#This Row],[1. Hàng tồn kho'[Năm: 2024]]</f>
        <v>#DIV/0!</v>
      </c>
      <c r="S31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1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16" s="20" t="e">
        <f>SUM(Table1[[#This Row],[TATA]:[ROA]])</f>
        <v>#DIV/0!</v>
      </c>
    </row>
    <row r="317" spans="1:21" ht="26.25" hidden="1" x14ac:dyDescent="0.45">
      <c r="A317" s="7">
        <v>311</v>
      </c>
      <c r="B317" s="5" t="s">
        <v>632</v>
      </c>
      <c r="C317" s="6" t="s">
        <v>633</v>
      </c>
      <c r="D317" s="6" t="s">
        <v>10</v>
      </c>
      <c r="E317" s="6"/>
      <c r="F317" s="6"/>
      <c r="G317" s="6"/>
      <c r="H317" s="6"/>
      <c r="I317" s="6"/>
      <c r="J317" s="6"/>
      <c r="K317" s="6"/>
      <c r="L317" s="6"/>
      <c r="M317" s="6"/>
      <c r="N317" s="8"/>
      <c r="O317" s="8"/>
      <c r="P31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1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17" s="20" t="e">
        <f>(Table1[[#This Row],[1. Hàng tồn kho]]-Table1[[#This Row],[1. Hàng tồn kho'[Năm: 2024]])/Table1[[#This Row],[1. Hàng tồn kho'[Năm: 2024]]</f>
        <v>#DIV/0!</v>
      </c>
      <c r="S31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1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17" s="20" t="e">
        <f>SUM(Table1[[#This Row],[TATA]:[ROA]])</f>
        <v>#DIV/0!</v>
      </c>
    </row>
    <row r="318" spans="1:21" x14ac:dyDescent="0.45">
      <c r="A318" s="7">
        <v>312</v>
      </c>
      <c r="B318" s="5" t="s">
        <v>634</v>
      </c>
      <c r="C318" s="6" t="s">
        <v>635</v>
      </c>
      <c r="D318" s="6" t="s">
        <v>33</v>
      </c>
      <c r="E318" s="8">
        <v>2945594773</v>
      </c>
      <c r="F318" s="8">
        <v>774811300</v>
      </c>
      <c r="G318" s="8">
        <v>148404489462</v>
      </c>
      <c r="H318" s="8">
        <v>21943987613</v>
      </c>
      <c r="I318" s="8">
        <v>24984663249</v>
      </c>
      <c r="J318" s="8">
        <v>2568144454</v>
      </c>
      <c r="K318" s="8">
        <v>1666276685</v>
      </c>
      <c r="L318" s="8">
        <v>38371820418</v>
      </c>
      <c r="M318" s="8">
        <v>46725011895</v>
      </c>
      <c r="N318" s="9">
        <v>-0.24</v>
      </c>
      <c r="O318" s="9">
        <v>0.71</v>
      </c>
      <c r="P318" s="17">
        <f>(Table1[[#This Row],[18. Lợi nhuận sau thuế thu nhập doanh nghiệp]]-Table1[[#This Row],[Lưu chuyển tiền thuần từ hoạt động kinh doanh]])/Table1[[#This Row],[TỔNG CỘNG TÀI SẢN]]</f>
        <v>-1.4627478460183944E-2</v>
      </c>
      <c r="Q318" s="20">
        <f>(Table1[[#This Row],[III. Các khoản phải thu ngắn hạn 2025]]-Table1[[#This Row],[III. Các khoản phải thu ngắn hạn'[Năm: 2024]])/Table1[[#This Row],[III. Các khoản phải thu ngắn hạn'[Năm: 2024]]</f>
        <v>0.13856531864785829</v>
      </c>
      <c r="R318" s="20">
        <f>(Table1[[#This Row],[1. Hàng tồn kho]]-Table1[[#This Row],[1. Hàng tồn kho'[Năm: 2024]])/Table1[[#This Row],[1. Hàng tồn kho'[Năm: 2024]]</f>
        <v>-0.3511748599636989</v>
      </c>
      <c r="S31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0.21769077896240663</v>
      </c>
      <c r="T318" s="21">
        <f>Table1[[#This Row],[Tỷ suất sinh lợi trên tổng tài sản bình quân (ROAA)'[Quý 4 Năm 2025, ĐVT: %']]]-Table1[[#This Row],[Tỷ suất sinh lợi trên tổng tài sản bình quân (ROAA)'[Quý 4 Năm 2024, ĐVT: %']]]</f>
        <v>0.95</v>
      </c>
      <c r="U318" s="20">
        <f>SUM(Table1[[#This Row],[TATA]:[ROA]])</f>
        <v>0.94045375918638197</v>
      </c>
    </row>
    <row r="319" spans="1:21" hidden="1" x14ac:dyDescent="0.45">
      <c r="A319" s="7">
        <v>313</v>
      </c>
      <c r="B319" s="5" t="s">
        <v>636</v>
      </c>
      <c r="C319" s="6" t="s">
        <v>637</v>
      </c>
      <c r="D319" s="6" t="s">
        <v>10</v>
      </c>
      <c r="E319" s="6"/>
      <c r="F319" s="6"/>
      <c r="G319" s="6"/>
      <c r="H319" s="8">
        <v>3446873010</v>
      </c>
      <c r="I319" s="6"/>
      <c r="J319" s="8">
        <v>3203526291</v>
      </c>
      <c r="K319" s="6"/>
      <c r="L319" s="8">
        <v>41053236304</v>
      </c>
      <c r="M319" s="6"/>
      <c r="N319" s="8"/>
      <c r="O319" s="8"/>
      <c r="P31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1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319" s="20">
        <f>(Table1[[#This Row],[1. Hàng tồn kho]]-Table1[[#This Row],[1. Hàng tồn kho'[Năm: 2024]])/Table1[[#This Row],[1. Hàng tồn kho'[Năm: 2024]]</f>
        <v>-1</v>
      </c>
      <c r="S31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31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19" s="20" t="e">
        <f>SUM(Table1[[#This Row],[TATA]:[ROA]])</f>
        <v>#DIV/0!</v>
      </c>
    </row>
    <row r="320" spans="1:21" ht="26.25" hidden="1" x14ac:dyDescent="0.45">
      <c r="A320" s="7">
        <v>314</v>
      </c>
      <c r="B320" s="5" t="s">
        <v>638</v>
      </c>
      <c r="C320" s="6" t="s">
        <v>639</v>
      </c>
      <c r="D320" s="6" t="s">
        <v>10</v>
      </c>
      <c r="E320" s="6"/>
      <c r="F320" s="6"/>
      <c r="G320" s="6"/>
      <c r="H320" s="6"/>
      <c r="I320" s="6"/>
      <c r="J320" s="6"/>
      <c r="K320" s="6"/>
      <c r="L320" s="6"/>
      <c r="M320" s="6"/>
      <c r="N320" s="8"/>
      <c r="O320" s="8"/>
      <c r="P32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2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20" s="20" t="e">
        <f>(Table1[[#This Row],[1. Hàng tồn kho]]-Table1[[#This Row],[1. Hàng tồn kho'[Năm: 2024]])/Table1[[#This Row],[1. Hàng tồn kho'[Năm: 2024]]</f>
        <v>#DIV/0!</v>
      </c>
      <c r="S32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2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20" s="20" t="e">
        <f>SUM(Table1[[#This Row],[TATA]:[ROA]])</f>
        <v>#DIV/0!</v>
      </c>
    </row>
    <row r="321" spans="1:21" x14ac:dyDescent="0.45">
      <c r="A321" s="7">
        <v>315</v>
      </c>
      <c r="B321" s="5" t="s">
        <v>640</v>
      </c>
      <c r="C321" s="6" t="s">
        <v>641</v>
      </c>
      <c r="D321" s="6" t="s">
        <v>33</v>
      </c>
      <c r="E321" s="8">
        <v>-998956800</v>
      </c>
      <c r="F321" s="8">
        <v>1944665043</v>
      </c>
      <c r="G321" s="8">
        <v>390715288365</v>
      </c>
      <c r="H321" s="8">
        <v>61948160378</v>
      </c>
      <c r="I321" s="8">
        <v>87677128147</v>
      </c>
      <c r="J321" s="8">
        <v>148254305812</v>
      </c>
      <c r="K321" s="8">
        <v>188207176458</v>
      </c>
      <c r="L321" s="8">
        <v>696527591339</v>
      </c>
      <c r="M321" s="8">
        <v>710075697512</v>
      </c>
      <c r="N321" s="9">
        <v>2.59</v>
      </c>
      <c r="O321" s="9">
        <v>-2.58</v>
      </c>
      <c r="P321" s="17">
        <f>(Table1[[#This Row],[18. Lợi nhuận sau thuế thu nhập doanh nghiệp]]-Table1[[#This Row],[Lưu chuyển tiền thuần từ hoạt động kinh doanh]])/Table1[[#This Row],[TỔNG CỘNG TÀI SẢN]]</f>
        <v>7.533930538827842E-3</v>
      </c>
      <c r="Q321" s="20">
        <f>(Table1[[#This Row],[III. Các khoản phải thu ngắn hạn 2025]]-Table1[[#This Row],[III. Các khoản phải thu ngắn hạn'[Năm: 2024]])/Table1[[#This Row],[III. Các khoản phải thu ngắn hạn'[Năm: 2024]]</f>
        <v>0.41533061856889736</v>
      </c>
      <c r="R321" s="20">
        <f>(Table1[[#This Row],[1. Hàng tồn kho]]-Table1[[#This Row],[1. Hàng tồn kho'[Năm: 2024]])/Table1[[#This Row],[1. Hàng tồn kho'[Năm: 2024]]</f>
        <v>0.26948877084665512</v>
      </c>
      <c r="S32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1.9450925335140295E-2</v>
      </c>
      <c r="T321" s="21">
        <f>Table1[[#This Row],[Tỷ suất sinh lợi trên tổng tài sản bình quân (ROAA)'[Quý 4 Năm 2025, ĐVT: %']]]-Table1[[#This Row],[Tỷ suất sinh lợi trên tổng tài sản bình quân (ROAA)'[Quý 4 Năm 2024, ĐVT: %']]]</f>
        <v>-5.17</v>
      </c>
      <c r="U321" s="20">
        <f>SUM(Table1[[#This Row],[TATA]:[ROA]])</f>
        <v>-4.4581957547104789</v>
      </c>
    </row>
    <row r="322" spans="1:21" hidden="1" x14ac:dyDescent="0.45">
      <c r="A322" s="7">
        <v>316</v>
      </c>
      <c r="B322" s="5" t="s">
        <v>642</v>
      </c>
      <c r="C322" s="6" t="s">
        <v>643</v>
      </c>
      <c r="D322" s="6" t="s">
        <v>10</v>
      </c>
      <c r="E322" s="6"/>
      <c r="F322" s="6"/>
      <c r="G322" s="6"/>
      <c r="H322" s="6"/>
      <c r="I322" s="6"/>
      <c r="J322" s="6"/>
      <c r="K322" s="6"/>
      <c r="L322" s="6"/>
      <c r="M322" s="6"/>
      <c r="N322" s="8"/>
      <c r="O322" s="8"/>
      <c r="P32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2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22" s="20" t="e">
        <f>(Table1[[#This Row],[1. Hàng tồn kho]]-Table1[[#This Row],[1. Hàng tồn kho'[Năm: 2024]])/Table1[[#This Row],[1. Hàng tồn kho'[Năm: 2024]]</f>
        <v>#DIV/0!</v>
      </c>
      <c r="S32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2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22" s="20" t="e">
        <f>SUM(Table1[[#This Row],[TATA]:[ROA]])</f>
        <v>#DIV/0!</v>
      </c>
    </row>
    <row r="323" spans="1:21" hidden="1" x14ac:dyDescent="0.45">
      <c r="A323" s="7">
        <v>317</v>
      </c>
      <c r="B323" s="5" t="s">
        <v>644</v>
      </c>
      <c r="C323" s="6" t="s">
        <v>645</v>
      </c>
      <c r="D323" s="6" t="s">
        <v>10</v>
      </c>
      <c r="E323" s="6"/>
      <c r="F323" s="6"/>
      <c r="G323" s="6"/>
      <c r="H323" s="6"/>
      <c r="I323" s="6"/>
      <c r="J323" s="6"/>
      <c r="K323" s="6"/>
      <c r="L323" s="6"/>
      <c r="M323" s="6"/>
      <c r="N323" s="8"/>
      <c r="O323" s="8"/>
      <c r="P32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2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23" s="20" t="e">
        <f>(Table1[[#This Row],[1. Hàng tồn kho]]-Table1[[#This Row],[1. Hàng tồn kho'[Năm: 2024]])/Table1[[#This Row],[1. Hàng tồn kho'[Năm: 2024]]</f>
        <v>#DIV/0!</v>
      </c>
      <c r="S32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2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23" s="20" t="e">
        <f>SUM(Table1[[#This Row],[TATA]:[ROA]])</f>
        <v>#DIV/0!</v>
      </c>
    </row>
    <row r="324" spans="1:21" hidden="1" x14ac:dyDescent="0.45">
      <c r="A324" s="7">
        <v>318</v>
      </c>
      <c r="B324" s="5" t="s">
        <v>646</v>
      </c>
      <c r="C324" s="6" t="s">
        <v>647</v>
      </c>
      <c r="D324" s="6" t="s">
        <v>10</v>
      </c>
      <c r="E324" s="6"/>
      <c r="F324" s="6"/>
      <c r="G324" s="6"/>
      <c r="H324" s="6"/>
      <c r="I324" s="6"/>
      <c r="J324" s="6"/>
      <c r="K324" s="6"/>
      <c r="L324" s="6"/>
      <c r="M324" s="6"/>
      <c r="N324" s="8"/>
      <c r="O324" s="8"/>
      <c r="P32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2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24" s="20" t="e">
        <f>(Table1[[#This Row],[1. Hàng tồn kho]]-Table1[[#This Row],[1. Hàng tồn kho'[Năm: 2024]])/Table1[[#This Row],[1. Hàng tồn kho'[Năm: 2024]]</f>
        <v>#DIV/0!</v>
      </c>
      <c r="S32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2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24" s="20" t="e">
        <f>SUM(Table1[[#This Row],[TATA]:[ROA]])</f>
        <v>#DIV/0!</v>
      </c>
    </row>
    <row r="325" spans="1:21" ht="26.25" x14ac:dyDescent="0.45">
      <c r="A325" s="7">
        <v>319</v>
      </c>
      <c r="B325" s="5" t="s">
        <v>648</v>
      </c>
      <c r="C325" s="6" t="s">
        <v>649</v>
      </c>
      <c r="D325" s="6" t="s">
        <v>33</v>
      </c>
      <c r="E325" s="8">
        <v>129951226951</v>
      </c>
      <c r="F325" s="8">
        <v>50390436724</v>
      </c>
      <c r="G325" s="8">
        <v>277867281456</v>
      </c>
      <c r="H325" s="8">
        <v>33862902087</v>
      </c>
      <c r="I325" s="8">
        <v>66806117483</v>
      </c>
      <c r="J325" s="8">
        <v>115588167636</v>
      </c>
      <c r="K325" s="8">
        <v>15876312593</v>
      </c>
      <c r="L325" s="8">
        <v>591753292991</v>
      </c>
      <c r="M325" s="8">
        <v>658044845148</v>
      </c>
      <c r="N325" s="9">
        <v>1.86</v>
      </c>
      <c r="O325" s="9">
        <v>10.42</v>
      </c>
      <c r="P325" s="17">
        <f>(Table1[[#This Row],[18. Lợi nhuận sau thuế thu nhập doanh nghiệp]]-Table1[[#This Row],[Lưu chuyển tiền thuần từ hoạt động kinh doanh]])/Table1[[#This Row],[TỔNG CỘNG TÀI SẢN]]</f>
        <v>-0.28632658659957549</v>
      </c>
      <c r="Q325" s="20">
        <f>(Table1[[#This Row],[III. Các khoản phải thu ngắn hạn 2025]]-Table1[[#This Row],[III. Các khoản phải thu ngắn hạn'[Năm: 2024]])/Table1[[#This Row],[III. Các khoản phải thu ngắn hạn'[Năm: 2024]]</f>
        <v>0.97284087794255925</v>
      </c>
      <c r="R325" s="20">
        <f>(Table1[[#This Row],[1. Hàng tồn kho]]-Table1[[#This Row],[1. Hàng tồn kho'[Năm: 2024]])/Table1[[#This Row],[1. Hàng tồn kho'[Năm: 2024]]</f>
        <v>-0.86264759691496906</v>
      </c>
      <c r="S32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0.11202565822985329</v>
      </c>
      <c r="T325" s="21">
        <f>Table1[[#This Row],[Tỷ suất sinh lợi trên tổng tài sản bình quân (ROAA)'[Quý 4 Năm 2025, ĐVT: %']]]-Table1[[#This Row],[Tỷ suất sinh lợi trên tổng tài sản bình quân (ROAA)'[Quý 4 Năm 2024, ĐVT: %']]]</f>
        <v>8.56</v>
      </c>
      <c r="U325" s="20">
        <f>SUM(Table1[[#This Row],[TATA]:[ROA]])</f>
        <v>8.4958923526578687</v>
      </c>
    </row>
    <row r="326" spans="1:21" hidden="1" x14ac:dyDescent="0.45">
      <c r="A326" s="7">
        <v>320</v>
      </c>
      <c r="B326" s="5" t="s">
        <v>650</v>
      </c>
      <c r="C326" s="6" t="s">
        <v>651</v>
      </c>
      <c r="D326" s="6" t="s">
        <v>10</v>
      </c>
      <c r="E326" s="6"/>
      <c r="F326" s="6"/>
      <c r="G326" s="6"/>
      <c r="H326" s="8">
        <v>2858296555</v>
      </c>
      <c r="I326" s="6"/>
      <c r="J326" s="8">
        <v>12408492566</v>
      </c>
      <c r="K326" s="6"/>
      <c r="L326" s="8">
        <v>156470536072</v>
      </c>
      <c r="M326" s="6"/>
      <c r="N326" s="8"/>
      <c r="O326" s="8"/>
      <c r="P32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2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326" s="20">
        <f>(Table1[[#This Row],[1. Hàng tồn kho]]-Table1[[#This Row],[1. Hàng tồn kho'[Năm: 2024]])/Table1[[#This Row],[1. Hàng tồn kho'[Năm: 2024]]</f>
        <v>-1</v>
      </c>
      <c r="S32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32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26" s="20" t="e">
        <f>SUM(Table1[[#This Row],[TATA]:[ROA]])</f>
        <v>#DIV/0!</v>
      </c>
    </row>
    <row r="327" spans="1:21" ht="26.25" hidden="1" x14ac:dyDescent="0.45">
      <c r="A327" s="7">
        <v>321</v>
      </c>
      <c r="B327" s="5" t="s">
        <v>652</v>
      </c>
      <c r="C327" s="6" t="s">
        <v>653</v>
      </c>
      <c r="D327" s="6" t="s">
        <v>10</v>
      </c>
      <c r="E327" s="6"/>
      <c r="F327" s="6"/>
      <c r="G327" s="6"/>
      <c r="H327" s="6"/>
      <c r="I327" s="6"/>
      <c r="J327" s="6"/>
      <c r="K327" s="6"/>
      <c r="L327" s="6"/>
      <c r="M327" s="6"/>
      <c r="N327" s="8"/>
      <c r="O327" s="8"/>
      <c r="P32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2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27" s="20" t="e">
        <f>(Table1[[#This Row],[1. Hàng tồn kho]]-Table1[[#This Row],[1. Hàng tồn kho'[Năm: 2024]])/Table1[[#This Row],[1. Hàng tồn kho'[Năm: 2024]]</f>
        <v>#DIV/0!</v>
      </c>
      <c r="S32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2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27" s="20" t="e">
        <f>SUM(Table1[[#This Row],[TATA]:[ROA]])</f>
        <v>#DIV/0!</v>
      </c>
    </row>
    <row r="328" spans="1:21" ht="26.25" hidden="1" x14ac:dyDescent="0.45">
      <c r="A328" s="7">
        <v>322</v>
      </c>
      <c r="B328" s="5" t="s">
        <v>654</v>
      </c>
      <c r="C328" s="6" t="s">
        <v>655</v>
      </c>
      <c r="D328" s="6" t="s">
        <v>10</v>
      </c>
      <c r="E328" s="6"/>
      <c r="F328" s="6"/>
      <c r="G328" s="6"/>
      <c r="H328" s="8">
        <v>10101748627</v>
      </c>
      <c r="I328" s="6"/>
      <c r="J328" s="6"/>
      <c r="K328" s="6"/>
      <c r="L328" s="8">
        <v>9277062497</v>
      </c>
      <c r="M328" s="6"/>
      <c r="N328" s="8"/>
      <c r="O328" s="8"/>
      <c r="P32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2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328" s="20" t="e">
        <f>(Table1[[#This Row],[1. Hàng tồn kho]]-Table1[[#This Row],[1. Hàng tồn kho'[Năm: 2024]])/Table1[[#This Row],[1. Hàng tồn kho'[Năm: 2024]]</f>
        <v>#DIV/0!</v>
      </c>
      <c r="S32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32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28" s="20" t="e">
        <f>SUM(Table1[[#This Row],[TATA]:[ROA]])</f>
        <v>#DIV/0!</v>
      </c>
    </row>
    <row r="329" spans="1:21" x14ac:dyDescent="0.45">
      <c r="A329" s="7">
        <v>323</v>
      </c>
      <c r="B329" s="5" t="s">
        <v>656</v>
      </c>
      <c r="C329" s="6" t="s">
        <v>657</v>
      </c>
      <c r="D329" s="6" t="s">
        <v>33</v>
      </c>
      <c r="E329" s="8">
        <v>-10208765431</v>
      </c>
      <c r="F329" s="8">
        <v>2435859406</v>
      </c>
      <c r="G329" s="8">
        <v>62047761227</v>
      </c>
      <c r="H329" s="8">
        <v>12504651184</v>
      </c>
      <c r="I329" s="8">
        <v>14690319803</v>
      </c>
      <c r="J329" s="8">
        <v>993134322</v>
      </c>
      <c r="K329" s="8">
        <v>856586600</v>
      </c>
      <c r="L329" s="8">
        <v>41719645246</v>
      </c>
      <c r="M329" s="8">
        <v>42648391729</v>
      </c>
      <c r="N329" s="9">
        <v>1.96</v>
      </c>
      <c r="O329" s="9">
        <v>3.36</v>
      </c>
      <c r="P329" s="17">
        <f>(Table1[[#This Row],[18. Lợi nhuận sau thuế thu nhập doanh nghiệp]]-Table1[[#This Row],[Lưu chuyển tiền thuần từ hoạt động kinh doanh]])/Table1[[#This Row],[TỔNG CỘNG TÀI SẢN]]</f>
        <v>0.20378857491312205</v>
      </c>
      <c r="Q329" s="20">
        <f>(Table1[[#This Row],[III. Các khoản phải thu ngắn hạn 2025]]-Table1[[#This Row],[III. Các khoản phải thu ngắn hạn'[Năm: 2024]])/Table1[[#This Row],[III. Các khoản phải thu ngắn hạn'[Năm: 2024]]</f>
        <v>0.17478845166002033</v>
      </c>
      <c r="R329" s="20">
        <f>(Table1[[#This Row],[1. Hàng tồn kho]]-Table1[[#This Row],[1. Hàng tồn kho'[Năm: 2024]])/Table1[[#This Row],[1. Hàng tồn kho'[Năm: 2024]]</f>
        <v>-0.13749169571042175</v>
      </c>
      <c r="S32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2.226161026834346E-2</v>
      </c>
      <c r="T329" s="21">
        <f>Table1[[#This Row],[Tỷ suất sinh lợi trên tổng tài sản bình quân (ROAA)'[Quý 4 Năm 2025, ĐVT: %']]]-Table1[[#This Row],[Tỷ suất sinh lợi trên tổng tài sản bình quân (ROAA)'[Quý 4 Năm 2024, ĐVT: %']]]</f>
        <v>1.4</v>
      </c>
      <c r="U329" s="20">
        <f>SUM(Table1[[#This Row],[TATA]:[ROA]])</f>
        <v>1.663346941131064</v>
      </c>
    </row>
    <row r="330" spans="1:21" hidden="1" x14ac:dyDescent="0.45">
      <c r="A330" s="7">
        <v>324</v>
      </c>
      <c r="B330" s="5" t="s">
        <v>658</v>
      </c>
      <c r="C330" s="6" t="s">
        <v>659</v>
      </c>
      <c r="D330" s="6" t="s">
        <v>10</v>
      </c>
      <c r="E330" s="6"/>
      <c r="F330" s="6"/>
      <c r="G330" s="6"/>
      <c r="H330" s="6"/>
      <c r="I330" s="6"/>
      <c r="J330" s="6"/>
      <c r="K330" s="6"/>
      <c r="L330" s="6"/>
      <c r="M330" s="6"/>
      <c r="N330" s="8"/>
      <c r="O330" s="8"/>
      <c r="P33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3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30" s="20" t="e">
        <f>(Table1[[#This Row],[1. Hàng tồn kho]]-Table1[[#This Row],[1. Hàng tồn kho'[Năm: 2024]])/Table1[[#This Row],[1. Hàng tồn kho'[Năm: 2024]]</f>
        <v>#DIV/0!</v>
      </c>
      <c r="S33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3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30" s="20" t="e">
        <f>SUM(Table1[[#This Row],[TATA]:[ROA]])</f>
        <v>#DIV/0!</v>
      </c>
    </row>
    <row r="331" spans="1:21" ht="26.25" hidden="1" x14ac:dyDescent="0.45">
      <c r="A331" s="7">
        <v>325</v>
      </c>
      <c r="B331" s="5" t="s">
        <v>660</v>
      </c>
      <c r="C331" s="6" t="s">
        <v>661</v>
      </c>
      <c r="D331" s="6" t="s">
        <v>10</v>
      </c>
      <c r="E331" s="6"/>
      <c r="F331" s="6"/>
      <c r="G331" s="6"/>
      <c r="H331" s="6"/>
      <c r="I331" s="6"/>
      <c r="J331" s="6"/>
      <c r="K331" s="6"/>
      <c r="L331" s="6"/>
      <c r="M331" s="6"/>
      <c r="N331" s="8"/>
      <c r="O331" s="8"/>
      <c r="P33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3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31" s="20" t="e">
        <f>(Table1[[#This Row],[1. Hàng tồn kho]]-Table1[[#This Row],[1. Hàng tồn kho'[Năm: 2024]])/Table1[[#This Row],[1. Hàng tồn kho'[Năm: 2024]]</f>
        <v>#DIV/0!</v>
      </c>
      <c r="S33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3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31" s="20" t="e">
        <f>SUM(Table1[[#This Row],[TATA]:[ROA]])</f>
        <v>#DIV/0!</v>
      </c>
    </row>
    <row r="332" spans="1:21" hidden="1" x14ac:dyDescent="0.45">
      <c r="A332" s="7">
        <v>326</v>
      </c>
      <c r="B332" s="5" t="s">
        <v>662</v>
      </c>
      <c r="C332" s="6" t="s">
        <v>663</v>
      </c>
      <c r="D332" s="6" t="s">
        <v>10</v>
      </c>
      <c r="E332" s="6"/>
      <c r="F332" s="6"/>
      <c r="G332" s="6"/>
      <c r="H332" s="6"/>
      <c r="I332" s="6"/>
      <c r="J332" s="6"/>
      <c r="K332" s="6"/>
      <c r="L332" s="6"/>
      <c r="M332" s="6"/>
      <c r="N332" s="8"/>
      <c r="O332" s="8"/>
      <c r="P33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3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32" s="20" t="e">
        <f>(Table1[[#This Row],[1. Hàng tồn kho]]-Table1[[#This Row],[1. Hàng tồn kho'[Năm: 2024]])/Table1[[#This Row],[1. Hàng tồn kho'[Năm: 2024]]</f>
        <v>#DIV/0!</v>
      </c>
      <c r="S33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3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32" s="20" t="e">
        <f>SUM(Table1[[#This Row],[TATA]:[ROA]])</f>
        <v>#DIV/0!</v>
      </c>
    </row>
    <row r="333" spans="1:21" x14ac:dyDescent="0.45">
      <c r="A333" s="7">
        <v>327</v>
      </c>
      <c r="B333" s="5" t="s">
        <v>664</v>
      </c>
      <c r="C333" s="6" t="s">
        <v>665</v>
      </c>
      <c r="D333" s="6" t="s">
        <v>15</v>
      </c>
      <c r="E333" s="8">
        <v>125607162346</v>
      </c>
      <c r="F333" s="8">
        <v>56180987558</v>
      </c>
      <c r="G333" s="8">
        <v>484072067942</v>
      </c>
      <c r="H333" s="8">
        <v>96390810620</v>
      </c>
      <c r="I333" s="8">
        <v>89049784419</v>
      </c>
      <c r="J333" s="8">
        <v>203840150769</v>
      </c>
      <c r="K333" s="8">
        <v>141405791705</v>
      </c>
      <c r="L333" s="8">
        <v>684349494111</v>
      </c>
      <c r="M333" s="8">
        <v>860759378230</v>
      </c>
      <c r="N333" s="8"/>
      <c r="O333" s="8"/>
      <c r="P333" s="17">
        <f>(Table1[[#This Row],[18. Lợi nhuận sau thuế thu nhập doanh nghiệp]]-Table1[[#This Row],[Lưu chuyển tiền thuần từ hoạt động kinh doanh]])/Table1[[#This Row],[TỔNG CỘNG TÀI SẢN]]</f>
        <v>-0.14342115438133154</v>
      </c>
      <c r="Q333" s="20">
        <f>(Table1[[#This Row],[III. Các khoản phải thu ngắn hạn 2025]]-Table1[[#This Row],[III. Các khoản phải thu ngắn hạn'[Năm: 2024]])/Table1[[#This Row],[III. Các khoản phải thu ngắn hạn'[Năm: 2024]]</f>
        <v>-7.6158983971412103E-2</v>
      </c>
      <c r="R333" s="20">
        <f>(Table1[[#This Row],[1. Hàng tồn kho]]-Table1[[#This Row],[1. Hàng tồn kho'[Năm: 2024]])/Table1[[#This Row],[1. Hàng tồn kho'[Năm: 2024]]</f>
        <v>-0.30629078142094374</v>
      </c>
      <c r="S33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0.25777747428331804</v>
      </c>
      <c r="T33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33" s="20">
        <f>SUM(Table1[[#This Row],[TATA]:[ROA]])</f>
        <v>-0.26809344549036934</v>
      </c>
    </row>
    <row r="334" spans="1:21" hidden="1" x14ac:dyDescent="0.45">
      <c r="A334" s="7">
        <v>328</v>
      </c>
      <c r="B334" s="5" t="s">
        <v>666</v>
      </c>
      <c r="C334" s="6" t="s">
        <v>667</v>
      </c>
      <c r="D334" s="6" t="s">
        <v>10</v>
      </c>
      <c r="E334" s="6"/>
      <c r="F334" s="6"/>
      <c r="G334" s="6"/>
      <c r="H334" s="6"/>
      <c r="I334" s="6"/>
      <c r="J334" s="6"/>
      <c r="K334" s="6"/>
      <c r="L334" s="6"/>
      <c r="M334" s="6"/>
      <c r="N334" s="8"/>
      <c r="O334" s="8"/>
      <c r="P33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3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34" s="20" t="e">
        <f>(Table1[[#This Row],[1. Hàng tồn kho]]-Table1[[#This Row],[1. Hàng tồn kho'[Năm: 2024]])/Table1[[#This Row],[1. Hàng tồn kho'[Năm: 2024]]</f>
        <v>#DIV/0!</v>
      </c>
      <c r="S33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3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34" s="20" t="e">
        <f>SUM(Table1[[#This Row],[TATA]:[ROA]])</f>
        <v>#DIV/0!</v>
      </c>
    </row>
    <row r="335" spans="1:21" ht="26.25" hidden="1" x14ac:dyDescent="0.45">
      <c r="A335" s="7">
        <v>329</v>
      </c>
      <c r="B335" s="5" t="s">
        <v>668</v>
      </c>
      <c r="C335" s="6" t="s">
        <v>669</v>
      </c>
      <c r="D335" s="6" t="s">
        <v>10</v>
      </c>
      <c r="E335" s="6"/>
      <c r="F335" s="6"/>
      <c r="G335" s="6"/>
      <c r="H335" s="6"/>
      <c r="I335" s="6"/>
      <c r="J335" s="6"/>
      <c r="K335" s="6"/>
      <c r="L335" s="6"/>
      <c r="M335" s="6"/>
      <c r="N335" s="8"/>
      <c r="O335" s="8"/>
      <c r="P33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3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35" s="20" t="e">
        <f>(Table1[[#This Row],[1. Hàng tồn kho]]-Table1[[#This Row],[1. Hàng tồn kho'[Năm: 2024]])/Table1[[#This Row],[1. Hàng tồn kho'[Năm: 2024]]</f>
        <v>#DIV/0!</v>
      </c>
      <c r="S33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3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35" s="20" t="e">
        <f>SUM(Table1[[#This Row],[TATA]:[ROA]])</f>
        <v>#DIV/0!</v>
      </c>
    </row>
    <row r="336" spans="1:21" hidden="1" x14ac:dyDescent="0.45">
      <c r="A336" s="7">
        <v>330</v>
      </c>
      <c r="B336" s="5" t="s">
        <v>670</v>
      </c>
      <c r="C336" s="6" t="s">
        <v>671</v>
      </c>
      <c r="D336" s="6" t="s">
        <v>10</v>
      </c>
      <c r="E336" s="6"/>
      <c r="F336" s="6"/>
      <c r="G336" s="6"/>
      <c r="H336" s="6"/>
      <c r="I336" s="6"/>
      <c r="J336" s="6"/>
      <c r="K336" s="6"/>
      <c r="L336" s="6"/>
      <c r="M336" s="6"/>
      <c r="N336" s="8"/>
      <c r="O336" s="8"/>
      <c r="P33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3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36" s="20" t="e">
        <f>(Table1[[#This Row],[1. Hàng tồn kho]]-Table1[[#This Row],[1. Hàng tồn kho'[Năm: 2024]])/Table1[[#This Row],[1. Hàng tồn kho'[Năm: 2024]]</f>
        <v>#DIV/0!</v>
      </c>
      <c r="S33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3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36" s="20" t="e">
        <f>SUM(Table1[[#This Row],[TATA]:[ROA]])</f>
        <v>#DIV/0!</v>
      </c>
    </row>
    <row r="337" spans="1:21" hidden="1" x14ac:dyDescent="0.45">
      <c r="A337" s="7">
        <v>331</v>
      </c>
      <c r="B337" s="5" t="s">
        <v>672</v>
      </c>
      <c r="C337" s="6" t="s">
        <v>673</v>
      </c>
      <c r="D337" s="6" t="s">
        <v>10</v>
      </c>
      <c r="E337" s="6"/>
      <c r="F337" s="6"/>
      <c r="G337" s="6"/>
      <c r="H337" s="8">
        <v>508186743812</v>
      </c>
      <c r="I337" s="6"/>
      <c r="J337" s="8">
        <v>1899818322978</v>
      </c>
      <c r="K337" s="6"/>
      <c r="L337" s="8">
        <v>13277125136396</v>
      </c>
      <c r="M337" s="6"/>
      <c r="N337" s="8"/>
      <c r="O337" s="8"/>
      <c r="P33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3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337" s="20">
        <f>(Table1[[#This Row],[1. Hàng tồn kho]]-Table1[[#This Row],[1. Hàng tồn kho'[Năm: 2024]])/Table1[[#This Row],[1. Hàng tồn kho'[Năm: 2024]]</f>
        <v>-1</v>
      </c>
      <c r="S33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33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37" s="20" t="e">
        <f>SUM(Table1[[#This Row],[TATA]:[ROA]])</f>
        <v>#DIV/0!</v>
      </c>
    </row>
    <row r="338" spans="1:21" hidden="1" x14ac:dyDescent="0.45">
      <c r="A338" s="7">
        <v>332</v>
      </c>
      <c r="B338" s="5" t="s">
        <v>674</v>
      </c>
      <c r="C338" s="6" t="s">
        <v>675</v>
      </c>
      <c r="D338" s="6" t="s">
        <v>10</v>
      </c>
      <c r="E338" s="6"/>
      <c r="F338" s="6"/>
      <c r="G338" s="6"/>
      <c r="H338" s="6"/>
      <c r="I338" s="6"/>
      <c r="J338" s="6"/>
      <c r="K338" s="6"/>
      <c r="L338" s="6"/>
      <c r="M338" s="6"/>
      <c r="N338" s="8"/>
      <c r="O338" s="8"/>
      <c r="P33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3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38" s="20" t="e">
        <f>(Table1[[#This Row],[1. Hàng tồn kho]]-Table1[[#This Row],[1. Hàng tồn kho'[Năm: 2024]])/Table1[[#This Row],[1. Hàng tồn kho'[Năm: 2024]]</f>
        <v>#DIV/0!</v>
      </c>
      <c r="S33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3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38" s="20" t="e">
        <f>SUM(Table1[[#This Row],[TATA]:[ROA]])</f>
        <v>#DIV/0!</v>
      </c>
    </row>
    <row r="339" spans="1:21" hidden="1" x14ac:dyDescent="0.45">
      <c r="A339" s="7">
        <v>333</v>
      </c>
      <c r="B339" s="5" t="s">
        <v>676</v>
      </c>
      <c r="C339" s="6" t="s">
        <v>677</v>
      </c>
      <c r="D339" s="6" t="s">
        <v>10</v>
      </c>
      <c r="E339" s="6"/>
      <c r="F339" s="6"/>
      <c r="G339" s="6"/>
      <c r="H339" s="6"/>
      <c r="I339" s="6"/>
      <c r="J339" s="6"/>
      <c r="K339" s="6"/>
      <c r="L339" s="6"/>
      <c r="M339" s="6"/>
      <c r="N339" s="8"/>
      <c r="O339" s="8"/>
      <c r="P33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3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39" s="20" t="e">
        <f>(Table1[[#This Row],[1. Hàng tồn kho]]-Table1[[#This Row],[1. Hàng tồn kho'[Năm: 2024]])/Table1[[#This Row],[1. Hàng tồn kho'[Năm: 2024]]</f>
        <v>#DIV/0!</v>
      </c>
      <c r="S33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3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39" s="20" t="e">
        <f>SUM(Table1[[#This Row],[TATA]:[ROA]])</f>
        <v>#DIV/0!</v>
      </c>
    </row>
    <row r="340" spans="1:21" hidden="1" x14ac:dyDescent="0.45">
      <c r="A340" s="7">
        <v>334</v>
      </c>
      <c r="B340" s="5" t="s">
        <v>678</v>
      </c>
      <c r="C340" s="6" t="s">
        <v>679</v>
      </c>
      <c r="D340" s="6" t="s">
        <v>10</v>
      </c>
      <c r="E340" s="6"/>
      <c r="F340" s="6"/>
      <c r="G340" s="6"/>
      <c r="H340" s="6"/>
      <c r="I340" s="6"/>
      <c r="J340" s="6"/>
      <c r="K340" s="6"/>
      <c r="L340" s="6"/>
      <c r="M340" s="6"/>
      <c r="N340" s="8"/>
      <c r="O340" s="8"/>
      <c r="P34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4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40" s="20" t="e">
        <f>(Table1[[#This Row],[1. Hàng tồn kho]]-Table1[[#This Row],[1. Hàng tồn kho'[Năm: 2024]])/Table1[[#This Row],[1. Hàng tồn kho'[Năm: 2024]]</f>
        <v>#DIV/0!</v>
      </c>
      <c r="S34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4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40" s="20" t="e">
        <f>SUM(Table1[[#This Row],[TATA]:[ROA]])</f>
        <v>#DIV/0!</v>
      </c>
    </row>
    <row r="341" spans="1:21" hidden="1" x14ac:dyDescent="0.45">
      <c r="A341" s="7">
        <v>335</v>
      </c>
      <c r="B341" s="5" t="s">
        <v>680</v>
      </c>
      <c r="C341" s="6" t="s">
        <v>681</v>
      </c>
      <c r="D341" s="6" t="s">
        <v>10</v>
      </c>
      <c r="E341" s="6"/>
      <c r="F341" s="6"/>
      <c r="G341" s="6"/>
      <c r="H341" s="6"/>
      <c r="I341" s="6"/>
      <c r="J341" s="6"/>
      <c r="K341" s="6"/>
      <c r="L341" s="6"/>
      <c r="M341" s="6"/>
      <c r="N341" s="8"/>
      <c r="O341" s="8"/>
      <c r="P34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4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41" s="20" t="e">
        <f>(Table1[[#This Row],[1. Hàng tồn kho]]-Table1[[#This Row],[1. Hàng tồn kho'[Năm: 2024]])/Table1[[#This Row],[1. Hàng tồn kho'[Năm: 2024]]</f>
        <v>#DIV/0!</v>
      </c>
      <c r="S34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4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41" s="20" t="e">
        <f>SUM(Table1[[#This Row],[TATA]:[ROA]])</f>
        <v>#DIV/0!</v>
      </c>
    </row>
    <row r="342" spans="1:21" hidden="1" x14ac:dyDescent="0.45">
      <c r="A342" s="7">
        <v>336</v>
      </c>
      <c r="B342" s="5" t="s">
        <v>682</v>
      </c>
      <c r="C342" s="6" t="s">
        <v>683</v>
      </c>
      <c r="D342" s="6" t="s">
        <v>10</v>
      </c>
      <c r="E342" s="6"/>
      <c r="F342" s="6"/>
      <c r="G342" s="6"/>
      <c r="H342" s="6"/>
      <c r="I342" s="6"/>
      <c r="J342" s="6"/>
      <c r="K342" s="6"/>
      <c r="L342" s="6"/>
      <c r="M342" s="6"/>
      <c r="N342" s="8"/>
      <c r="O342" s="8"/>
      <c r="P34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4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42" s="20" t="e">
        <f>(Table1[[#This Row],[1. Hàng tồn kho]]-Table1[[#This Row],[1. Hàng tồn kho'[Năm: 2024]])/Table1[[#This Row],[1. Hàng tồn kho'[Năm: 2024]]</f>
        <v>#DIV/0!</v>
      </c>
      <c r="S34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4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42" s="20" t="e">
        <f>SUM(Table1[[#This Row],[TATA]:[ROA]])</f>
        <v>#DIV/0!</v>
      </c>
    </row>
    <row r="343" spans="1:21" ht="26.25" hidden="1" x14ac:dyDescent="0.45">
      <c r="A343" s="7">
        <v>337</v>
      </c>
      <c r="B343" s="5" t="s">
        <v>684</v>
      </c>
      <c r="C343" s="6" t="s">
        <v>685</v>
      </c>
      <c r="D343" s="6" t="s">
        <v>10</v>
      </c>
      <c r="E343" s="6"/>
      <c r="F343" s="6"/>
      <c r="G343" s="6"/>
      <c r="H343" s="6"/>
      <c r="I343" s="6"/>
      <c r="J343" s="6"/>
      <c r="K343" s="6"/>
      <c r="L343" s="6"/>
      <c r="M343" s="6"/>
      <c r="N343" s="8"/>
      <c r="O343" s="8"/>
      <c r="P34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4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43" s="20" t="e">
        <f>(Table1[[#This Row],[1. Hàng tồn kho]]-Table1[[#This Row],[1. Hàng tồn kho'[Năm: 2024]])/Table1[[#This Row],[1. Hàng tồn kho'[Năm: 2024]]</f>
        <v>#DIV/0!</v>
      </c>
      <c r="S34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4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43" s="20" t="e">
        <f>SUM(Table1[[#This Row],[TATA]:[ROA]])</f>
        <v>#DIV/0!</v>
      </c>
    </row>
    <row r="344" spans="1:21" hidden="1" x14ac:dyDescent="0.45">
      <c r="A344" s="7">
        <v>338</v>
      </c>
      <c r="B344" s="5" t="s">
        <v>686</v>
      </c>
      <c r="C344" s="6" t="s">
        <v>687</v>
      </c>
      <c r="D344" s="6" t="s">
        <v>10</v>
      </c>
      <c r="E344" s="6"/>
      <c r="F344" s="6"/>
      <c r="G344" s="6"/>
      <c r="H344" s="6"/>
      <c r="I344" s="6"/>
      <c r="J344" s="6"/>
      <c r="K344" s="6"/>
      <c r="L344" s="6"/>
      <c r="M344" s="6"/>
      <c r="N344" s="8"/>
      <c r="O344" s="8"/>
      <c r="P34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4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44" s="20" t="e">
        <f>(Table1[[#This Row],[1. Hàng tồn kho]]-Table1[[#This Row],[1. Hàng tồn kho'[Năm: 2024]])/Table1[[#This Row],[1. Hàng tồn kho'[Năm: 2024]]</f>
        <v>#DIV/0!</v>
      </c>
      <c r="S34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4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44" s="20" t="e">
        <f>SUM(Table1[[#This Row],[TATA]:[ROA]])</f>
        <v>#DIV/0!</v>
      </c>
    </row>
    <row r="345" spans="1:21" hidden="1" x14ac:dyDescent="0.45">
      <c r="A345" s="7">
        <v>339</v>
      </c>
      <c r="B345" s="5" t="s">
        <v>688</v>
      </c>
      <c r="C345" s="6" t="s">
        <v>689</v>
      </c>
      <c r="D345" s="6" t="s">
        <v>10</v>
      </c>
      <c r="E345" s="6"/>
      <c r="F345" s="6"/>
      <c r="G345" s="6"/>
      <c r="H345" s="6"/>
      <c r="I345" s="6"/>
      <c r="J345" s="6"/>
      <c r="K345" s="6"/>
      <c r="L345" s="6"/>
      <c r="M345" s="6"/>
      <c r="N345" s="8"/>
      <c r="O345" s="8"/>
      <c r="P34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4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45" s="20" t="e">
        <f>(Table1[[#This Row],[1. Hàng tồn kho]]-Table1[[#This Row],[1. Hàng tồn kho'[Năm: 2024]])/Table1[[#This Row],[1. Hàng tồn kho'[Năm: 2024]]</f>
        <v>#DIV/0!</v>
      </c>
      <c r="S34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4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45" s="20" t="e">
        <f>SUM(Table1[[#This Row],[TATA]:[ROA]])</f>
        <v>#DIV/0!</v>
      </c>
    </row>
    <row r="346" spans="1:21" x14ac:dyDescent="0.45">
      <c r="A346" s="7">
        <v>340</v>
      </c>
      <c r="B346" s="5" t="s">
        <v>690</v>
      </c>
      <c r="C346" s="6" t="s">
        <v>691</v>
      </c>
      <c r="D346" s="6" t="s">
        <v>15</v>
      </c>
      <c r="E346" s="8">
        <v>140382759326</v>
      </c>
      <c r="F346" s="8">
        <v>-205165055743</v>
      </c>
      <c r="G346" s="8">
        <v>1709123968264</v>
      </c>
      <c r="H346" s="8">
        <v>7457221252</v>
      </c>
      <c r="I346" s="8">
        <v>4040199439</v>
      </c>
      <c r="J346" s="8">
        <v>903165045966</v>
      </c>
      <c r="K346" s="8">
        <v>773575264365</v>
      </c>
      <c r="L346" s="8">
        <v>2188112421848</v>
      </c>
      <c r="M346" s="8">
        <v>2062050739943</v>
      </c>
      <c r="N346" s="9">
        <v>-4.9400000000000004</v>
      </c>
      <c r="O346" s="9">
        <v>-0.28999999999999998</v>
      </c>
      <c r="P346" s="17">
        <f>(Table1[[#This Row],[18. Lợi nhuận sau thuế thu nhập doanh nghiệp]]-Table1[[#This Row],[Lưu chuyển tiền thuần từ hoạt động kinh doanh]])/Table1[[#This Row],[TỔNG CỘNG TÀI SẢN]]</f>
        <v>-0.20217832145902298</v>
      </c>
      <c r="Q346" s="20">
        <f>(Table1[[#This Row],[III. Các khoản phải thu ngắn hạn 2025]]-Table1[[#This Row],[III. Các khoản phải thu ngắn hạn'[Năm: 2024]])/Table1[[#This Row],[III. Các khoản phải thu ngắn hạn'[Năm: 2024]]</f>
        <v>-0.45821649881764831</v>
      </c>
      <c r="R346" s="20">
        <f>(Table1[[#This Row],[1. Hàng tồn kho]]-Table1[[#This Row],[1. Hàng tồn kho'[Năm: 2024]])/Table1[[#This Row],[1. Hàng tồn kho'[Năm: 2024]]</f>
        <v>-0.14348405330765918</v>
      </c>
      <c r="S34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-5.7612068121496655E-2</v>
      </c>
      <c r="T346" s="21">
        <f>Table1[[#This Row],[Tỷ suất sinh lợi trên tổng tài sản bình quân (ROAA)'[Quý 4 Năm 2025, ĐVT: %']]]-Table1[[#This Row],[Tỷ suất sinh lợi trên tổng tài sản bình quân (ROAA)'[Quý 4 Năm 2024, ĐVT: %']]]</f>
        <v>4.6500000000000004</v>
      </c>
      <c r="U346" s="20">
        <f>SUM(Table1[[#This Row],[TATA]:[ROA]])</f>
        <v>3.7885090582941734</v>
      </c>
    </row>
    <row r="347" spans="1:21" hidden="1" x14ac:dyDescent="0.45">
      <c r="A347" s="7">
        <v>341</v>
      </c>
      <c r="B347" s="5" t="s">
        <v>692</v>
      </c>
      <c r="C347" s="6" t="s">
        <v>693</v>
      </c>
      <c r="D347" s="6" t="s">
        <v>15</v>
      </c>
      <c r="E347" s="6"/>
      <c r="F347" s="6"/>
      <c r="G347" s="6"/>
      <c r="H347" s="8">
        <v>19853774571</v>
      </c>
      <c r="I347" s="6"/>
      <c r="J347" s="8">
        <v>35913534524</v>
      </c>
      <c r="K347" s="6"/>
      <c r="L347" s="8">
        <v>265149946914</v>
      </c>
      <c r="M347" s="6"/>
      <c r="N347" s="8"/>
      <c r="O347" s="8"/>
      <c r="P34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4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347" s="20">
        <f>(Table1[[#This Row],[1. Hàng tồn kho]]-Table1[[#This Row],[1. Hàng tồn kho'[Năm: 2024]])/Table1[[#This Row],[1. Hàng tồn kho'[Năm: 2024]]</f>
        <v>-1</v>
      </c>
      <c r="S34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34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47" s="20" t="e">
        <f>SUM(Table1[[#This Row],[TATA]:[ROA]])</f>
        <v>#DIV/0!</v>
      </c>
    </row>
    <row r="348" spans="1:21" ht="26.25" x14ac:dyDescent="0.45">
      <c r="A348" s="7">
        <v>342</v>
      </c>
      <c r="B348" s="5" t="s">
        <v>694</v>
      </c>
      <c r="C348" s="6" t="s">
        <v>695</v>
      </c>
      <c r="D348" s="6" t="s">
        <v>15</v>
      </c>
      <c r="E348" s="8">
        <v>-3325864663357</v>
      </c>
      <c r="F348" s="8">
        <v>227011412324</v>
      </c>
      <c r="G348" s="8">
        <v>17111890047647</v>
      </c>
      <c r="H348" s="8">
        <v>5799520697819</v>
      </c>
      <c r="I348" s="8">
        <v>7989746574345</v>
      </c>
      <c r="J348" s="8">
        <v>1495012581159</v>
      </c>
      <c r="K348" s="8">
        <v>2543336656789</v>
      </c>
      <c r="L348" s="8">
        <v>10161129014429</v>
      </c>
      <c r="M348" s="8">
        <v>11810704705138</v>
      </c>
      <c r="N348" s="9">
        <v>1.04</v>
      </c>
      <c r="O348" s="9">
        <v>0.27</v>
      </c>
      <c r="P348" s="17">
        <f>(Table1[[#This Row],[18. Lợi nhuận sau thuế thu nhập doanh nghiệp]]-Table1[[#This Row],[Lưu chuyển tiền thuần từ hoạt động kinh doanh]])/Table1[[#This Row],[TỔNG CỘNG TÀI SẢN]]</f>
        <v>0.20762616319928637</v>
      </c>
      <c r="Q348" s="20">
        <f>(Table1[[#This Row],[III. Các khoản phải thu ngắn hạn 2025]]-Table1[[#This Row],[III. Các khoản phải thu ngắn hạn'[Năm: 2024]])/Table1[[#This Row],[III. Các khoản phải thu ngắn hạn'[Năm: 2024]]</f>
        <v>0.37765636000741726</v>
      </c>
      <c r="R348" s="20">
        <f>(Table1[[#This Row],[1. Hàng tồn kho]]-Table1[[#This Row],[1. Hàng tồn kho'[Năm: 2024]])/Table1[[#This Row],[1. Hàng tồn kho'[Năm: 2024]]</f>
        <v>0.70121421641635462</v>
      </c>
      <c r="S34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0.16234177209703474</v>
      </c>
      <c r="T348" s="21">
        <f>Table1[[#This Row],[Tỷ suất sinh lợi trên tổng tài sản bình quân (ROAA)'[Quý 4 Năm 2025, ĐVT: %']]]-Table1[[#This Row],[Tỷ suất sinh lợi trên tổng tài sản bình quân (ROAA)'[Quý 4 Năm 2024, ĐVT: %']]]</f>
        <v>-0.77</v>
      </c>
      <c r="U348" s="20">
        <f>SUM(Table1[[#This Row],[TATA]:[ROA]])</f>
        <v>0.67883851172009302</v>
      </c>
    </row>
    <row r="349" spans="1:21" hidden="1" x14ac:dyDescent="0.45">
      <c r="A349" s="7">
        <v>343</v>
      </c>
      <c r="B349" s="5" t="s">
        <v>696</v>
      </c>
      <c r="C349" s="6" t="s">
        <v>697</v>
      </c>
      <c r="D349" s="6" t="s">
        <v>10</v>
      </c>
      <c r="E349" s="6"/>
      <c r="F349" s="6"/>
      <c r="G349" s="6"/>
      <c r="H349" s="8">
        <v>967065024782</v>
      </c>
      <c r="I349" s="6"/>
      <c r="J349" s="8">
        <v>161269615893</v>
      </c>
      <c r="K349" s="6"/>
      <c r="L349" s="8">
        <v>937569678800</v>
      </c>
      <c r="M349" s="6"/>
      <c r="N349" s="9">
        <v>0.21</v>
      </c>
      <c r="O349" s="8"/>
      <c r="P34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4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349" s="20">
        <f>(Table1[[#This Row],[1. Hàng tồn kho]]-Table1[[#This Row],[1. Hàng tồn kho'[Năm: 2024]])/Table1[[#This Row],[1. Hàng tồn kho'[Năm: 2024]]</f>
        <v>-1</v>
      </c>
      <c r="S34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349" s="21">
        <f>Table1[[#This Row],[Tỷ suất sinh lợi trên tổng tài sản bình quân (ROAA)'[Quý 4 Năm 2025, ĐVT: %']]]-Table1[[#This Row],[Tỷ suất sinh lợi trên tổng tài sản bình quân (ROAA)'[Quý 4 Năm 2024, ĐVT: %']]]</f>
        <v>-0.21</v>
      </c>
      <c r="U349" s="20" t="e">
        <f>SUM(Table1[[#This Row],[TATA]:[ROA]])</f>
        <v>#DIV/0!</v>
      </c>
    </row>
    <row r="350" spans="1:21" ht="26.25" hidden="1" x14ac:dyDescent="0.45">
      <c r="A350" s="7">
        <v>344</v>
      </c>
      <c r="B350" s="5" t="s">
        <v>698</v>
      </c>
      <c r="C350" s="6" t="s">
        <v>699</v>
      </c>
      <c r="D350" s="6" t="s">
        <v>10</v>
      </c>
      <c r="E350" s="6"/>
      <c r="F350" s="6"/>
      <c r="G350" s="6"/>
      <c r="H350" s="6"/>
      <c r="I350" s="6"/>
      <c r="J350" s="6"/>
      <c r="K350" s="6"/>
      <c r="L350" s="6"/>
      <c r="M350" s="6"/>
      <c r="N350" s="8"/>
      <c r="O350" s="8"/>
      <c r="P35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5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50" s="20" t="e">
        <f>(Table1[[#This Row],[1. Hàng tồn kho]]-Table1[[#This Row],[1. Hàng tồn kho'[Năm: 2024]])/Table1[[#This Row],[1. Hàng tồn kho'[Năm: 2024]]</f>
        <v>#DIV/0!</v>
      </c>
      <c r="S35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5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50" s="20" t="e">
        <f>SUM(Table1[[#This Row],[TATA]:[ROA]])</f>
        <v>#DIV/0!</v>
      </c>
    </row>
    <row r="351" spans="1:21" ht="26.25" x14ac:dyDescent="0.45">
      <c r="A351" s="7">
        <v>345</v>
      </c>
      <c r="B351" s="5" t="s">
        <v>700</v>
      </c>
      <c r="C351" s="6" t="s">
        <v>701</v>
      </c>
      <c r="D351" s="6" t="s">
        <v>15</v>
      </c>
      <c r="E351" s="8">
        <v>188331852494</v>
      </c>
      <c r="F351" s="8">
        <v>42399856560</v>
      </c>
      <c r="G351" s="8">
        <v>716033623490</v>
      </c>
      <c r="H351" s="8">
        <v>360077930429</v>
      </c>
      <c r="I351" s="8">
        <v>334444604146</v>
      </c>
      <c r="J351" s="8">
        <v>217973697623</v>
      </c>
      <c r="K351" s="8">
        <v>136103713479</v>
      </c>
      <c r="L351" s="8">
        <v>1309049864758</v>
      </c>
      <c r="M351" s="8">
        <v>1478258335417</v>
      </c>
      <c r="N351" s="9">
        <v>0.72</v>
      </c>
      <c r="O351" s="9">
        <v>0.94</v>
      </c>
      <c r="P351" s="17">
        <f>(Table1[[#This Row],[18. Lợi nhuận sau thuế thu nhập doanh nghiệp]]-Table1[[#This Row],[Lưu chuyển tiền thuần từ hoạt động kinh doanh]])/Table1[[#This Row],[TỔNG CỘNG TÀI SẢN]]</f>
        <v>-0.20380606600946591</v>
      </c>
      <c r="Q351" s="20">
        <f>(Table1[[#This Row],[III. Các khoản phải thu ngắn hạn 2025]]-Table1[[#This Row],[III. Các khoản phải thu ngắn hạn'[Năm: 2024]])/Table1[[#This Row],[III. Các khoản phải thu ngắn hạn'[Năm: 2024]]</f>
        <v>-7.1188273750796754E-2</v>
      </c>
      <c r="R351" s="20">
        <f>(Table1[[#This Row],[1. Hàng tồn kho]]-Table1[[#This Row],[1. Hàng tồn kho'[Năm: 2024]])/Table1[[#This Row],[1. Hàng tồn kho'[Năm: 2024]]</f>
        <v>-0.37559570276960469</v>
      </c>
      <c r="S35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0.12926052338753424</v>
      </c>
      <c r="T351" s="21">
        <f>Table1[[#This Row],[Tỷ suất sinh lợi trên tổng tài sản bình quân (ROAA)'[Quý 4 Năm 2025, ĐVT: %']]]-Table1[[#This Row],[Tỷ suất sinh lợi trên tổng tài sản bình quân (ROAA)'[Quý 4 Năm 2024, ĐVT: %']]]</f>
        <v>0.21999999999999997</v>
      </c>
      <c r="U351" s="20">
        <f>SUM(Table1[[#This Row],[TATA]:[ROA]])</f>
        <v>-0.30132951914233319</v>
      </c>
    </row>
    <row r="352" spans="1:21" hidden="1" x14ac:dyDescent="0.45">
      <c r="A352" s="7">
        <v>346</v>
      </c>
      <c r="B352" s="5" t="s">
        <v>702</v>
      </c>
      <c r="C352" s="6" t="s">
        <v>703</v>
      </c>
      <c r="D352" s="6" t="s">
        <v>18</v>
      </c>
      <c r="E352" s="6"/>
      <c r="F352" s="6"/>
      <c r="G352" s="6"/>
      <c r="H352" s="8">
        <v>1042665109971</v>
      </c>
      <c r="I352" s="6"/>
      <c r="J352" s="8">
        <v>541626825319</v>
      </c>
      <c r="K352" s="6"/>
      <c r="L352" s="8">
        <v>2189074369779</v>
      </c>
      <c r="M352" s="6"/>
      <c r="N352" s="9">
        <v>0.62</v>
      </c>
      <c r="O352" s="8"/>
      <c r="P35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5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352" s="20">
        <f>(Table1[[#This Row],[1. Hàng tồn kho]]-Table1[[#This Row],[1. Hàng tồn kho'[Năm: 2024]])/Table1[[#This Row],[1. Hàng tồn kho'[Năm: 2024]]</f>
        <v>-1</v>
      </c>
      <c r="S35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352" s="21">
        <f>Table1[[#This Row],[Tỷ suất sinh lợi trên tổng tài sản bình quân (ROAA)'[Quý 4 Năm 2025, ĐVT: %']]]-Table1[[#This Row],[Tỷ suất sinh lợi trên tổng tài sản bình quân (ROAA)'[Quý 4 Năm 2024, ĐVT: %']]]</f>
        <v>-0.62</v>
      </c>
      <c r="U352" s="20" t="e">
        <f>SUM(Table1[[#This Row],[TATA]:[ROA]])</f>
        <v>#DIV/0!</v>
      </c>
    </row>
    <row r="353" spans="1:21" ht="26.25" hidden="1" x14ac:dyDescent="0.45">
      <c r="A353" s="7">
        <v>347</v>
      </c>
      <c r="B353" s="5" t="s">
        <v>704</v>
      </c>
      <c r="C353" s="6" t="s">
        <v>705</v>
      </c>
      <c r="D353" s="6" t="s">
        <v>10</v>
      </c>
      <c r="E353" s="6"/>
      <c r="F353" s="6"/>
      <c r="G353" s="6"/>
      <c r="H353" s="8">
        <v>29346814417</v>
      </c>
      <c r="I353" s="6"/>
      <c r="J353" s="8">
        <v>8289103470</v>
      </c>
      <c r="K353" s="6"/>
      <c r="L353" s="8">
        <v>3594647888</v>
      </c>
      <c r="M353" s="6"/>
      <c r="N353" s="8"/>
      <c r="O353" s="8"/>
      <c r="P35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5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353" s="20">
        <f>(Table1[[#This Row],[1. Hàng tồn kho]]-Table1[[#This Row],[1. Hàng tồn kho'[Năm: 2024]])/Table1[[#This Row],[1. Hàng tồn kho'[Năm: 2024]]</f>
        <v>-1</v>
      </c>
      <c r="S35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35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53" s="20" t="e">
        <f>SUM(Table1[[#This Row],[TATA]:[ROA]])</f>
        <v>#DIV/0!</v>
      </c>
    </row>
    <row r="354" spans="1:21" ht="26.25" x14ac:dyDescent="0.45">
      <c r="A354" s="7">
        <v>348</v>
      </c>
      <c r="B354" s="5" t="s">
        <v>706</v>
      </c>
      <c r="C354" s="6" t="s">
        <v>707</v>
      </c>
      <c r="D354" s="6" t="s">
        <v>18</v>
      </c>
      <c r="E354" s="8">
        <v>310680532880</v>
      </c>
      <c r="F354" s="8">
        <v>50350986083</v>
      </c>
      <c r="G354" s="8">
        <v>1093993676083</v>
      </c>
      <c r="H354" s="8">
        <v>16483519314</v>
      </c>
      <c r="I354" s="8">
        <v>27197830882</v>
      </c>
      <c r="J354" s="8">
        <v>6176180893</v>
      </c>
      <c r="K354" s="8">
        <v>4944003670</v>
      </c>
      <c r="L354" s="8">
        <v>423749900407</v>
      </c>
      <c r="M354" s="8">
        <v>382338812662</v>
      </c>
      <c r="N354" s="9">
        <v>0.15</v>
      </c>
      <c r="O354" s="9">
        <v>0.36</v>
      </c>
      <c r="P354" s="17">
        <f>(Table1[[#This Row],[18. Lợi nhuận sau thuế thu nhập doanh nghiệp]]-Table1[[#This Row],[Lưu chuyển tiền thuần từ hoạt động kinh doanh]])/Table1[[#This Row],[TỔNG CỘNG TÀI SẢN]]</f>
        <v>-0.23796257006630914</v>
      </c>
      <c r="Q354" s="20">
        <f>(Table1[[#This Row],[III. Các khoản phải thu ngắn hạn 2025]]-Table1[[#This Row],[III. Các khoản phải thu ngắn hạn'[Năm: 2024]])/Table1[[#This Row],[III. Các khoản phải thu ngắn hạn'[Năm: 2024]]</f>
        <v>0.65000145684301647</v>
      </c>
      <c r="R354" s="20">
        <f>(Table1[[#This Row],[1. Hàng tồn kho]]-Table1[[#This Row],[1. Hàng tồn kho'[Năm: 2024]])/Table1[[#This Row],[1. Hàng tồn kho'[Năm: 2024]]</f>
        <v>-0.19950471729164101</v>
      </c>
      <c r="S35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-9.7725303782315462E-2</v>
      </c>
      <c r="T354" s="21">
        <f>Table1[[#This Row],[Tỷ suất sinh lợi trên tổng tài sản bình quân (ROAA)'[Quý 4 Năm 2025, ĐVT: %']]]-Table1[[#This Row],[Tỷ suất sinh lợi trên tổng tài sản bình quân (ROAA)'[Quý 4 Năm 2024, ĐVT: %']]]</f>
        <v>0.21</v>
      </c>
      <c r="U354" s="20">
        <f>SUM(Table1[[#This Row],[TATA]:[ROA]])</f>
        <v>0.3248088657027508</v>
      </c>
    </row>
    <row r="355" spans="1:21" ht="26.25" x14ac:dyDescent="0.45">
      <c r="A355" s="7">
        <v>349</v>
      </c>
      <c r="B355" s="5" t="s">
        <v>708</v>
      </c>
      <c r="C355" s="6" t="s">
        <v>709</v>
      </c>
      <c r="D355" s="6" t="s">
        <v>18</v>
      </c>
      <c r="E355" s="8">
        <v>-37212655909</v>
      </c>
      <c r="F355" s="8">
        <v>28396115598</v>
      </c>
      <c r="G355" s="8">
        <v>1190170898697</v>
      </c>
      <c r="H355" s="8">
        <v>662276350934</v>
      </c>
      <c r="I355" s="8">
        <v>390268831868</v>
      </c>
      <c r="J355" s="8">
        <v>254587711466</v>
      </c>
      <c r="K355" s="8">
        <v>162686881282</v>
      </c>
      <c r="L355" s="8">
        <v>306854287888</v>
      </c>
      <c r="M355" s="8">
        <v>311446379575</v>
      </c>
      <c r="N355" s="9">
        <v>0.26</v>
      </c>
      <c r="O355" s="9">
        <v>-0.5</v>
      </c>
      <c r="P355" s="17">
        <f>(Table1[[#This Row],[18. Lợi nhuận sau thuế thu nhập doanh nghiệp]]-Table1[[#This Row],[Lưu chuyển tiền thuần từ hoạt động kinh doanh]])/Table1[[#This Row],[TỔNG CỘNG TÀI SẢN]]</f>
        <v>5.5125504731151242E-2</v>
      </c>
      <c r="Q355" s="20">
        <f>(Table1[[#This Row],[III. Các khoản phải thu ngắn hạn 2025]]-Table1[[#This Row],[III. Các khoản phải thu ngắn hạn'[Năm: 2024]])/Table1[[#This Row],[III. Các khoản phải thu ngắn hạn'[Năm: 2024]]</f>
        <v>-0.41071603822541936</v>
      </c>
      <c r="R355" s="20">
        <f>(Table1[[#This Row],[1. Hàng tồn kho]]-Table1[[#This Row],[1. Hàng tồn kho'[Năm: 2024]])/Table1[[#This Row],[1. Hàng tồn kho'[Năm: 2024]]</f>
        <v>-0.3609790498323926</v>
      </c>
      <c r="S35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1.4965056276730558E-2</v>
      </c>
      <c r="T355" s="21">
        <f>Table1[[#This Row],[Tỷ suất sinh lợi trên tổng tài sản bình quân (ROAA)'[Quý 4 Năm 2025, ĐVT: %']]]-Table1[[#This Row],[Tỷ suất sinh lợi trên tổng tài sản bình quân (ROAA)'[Quý 4 Năm 2024, ĐVT: %']]]</f>
        <v>-0.76</v>
      </c>
      <c r="U355" s="20">
        <f>SUM(Table1[[#This Row],[TATA]:[ROA]])</f>
        <v>-1.4616045270499303</v>
      </c>
    </row>
    <row r="356" spans="1:21" ht="26.25" hidden="1" x14ac:dyDescent="0.45">
      <c r="A356" s="7">
        <v>350</v>
      </c>
      <c r="B356" s="5" t="s">
        <v>710</v>
      </c>
      <c r="C356" s="6" t="s">
        <v>711</v>
      </c>
      <c r="D356" s="6" t="s">
        <v>15</v>
      </c>
      <c r="E356" s="6"/>
      <c r="F356" s="6"/>
      <c r="G356" s="6"/>
      <c r="H356" s="8">
        <v>213874445122</v>
      </c>
      <c r="I356" s="6"/>
      <c r="J356" s="8">
        <v>84147303487</v>
      </c>
      <c r="K356" s="6"/>
      <c r="L356" s="8">
        <v>1032511856701</v>
      </c>
      <c r="M356" s="6"/>
      <c r="N356" s="8"/>
      <c r="O356" s="8"/>
      <c r="P35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5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356" s="20">
        <f>(Table1[[#This Row],[1. Hàng tồn kho]]-Table1[[#This Row],[1. Hàng tồn kho'[Năm: 2024]])/Table1[[#This Row],[1. Hàng tồn kho'[Năm: 2024]]</f>
        <v>-1</v>
      </c>
      <c r="S35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35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56" s="20" t="e">
        <f>SUM(Table1[[#This Row],[TATA]:[ROA]])</f>
        <v>#DIV/0!</v>
      </c>
    </row>
    <row r="357" spans="1:21" hidden="1" x14ac:dyDescent="0.45">
      <c r="A357" s="7">
        <v>351</v>
      </c>
      <c r="B357" s="5" t="s">
        <v>712</v>
      </c>
      <c r="C357" s="6" t="s">
        <v>713</v>
      </c>
      <c r="D357" s="6" t="s">
        <v>10</v>
      </c>
      <c r="E357" s="6"/>
      <c r="F357" s="6"/>
      <c r="G357" s="6"/>
      <c r="H357" s="8">
        <v>38350852116</v>
      </c>
      <c r="I357" s="6"/>
      <c r="J357" s="8">
        <v>10978205032</v>
      </c>
      <c r="K357" s="6"/>
      <c r="L357" s="8">
        <v>38436525596</v>
      </c>
      <c r="M357" s="6"/>
      <c r="N357" s="8"/>
      <c r="O357" s="8"/>
      <c r="P35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5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357" s="20">
        <f>(Table1[[#This Row],[1. Hàng tồn kho]]-Table1[[#This Row],[1. Hàng tồn kho'[Năm: 2024]])/Table1[[#This Row],[1. Hàng tồn kho'[Năm: 2024]]</f>
        <v>-1</v>
      </c>
      <c r="S35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35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57" s="20" t="e">
        <f>SUM(Table1[[#This Row],[TATA]:[ROA]])</f>
        <v>#DIV/0!</v>
      </c>
    </row>
    <row r="358" spans="1:21" hidden="1" x14ac:dyDescent="0.45">
      <c r="A358" s="7">
        <v>352</v>
      </c>
      <c r="B358" s="5" t="s">
        <v>714</v>
      </c>
      <c r="C358" s="6" t="s">
        <v>715</v>
      </c>
      <c r="D358" s="6" t="s">
        <v>15</v>
      </c>
      <c r="E358" s="6"/>
      <c r="F358" s="6"/>
      <c r="G358" s="6"/>
      <c r="H358" s="8">
        <v>472520026</v>
      </c>
      <c r="I358" s="6"/>
      <c r="J358" s="6"/>
      <c r="K358" s="6"/>
      <c r="L358" s="8">
        <v>11097868404</v>
      </c>
      <c r="M358" s="6"/>
      <c r="N358" s="8"/>
      <c r="O358" s="8"/>
      <c r="P35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5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358" s="20" t="e">
        <f>(Table1[[#This Row],[1. Hàng tồn kho]]-Table1[[#This Row],[1. Hàng tồn kho'[Năm: 2024]])/Table1[[#This Row],[1. Hàng tồn kho'[Năm: 2024]]</f>
        <v>#DIV/0!</v>
      </c>
      <c r="S35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35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58" s="20" t="e">
        <f>SUM(Table1[[#This Row],[TATA]:[ROA]])</f>
        <v>#DIV/0!</v>
      </c>
    </row>
    <row r="359" spans="1:21" x14ac:dyDescent="0.45">
      <c r="A359" s="7">
        <v>353</v>
      </c>
      <c r="B359" s="5" t="s">
        <v>716</v>
      </c>
      <c r="C359" s="6" t="s">
        <v>717</v>
      </c>
      <c r="D359" s="6" t="s">
        <v>33</v>
      </c>
      <c r="E359" s="8">
        <v>63041685279</v>
      </c>
      <c r="F359" s="8">
        <v>28840506381</v>
      </c>
      <c r="G359" s="8">
        <v>353260262747</v>
      </c>
      <c r="H359" s="8">
        <v>13124798373</v>
      </c>
      <c r="I359" s="8">
        <v>17294265913</v>
      </c>
      <c r="J359" s="8">
        <v>1507976918</v>
      </c>
      <c r="K359" s="8">
        <v>1428817395</v>
      </c>
      <c r="L359" s="8">
        <v>177533442935</v>
      </c>
      <c r="M359" s="8">
        <v>258568304190</v>
      </c>
      <c r="N359" s="9">
        <v>1.26</v>
      </c>
      <c r="O359" s="9">
        <v>3.18</v>
      </c>
      <c r="P359" s="17">
        <f>(Table1[[#This Row],[18. Lợi nhuận sau thuế thu nhập doanh nghiệp]]-Table1[[#This Row],[Lưu chuyển tiền thuần từ hoạt động kinh doanh]])/Table1[[#This Row],[TỔNG CỘNG TÀI SẢN]]</f>
        <v>-9.6815811187046533E-2</v>
      </c>
      <c r="Q359" s="20">
        <f>(Table1[[#This Row],[III. Các khoản phải thu ngắn hạn 2025]]-Table1[[#This Row],[III. Các khoản phải thu ngắn hạn'[Năm: 2024]])/Table1[[#This Row],[III. Các khoản phải thu ngắn hạn'[Năm: 2024]]</f>
        <v>0.31767859753010164</v>
      </c>
      <c r="R359" s="20">
        <f>(Table1[[#This Row],[1. Hàng tồn kho]]-Table1[[#This Row],[1. Hàng tồn kho'[Năm: 2024]])/Table1[[#This Row],[1. Hàng tồn kho'[Năm: 2024]]</f>
        <v>-5.2493855877441223E-2</v>
      </c>
      <c r="S35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0.45644842974553895</v>
      </c>
      <c r="T359" s="21">
        <f>Table1[[#This Row],[Tỷ suất sinh lợi trên tổng tài sản bình quân (ROAA)'[Quý 4 Năm 2025, ĐVT: %']]]-Table1[[#This Row],[Tỷ suất sinh lợi trên tổng tài sản bình quân (ROAA)'[Quý 4 Năm 2024, ĐVT: %']]]</f>
        <v>1.9200000000000002</v>
      </c>
      <c r="U359" s="20">
        <f>SUM(Table1[[#This Row],[TATA]:[ROA]])</f>
        <v>2.544817360211153</v>
      </c>
    </row>
    <row r="360" spans="1:21" hidden="1" x14ac:dyDescent="0.45">
      <c r="A360" s="7">
        <v>354</v>
      </c>
      <c r="B360" s="5" t="s">
        <v>718</v>
      </c>
      <c r="C360" s="6" t="s">
        <v>719</v>
      </c>
      <c r="D360" s="6" t="s">
        <v>15</v>
      </c>
      <c r="E360" s="6"/>
      <c r="F360" s="6"/>
      <c r="G360" s="6"/>
      <c r="H360" s="8">
        <v>2155328434</v>
      </c>
      <c r="I360" s="6"/>
      <c r="J360" s="6"/>
      <c r="K360" s="6"/>
      <c r="L360" s="8">
        <v>10540640995</v>
      </c>
      <c r="M360" s="6"/>
      <c r="N360" s="8"/>
      <c r="O360" s="8"/>
      <c r="P36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6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360" s="20" t="e">
        <f>(Table1[[#This Row],[1. Hàng tồn kho]]-Table1[[#This Row],[1. Hàng tồn kho'[Năm: 2024]])/Table1[[#This Row],[1. Hàng tồn kho'[Năm: 2024]]</f>
        <v>#DIV/0!</v>
      </c>
      <c r="S36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36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60" s="20" t="e">
        <f>SUM(Table1[[#This Row],[TATA]:[ROA]])</f>
        <v>#DIV/0!</v>
      </c>
    </row>
    <row r="361" spans="1:21" x14ac:dyDescent="0.45">
      <c r="A361" s="7">
        <v>355</v>
      </c>
      <c r="B361" s="5" t="s">
        <v>720</v>
      </c>
      <c r="C361" s="6" t="s">
        <v>721</v>
      </c>
      <c r="D361" s="6" t="s">
        <v>15</v>
      </c>
      <c r="E361" s="8">
        <v>34436724277</v>
      </c>
      <c r="F361" s="8">
        <v>5303990459</v>
      </c>
      <c r="G361" s="8">
        <v>356305081530</v>
      </c>
      <c r="H361" s="8">
        <v>37978367956</v>
      </c>
      <c r="I361" s="8">
        <v>30708090062</v>
      </c>
      <c r="J361" s="8">
        <v>561760776</v>
      </c>
      <c r="K361" s="8">
        <v>496652144</v>
      </c>
      <c r="L361" s="8">
        <v>156103579385</v>
      </c>
      <c r="M361" s="8">
        <v>190150504400</v>
      </c>
      <c r="N361" s="9">
        <v>0.15</v>
      </c>
      <c r="O361" s="9">
        <v>0.17</v>
      </c>
      <c r="P361" s="17">
        <f>(Table1[[#This Row],[18. Lợi nhuận sau thuế thu nhập doanh nghiệp]]-Table1[[#This Row],[Lưu chuyển tiền thuần từ hoạt động kinh doanh]])/Table1[[#This Row],[TỔNG CỘNG TÀI SẢN]]</f>
        <v>-8.1763453086051749E-2</v>
      </c>
      <c r="Q361" s="20">
        <f>(Table1[[#This Row],[III. Các khoản phải thu ngắn hạn 2025]]-Table1[[#This Row],[III. Các khoản phải thu ngắn hạn'[Năm: 2024]])/Table1[[#This Row],[III. Các khoản phải thu ngắn hạn'[Năm: 2024]]</f>
        <v>-0.19143207792454409</v>
      </c>
      <c r="R361" s="20">
        <f>(Table1[[#This Row],[1. Hàng tồn kho]]-Table1[[#This Row],[1. Hàng tồn kho'[Năm: 2024]])/Table1[[#This Row],[1. Hàng tồn kho'[Năm: 2024]]</f>
        <v>-0.11590099341503331</v>
      </c>
      <c r="S36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0.21810470425556155</v>
      </c>
      <c r="T361" s="21">
        <f>Table1[[#This Row],[Tỷ suất sinh lợi trên tổng tài sản bình quân (ROAA)'[Quý 4 Năm 2025, ĐVT: %']]]-Table1[[#This Row],[Tỷ suất sinh lợi trên tổng tài sản bình quân (ROAA)'[Quý 4 Năm 2024, ĐVT: %']]]</f>
        <v>2.0000000000000018E-2</v>
      </c>
      <c r="U361" s="20">
        <f>SUM(Table1[[#This Row],[TATA]:[ROA]])</f>
        <v>-0.15099182017006757</v>
      </c>
    </row>
    <row r="362" spans="1:21" ht="26.25" hidden="1" x14ac:dyDescent="0.45">
      <c r="A362" s="7">
        <v>356</v>
      </c>
      <c r="B362" s="5" t="s">
        <v>722</v>
      </c>
      <c r="C362" s="6" t="s">
        <v>723</v>
      </c>
      <c r="D362" s="6" t="s">
        <v>15</v>
      </c>
      <c r="E362" s="6"/>
      <c r="F362" s="6"/>
      <c r="G362" s="6"/>
      <c r="H362" s="8">
        <v>72945720562</v>
      </c>
      <c r="I362" s="6"/>
      <c r="J362" s="8">
        <v>114813729503</v>
      </c>
      <c r="K362" s="6"/>
      <c r="L362" s="8">
        <v>207868420591</v>
      </c>
      <c r="M362" s="6"/>
      <c r="N362" s="8"/>
      <c r="O362" s="8"/>
      <c r="P36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6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362" s="20">
        <f>(Table1[[#This Row],[1. Hàng tồn kho]]-Table1[[#This Row],[1. Hàng tồn kho'[Năm: 2024]])/Table1[[#This Row],[1. Hàng tồn kho'[Năm: 2024]]</f>
        <v>-1</v>
      </c>
      <c r="S36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36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62" s="20" t="e">
        <f>SUM(Table1[[#This Row],[TATA]:[ROA]])</f>
        <v>#DIV/0!</v>
      </c>
    </row>
    <row r="363" spans="1:21" x14ac:dyDescent="0.45">
      <c r="A363" s="7">
        <v>357</v>
      </c>
      <c r="B363" s="5" t="s">
        <v>724</v>
      </c>
      <c r="C363" s="6" t="s">
        <v>725</v>
      </c>
      <c r="D363" s="6" t="s">
        <v>18</v>
      </c>
      <c r="E363" s="8">
        <v>-565738162196</v>
      </c>
      <c r="F363" s="8">
        <v>23041384876</v>
      </c>
      <c r="G363" s="8">
        <v>2962252262804</v>
      </c>
      <c r="H363" s="8">
        <v>865338817827</v>
      </c>
      <c r="I363" s="8">
        <v>1129485656921</v>
      </c>
      <c r="J363" s="8">
        <v>337990318787</v>
      </c>
      <c r="K363" s="8">
        <v>1090305337988</v>
      </c>
      <c r="L363" s="8">
        <v>1168778153337</v>
      </c>
      <c r="M363" s="8">
        <v>1031046385849</v>
      </c>
      <c r="N363" s="9">
        <v>1.1000000000000001</v>
      </c>
      <c r="O363" s="9">
        <v>0.36</v>
      </c>
      <c r="P363" s="17">
        <f>(Table1[[#This Row],[18. Lợi nhuận sau thuế thu nhập doanh nghiệp]]-Table1[[#This Row],[Lưu chuyển tiền thuần từ hoạt động kinh doanh]])/Table1[[#This Row],[TỔNG CỘNG TÀI SẢN]]</f>
        <v>0.19876077215472351</v>
      </c>
      <c r="Q363" s="20">
        <f>(Table1[[#This Row],[III. Các khoản phải thu ngắn hạn 2025]]-Table1[[#This Row],[III. Các khoản phải thu ngắn hạn'[Năm: 2024]])/Table1[[#This Row],[III. Các khoản phải thu ngắn hạn'[Năm: 2024]]</f>
        <v>0.30525250185506952</v>
      </c>
      <c r="R363" s="20">
        <f>(Table1[[#This Row],[1. Hàng tồn kho]]-Table1[[#This Row],[1. Hàng tồn kho'[Năm: 2024]])/Table1[[#This Row],[1. Hàng tồn kho'[Năm: 2024]]</f>
        <v>2.2258478346390316</v>
      </c>
      <c r="S36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-0.11784252391675828</v>
      </c>
      <c r="T363" s="21">
        <f>Table1[[#This Row],[Tỷ suất sinh lợi trên tổng tài sản bình quân (ROAA)'[Quý 4 Năm 2025, ĐVT: %']]]-Table1[[#This Row],[Tỷ suất sinh lợi trên tổng tài sản bình quân (ROAA)'[Quý 4 Năm 2024, ĐVT: %']]]</f>
        <v>-0.7400000000000001</v>
      </c>
      <c r="U363" s="20">
        <f>SUM(Table1[[#This Row],[TATA]:[ROA]])</f>
        <v>1.8720185847320661</v>
      </c>
    </row>
    <row r="364" spans="1:21" x14ac:dyDescent="0.45">
      <c r="A364" s="7">
        <v>358</v>
      </c>
      <c r="B364" s="5" t="s">
        <v>726</v>
      </c>
      <c r="C364" s="6" t="s">
        <v>727</v>
      </c>
      <c r="D364" s="6" t="s">
        <v>15</v>
      </c>
      <c r="E364" s="8">
        <v>17194388633</v>
      </c>
      <c r="F364" s="8">
        <v>10062064463</v>
      </c>
      <c r="G364" s="8">
        <v>58327292015</v>
      </c>
      <c r="H364" s="8">
        <v>5450418992</v>
      </c>
      <c r="I364" s="8">
        <v>2106661413</v>
      </c>
      <c r="J364" s="8">
        <v>10623011774</v>
      </c>
      <c r="K364" s="8">
        <v>3233883449</v>
      </c>
      <c r="L364" s="8">
        <v>23681227604</v>
      </c>
      <c r="M364" s="8">
        <v>27782576334</v>
      </c>
      <c r="N364" s="8"/>
      <c r="O364" s="8"/>
      <c r="P364" s="17">
        <f>(Table1[[#This Row],[18. Lợi nhuận sau thuế thu nhập doanh nghiệp]]-Table1[[#This Row],[Lưu chuyển tiền thuần từ hoạt động kinh doanh]])/Table1[[#This Row],[TỔNG CỘNG TÀI SẢN]]</f>
        <v>-0.12228107843864557</v>
      </c>
      <c r="Q364" s="20">
        <f>(Table1[[#This Row],[III. Các khoản phải thu ngắn hạn 2025]]-Table1[[#This Row],[III. Các khoản phải thu ngắn hạn'[Năm: 2024]])/Table1[[#This Row],[III. Các khoản phải thu ngắn hạn'[Năm: 2024]]</f>
        <v>-0.6134863363546712</v>
      </c>
      <c r="R364" s="20">
        <f>(Table1[[#This Row],[1. Hàng tồn kho]]-Table1[[#This Row],[1. Hàng tồn kho'[Năm: 2024]])/Table1[[#This Row],[1. Hàng tồn kho'[Năm: 2024]]</f>
        <v>-0.69557753320814497</v>
      </c>
      <c r="S36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0.17318986999251848</v>
      </c>
      <c r="T36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64" s="20">
        <f>SUM(Table1[[#This Row],[TATA]:[ROA]])</f>
        <v>-1.2581550780089432</v>
      </c>
    </row>
    <row r="365" spans="1:21" ht="26.25" hidden="1" x14ac:dyDescent="0.45">
      <c r="A365" s="7">
        <v>359</v>
      </c>
      <c r="B365" s="5" t="s">
        <v>728</v>
      </c>
      <c r="C365" s="6" t="s">
        <v>729</v>
      </c>
      <c r="D365" s="6" t="s">
        <v>10</v>
      </c>
      <c r="E365" s="6"/>
      <c r="F365" s="6"/>
      <c r="G365" s="6"/>
      <c r="H365" s="8">
        <v>46462608656</v>
      </c>
      <c r="I365" s="6"/>
      <c r="J365" s="6"/>
      <c r="K365" s="6"/>
      <c r="L365" s="8">
        <v>130654268927</v>
      </c>
      <c r="M365" s="6"/>
      <c r="N365" s="8"/>
      <c r="O365" s="8"/>
      <c r="P36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6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365" s="20" t="e">
        <f>(Table1[[#This Row],[1. Hàng tồn kho]]-Table1[[#This Row],[1. Hàng tồn kho'[Năm: 2024]])/Table1[[#This Row],[1. Hàng tồn kho'[Năm: 2024]]</f>
        <v>#DIV/0!</v>
      </c>
      <c r="S36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36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65" s="20" t="e">
        <f>SUM(Table1[[#This Row],[TATA]:[ROA]])</f>
        <v>#DIV/0!</v>
      </c>
    </row>
    <row r="366" spans="1:21" x14ac:dyDescent="0.45">
      <c r="A366" s="7">
        <v>360</v>
      </c>
      <c r="B366" s="5" t="s">
        <v>730</v>
      </c>
      <c r="C366" s="6" t="s">
        <v>731</v>
      </c>
      <c r="D366" s="6" t="s">
        <v>33</v>
      </c>
      <c r="E366" s="8">
        <v>461801901980</v>
      </c>
      <c r="F366" s="8">
        <v>368418492265</v>
      </c>
      <c r="G366" s="8">
        <v>2748655518969</v>
      </c>
      <c r="H366" s="8">
        <v>200516045459</v>
      </c>
      <c r="I366" s="8">
        <v>217177965162</v>
      </c>
      <c r="J366" s="8">
        <v>17975621388</v>
      </c>
      <c r="K366" s="8">
        <v>17993208410</v>
      </c>
      <c r="L366" s="8">
        <v>1452619154002</v>
      </c>
      <c r="M366" s="8">
        <v>1656221534457</v>
      </c>
      <c r="N366" s="9">
        <v>2.93</v>
      </c>
      <c r="O366" s="9">
        <v>2.79</v>
      </c>
      <c r="P366" s="17">
        <f>(Table1[[#This Row],[18. Lợi nhuận sau thuế thu nhập doanh nghiệp]]-Table1[[#This Row],[Lưu chuyển tiền thuần từ hoạt động kinh doanh]])/Table1[[#This Row],[TỔNG CỘNG TÀI SẢN]]</f>
        <v>-3.397421360026498E-2</v>
      </c>
      <c r="Q366" s="20">
        <f>(Table1[[#This Row],[III. Các khoản phải thu ngắn hạn 2025]]-Table1[[#This Row],[III. Các khoản phải thu ngắn hạn'[Năm: 2024]])/Table1[[#This Row],[III. Các khoản phải thu ngắn hạn'[Năm: 2024]]</f>
        <v>8.3095194027287475E-2</v>
      </c>
      <c r="R366" s="20">
        <f>(Table1[[#This Row],[1. Hàng tồn kho]]-Table1[[#This Row],[1. Hàng tồn kho'[Năm: 2024]])/Table1[[#This Row],[1. Hàng tồn kho'[Năm: 2024]]</f>
        <v>9.7838186621690762E-4</v>
      </c>
      <c r="S36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0.14016225787335287</v>
      </c>
      <c r="T366" s="21">
        <f>Table1[[#This Row],[Tỷ suất sinh lợi trên tổng tài sản bình quân (ROAA)'[Quý 4 Năm 2025, ĐVT: %']]]-Table1[[#This Row],[Tỷ suất sinh lợi trên tổng tài sản bình quân (ROAA)'[Quý 4 Năm 2024, ĐVT: %']]]</f>
        <v>-0.14000000000000012</v>
      </c>
      <c r="U366" s="20">
        <f>SUM(Table1[[#This Row],[TATA]:[ROA]])</f>
        <v>5.0261620166592136E-2</v>
      </c>
    </row>
    <row r="367" spans="1:21" ht="26.25" hidden="1" x14ac:dyDescent="0.45">
      <c r="A367" s="7">
        <v>361</v>
      </c>
      <c r="B367" s="5" t="s">
        <v>732</v>
      </c>
      <c r="C367" s="6" t="s">
        <v>733</v>
      </c>
      <c r="D367" s="6" t="s">
        <v>15</v>
      </c>
      <c r="E367" s="8">
        <v>-365675211</v>
      </c>
      <c r="F367" s="8">
        <v>1028347365</v>
      </c>
      <c r="G367" s="8">
        <v>234162939104</v>
      </c>
      <c r="H367" s="8">
        <v>61647474542</v>
      </c>
      <c r="I367" s="8">
        <v>74966473928</v>
      </c>
      <c r="J367" s="6"/>
      <c r="K367" s="6"/>
      <c r="L367" s="8">
        <v>22230523406</v>
      </c>
      <c r="M367" s="8">
        <v>23989088395</v>
      </c>
      <c r="N367" s="9">
        <v>0.9</v>
      </c>
      <c r="O367" s="9">
        <v>0.49</v>
      </c>
      <c r="P367" s="17">
        <f>(Table1[[#This Row],[18. Lợi nhuận sau thuế thu nhập doanh nghiệp]]-Table1[[#This Row],[Lưu chuyển tiền thuần từ hoạt động kinh doanh]])/Table1[[#This Row],[TỔNG CỘNG TÀI SẢN]]</f>
        <v>5.9532160867730886E-3</v>
      </c>
      <c r="Q367" s="20">
        <f>(Table1[[#This Row],[III. Các khoản phải thu ngắn hạn 2025]]-Table1[[#This Row],[III. Các khoản phải thu ngắn hạn'[Năm: 2024]])/Table1[[#This Row],[III. Các khoản phải thu ngắn hạn'[Năm: 2024]]</f>
        <v>0.21605101401073384</v>
      </c>
      <c r="R367" s="20" t="e">
        <f>(Table1[[#This Row],[1. Hàng tồn kho]]-Table1[[#This Row],[1. Hàng tồn kho'[Năm: 2024]])/Table1[[#This Row],[1. Hàng tồn kho'[Năm: 2024]]</f>
        <v>#DIV/0!</v>
      </c>
      <c r="S36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7.9105874246998831E-2</v>
      </c>
      <c r="T367" s="21">
        <f>Table1[[#This Row],[Tỷ suất sinh lợi trên tổng tài sản bình quân (ROAA)'[Quý 4 Năm 2025, ĐVT: %']]]-Table1[[#This Row],[Tỷ suất sinh lợi trên tổng tài sản bình quân (ROAA)'[Quý 4 Năm 2024, ĐVT: %']]]</f>
        <v>-0.41000000000000003</v>
      </c>
      <c r="U367" s="20" t="e">
        <f>SUM(Table1[[#This Row],[TATA]:[ROA]])</f>
        <v>#DIV/0!</v>
      </c>
    </row>
    <row r="368" spans="1:21" ht="26.25" x14ac:dyDescent="0.45">
      <c r="A368" s="7">
        <v>362</v>
      </c>
      <c r="B368" s="5" t="s">
        <v>734</v>
      </c>
      <c r="C368" s="6" t="s">
        <v>735</v>
      </c>
      <c r="D368" s="6" t="s">
        <v>15</v>
      </c>
      <c r="E368" s="8">
        <v>8968794681</v>
      </c>
      <c r="F368" s="8">
        <v>34355490612</v>
      </c>
      <c r="G368" s="8">
        <v>2395503148795</v>
      </c>
      <c r="H368" s="8">
        <v>1012314639678</v>
      </c>
      <c r="I368" s="8">
        <v>1237800181137</v>
      </c>
      <c r="J368" s="8">
        <v>890906558017</v>
      </c>
      <c r="K368" s="8">
        <v>927351727404</v>
      </c>
      <c r="L368" s="8">
        <v>3215977580908</v>
      </c>
      <c r="M368" s="8">
        <v>3313969814146</v>
      </c>
      <c r="N368" s="9">
        <v>0.14000000000000001</v>
      </c>
      <c r="O368" s="9">
        <v>0.38</v>
      </c>
      <c r="P368" s="17">
        <f>(Table1[[#This Row],[18. Lợi nhuận sau thuế thu nhập doanh nghiệp]]-Table1[[#This Row],[Lưu chuyển tiền thuần từ hoạt động kinh doanh]])/Table1[[#This Row],[TỔNG CỘNG TÀI SẢN]]</f>
        <v>1.0597646654637112E-2</v>
      </c>
      <c r="Q368" s="20">
        <f>(Table1[[#This Row],[III. Các khoản phải thu ngắn hạn 2025]]-Table1[[#This Row],[III. Các khoản phải thu ngắn hạn'[Năm: 2024]])/Table1[[#This Row],[III. Các khoản phải thu ngắn hạn'[Năm: 2024]]</f>
        <v>0.22274254724867271</v>
      </c>
      <c r="R368" s="20">
        <f>(Table1[[#This Row],[1. Hàng tồn kho]]-Table1[[#This Row],[1. Hàng tồn kho'[Năm: 2024]])/Table1[[#This Row],[1. Hàng tồn kho'[Năm: 2024]]</f>
        <v>4.0907959492542612E-2</v>
      </c>
      <c r="S36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3.0470434190754788E-2</v>
      </c>
      <c r="T368" s="21">
        <f>Table1[[#This Row],[Tỷ suất sinh lợi trên tổng tài sản bình quân (ROAA)'[Quý 4 Năm 2025, ĐVT: %']]]-Table1[[#This Row],[Tỷ suất sinh lợi trên tổng tài sản bình quân (ROAA)'[Quý 4 Năm 2024, ĐVT: %']]]</f>
        <v>0.24</v>
      </c>
      <c r="U368" s="20">
        <f>SUM(Table1[[#This Row],[TATA]:[ROA]])</f>
        <v>0.54471858758660718</v>
      </c>
    </row>
    <row r="369" spans="1:21" hidden="1" x14ac:dyDescent="0.45">
      <c r="A369" s="7">
        <v>363</v>
      </c>
      <c r="B369" s="5" t="s">
        <v>736</v>
      </c>
      <c r="C369" s="6" t="s">
        <v>737</v>
      </c>
      <c r="D369" s="6" t="s">
        <v>15</v>
      </c>
      <c r="E369" s="6"/>
      <c r="F369" s="6"/>
      <c r="G369" s="6"/>
      <c r="H369" s="8">
        <v>22343990941</v>
      </c>
      <c r="I369" s="6"/>
      <c r="J369" s="8">
        <v>30199150767</v>
      </c>
      <c r="K369" s="6"/>
      <c r="L369" s="8">
        <v>135335050160</v>
      </c>
      <c r="M369" s="6"/>
      <c r="N369" s="8"/>
      <c r="O369" s="8"/>
      <c r="P36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6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369" s="20">
        <f>(Table1[[#This Row],[1. Hàng tồn kho]]-Table1[[#This Row],[1. Hàng tồn kho'[Năm: 2024]])/Table1[[#This Row],[1. Hàng tồn kho'[Năm: 2024]]</f>
        <v>-1</v>
      </c>
      <c r="S36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36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69" s="20" t="e">
        <f>SUM(Table1[[#This Row],[TATA]:[ROA]])</f>
        <v>#DIV/0!</v>
      </c>
    </row>
    <row r="370" spans="1:21" ht="26.25" hidden="1" x14ac:dyDescent="0.45">
      <c r="A370" s="7">
        <v>364</v>
      </c>
      <c r="B370" s="5" t="s">
        <v>738</v>
      </c>
      <c r="C370" s="6" t="s">
        <v>739</v>
      </c>
      <c r="D370" s="6" t="s">
        <v>10</v>
      </c>
      <c r="E370" s="6"/>
      <c r="F370" s="6"/>
      <c r="G370" s="6"/>
      <c r="H370" s="6"/>
      <c r="I370" s="6"/>
      <c r="J370" s="6"/>
      <c r="K370" s="6"/>
      <c r="L370" s="6"/>
      <c r="M370" s="6"/>
      <c r="N370" s="8"/>
      <c r="O370" s="8"/>
      <c r="P37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7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70" s="20" t="e">
        <f>(Table1[[#This Row],[1. Hàng tồn kho]]-Table1[[#This Row],[1. Hàng tồn kho'[Năm: 2024]])/Table1[[#This Row],[1. Hàng tồn kho'[Năm: 2024]]</f>
        <v>#DIV/0!</v>
      </c>
      <c r="S37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7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70" s="20" t="e">
        <f>SUM(Table1[[#This Row],[TATA]:[ROA]])</f>
        <v>#DIV/0!</v>
      </c>
    </row>
    <row r="371" spans="1:21" ht="26.25" hidden="1" x14ac:dyDescent="0.45">
      <c r="A371" s="7">
        <v>365</v>
      </c>
      <c r="B371" s="5" t="s">
        <v>740</v>
      </c>
      <c r="C371" s="6" t="s">
        <v>741</v>
      </c>
      <c r="D371" s="6" t="s">
        <v>10</v>
      </c>
      <c r="E371" s="6"/>
      <c r="F371" s="6"/>
      <c r="G371" s="6"/>
      <c r="H371" s="6"/>
      <c r="I371" s="6"/>
      <c r="J371" s="6"/>
      <c r="K371" s="6"/>
      <c r="L371" s="6"/>
      <c r="M371" s="6"/>
      <c r="N371" s="8"/>
      <c r="O371" s="8"/>
      <c r="P37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7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71" s="20" t="e">
        <f>(Table1[[#This Row],[1. Hàng tồn kho]]-Table1[[#This Row],[1. Hàng tồn kho'[Năm: 2024]])/Table1[[#This Row],[1. Hàng tồn kho'[Năm: 2024]]</f>
        <v>#DIV/0!</v>
      </c>
      <c r="S37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7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71" s="20" t="e">
        <f>SUM(Table1[[#This Row],[TATA]:[ROA]])</f>
        <v>#DIV/0!</v>
      </c>
    </row>
    <row r="372" spans="1:21" hidden="1" x14ac:dyDescent="0.45">
      <c r="A372" s="7">
        <v>366</v>
      </c>
      <c r="B372" s="5" t="s">
        <v>742</v>
      </c>
      <c r="C372" s="6" t="s">
        <v>743</v>
      </c>
      <c r="D372" s="6" t="s">
        <v>10</v>
      </c>
      <c r="E372" s="6"/>
      <c r="F372" s="6"/>
      <c r="G372" s="6"/>
      <c r="H372" s="6"/>
      <c r="I372" s="6"/>
      <c r="J372" s="6"/>
      <c r="K372" s="6"/>
      <c r="L372" s="6"/>
      <c r="M372" s="6"/>
      <c r="N372" s="8"/>
      <c r="O372" s="8"/>
      <c r="P37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7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72" s="20" t="e">
        <f>(Table1[[#This Row],[1. Hàng tồn kho]]-Table1[[#This Row],[1. Hàng tồn kho'[Năm: 2024]])/Table1[[#This Row],[1. Hàng tồn kho'[Năm: 2024]]</f>
        <v>#DIV/0!</v>
      </c>
      <c r="S37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7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72" s="20" t="e">
        <f>SUM(Table1[[#This Row],[TATA]:[ROA]])</f>
        <v>#DIV/0!</v>
      </c>
    </row>
    <row r="373" spans="1:21" ht="26.25" hidden="1" x14ac:dyDescent="0.45">
      <c r="A373" s="7">
        <v>367</v>
      </c>
      <c r="B373" s="5" t="s">
        <v>744</v>
      </c>
      <c r="C373" s="6" t="s">
        <v>745</v>
      </c>
      <c r="D373" s="6" t="s">
        <v>10</v>
      </c>
      <c r="E373" s="6"/>
      <c r="F373" s="6"/>
      <c r="G373" s="6"/>
      <c r="H373" s="8">
        <v>5724823282</v>
      </c>
      <c r="I373" s="6"/>
      <c r="J373" s="6"/>
      <c r="K373" s="6"/>
      <c r="L373" s="8">
        <v>5540440257</v>
      </c>
      <c r="M373" s="6"/>
      <c r="N373" s="8"/>
      <c r="O373" s="8"/>
      <c r="P37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7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373" s="20" t="e">
        <f>(Table1[[#This Row],[1. Hàng tồn kho]]-Table1[[#This Row],[1. Hàng tồn kho'[Năm: 2024]])/Table1[[#This Row],[1. Hàng tồn kho'[Năm: 2024]]</f>
        <v>#DIV/0!</v>
      </c>
      <c r="S37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37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73" s="20" t="e">
        <f>SUM(Table1[[#This Row],[TATA]:[ROA]])</f>
        <v>#DIV/0!</v>
      </c>
    </row>
    <row r="374" spans="1:21" ht="26.25" hidden="1" x14ac:dyDescent="0.45">
      <c r="A374" s="7">
        <v>368</v>
      </c>
      <c r="B374" s="5" t="s">
        <v>746</v>
      </c>
      <c r="C374" s="6" t="s">
        <v>747</v>
      </c>
      <c r="D374" s="6" t="s">
        <v>10</v>
      </c>
      <c r="E374" s="6"/>
      <c r="F374" s="6"/>
      <c r="G374" s="6"/>
      <c r="H374" s="6"/>
      <c r="I374" s="6"/>
      <c r="J374" s="6"/>
      <c r="K374" s="6"/>
      <c r="L374" s="6"/>
      <c r="M374" s="6"/>
      <c r="N374" s="8"/>
      <c r="O374" s="8"/>
      <c r="P37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7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74" s="20" t="e">
        <f>(Table1[[#This Row],[1. Hàng tồn kho]]-Table1[[#This Row],[1. Hàng tồn kho'[Năm: 2024]])/Table1[[#This Row],[1. Hàng tồn kho'[Năm: 2024]]</f>
        <v>#DIV/0!</v>
      </c>
      <c r="S37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7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74" s="20" t="e">
        <f>SUM(Table1[[#This Row],[TATA]:[ROA]])</f>
        <v>#DIV/0!</v>
      </c>
    </row>
    <row r="375" spans="1:21" x14ac:dyDescent="0.45">
      <c r="A375" s="7">
        <v>369</v>
      </c>
      <c r="B375" s="5" t="s">
        <v>748</v>
      </c>
      <c r="C375" s="6" t="s">
        <v>749</v>
      </c>
      <c r="D375" s="6" t="s">
        <v>15</v>
      </c>
      <c r="E375" s="8">
        <v>15791390393</v>
      </c>
      <c r="F375" s="8">
        <v>233541416</v>
      </c>
      <c r="G375" s="8">
        <v>220496158098</v>
      </c>
      <c r="H375" s="8">
        <v>7050674021</v>
      </c>
      <c r="I375" s="8">
        <v>5594895498</v>
      </c>
      <c r="J375" s="8">
        <v>91961108241</v>
      </c>
      <c r="K375" s="8">
        <v>75452985670</v>
      </c>
      <c r="L375" s="8">
        <v>94883175209</v>
      </c>
      <c r="M375" s="8">
        <v>79396420460</v>
      </c>
      <c r="N375" s="9">
        <v>0.04</v>
      </c>
      <c r="O375" s="9">
        <v>0.01</v>
      </c>
      <c r="P375" s="17">
        <f>(Table1[[#This Row],[18. Lợi nhuận sau thuế thu nhập doanh nghiệp]]-Table1[[#This Row],[Lưu chuyển tiền thuần từ hoạt động kinh doanh]])/Table1[[#This Row],[TỔNG CỘNG TÀI SẢN]]</f>
        <v>-7.0558367597884766E-2</v>
      </c>
      <c r="Q375" s="20">
        <f>(Table1[[#This Row],[III. Các khoản phải thu ngắn hạn 2025]]-Table1[[#This Row],[III. Các khoản phải thu ngắn hạn'[Năm: 2024]])/Table1[[#This Row],[III. Các khoản phải thu ngắn hạn'[Năm: 2024]]</f>
        <v>-0.20647366743435491</v>
      </c>
      <c r="R375" s="20">
        <f>(Table1[[#This Row],[1. Hàng tồn kho]]-Table1[[#This Row],[1. Hàng tồn kho'[Năm: 2024]])/Table1[[#This Row],[1. Hàng tồn kho'[Năm: 2024]]</f>
        <v>-0.17951200117921162</v>
      </c>
      <c r="S37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-0.1632191873310225</v>
      </c>
      <c r="T375" s="21">
        <f>Table1[[#This Row],[Tỷ suất sinh lợi trên tổng tài sản bình quân (ROAA)'[Quý 4 Năm 2025, ĐVT: %']]]-Table1[[#This Row],[Tỷ suất sinh lợi trên tổng tài sản bình quân (ROAA)'[Quý 4 Năm 2024, ĐVT: %']]]</f>
        <v>-0.03</v>
      </c>
      <c r="U375" s="20">
        <f>SUM(Table1[[#This Row],[TATA]:[ROA]])</f>
        <v>-0.64976322354247384</v>
      </c>
    </row>
    <row r="376" spans="1:21" x14ac:dyDescent="0.45">
      <c r="A376" s="7">
        <v>370</v>
      </c>
      <c r="B376" s="5" t="s">
        <v>750</v>
      </c>
      <c r="C376" s="6" t="s">
        <v>751</v>
      </c>
      <c r="D376" s="6" t="s">
        <v>33</v>
      </c>
      <c r="E376" s="8">
        <v>-148667196639</v>
      </c>
      <c r="F376" s="8">
        <v>205962031744</v>
      </c>
      <c r="G376" s="8">
        <v>8730058235233</v>
      </c>
      <c r="H376" s="8">
        <v>1401806712424</v>
      </c>
      <c r="I376" s="8">
        <v>1375752704168</v>
      </c>
      <c r="J376" s="8">
        <v>1375991004679</v>
      </c>
      <c r="K376" s="8">
        <v>1469478625997</v>
      </c>
      <c r="L376" s="8">
        <v>1307939076396</v>
      </c>
      <c r="M376" s="8">
        <v>1338663418497</v>
      </c>
      <c r="N376" s="9">
        <v>0.74</v>
      </c>
      <c r="O376" s="9">
        <v>0.39</v>
      </c>
      <c r="P376" s="17">
        <f>(Table1[[#This Row],[18. Lợi nhuận sau thuế thu nhập doanh nghiệp]]-Table1[[#This Row],[Lưu chuyển tiền thuần từ hoạt động kinh doanh]])/Table1[[#This Row],[TỔNG CỘNG TÀI SẢN]]</f>
        <v>4.0621633765486005E-2</v>
      </c>
      <c r="Q376" s="20">
        <f>(Table1[[#This Row],[III. Các khoản phải thu ngắn hạn 2025]]-Table1[[#This Row],[III. Các khoản phải thu ngắn hạn'[Năm: 2024]])/Table1[[#This Row],[III. Các khoản phải thu ngắn hạn'[Năm: 2024]]</f>
        <v>-1.8586020472785073E-2</v>
      </c>
      <c r="R376" s="20">
        <f>(Table1[[#This Row],[1. Hàng tồn kho]]-Table1[[#This Row],[1. Hàng tồn kho'[Năm: 2024]])/Table1[[#This Row],[1. Hàng tồn kho'[Năm: 2024]]</f>
        <v>6.79420294174157E-2</v>
      </c>
      <c r="S37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2.3490652321253611E-2</v>
      </c>
      <c r="T376" s="21">
        <f>Table1[[#This Row],[Tỷ suất sinh lợi trên tổng tài sản bình quân (ROAA)'[Quý 4 Năm 2025, ĐVT: %']]]-Table1[[#This Row],[Tỷ suất sinh lợi trên tổng tài sản bình quân (ROAA)'[Quý 4 Năm 2024, ĐVT: %']]]</f>
        <v>-0.35</v>
      </c>
      <c r="U376" s="20">
        <f>SUM(Table1[[#This Row],[TATA]:[ROA]])</f>
        <v>-0.23653170496862974</v>
      </c>
    </row>
    <row r="377" spans="1:21" ht="26.25" hidden="1" x14ac:dyDescent="0.45">
      <c r="A377" s="7">
        <v>371</v>
      </c>
      <c r="B377" s="5" t="s">
        <v>752</v>
      </c>
      <c r="C377" s="6" t="s">
        <v>753</v>
      </c>
      <c r="D377" s="6" t="s">
        <v>10</v>
      </c>
      <c r="E377" s="6"/>
      <c r="F377" s="6"/>
      <c r="G377" s="6"/>
      <c r="H377" s="6"/>
      <c r="I377" s="6"/>
      <c r="J377" s="6"/>
      <c r="K377" s="6"/>
      <c r="L377" s="6"/>
      <c r="M377" s="6"/>
      <c r="N377" s="8"/>
      <c r="O377" s="8"/>
      <c r="P37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7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77" s="20" t="e">
        <f>(Table1[[#This Row],[1. Hàng tồn kho]]-Table1[[#This Row],[1. Hàng tồn kho'[Năm: 2024]])/Table1[[#This Row],[1. Hàng tồn kho'[Năm: 2024]]</f>
        <v>#DIV/0!</v>
      </c>
      <c r="S37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7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77" s="20" t="e">
        <f>SUM(Table1[[#This Row],[TATA]:[ROA]])</f>
        <v>#DIV/0!</v>
      </c>
    </row>
    <row r="378" spans="1:21" hidden="1" x14ac:dyDescent="0.45">
      <c r="A378" s="7">
        <v>372</v>
      </c>
      <c r="B378" s="5" t="s">
        <v>754</v>
      </c>
      <c r="C378" s="6" t="s">
        <v>755</v>
      </c>
      <c r="D378" s="6" t="s">
        <v>33</v>
      </c>
      <c r="E378" s="8">
        <v>-18538113099</v>
      </c>
      <c r="F378" s="8">
        <v>-2877166263</v>
      </c>
      <c r="G378" s="8">
        <v>74282447418</v>
      </c>
      <c r="H378" s="8">
        <v>21771637433</v>
      </c>
      <c r="I378" s="8">
        <v>23716507316</v>
      </c>
      <c r="J378" s="6"/>
      <c r="K378" s="6"/>
      <c r="L378" s="8">
        <v>85209344106</v>
      </c>
      <c r="M378" s="8">
        <v>20829150</v>
      </c>
      <c r="N378" s="9">
        <v>0.05</v>
      </c>
      <c r="O378" s="9">
        <v>-0.79</v>
      </c>
      <c r="P378" s="17">
        <f>(Table1[[#This Row],[18. Lợi nhuận sau thuế thu nhập doanh nghiệp]]-Table1[[#This Row],[Lưu chuyển tiền thuần từ hoạt động kinh doanh]])/Table1[[#This Row],[TỔNG CỘNG TÀI SẢN]]</f>
        <v>0.21082970984885813</v>
      </c>
      <c r="Q378" s="20">
        <f>(Table1[[#This Row],[III. Các khoản phải thu ngắn hạn 2025]]-Table1[[#This Row],[III. Các khoản phải thu ngắn hạn'[Năm: 2024]])/Table1[[#This Row],[III. Các khoản phải thu ngắn hạn'[Năm: 2024]]</f>
        <v>8.9330436857821979E-2</v>
      </c>
      <c r="R378" s="20" t="e">
        <f>(Table1[[#This Row],[1. Hàng tồn kho]]-Table1[[#This Row],[1. Hàng tồn kho'[Năm: 2024]])/Table1[[#This Row],[1. Hàng tồn kho'[Năm: 2024]]</f>
        <v>#DIV/0!</v>
      </c>
      <c r="S37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-0.99975555321756626</v>
      </c>
      <c r="T378" s="21">
        <f>Table1[[#This Row],[Tỷ suất sinh lợi trên tổng tài sản bình quân (ROAA)'[Quý 4 Năm 2025, ĐVT: %']]]-Table1[[#This Row],[Tỷ suất sinh lợi trên tổng tài sản bình quân (ROAA)'[Quý 4 Năm 2024, ĐVT: %']]]</f>
        <v>-0.84000000000000008</v>
      </c>
      <c r="U378" s="20" t="e">
        <f>SUM(Table1[[#This Row],[TATA]:[ROA]])</f>
        <v>#DIV/0!</v>
      </c>
    </row>
    <row r="379" spans="1:21" hidden="1" x14ac:dyDescent="0.45">
      <c r="A379" s="7">
        <v>373</v>
      </c>
      <c r="B379" s="5" t="s">
        <v>756</v>
      </c>
      <c r="C379" s="6" t="s">
        <v>757</v>
      </c>
      <c r="D379" s="6" t="s">
        <v>10</v>
      </c>
      <c r="E379" s="6"/>
      <c r="F379" s="6"/>
      <c r="G379" s="6"/>
      <c r="H379" s="8">
        <v>3134251609</v>
      </c>
      <c r="I379" s="6"/>
      <c r="J379" s="8">
        <v>13376018483</v>
      </c>
      <c r="K379" s="6"/>
      <c r="L379" s="8">
        <v>89054552903</v>
      </c>
      <c r="M379" s="6"/>
      <c r="N379" s="8"/>
      <c r="O379" s="8"/>
      <c r="P37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7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379" s="20">
        <f>(Table1[[#This Row],[1. Hàng tồn kho]]-Table1[[#This Row],[1. Hàng tồn kho'[Năm: 2024]])/Table1[[#This Row],[1. Hàng tồn kho'[Năm: 2024]]</f>
        <v>-1</v>
      </c>
      <c r="S37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37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79" s="20" t="e">
        <f>SUM(Table1[[#This Row],[TATA]:[ROA]])</f>
        <v>#DIV/0!</v>
      </c>
    </row>
    <row r="380" spans="1:21" hidden="1" x14ac:dyDescent="0.45">
      <c r="A380" s="7">
        <v>374</v>
      </c>
      <c r="B380" s="5" t="s">
        <v>758</v>
      </c>
      <c r="C380" s="6" t="s">
        <v>759</v>
      </c>
      <c r="D380" s="6" t="s">
        <v>15</v>
      </c>
      <c r="E380" s="6"/>
      <c r="F380" s="6"/>
      <c r="G380" s="6"/>
      <c r="H380" s="8">
        <v>11032018</v>
      </c>
      <c r="I380" s="6"/>
      <c r="J380" s="6"/>
      <c r="K380" s="6"/>
      <c r="L380" s="8">
        <v>1363075542</v>
      </c>
      <c r="M380" s="6"/>
      <c r="N380" s="8"/>
      <c r="O380" s="8"/>
      <c r="P38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8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380" s="20" t="e">
        <f>(Table1[[#This Row],[1. Hàng tồn kho]]-Table1[[#This Row],[1. Hàng tồn kho'[Năm: 2024]])/Table1[[#This Row],[1. Hàng tồn kho'[Năm: 2024]]</f>
        <v>#DIV/0!</v>
      </c>
      <c r="S38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38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80" s="20" t="e">
        <f>SUM(Table1[[#This Row],[TATA]:[ROA]])</f>
        <v>#DIV/0!</v>
      </c>
    </row>
    <row r="381" spans="1:21" x14ac:dyDescent="0.45">
      <c r="A381" s="7">
        <v>375</v>
      </c>
      <c r="B381" s="5" t="s">
        <v>760</v>
      </c>
      <c r="C381" s="6" t="s">
        <v>761</v>
      </c>
      <c r="D381" s="6" t="s">
        <v>15</v>
      </c>
      <c r="E381" s="8">
        <v>-123820524503</v>
      </c>
      <c r="F381" s="8">
        <v>17957131984</v>
      </c>
      <c r="G381" s="8">
        <v>351133975407</v>
      </c>
      <c r="H381" s="8">
        <v>8422934882</v>
      </c>
      <c r="I381" s="8">
        <v>55459934294</v>
      </c>
      <c r="J381" s="8">
        <v>41711399381</v>
      </c>
      <c r="K381" s="8">
        <v>104036593544</v>
      </c>
      <c r="L381" s="8">
        <v>293676622715</v>
      </c>
      <c r="M381" s="8">
        <v>380825010531</v>
      </c>
      <c r="N381" s="9">
        <v>6.95</v>
      </c>
      <c r="O381" s="9">
        <v>5.15</v>
      </c>
      <c r="P381" s="17">
        <f>(Table1[[#This Row],[18. Lợi nhuận sau thuế thu nhập doanh nghiệp]]-Table1[[#This Row],[Lưu chuyển tiền thuần từ hoạt động kinh doanh]])/Table1[[#This Row],[TỔNG CỘNG TÀI SẢN]]</f>
        <v>0.4037708294182164</v>
      </c>
      <c r="Q381" s="20">
        <f>(Table1[[#This Row],[III. Các khoản phải thu ngắn hạn 2025]]-Table1[[#This Row],[III. Các khoản phải thu ngắn hạn'[Năm: 2024]])/Table1[[#This Row],[III. Các khoản phải thu ngắn hạn'[Năm: 2024]]</f>
        <v>5.5843954715260971</v>
      </c>
      <c r="R381" s="20">
        <f>(Table1[[#This Row],[1. Hàng tồn kho]]-Table1[[#This Row],[1. Hàng tồn kho'[Năm: 2024]])/Table1[[#This Row],[1. Hàng tồn kho'[Năm: 2024]]</f>
        <v>1.4942005084439773</v>
      </c>
      <c r="S38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0.29674948932034539</v>
      </c>
      <c r="T381" s="21">
        <f>Table1[[#This Row],[Tỷ suất sinh lợi trên tổng tài sản bình quân (ROAA)'[Quý 4 Năm 2025, ĐVT: %']]]-Table1[[#This Row],[Tỷ suất sinh lợi trên tổng tài sản bình quân (ROAA)'[Quý 4 Năm 2024, ĐVT: %']]]</f>
        <v>-1.7999999999999998</v>
      </c>
      <c r="U381" s="20">
        <f>SUM(Table1[[#This Row],[TATA]:[ROA]])</f>
        <v>5.9791162987086359</v>
      </c>
    </row>
    <row r="382" spans="1:21" hidden="1" x14ac:dyDescent="0.45">
      <c r="A382" s="7">
        <v>376</v>
      </c>
      <c r="B382" s="5" t="s">
        <v>762</v>
      </c>
      <c r="C382" s="6" t="s">
        <v>763</v>
      </c>
      <c r="D382" s="6" t="s">
        <v>10</v>
      </c>
      <c r="E382" s="6"/>
      <c r="F382" s="6"/>
      <c r="G382" s="6"/>
      <c r="H382" s="8">
        <v>50239058981</v>
      </c>
      <c r="I382" s="6"/>
      <c r="J382" s="8">
        <v>108014838338</v>
      </c>
      <c r="K382" s="6"/>
      <c r="L382" s="8">
        <v>1175369886498</v>
      </c>
      <c r="M382" s="6"/>
      <c r="N382" s="8"/>
      <c r="O382" s="8"/>
      <c r="P38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8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382" s="20">
        <f>(Table1[[#This Row],[1. Hàng tồn kho]]-Table1[[#This Row],[1. Hàng tồn kho'[Năm: 2024]])/Table1[[#This Row],[1. Hàng tồn kho'[Năm: 2024]]</f>
        <v>-1</v>
      </c>
      <c r="S38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38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82" s="20" t="e">
        <f>SUM(Table1[[#This Row],[TATA]:[ROA]])</f>
        <v>#DIV/0!</v>
      </c>
    </row>
    <row r="383" spans="1:21" hidden="1" x14ac:dyDescent="0.45">
      <c r="A383" s="7">
        <v>377</v>
      </c>
      <c r="B383" s="5" t="s">
        <v>764</v>
      </c>
      <c r="C383" s="6" t="s">
        <v>765</v>
      </c>
      <c r="D383" s="6" t="s">
        <v>15</v>
      </c>
      <c r="E383" s="6"/>
      <c r="F383" s="6"/>
      <c r="G383" s="6"/>
      <c r="H383" s="8">
        <v>1928815365</v>
      </c>
      <c r="I383" s="6"/>
      <c r="J383" s="8">
        <v>5260684766</v>
      </c>
      <c r="K383" s="6"/>
      <c r="L383" s="8">
        <v>12826738205</v>
      </c>
      <c r="M383" s="6"/>
      <c r="N383" s="8"/>
      <c r="O383" s="8"/>
      <c r="P38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8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383" s="20">
        <f>(Table1[[#This Row],[1. Hàng tồn kho]]-Table1[[#This Row],[1. Hàng tồn kho'[Năm: 2024]])/Table1[[#This Row],[1. Hàng tồn kho'[Năm: 2024]]</f>
        <v>-1</v>
      </c>
      <c r="S38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38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83" s="20" t="e">
        <f>SUM(Table1[[#This Row],[TATA]:[ROA]])</f>
        <v>#DIV/0!</v>
      </c>
    </row>
    <row r="384" spans="1:21" x14ac:dyDescent="0.45">
      <c r="A384" s="7">
        <v>378</v>
      </c>
      <c r="B384" s="5" t="s">
        <v>766</v>
      </c>
      <c r="C384" s="6" t="s">
        <v>767</v>
      </c>
      <c r="D384" s="6" t="s">
        <v>15</v>
      </c>
      <c r="E384" s="8">
        <v>15358073821</v>
      </c>
      <c r="F384" s="8">
        <v>5071971728</v>
      </c>
      <c r="G384" s="8">
        <v>237660498330</v>
      </c>
      <c r="H384" s="8">
        <v>109176654761</v>
      </c>
      <c r="I384" s="8">
        <v>91237806577</v>
      </c>
      <c r="J384" s="8">
        <v>51079277817</v>
      </c>
      <c r="K384" s="8">
        <v>70516619359</v>
      </c>
      <c r="L384" s="8">
        <v>295011145160</v>
      </c>
      <c r="M384" s="8">
        <v>308756877509</v>
      </c>
      <c r="N384" s="8"/>
      <c r="O384" s="8"/>
      <c r="P384" s="17">
        <f>(Table1[[#This Row],[18. Lợi nhuận sau thuế thu nhập doanh nghiệp]]-Table1[[#This Row],[Lưu chuyển tiền thuần từ hoạt động kinh doanh]])/Table1[[#This Row],[TỔNG CỘNG TÀI SẢN]]</f>
        <v>-4.3280655242577938E-2</v>
      </c>
      <c r="Q384" s="20">
        <f>(Table1[[#This Row],[III. Các khoản phải thu ngắn hạn 2025]]-Table1[[#This Row],[III. Các khoản phải thu ngắn hạn'[Năm: 2024]])/Table1[[#This Row],[III. Các khoản phải thu ngắn hạn'[Năm: 2024]]</f>
        <v>-0.16431029347134843</v>
      </c>
      <c r="R384" s="20">
        <f>(Table1[[#This Row],[1. Hàng tồn kho]]-Table1[[#This Row],[1. Hàng tồn kho'[Năm: 2024]])/Table1[[#This Row],[1. Hàng tồn kho'[Năm: 2024]]</f>
        <v>0.38053281825239399</v>
      </c>
      <c r="S38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4.6593942549339851E-2</v>
      </c>
      <c r="T38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84" s="20">
        <f>SUM(Table1[[#This Row],[TATA]:[ROA]])</f>
        <v>0.21953581208780748</v>
      </c>
    </row>
    <row r="385" spans="1:21" x14ac:dyDescent="0.45">
      <c r="A385" s="7">
        <v>379</v>
      </c>
      <c r="B385" s="5" t="s">
        <v>768</v>
      </c>
      <c r="C385" s="6" t="s">
        <v>769</v>
      </c>
      <c r="D385" s="6" t="s">
        <v>15</v>
      </c>
      <c r="E385" s="8">
        <v>-1733327823</v>
      </c>
      <c r="F385" s="8">
        <v>2005117567</v>
      </c>
      <c r="G385" s="8">
        <v>145077285493</v>
      </c>
      <c r="H385" s="8">
        <v>23469519563</v>
      </c>
      <c r="I385" s="8">
        <v>22235092030</v>
      </c>
      <c r="J385" s="8">
        <v>34793610409</v>
      </c>
      <c r="K385" s="8">
        <v>46291769114</v>
      </c>
      <c r="L385" s="8">
        <v>116641627629</v>
      </c>
      <c r="M385" s="8">
        <v>128422254471</v>
      </c>
      <c r="N385" s="8"/>
      <c r="O385" s="8"/>
      <c r="P385" s="17">
        <f>(Table1[[#This Row],[18. Lợi nhuận sau thuế thu nhập doanh nghiệp]]-Table1[[#This Row],[Lưu chuyển tiền thuần từ hoạt động kinh doanh]])/Table1[[#This Row],[TỔNG CỘNG TÀI SẢN]]</f>
        <v>2.576864722341652E-2</v>
      </c>
      <c r="Q385" s="20">
        <f>(Table1[[#This Row],[III. Các khoản phải thu ngắn hạn 2025]]-Table1[[#This Row],[III. Các khoản phải thu ngắn hạn'[Năm: 2024]])/Table1[[#This Row],[III. Các khoản phải thu ngắn hạn'[Năm: 2024]]</f>
        <v>-5.2597051664665981E-2</v>
      </c>
      <c r="R385" s="20">
        <f>(Table1[[#This Row],[1. Hàng tồn kho]]-Table1[[#This Row],[1. Hàng tồn kho'[Năm: 2024]])/Table1[[#This Row],[1. Hàng tồn kho'[Năm: 2024]]</f>
        <v>0.3304675361320305</v>
      </c>
      <c r="S38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0.10099847782877683</v>
      </c>
      <c r="T38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85" s="20">
        <f>SUM(Table1[[#This Row],[TATA]:[ROA]])</f>
        <v>0.40463760951955785</v>
      </c>
    </row>
    <row r="386" spans="1:21" hidden="1" x14ac:dyDescent="0.45">
      <c r="A386" s="7">
        <v>380</v>
      </c>
      <c r="B386" s="5" t="s">
        <v>770</v>
      </c>
      <c r="C386" s="6" t="s">
        <v>771</v>
      </c>
      <c r="D386" s="6" t="s">
        <v>10</v>
      </c>
      <c r="E386" s="6"/>
      <c r="F386" s="6"/>
      <c r="G386" s="6"/>
      <c r="H386" s="6"/>
      <c r="I386" s="6"/>
      <c r="J386" s="6"/>
      <c r="K386" s="6"/>
      <c r="L386" s="6"/>
      <c r="M386" s="6"/>
      <c r="N386" s="8"/>
      <c r="O386" s="8"/>
      <c r="P38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8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86" s="20" t="e">
        <f>(Table1[[#This Row],[1. Hàng tồn kho]]-Table1[[#This Row],[1. Hàng tồn kho'[Năm: 2024]])/Table1[[#This Row],[1. Hàng tồn kho'[Năm: 2024]]</f>
        <v>#DIV/0!</v>
      </c>
      <c r="S38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8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86" s="20" t="e">
        <f>SUM(Table1[[#This Row],[TATA]:[ROA]])</f>
        <v>#DIV/0!</v>
      </c>
    </row>
    <row r="387" spans="1:21" hidden="1" x14ac:dyDescent="0.45">
      <c r="A387" s="7">
        <v>381</v>
      </c>
      <c r="B387" s="5" t="s">
        <v>772</v>
      </c>
      <c r="C387" s="6" t="s">
        <v>773</v>
      </c>
      <c r="D387" s="6" t="s">
        <v>10</v>
      </c>
      <c r="E387" s="6"/>
      <c r="F387" s="6"/>
      <c r="G387" s="6"/>
      <c r="H387" s="6"/>
      <c r="I387" s="6"/>
      <c r="J387" s="6"/>
      <c r="K387" s="6"/>
      <c r="L387" s="6"/>
      <c r="M387" s="6"/>
      <c r="N387" s="8"/>
      <c r="O387" s="8"/>
      <c r="P38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8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87" s="20" t="e">
        <f>(Table1[[#This Row],[1. Hàng tồn kho]]-Table1[[#This Row],[1. Hàng tồn kho'[Năm: 2024]])/Table1[[#This Row],[1. Hàng tồn kho'[Năm: 2024]]</f>
        <v>#DIV/0!</v>
      </c>
      <c r="S38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8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87" s="20" t="e">
        <f>SUM(Table1[[#This Row],[TATA]:[ROA]])</f>
        <v>#DIV/0!</v>
      </c>
    </row>
    <row r="388" spans="1:21" hidden="1" x14ac:dyDescent="0.45">
      <c r="A388" s="7">
        <v>382</v>
      </c>
      <c r="B388" s="5" t="s">
        <v>774</v>
      </c>
      <c r="C388" s="6" t="s">
        <v>775</v>
      </c>
      <c r="D388" s="6" t="s">
        <v>10</v>
      </c>
      <c r="E388" s="6"/>
      <c r="F388" s="6"/>
      <c r="G388" s="6"/>
      <c r="H388" s="6"/>
      <c r="I388" s="6"/>
      <c r="J388" s="6"/>
      <c r="K388" s="6"/>
      <c r="L388" s="6"/>
      <c r="M388" s="6"/>
      <c r="N388" s="8"/>
      <c r="O388" s="8"/>
      <c r="P38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8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88" s="20" t="e">
        <f>(Table1[[#This Row],[1. Hàng tồn kho]]-Table1[[#This Row],[1. Hàng tồn kho'[Năm: 2024]])/Table1[[#This Row],[1. Hàng tồn kho'[Năm: 2024]]</f>
        <v>#DIV/0!</v>
      </c>
      <c r="S38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8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88" s="20" t="e">
        <f>SUM(Table1[[#This Row],[TATA]:[ROA]])</f>
        <v>#DIV/0!</v>
      </c>
    </row>
    <row r="389" spans="1:21" x14ac:dyDescent="0.45">
      <c r="A389" s="7">
        <v>383</v>
      </c>
      <c r="B389" s="5" t="s">
        <v>776</v>
      </c>
      <c r="C389" s="6" t="s">
        <v>777</v>
      </c>
      <c r="D389" s="6" t="s">
        <v>18</v>
      </c>
      <c r="E389" s="8">
        <v>675694406964</v>
      </c>
      <c r="F389" s="8">
        <v>459973917348</v>
      </c>
      <c r="G389" s="8">
        <v>2616816280924</v>
      </c>
      <c r="H389" s="8">
        <v>303014947354</v>
      </c>
      <c r="I389" s="8">
        <v>284524000084</v>
      </c>
      <c r="J389" s="8">
        <v>4207653751</v>
      </c>
      <c r="K389" s="8">
        <v>3671220816</v>
      </c>
      <c r="L389" s="8">
        <v>814199531520</v>
      </c>
      <c r="M389" s="8">
        <v>998861940320</v>
      </c>
      <c r="N389" s="9">
        <v>7.02</v>
      </c>
      <c r="O389" s="9">
        <v>6.16</v>
      </c>
      <c r="P389" s="17">
        <f>(Table1[[#This Row],[18. Lợi nhuận sau thuế thu nhập doanh nghiệp]]-Table1[[#This Row],[Lưu chuyển tiền thuần từ hoạt động kinh doanh]])/Table1[[#This Row],[TỔNG CỘNG TÀI SẢN]]</f>
        <v>-8.2436237953941852E-2</v>
      </c>
      <c r="Q389" s="20">
        <f>(Table1[[#This Row],[III. Các khoản phải thu ngắn hạn 2025]]-Table1[[#This Row],[III. Các khoản phải thu ngắn hạn'[Năm: 2024]])/Table1[[#This Row],[III. Các khoản phải thu ngắn hạn'[Năm: 2024]]</f>
        <v>-6.1023218265195946E-2</v>
      </c>
      <c r="R389" s="20">
        <f>(Table1[[#This Row],[1. Hàng tồn kho]]-Table1[[#This Row],[1. Hàng tồn kho'[Năm: 2024]])/Table1[[#This Row],[1. Hàng tồn kho'[Năm: 2024]]</f>
        <v>-0.12748979995621318</v>
      </c>
      <c r="S38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0.22680240119428755</v>
      </c>
      <c r="T389" s="21">
        <f>Table1[[#This Row],[Tỷ suất sinh lợi trên tổng tài sản bình quân (ROAA)'[Quý 4 Năm 2025, ĐVT: %']]]-Table1[[#This Row],[Tỷ suất sinh lợi trên tổng tài sản bình quân (ROAA)'[Quý 4 Năm 2024, ĐVT: %']]]</f>
        <v>-0.85999999999999943</v>
      </c>
      <c r="U389" s="20">
        <f>SUM(Table1[[#This Row],[TATA]:[ROA]])</f>
        <v>-0.90414685498106284</v>
      </c>
    </row>
    <row r="390" spans="1:21" ht="26.25" x14ac:dyDescent="0.45">
      <c r="A390" s="7">
        <v>384</v>
      </c>
      <c r="B390" s="5" t="s">
        <v>778</v>
      </c>
      <c r="C390" s="6" t="s">
        <v>779</v>
      </c>
      <c r="D390" s="6" t="s">
        <v>15</v>
      </c>
      <c r="E390" s="8">
        <v>27232319732</v>
      </c>
      <c r="F390" s="8">
        <v>30831660847</v>
      </c>
      <c r="G390" s="8">
        <v>479227300144</v>
      </c>
      <c r="H390" s="8">
        <v>192419051827</v>
      </c>
      <c r="I390" s="8">
        <v>192618088385</v>
      </c>
      <c r="J390" s="8">
        <v>33713868769</v>
      </c>
      <c r="K390" s="8">
        <v>51386114591</v>
      </c>
      <c r="L390" s="8">
        <v>629840476520</v>
      </c>
      <c r="M390" s="8">
        <v>564958349737</v>
      </c>
      <c r="N390" s="9">
        <v>1.64</v>
      </c>
      <c r="O390" s="9">
        <v>1.72</v>
      </c>
      <c r="P390" s="17">
        <f>(Table1[[#This Row],[18. Lợi nhuận sau thuế thu nhập doanh nghiệp]]-Table1[[#This Row],[Lưu chuyển tiền thuần từ hoạt động kinh doanh]])/Table1[[#This Row],[TỔNG CỘNG TÀI SẢN]]</f>
        <v>7.5107180119297389E-3</v>
      </c>
      <c r="Q390" s="20">
        <f>(Table1[[#This Row],[III. Các khoản phải thu ngắn hạn 2025]]-Table1[[#This Row],[III. Các khoản phải thu ngắn hạn'[Năm: 2024]])/Table1[[#This Row],[III. Các khoản phải thu ngắn hạn'[Năm: 2024]]</f>
        <v>1.0343911172525143E-3</v>
      </c>
      <c r="R390" s="20">
        <f>(Table1[[#This Row],[1. Hàng tồn kho]]-Table1[[#This Row],[1. Hàng tồn kho'[Năm: 2024]])/Table1[[#This Row],[1. Hàng tồn kho'[Năm: 2024]]</f>
        <v>0.52418326544148153</v>
      </c>
      <c r="S39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-0.10301358709349276</v>
      </c>
      <c r="T390" s="21">
        <f>Table1[[#This Row],[Tỷ suất sinh lợi trên tổng tài sản bình quân (ROAA)'[Quý 4 Năm 2025, ĐVT: %']]]-Table1[[#This Row],[Tỷ suất sinh lợi trên tổng tài sản bình quân (ROAA)'[Quý 4 Năm 2024, ĐVT: %']]]</f>
        <v>8.0000000000000071E-2</v>
      </c>
      <c r="U390" s="20">
        <f>SUM(Table1[[#This Row],[TATA]:[ROA]])</f>
        <v>0.50971478747717114</v>
      </c>
    </row>
    <row r="391" spans="1:21" ht="26.25" hidden="1" x14ac:dyDescent="0.45">
      <c r="A391" s="7">
        <v>385</v>
      </c>
      <c r="B391" s="5" t="s">
        <v>780</v>
      </c>
      <c r="C391" s="6" t="s">
        <v>781</v>
      </c>
      <c r="D391" s="6" t="s">
        <v>10</v>
      </c>
      <c r="E391" s="6"/>
      <c r="F391" s="6"/>
      <c r="G391" s="6"/>
      <c r="H391" s="6"/>
      <c r="I391" s="6"/>
      <c r="J391" s="6"/>
      <c r="K391" s="6"/>
      <c r="L391" s="6"/>
      <c r="M391" s="6"/>
      <c r="N391" s="8"/>
      <c r="O391" s="8"/>
      <c r="P39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9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91" s="20" t="e">
        <f>(Table1[[#This Row],[1. Hàng tồn kho]]-Table1[[#This Row],[1. Hàng tồn kho'[Năm: 2024]])/Table1[[#This Row],[1. Hàng tồn kho'[Năm: 2024]]</f>
        <v>#DIV/0!</v>
      </c>
      <c r="S39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9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91" s="20" t="e">
        <f>SUM(Table1[[#This Row],[TATA]:[ROA]])</f>
        <v>#DIV/0!</v>
      </c>
    </row>
    <row r="392" spans="1:21" hidden="1" x14ac:dyDescent="0.45">
      <c r="A392" s="7">
        <v>386</v>
      </c>
      <c r="B392" s="5" t="s">
        <v>782</v>
      </c>
      <c r="C392" s="6" t="s">
        <v>783</v>
      </c>
      <c r="D392" s="6" t="s">
        <v>15</v>
      </c>
      <c r="E392" s="6"/>
      <c r="F392" s="6"/>
      <c r="G392" s="6"/>
      <c r="H392" s="8">
        <v>54013755276</v>
      </c>
      <c r="I392" s="6"/>
      <c r="J392" s="8">
        <v>3382298206</v>
      </c>
      <c r="K392" s="6"/>
      <c r="L392" s="8">
        <v>80379587152</v>
      </c>
      <c r="M392" s="6"/>
      <c r="N392" s="8"/>
      <c r="O392" s="8"/>
      <c r="P39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9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392" s="20">
        <f>(Table1[[#This Row],[1. Hàng tồn kho]]-Table1[[#This Row],[1. Hàng tồn kho'[Năm: 2024]])/Table1[[#This Row],[1. Hàng tồn kho'[Năm: 2024]]</f>
        <v>-1</v>
      </c>
      <c r="S39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39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92" s="20" t="e">
        <f>SUM(Table1[[#This Row],[TATA]:[ROA]])</f>
        <v>#DIV/0!</v>
      </c>
    </row>
    <row r="393" spans="1:21" ht="26.25" x14ac:dyDescent="0.45">
      <c r="A393" s="7">
        <v>387</v>
      </c>
      <c r="B393" s="5" t="s">
        <v>784</v>
      </c>
      <c r="C393" s="6" t="s">
        <v>785</v>
      </c>
      <c r="D393" s="6" t="s">
        <v>33</v>
      </c>
      <c r="E393" s="8">
        <v>22058423334</v>
      </c>
      <c r="F393" s="8">
        <v>18698433232</v>
      </c>
      <c r="G393" s="8">
        <v>373187361821</v>
      </c>
      <c r="H393" s="8">
        <v>150876224549</v>
      </c>
      <c r="I393" s="8">
        <v>161333268568</v>
      </c>
      <c r="J393" s="8">
        <v>5240289646</v>
      </c>
      <c r="K393" s="8">
        <v>4192248354</v>
      </c>
      <c r="L393" s="8">
        <v>123106972488</v>
      </c>
      <c r="M393" s="8">
        <v>177371772890</v>
      </c>
      <c r="N393" s="9">
        <v>-0.56000000000000005</v>
      </c>
      <c r="O393" s="9">
        <v>1.87</v>
      </c>
      <c r="P393" s="17">
        <f>(Table1[[#This Row],[18. Lợi nhuận sau thuế thu nhập doanh nghiệp]]-Table1[[#This Row],[Lưu chuyển tiền thuần từ hoạt động kinh doanh]])/Table1[[#This Row],[TỔNG CỘNG TÀI SẢN]]</f>
        <v>-9.0034938096634296E-3</v>
      </c>
      <c r="Q393" s="20">
        <f>(Table1[[#This Row],[III. Các khoản phải thu ngắn hạn 2025]]-Table1[[#This Row],[III. Các khoản phải thu ngắn hạn'[Năm: 2024]])/Table1[[#This Row],[III. Các khoản phải thu ngắn hạn'[Năm: 2024]]</f>
        <v>6.9308759880877521E-2</v>
      </c>
      <c r="R393" s="20">
        <f>(Table1[[#This Row],[1. Hàng tồn kho]]-Table1[[#This Row],[1. Hàng tồn kho'[Năm: 2024]])/Table1[[#This Row],[1. Hàng tồn kho'[Năm: 2024]]</f>
        <v>-0.19999682513732561</v>
      </c>
      <c r="S39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0.44079388279400278</v>
      </c>
      <c r="T393" s="21">
        <f>Table1[[#This Row],[Tỷ suất sinh lợi trên tổng tài sản bình quân (ROAA)'[Quý 4 Năm 2025, ĐVT: %']]]-Table1[[#This Row],[Tỷ suất sinh lợi trên tổng tài sản bình quân (ROAA)'[Quý 4 Năm 2024, ĐVT: %']]]</f>
        <v>2.4300000000000002</v>
      </c>
      <c r="U393" s="20">
        <f>SUM(Table1[[#This Row],[TATA]:[ROA]])</f>
        <v>2.7311023237278915</v>
      </c>
    </row>
    <row r="394" spans="1:21" hidden="1" x14ac:dyDescent="0.45">
      <c r="A394" s="7">
        <v>388</v>
      </c>
      <c r="B394" s="5" t="s">
        <v>786</v>
      </c>
      <c r="C394" s="6" t="s">
        <v>787</v>
      </c>
      <c r="D394" s="6" t="s">
        <v>10</v>
      </c>
      <c r="E394" s="6"/>
      <c r="F394" s="6"/>
      <c r="G394" s="6"/>
      <c r="H394" s="6"/>
      <c r="I394" s="6"/>
      <c r="J394" s="6"/>
      <c r="K394" s="6"/>
      <c r="L394" s="6"/>
      <c r="M394" s="6"/>
      <c r="N394" s="8"/>
      <c r="O394" s="8"/>
      <c r="P39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9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94" s="20" t="e">
        <f>(Table1[[#This Row],[1. Hàng tồn kho]]-Table1[[#This Row],[1. Hàng tồn kho'[Năm: 2024]])/Table1[[#This Row],[1. Hàng tồn kho'[Năm: 2024]]</f>
        <v>#DIV/0!</v>
      </c>
      <c r="S39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9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94" s="20" t="e">
        <f>SUM(Table1[[#This Row],[TATA]:[ROA]])</f>
        <v>#DIV/0!</v>
      </c>
    </row>
    <row r="395" spans="1:21" ht="26.25" hidden="1" x14ac:dyDescent="0.45">
      <c r="A395" s="7">
        <v>389</v>
      </c>
      <c r="B395" s="5" t="s">
        <v>788</v>
      </c>
      <c r="C395" s="6" t="s">
        <v>789</v>
      </c>
      <c r="D395" s="6" t="s">
        <v>10</v>
      </c>
      <c r="E395" s="6"/>
      <c r="F395" s="6"/>
      <c r="G395" s="6"/>
      <c r="H395" s="8">
        <v>21076014664</v>
      </c>
      <c r="I395" s="6"/>
      <c r="J395" s="8">
        <v>14239988437</v>
      </c>
      <c r="K395" s="6"/>
      <c r="L395" s="8">
        <v>78913897604</v>
      </c>
      <c r="M395" s="6"/>
      <c r="N395" s="8"/>
      <c r="O395" s="8"/>
      <c r="P39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9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395" s="20">
        <f>(Table1[[#This Row],[1. Hàng tồn kho]]-Table1[[#This Row],[1. Hàng tồn kho'[Năm: 2024]])/Table1[[#This Row],[1. Hàng tồn kho'[Năm: 2024]]</f>
        <v>-1</v>
      </c>
      <c r="S39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39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95" s="20" t="e">
        <f>SUM(Table1[[#This Row],[TATA]:[ROA]])</f>
        <v>#DIV/0!</v>
      </c>
    </row>
    <row r="396" spans="1:21" hidden="1" x14ac:dyDescent="0.45">
      <c r="A396" s="7">
        <v>390</v>
      </c>
      <c r="B396" s="5" t="s">
        <v>790</v>
      </c>
      <c r="C396" s="6" t="s">
        <v>791</v>
      </c>
      <c r="D396" s="6" t="s">
        <v>10</v>
      </c>
      <c r="E396" s="6"/>
      <c r="F396" s="6"/>
      <c r="G396" s="6"/>
      <c r="H396" s="6"/>
      <c r="I396" s="6"/>
      <c r="J396" s="6"/>
      <c r="K396" s="6"/>
      <c r="L396" s="6"/>
      <c r="M396" s="6"/>
      <c r="N396" s="8"/>
      <c r="O396" s="8"/>
      <c r="P39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9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96" s="20" t="e">
        <f>(Table1[[#This Row],[1. Hàng tồn kho]]-Table1[[#This Row],[1. Hàng tồn kho'[Năm: 2024]])/Table1[[#This Row],[1. Hàng tồn kho'[Năm: 2024]]</f>
        <v>#DIV/0!</v>
      </c>
      <c r="S39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9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96" s="20" t="e">
        <f>SUM(Table1[[#This Row],[TATA]:[ROA]])</f>
        <v>#DIV/0!</v>
      </c>
    </row>
    <row r="397" spans="1:21" ht="26.25" hidden="1" x14ac:dyDescent="0.45">
      <c r="A397" s="7">
        <v>391</v>
      </c>
      <c r="B397" s="5" t="s">
        <v>792</v>
      </c>
      <c r="C397" s="6" t="s">
        <v>793</v>
      </c>
      <c r="D397" s="6" t="s">
        <v>10</v>
      </c>
      <c r="E397" s="6"/>
      <c r="F397" s="6"/>
      <c r="G397" s="6"/>
      <c r="H397" s="6"/>
      <c r="I397" s="6"/>
      <c r="J397" s="6"/>
      <c r="K397" s="6"/>
      <c r="L397" s="6"/>
      <c r="M397" s="6"/>
      <c r="N397" s="8"/>
      <c r="O397" s="8"/>
      <c r="P39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9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97" s="20" t="e">
        <f>(Table1[[#This Row],[1. Hàng tồn kho]]-Table1[[#This Row],[1. Hàng tồn kho'[Năm: 2024]])/Table1[[#This Row],[1. Hàng tồn kho'[Năm: 2024]]</f>
        <v>#DIV/0!</v>
      </c>
      <c r="S39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9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97" s="20" t="e">
        <f>SUM(Table1[[#This Row],[TATA]:[ROA]])</f>
        <v>#DIV/0!</v>
      </c>
    </row>
    <row r="398" spans="1:21" ht="26.25" x14ac:dyDescent="0.45">
      <c r="A398" s="7">
        <v>392</v>
      </c>
      <c r="B398" s="5" t="s">
        <v>794</v>
      </c>
      <c r="C398" s="6" t="s">
        <v>795</v>
      </c>
      <c r="D398" s="6" t="s">
        <v>15</v>
      </c>
      <c r="E398" s="8">
        <v>1889830650</v>
      </c>
      <c r="F398" s="8">
        <v>1568458120</v>
      </c>
      <c r="G398" s="8">
        <v>16284915951</v>
      </c>
      <c r="H398" s="8">
        <v>5471901859</v>
      </c>
      <c r="I398" s="8">
        <v>5330276082</v>
      </c>
      <c r="J398" s="8">
        <v>1018481777</v>
      </c>
      <c r="K398" s="8">
        <v>1018481777</v>
      </c>
      <c r="L398" s="8">
        <v>4790594679</v>
      </c>
      <c r="M398" s="8">
        <v>4972883844</v>
      </c>
      <c r="N398" s="8"/>
      <c r="O398" s="8"/>
      <c r="P398" s="17">
        <f>(Table1[[#This Row],[18. Lợi nhuận sau thuế thu nhập doanh nghiệp]]-Table1[[#This Row],[Lưu chuyển tiền thuần từ hoạt động kinh doanh]])/Table1[[#This Row],[TỔNG CỘNG TÀI SẢN]]</f>
        <v>-1.9734368354554856E-2</v>
      </c>
      <c r="Q398" s="20">
        <f>(Table1[[#This Row],[III. Các khoản phải thu ngắn hạn 2025]]-Table1[[#This Row],[III. Các khoản phải thu ngắn hạn'[Năm: 2024]])/Table1[[#This Row],[III. Các khoản phải thu ngắn hạn'[Năm: 2024]]</f>
        <v>-2.5882367895005042E-2</v>
      </c>
      <c r="R398" s="20">
        <f>(Table1[[#This Row],[1. Hàng tồn kho]]-Table1[[#This Row],[1. Hàng tồn kho'[Năm: 2024]])/Table1[[#This Row],[1. Hàng tồn kho'[Năm: 2024]]</f>
        <v>0</v>
      </c>
      <c r="S39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3.8051469016796777E-2</v>
      </c>
      <c r="T39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98" s="20">
        <f>SUM(Table1[[#This Row],[TATA]:[ROA]])</f>
        <v>-7.5652672327631218E-3</v>
      </c>
    </row>
    <row r="399" spans="1:21" ht="26.25" hidden="1" x14ac:dyDescent="0.45">
      <c r="A399" s="7">
        <v>393</v>
      </c>
      <c r="B399" s="5" t="s">
        <v>796</v>
      </c>
      <c r="C399" s="6" t="s">
        <v>797</v>
      </c>
      <c r="D399" s="6" t="s">
        <v>10</v>
      </c>
      <c r="E399" s="6"/>
      <c r="F399" s="6"/>
      <c r="G399" s="6"/>
      <c r="H399" s="6"/>
      <c r="I399" s="6"/>
      <c r="J399" s="6"/>
      <c r="K399" s="6"/>
      <c r="L399" s="6"/>
      <c r="M399" s="6"/>
      <c r="N399" s="8"/>
      <c r="O399" s="8"/>
      <c r="P39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39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399" s="20" t="e">
        <f>(Table1[[#This Row],[1. Hàng tồn kho]]-Table1[[#This Row],[1. Hàng tồn kho'[Năm: 2024]])/Table1[[#This Row],[1. Hàng tồn kho'[Năm: 2024]]</f>
        <v>#DIV/0!</v>
      </c>
      <c r="S39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39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399" s="20" t="e">
        <f>SUM(Table1[[#This Row],[TATA]:[ROA]])</f>
        <v>#DIV/0!</v>
      </c>
    </row>
    <row r="400" spans="1:21" ht="26.25" hidden="1" x14ac:dyDescent="0.45">
      <c r="A400" s="7">
        <v>394</v>
      </c>
      <c r="B400" s="5" t="s">
        <v>798</v>
      </c>
      <c r="C400" s="6" t="s">
        <v>799</v>
      </c>
      <c r="D400" s="6" t="s">
        <v>10</v>
      </c>
      <c r="E400" s="6"/>
      <c r="F400" s="6"/>
      <c r="G400" s="6"/>
      <c r="H400" s="6"/>
      <c r="I400" s="6"/>
      <c r="J400" s="6"/>
      <c r="K400" s="6"/>
      <c r="L400" s="6"/>
      <c r="M400" s="6"/>
      <c r="N400" s="8"/>
      <c r="O400" s="8"/>
      <c r="P40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0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00" s="20" t="e">
        <f>(Table1[[#This Row],[1. Hàng tồn kho]]-Table1[[#This Row],[1. Hàng tồn kho'[Năm: 2024]])/Table1[[#This Row],[1. Hàng tồn kho'[Năm: 2024]]</f>
        <v>#DIV/0!</v>
      </c>
      <c r="S40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0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00" s="20" t="e">
        <f>SUM(Table1[[#This Row],[TATA]:[ROA]])</f>
        <v>#DIV/0!</v>
      </c>
    </row>
    <row r="401" spans="1:21" hidden="1" x14ac:dyDescent="0.45">
      <c r="A401" s="7">
        <v>395</v>
      </c>
      <c r="B401" s="5" t="s">
        <v>800</v>
      </c>
      <c r="C401" s="6" t="s">
        <v>801</v>
      </c>
      <c r="D401" s="6" t="s">
        <v>10</v>
      </c>
      <c r="E401" s="6"/>
      <c r="F401" s="6"/>
      <c r="G401" s="6"/>
      <c r="H401" s="6"/>
      <c r="I401" s="6"/>
      <c r="J401" s="6"/>
      <c r="K401" s="6"/>
      <c r="L401" s="6"/>
      <c r="M401" s="6"/>
      <c r="N401" s="8"/>
      <c r="O401" s="8"/>
      <c r="P40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0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01" s="20" t="e">
        <f>(Table1[[#This Row],[1. Hàng tồn kho]]-Table1[[#This Row],[1. Hàng tồn kho'[Năm: 2024]])/Table1[[#This Row],[1. Hàng tồn kho'[Năm: 2024]]</f>
        <v>#DIV/0!</v>
      </c>
      <c r="S40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0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01" s="20" t="e">
        <f>SUM(Table1[[#This Row],[TATA]:[ROA]])</f>
        <v>#DIV/0!</v>
      </c>
    </row>
    <row r="402" spans="1:21" ht="26.25" hidden="1" x14ac:dyDescent="0.45">
      <c r="A402" s="7">
        <v>396</v>
      </c>
      <c r="B402" s="5" t="s">
        <v>802</v>
      </c>
      <c r="C402" s="6" t="s">
        <v>803</v>
      </c>
      <c r="D402" s="6" t="s">
        <v>10</v>
      </c>
      <c r="E402" s="6"/>
      <c r="F402" s="6"/>
      <c r="G402" s="6"/>
      <c r="H402" s="6"/>
      <c r="I402" s="6"/>
      <c r="J402" s="6"/>
      <c r="K402" s="6"/>
      <c r="L402" s="6"/>
      <c r="M402" s="6"/>
      <c r="N402" s="8"/>
      <c r="O402" s="8"/>
      <c r="P40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0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02" s="20" t="e">
        <f>(Table1[[#This Row],[1. Hàng tồn kho]]-Table1[[#This Row],[1. Hàng tồn kho'[Năm: 2024]])/Table1[[#This Row],[1. Hàng tồn kho'[Năm: 2024]]</f>
        <v>#DIV/0!</v>
      </c>
      <c r="S40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0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02" s="20" t="e">
        <f>SUM(Table1[[#This Row],[TATA]:[ROA]])</f>
        <v>#DIV/0!</v>
      </c>
    </row>
    <row r="403" spans="1:21" hidden="1" x14ac:dyDescent="0.45">
      <c r="A403" s="7">
        <v>397</v>
      </c>
      <c r="B403" s="5" t="s">
        <v>804</v>
      </c>
      <c r="C403" s="6" t="s">
        <v>805</v>
      </c>
      <c r="D403" s="6" t="s">
        <v>10</v>
      </c>
      <c r="E403" s="6"/>
      <c r="F403" s="6"/>
      <c r="G403" s="6"/>
      <c r="H403" s="6"/>
      <c r="I403" s="6"/>
      <c r="J403" s="6"/>
      <c r="K403" s="6"/>
      <c r="L403" s="6"/>
      <c r="M403" s="6"/>
      <c r="N403" s="8"/>
      <c r="O403" s="8"/>
      <c r="P40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0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03" s="20" t="e">
        <f>(Table1[[#This Row],[1. Hàng tồn kho]]-Table1[[#This Row],[1. Hàng tồn kho'[Năm: 2024]])/Table1[[#This Row],[1. Hàng tồn kho'[Năm: 2024]]</f>
        <v>#DIV/0!</v>
      </c>
      <c r="S40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0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03" s="20" t="e">
        <f>SUM(Table1[[#This Row],[TATA]:[ROA]])</f>
        <v>#DIV/0!</v>
      </c>
    </row>
    <row r="404" spans="1:21" ht="26.25" hidden="1" x14ac:dyDescent="0.45">
      <c r="A404" s="7">
        <v>398</v>
      </c>
      <c r="B404" s="5" t="s">
        <v>806</v>
      </c>
      <c r="C404" s="6" t="s">
        <v>807</v>
      </c>
      <c r="D404" s="6" t="s">
        <v>10</v>
      </c>
      <c r="E404" s="6"/>
      <c r="F404" s="6"/>
      <c r="G404" s="6"/>
      <c r="H404" s="6"/>
      <c r="I404" s="6"/>
      <c r="J404" s="6"/>
      <c r="K404" s="6"/>
      <c r="L404" s="6"/>
      <c r="M404" s="6"/>
      <c r="N404" s="8"/>
      <c r="O404" s="8"/>
      <c r="P40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0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04" s="20" t="e">
        <f>(Table1[[#This Row],[1. Hàng tồn kho]]-Table1[[#This Row],[1. Hàng tồn kho'[Năm: 2024]])/Table1[[#This Row],[1. Hàng tồn kho'[Năm: 2024]]</f>
        <v>#DIV/0!</v>
      </c>
      <c r="S40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0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04" s="20" t="e">
        <f>SUM(Table1[[#This Row],[TATA]:[ROA]])</f>
        <v>#DIV/0!</v>
      </c>
    </row>
    <row r="405" spans="1:21" ht="26.25" hidden="1" x14ac:dyDescent="0.45">
      <c r="A405" s="7">
        <v>399</v>
      </c>
      <c r="B405" s="5" t="s">
        <v>808</v>
      </c>
      <c r="C405" s="6" t="s">
        <v>809</v>
      </c>
      <c r="D405" s="6" t="s">
        <v>10</v>
      </c>
      <c r="E405" s="6"/>
      <c r="F405" s="6"/>
      <c r="G405" s="6"/>
      <c r="H405" s="6"/>
      <c r="I405" s="6"/>
      <c r="J405" s="6"/>
      <c r="K405" s="6"/>
      <c r="L405" s="6"/>
      <c r="M405" s="6"/>
      <c r="N405" s="8"/>
      <c r="O405" s="8"/>
      <c r="P40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0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05" s="20" t="e">
        <f>(Table1[[#This Row],[1. Hàng tồn kho]]-Table1[[#This Row],[1. Hàng tồn kho'[Năm: 2024]])/Table1[[#This Row],[1. Hàng tồn kho'[Năm: 2024]]</f>
        <v>#DIV/0!</v>
      </c>
      <c r="S40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0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05" s="20" t="e">
        <f>SUM(Table1[[#This Row],[TATA]:[ROA]])</f>
        <v>#DIV/0!</v>
      </c>
    </row>
    <row r="406" spans="1:21" ht="26.25" hidden="1" x14ac:dyDescent="0.45">
      <c r="A406" s="7">
        <v>400</v>
      </c>
      <c r="B406" s="5" t="s">
        <v>810</v>
      </c>
      <c r="C406" s="6" t="s">
        <v>811</v>
      </c>
      <c r="D406" s="6" t="s">
        <v>10</v>
      </c>
      <c r="E406" s="6"/>
      <c r="F406" s="6"/>
      <c r="G406" s="6"/>
      <c r="H406" s="6"/>
      <c r="I406" s="6"/>
      <c r="J406" s="6"/>
      <c r="K406" s="6"/>
      <c r="L406" s="6"/>
      <c r="M406" s="6"/>
      <c r="N406" s="8"/>
      <c r="O406" s="8"/>
      <c r="P40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0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06" s="20" t="e">
        <f>(Table1[[#This Row],[1. Hàng tồn kho]]-Table1[[#This Row],[1. Hàng tồn kho'[Năm: 2024]])/Table1[[#This Row],[1. Hàng tồn kho'[Năm: 2024]]</f>
        <v>#DIV/0!</v>
      </c>
      <c r="S40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0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06" s="20" t="e">
        <f>SUM(Table1[[#This Row],[TATA]:[ROA]])</f>
        <v>#DIV/0!</v>
      </c>
    </row>
    <row r="407" spans="1:21" x14ac:dyDescent="0.45">
      <c r="A407" s="7">
        <v>401</v>
      </c>
      <c r="B407" s="5" t="s">
        <v>812</v>
      </c>
      <c r="C407" s="6" t="s">
        <v>813</v>
      </c>
      <c r="D407" s="6" t="s">
        <v>18</v>
      </c>
      <c r="E407" s="6"/>
      <c r="F407" s="8">
        <v>137492597497</v>
      </c>
      <c r="G407" s="8">
        <v>2164627734956</v>
      </c>
      <c r="H407" s="8">
        <v>317377915977</v>
      </c>
      <c r="I407" s="8">
        <v>1234734754725</v>
      </c>
      <c r="J407" s="8">
        <v>15460328475</v>
      </c>
      <c r="K407" s="8">
        <v>959250291</v>
      </c>
      <c r="L407" s="8">
        <v>95362496264</v>
      </c>
      <c r="M407" s="8">
        <v>517566308267</v>
      </c>
      <c r="N407" s="9">
        <v>6.56</v>
      </c>
      <c r="O407" s="9">
        <v>4.0999999999999996</v>
      </c>
      <c r="P407" s="17">
        <f>(Table1[[#This Row],[18. Lợi nhuận sau thuế thu nhập doanh nghiệp]]-Table1[[#This Row],[Lưu chuyển tiền thuần từ hoạt động kinh doanh]])/Table1[[#This Row],[TỔNG CỘNG TÀI SẢN]]</f>
        <v>6.3517895145048936E-2</v>
      </c>
      <c r="Q407" s="20">
        <f>(Table1[[#This Row],[III. Các khoản phải thu ngắn hạn 2025]]-Table1[[#This Row],[III. Các khoản phải thu ngắn hạn'[Năm: 2024]])/Table1[[#This Row],[III. Các khoản phải thu ngắn hạn'[Năm: 2024]]</f>
        <v>2.8904242940913374</v>
      </c>
      <c r="R407" s="20">
        <f>(Table1[[#This Row],[1. Hàng tồn kho]]-Table1[[#This Row],[1. Hàng tồn kho'[Năm: 2024]])/Table1[[#This Row],[1. Hàng tồn kho'[Năm: 2024]]</f>
        <v>-0.93795408082362886</v>
      </c>
      <c r="S40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4.4273569646727555</v>
      </c>
      <c r="T407" s="21">
        <f>Table1[[#This Row],[Tỷ suất sinh lợi trên tổng tài sản bình quân (ROAA)'[Quý 4 Năm 2025, ĐVT: %']]]-Table1[[#This Row],[Tỷ suất sinh lợi trên tổng tài sản bình quân (ROAA)'[Quý 4 Năm 2024, ĐVT: %']]]</f>
        <v>-2.46</v>
      </c>
      <c r="U407" s="20">
        <f>SUM(Table1[[#This Row],[TATA]:[ROA]])</f>
        <v>3.9833450730855127</v>
      </c>
    </row>
    <row r="408" spans="1:21" ht="26.25" x14ac:dyDescent="0.45">
      <c r="A408" s="7">
        <v>402</v>
      </c>
      <c r="B408" s="5" t="s">
        <v>814</v>
      </c>
      <c r="C408" s="6" t="s">
        <v>815</v>
      </c>
      <c r="D408" s="6" t="s">
        <v>18</v>
      </c>
      <c r="E408" s="8">
        <v>-453129703659</v>
      </c>
      <c r="F408" s="8">
        <v>376969311851</v>
      </c>
      <c r="G408" s="8">
        <v>37544774178804</v>
      </c>
      <c r="H408" s="8">
        <v>3769489713488</v>
      </c>
      <c r="I408" s="8">
        <v>3160724435590</v>
      </c>
      <c r="J408" s="8">
        <v>2294750070138</v>
      </c>
      <c r="K408" s="8">
        <v>2467714055979</v>
      </c>
      <c r="L408" s="8">
        <v>3182495930678</v>
      </c>
      <c r="M408" s="8">
        <v>3068908653925</v>
      </c>
      <c r="N408" s="9">
        <v>0.02</v>
      </c>
      <c r="O408" s="9">
        <v>0.2</v>
      </c>
      <c r="P408" s="17">
        <f>(Table1[[#This Row],[18. Lợi nhuận sau thuế thu nhập doanh nghiệp]]-Table1[[#This Row],[Lưu chuyển tiền thuần từ hoạt động kinh doanh]])/Table1[[#This Row],[TỔNG CỘNG TÀI SẢN]]</f>
        <v>2.2109575398075895E-2</v>
      </c>
      <c r="Q408" s="20">
        <f>(Table1[[#This Row],[III. Các khoản phải thu ngắn hạn 2025]]-Table1[[#This Row],[III. Các khoản phải thu ngắn hạn'[Năm: 2024]])/Table1[[#This Row],[III. Các khoản phải thu ngắn hạn'[Năm: 2024]]</f>
        <v>-0.16149806052519899</v>
      </c>
      <c r="R408" s="20">
        <f>(Table1[[#This Row],[1. Hàng tồn kho]]-Table1[[#This Row],[1. Hàng tồn kho'[Năm: 2024]])/Table1[[#This Row],[1. Hàng tồn kho'[Năm: 2024]]</f>
        <v>7.537377952039824E-2</v>
      </c>
      <c r="S40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-3.5691255928425127E-2</v>
      </c>
      <c r="T408" s="21">
        <f>Table1[[#This Row],[Tỷ suất sinh lợi trên tổng tài sản bình quân (ROAA)'[Quý 4 Năm 2025, ĐVT: %']]]-Table1[[#This Row],[Tỷ suất sinh lợi trên tổng tài sản bình quân (ROAA)'[Quý 4 Năm 2024, ĐVT: %']]]</f>
        <v>0.18000000000000002</v>
      </c>
      <c r="U408" s="20">
        <f>SUM(Table1[[#This Row],[TATA]:[ROA]])</f>
        <v>8.0294038464850032E-2</v>
      </c>
    </row>
    <row r="409" spans="1:21" ht="26.25" hidden="1" x14ac:dyDescent="0.45">
      <c r="A409" s="7">
        <v>403</v>
      </c>
      <c r="B409" s="5" t="s">
        <v>816</v>
      </c>
      <c r="C409" s="6" t="s">
        <v>817</v>
      </c>
      <c r="D409" s="6" t="s">
        <v>15</v>
      </c>
      <c r="E409" s="6"/>
      <c r="F409" s="6"/>
      <c r="G409" s="6"/>
      <c r="H409" s="8">
        <v>166549584457</v>
      </c>
      <c r="I409" s="6"/>
      <c r="J409" s="8">
        <v>71482963008</v>
      </c>
      <c r="K409" s="6"/>
      <c r="L409" s="8">
        <v>53871900184</v>
      </c>
      <c r="M409" s="6"/>
      <c r="N409" s="8"/>
      <c r="O409" s="8"/>
      <c r="P40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0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409" s="20">
        <f>(Table1[[#This Row],[1. Hàng tồn kho]]-Table1[[#This Row],[1. Hàng tồn kho'[Năm: 2024]])/Table1[[#This Row],[1. Hàng tồn kho'[Năm: 2024]]</f>
        <v>-1</v>
      </c>
      <c r="S40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40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09" s="20" t="e">
        <f>SUM(Table1[[#This Row],[TATA]:[ROA]])</f>
        <v>#DIV/0!</v>
      </c>
    </row>
    <row r="410" spans="1:21" ht="26.25" hidden="1" x14ac:dyDescent="0.45">
      <c r="A410" s="7">
        <v>404</v>
      </c>
      <c r="B410" s="5" t="s">
        <v>818</v>
      </c>
      <c r="C410" s="6" t="s">
        <v>819</v>
      </c>
      <c r="D410" s="6" t="s">
        <v>10</v>
      </c>
      <c r="E410" s="6"/>
      <c r="F410" s="6"/>
      <c r="G410" s="6"/>
      <c r="H410" s="6"/>
      <c r="I410" s="6"/>
      <c r="J410" s="6"/>
      <c r="K410" s="6"/>
      <c r="L410" s="6"/>
      <c r="M410" s="6"/>
      <c r="N410" s="8"/>
      <c r="O410" s="8"/>
      <c r="P41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1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10" s="20" t="e">
        <f>(Table1[[#This Row],[1. Hàng tồn kho]]-Table1[[#This Row],[1. Hàng tồn kho'[Năm: 2024]])/Table1[[#This Row],[1. Hàng tồn kho'[Năm: 2024]]</f>
        <v>#DIV/0!</v>
      </c>
      <c r="S41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1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10" s="20" t="e">
        <f>SUM(Table1[[#This Row],[TATA]:[ROA]])</f>
        <v>#DIV/0!</v>
      </c>
    </row>
    <row r="411" spans="1:21" hidden="1" x14ac:dyDescent="0.45">
      <c r="A411" s="7">
        <v>405</v>
      </c>
      <c r="B411" s="5" t="s">
        <v>820</v>
      </c>
      <c r="C411" s="6" t="s">
        <v>821</v>
      </c>
      <c r="D411" s="6" t="s">
        <v>10</v>
      </c>
      <c r="E411" s="6"/>
      <c r="F411" s="6"/>
      <c r="G411" s="6"/>
      <c r="H411" s="6"/>
      <c r="I411" s="6"/>
      <c r="J411" s="6"/>
      <c r="K411" s="6"/>
      <c r="L411" s="6"/>
      <c r="M411" s="6"/>
      <c r="N411" s="8"/>
      <c r="O411" s="8"/>
      <c r="P41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1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11" s="20" t="e">
        <f>(Table1[[#This Row],[1. Hàng tồn kho]]-Table1[[#This Row],[1. Hàng tồn kho'[Năm: 2024]])/Table1[[#This Row],[1. Hàng tồn kho'[Năm: 2024]]</f>
        <v>#DIV/0!</v>
      </c>
      <c r="S41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1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11" s="20" t="e">
        <f>SUM(Table1[[#This Row],[TATA]:[ROA]])</f>
        <v>#DIV/0!</v>
      </c>
    </row>
    <row r="412" spans="1:21" x14ac:dyDescent="0.45">
      <c r="A412" s="7">
        <v>406</v>
      </c>
      <c r="B412" s="5" t="s">
        <v>822</v>
      </c>
      <c r="C412" s="6" t="s">
        <v>823</v>
      </c>
      <c r="D412" s="6" t="s">
        <v>33</v>
      </c>
      <c r="E412" s="8">
        <v>21341794066</v>
      </c>
      <c r="F412" s="8">
        <v>5753423309</v>
      </c>
      <c r="G412" s="8">
        <v>239331248771</v>
      </c>
      <c r="H412" s="8">
        <v>110705165045</v>
      </c>
      <c r="I412" s="8">
        <v>123113381113</v>
      </c>
      <c r="J412" s="8">
        <v>82676314948</v>
      </c>
      <c r="K412" s="8">
        <v>62220161764</v>
      </c>
      <c r="L412" s="8">
        <v>387378730941</v>
      </c>
      <c r="M412" s="8">
        <v>319321691023</v>
      </c>
      <c r="N412" s="9">
        <v>1.8</v>
      </c>
      <c r="O412" s="9">
        <v>1.84</v>
      </c>
      <c r="P412" s="17">
        <f>(Table1[[#This Row],[18. Lợi nhuận sau thuế thu nhập doanh nghiệp]]-Table1[[#This Row],[Lưu chuyển tiền thuần từ hoạt động kinh doanh]])/Table1[[#This Row],[TỔNG CỘNG TÀI SẢN]]</f>
        <v>-6.5133035644315149E-2</v>
      </c>
      <c r="Q412" s="20">
        <f>(Table1[[#This Row],[III. Các khoản phải thu ngắn hạn 2025]]-Table1[[#This Row],[III. Các khoản phải thu ngắn hạn'[Năm: 2024]])/Table1[[#This Row],[III. Các khoản phải thu ngắn hạn'[Năm: 2024]]</f>
        <v>0.11208344310725019</v>
      </c>
      <c r="R412" s="20">
        <f>(Table1[[#This Row],[1. Hàng tồn kho]]-Table1[[#This Row],[1. Hàng tồn kho'[Năm: 2024]])/Table1[[#This Row],[1. Hàng tồn kho'[Năm: 2024]]</f>
        <v>-0.2474245882495619</v>
      </c>
      <c r="S41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-0.17568605212960306</v>
      </c>
      <c r="T412" s="21">
        <f>Table1[[#This Row],[Tỷ suất sinh lợi trên tổng tài sản bình quân (ROAA)'[Quý 4 Năm 2025, ĐVT: %']]]-Table1[[#This Row],[Tỷ suất sinh lợi trên tổng tài sản bình quân (ROAA)'[Quý 4 Năm 2024, ĐVT: %']]]</f>
        <v>4.0000000000000036E-2</v>
      </c>
      <c r="U412" s="20">
        <f>SUM(Table1[[#This Row],[TATA]:[ROA]])</f>
        <v>-0.33616023291622987</v>
      </c>
    </row>
    <row r="413" spans="1:21" hidden="1" x14ac:dyDescent="0.45">
      <c r="A413" s="7">
        <v>407</v>
      </c>
      <c r="B413" s="5" t="s">
        <v>824</v>
      </c>
      <c r="C413" s="6" t="s">
        <v>825</v>
      </c>
      <c r="D413" s="6" t="s">
        <v>10</v>
      </c>
      <c r="E413" s="6"/>
      <c r="F413" s="6"/>
      <c r="G413" s="6"/>
      <c r="H413" s="6"/>
      <c r="I413" s="6"/>
      <c r="J413" s="6"/>
      <c r="K413" s="6"/>
      <c r="L413" s="6"/>
      <c r="M413" s="6"/>
      <c r="N413" s="8"/>
      <c r="O413" s="8"/>
      <c r="P41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1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13" s="20" t="e">
        <f>(Table1[[#This Row],[1. Hàng tồn kho]]-Table1[[#This Row],[1. Hàng tồn kho'[Năm: 2024]])/Table1[[#This Row],[1. Hàng tồn kho'[Năm: 2024]]</f>
        <v>#DIV/0!</v>
      </c>
      <c r="S41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1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13" s="20" t="e">
        <f>SUM(Table1[[#This Row],[TATA]:[ROA]])</f>
        <v>#DIV/0!</v>
      </c>
    </row>
    <row r="414" spans="1:21" hidden="1" x14ac:dyDescent="0.45">
      <c r="A414" s="7">
        <v>408</v>
      </c>
      <c r="B414" s="5" t="s">
        <v>826</v>
      </c>
      <c r="C414" s="6" t="s">
        <v>827</v>
      </c>
      <c r="D414" s="6" t="s">
        <v>15</v>
      </c>
      <c r="E414" s="6"/>
      <c r="F414" s="6"/>
      <c r="G414" s="6"/>
      <c r="H414" s="8">
        <v>14636201021</v>
      </c>
      <c r="I414" s="6"/>
      <c r="J414" s="8">
        <v>9485254</v>
      </c>
      <c r="K414" s="6"/>
      <c r="L414" s="8">
        <v>10553234905</v>
      </c>
      <c r="M414" s="6"/>
      <c r="N414" s="8"/>
      <c r="O414" s="8"/>
      <c r="P41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1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414" s="20">
        <f>(Table1[[#This Row],[1. Hàng tồn kho]]-Table1[[#This Row],[1. Hàng tồn kho'[Năm: 2024]])/Table1[[#This Row],[1. Hàng tồn kho'[Năm: 2024]]</f>
        <v>-1</v>
      </c>
      <c r="S41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41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14" s="20" t="e">
        <f>SUM(Table1[[#This Row],[TATA]:[ROA]])</f>
        <v>#DIV/0!</v>
      </c>
    </row>
    <row r="415" spans="1:21" hidden="1" x14ac:dyDescent="0.45">
      <c r="A415" s="7">
        <v>409</v>
      </c>
      <c r="B415" s="5" t="s">
        <v>828</v>
      </c>
      <c r="C415" s="6" t="s">
        <v>829</v>
      </c>
      <c r="D415" s="6" t="s">
        <v>15</v>
      </c>
      <c r="E415" s="6"/>
      <c r="F415" s="6"/>
      <c r="G415" s="6"/>
      <c r="H415" s="8">
        <v>112799261491</v>
      </c>
      <c r="I415" s="6"/>
      <c r="J415" s="8">
        <v>26308647720</v>
      </c>
      <c r="K415" s="6"/>
      <c r="L415" s="8">
        <v>182953363033</v>
      </c>
      <c r="M415" s="6"/>
      <c r="N415" s="8"/>
      <c r="O415" s="8"/>
      <c r="P41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1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415" s="20">
        <f>(Table1[[#This Row],[1. Hàng tồn kho]]-Table1[[#This Row],[1. Hàng tồn kho'[Năm: 2024]])/Table1[[#This Row],[1. Hàng tồn kho'[Năm: 2024]]</f>
        <v>-1</v>
      </c>
      <c r="S41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41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15" s="20" t="e">
        <f>SUM(Table1[[#This Row],[TATA]:[ROA]])</f>
        <v>#DIV/0!</v>
      </c>
    </row>
    <row r="416" spans="1:21" x14ac:dyDescent="0.45">
      <c r="A416" s="7">
        <v>410</v>
      </c>
      <c r="B416" s="5" t="s">
        <v>830</v>
      </c>
      <c r="C416" s="6" t="s">
        <v>831</v>
      </c>
      <c r="D416" s="6" t="s">
        <v>15</v>
      </c>
      <c r="E416" s="8">
        <v>-76957612720</v>
      </c>
      <c r="F416" s="8">
        <v>121501250185</v>
      </c>
      <c r="G416" s="8">
        <v>1547144030024</v>
      </c>
      <c r="H416" s="8">
        <v>384393333480</v>
      </c>
      <c r="I416" s="8">
        <v>576900068824</v>
      </c>
      <c r="J416" s="8">
        <v>161662936809</v>
      </c>
      <c r="K416" s="8">
        <v>161810656302</v>
      </c>
      <c r="L416" s="8">
        <v>1255735107371</v>
      </c>
      <c r="M416" s="8">
        <v>1292401424111</v>
      </c>
      <c r="N416" s="9">
        <v>1.1200000000000001</v>
      </c>
      <c r="O416" s="9">
        <v>6.77</v>
      </c>
      <c r="P416" s="17">
        <f>(Table1[[#This Row],[18. Lợi nhuận sau thuế thu nhập doanh nghiệp]]-Table1[[#This Row],[Lưu chuyển tiền thuần từ hoạt động kinh doanh]])/Table1[[#This Row],[TỔNG CỘNG TÀI SẢN]]</f>
        <v>0.12827432937961272</v>
      </c>
      <c r="Q416" s="20">
        <f>(Table1[[#This Row],[III. Các khoản phải thu ngắn hạn 2025]]-Table1[[#This Row],[III. Các khoản phải thu ngắn hạn'[Năm: 2024]])/Table1[[#This Row],[III. Các khoản phải thu ngắn hạn'[Năm: 2024]]</f>
        <v>0.50080664407260367</v>
      </c>
      <c r="R416" s="20">
        <f>(Table1[[#This Row],[1. Hàng tồn kho]]-Table1[[#This Row],[1. Hàng tồn kho'[Năm: 2024]])/Table1[[#This Row],[1. Hàng tồn kho'[Năm: 2024]]</f>
        <v>9.1374990406444391E-4</v>
      </c>
      <c r="S41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2.919908547971108E-2</v>
      </c>
      <c r="T416" s="21">
        <f>Table1[[#This Row],[Tỷ suất sinh lợi trên tổng tài sản bình quân (ROAA)'[Quý 4 Năm 2025, ĐVT: %']]]-Table1[[#This Row],[Tỷ suất sinh lợi trên tổng tài sản bình quân (ROAA)'[Quý 4 Năm 2024, ĐVT: %']]]</f>
        <v>5.6499999999999995</v>
      </c>
      <c r="U416" s="20">
        <f>SUM(Table1[[#This Row],[TATA]:[ROA]])</f>
        <v>6.3091938088359916</v>
      </c>
    </row>
    <row r="417" spans="1:21" x14ac:dyDescent="0.45">
      <c r="A417" s="7">
        <v>411</v>
      </c>
      <c r="B417" s="5" t="s">
        <v>832</v>
      </c>
      <c r="C417" s="6" t="s">
        <v>833</v>
      </c>
      <c r="D417" s="6" t="s">
        <v>18</v>
      </c>
      <c r="E417" s="8">
        <v>-122325161236</v>
      </c>
      <c r="F417" s="8">
        <v>98625201733</v>
      </c>
      <c r="G417" s="8">
        <v>4919176704363</v>
      </c>
      <c r="H417" s="8">
        <v>975561524051</v>
      </c>
      <c r="I417" s="8">
        <v>525477809409</v>
      </c>
      <c r="J417" s="8">
        <v>3046256530720</v>
      </c>
      <c r="K417" s="8">
        <v>3360838244852</v>
      </c>
      <c r="L417" s="8">
        <v>1304115194274</v>
      </c>
      <c r="M417" s="8">
        <v>863990133658</v>
      </c>
      <c r="N417" s="9">
        <v>0.98</v>
      </c>
      <c r="O417" s="9">
        <v>0.68</v>
      </c>
      <c r="P417" s="17">
        <f>(Table1[[#This Row],[18. Lợi nhuận sau thuế thu nhập doanh nghiệp]]-Table1[[#This Row],[Lưu chuyển tiền thuần từ hoạt động kinh doanh]])/Table1[[#This Row],[TỔNG CỘNG TÀI SẢN]]</f>
        <v>4.4916126467469841E-2</v>
      </c>
      <c r="Q417" s="20">
        <f>(Table1[[#This Row],[III. Các khoản phải thu ngắn hạn 2025]]-Table1[[#This Row],[III. Các khoản phải thu ngắn hạn'[Năm: 2024]])/Table1[[#This Row],[III. Các khoản phải thu ngắn hạn'[Năm: 2024]]</f>
        <v>-0.46135861608505863</v>
      </c>
      <c r="R417" s="20">
        <f>(Table1[[#This Row],[1. Hàng tồn kho]]-Table1[[#This Row],[1. Hàng tồn kho'[Năm: 2024]])/Table1[[#This Row],[1. Hàng tồn kho'[Năm: 2024]]</f>
        <v>0.10326829371052569</v>
      </c>
      <c r="S41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-0.33748940473085837</v>
      </c>
      <c r="T417" s="21">
        <f>Table1[[#This Row],[Tỷ suất sinh lợi trên tổng tài sản bình quân (ROAA)'[Quý 4 Năm 2025, ĐVT: %']]]-Table1[[#This Row],[Tỷ suất sinh lợi trên tổng tài sản bình quân (ROAA)'[Quý 4 Năm 2024, ĐVT: %']]]</f>
        <v>-0.29999999999999993</v>
      </c>
      <c r="U417" s="20">
        <f>SUM(Table1[[#This Row],[TATA]:[ROA]])</f>
        <v>-0.95066360063792132</v>
      </c>
    </row>
    <row r="418" spans="1:21" hidden="1" x14ac:dyDescent="0.45">
      <c r="A418" s="7">
        <v>412</v>
      </c>
      <c r="B418" s="5" t="s">
        <v>834</v>
      </c>
      <c r="C418" s="6" t="s">
        <v>835</v>
      </c>
      <c r="D418" s="6" t="s">
        <v>10</v>
      </c>
      <c r="E418" s="6"/>
      <c r="F418" s="6"/>
      <c r="G418" s="6"/>
      <c r="H418" s="8">
        <v>3143924911</v>
      </c>
      <c r="I418" s="6"/>
      <c r="J418" s="8">
        <v>13139002377</v>
      </c>
      <c r="K418" s="6"/>
      <c r="L418" s="8">
        <v>39566947974</v>
      </c>
      <c r="M418" s="6"/>
      <c r="N418" s="8"/>
      <c r="O418" s="8"/>
      <c r="P41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1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418" s="20">
        <f>(Table1[[#This Row],[1. Hàng tồn kho]]-Table1[[#This Row],[1. Hàng tồn kho'[Năm: 2024]])/Table1[[#This Row],[1. Hàng tồn kho'[Năm: 2024]]</f>
        <v>-1</v>
      </c>
      <c r="S41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41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18" s="20" t="e">
        <f>SUM(Table1[[#This Row],[TATA]:[ROA]])</f>
        <v>#DIV/0!</v>
      </c>
    </row>
    <row r="419" spans="1:21" hidden="1" x14ac:dyDescent="0.45">
      <c r="A419" s="7">
        <v>413</v>
      </c>
      <c r="B419" s="5" t="s">
        <v>836</v>
      </c>
      <c r="C419" s="6" t="s">
        <v>837</v>
      </c>
      <c r="D419" s="6" t="s">
        <v>10</v>
      </c>
      <c r="E419" s="6"/>
      <c r="F419" s="6"/>
      <c r="G419" s="6"/>
      <c r="H419" s="6"/>
      <c r="I419" s="6"/>
      <c r="J419" s="6"/>
      <c r="K419" s="6"/>
      <c r="L419" s="6"/>
      <c r="M419" s="6"/>
      <c r="N419" s="8"/>
      <c r="O419" s="8"/>
      <c r="P41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1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19" s="20" t="e">
        <f>(Table1[[#This Row],[1. Hàng tồn kho]]-Table1[[#This Row],[1. Hàng tồn kho'[Năm: 2024]])/Table1[[#This Row],[1. Hàng tồn kho'[Năm: 2024]]</f>
        <v>#DIV/0!</v>
      </c>
      <c r="S41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1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19" s="20" t="e">
        <f>SUM(Table1[[#This Row],[TATA]:[ROA]])</f>
        <v>#DIV/0!</v>
      </c>
    </row>
    <row r="420" spans="1:21" hidden="1" x14ac:dyDescent="0.45">
      <c r="A420" s="7">
        <v>414</v>
      </c>
      <c r="B420" s="5" t="s">
        <v>838</v>
      </c>
      <c r="C420" s="6" t="s">
        <v>839</v>
      </c>
      <c r="D420" s="6" t="s">
        <v>10</v>
      </c>
      <c r="E420" s="6"/>
      <c r="F420" s="6"/>
      <c r="G420" s="6"/>
      <c r="H420" s="6"/>
      <c r="I420" s="6"/>
      <c r="J420" s="6"/>
      <c r="K420" s="6"/>
      <c r="L420" s="6"/>
      <c r="M420" s="6"/>
      <c r="N420" s="8"/>
      <c r="O420" s="8"/>
      <c r="P42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2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20" s="20" t="e">
        <f>(Table1[[#This Row],[1. Hàng tồn kho]]-Table1[[#This Row],[1. Hàng tồn kho'[Năm: 2024]])/Table1[[#This Row],[1. Hàng tồn kho'[Năm: 2024]]</f>
        <v>#DIV/0!</v>
      </c>
      <c r="S42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2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20" s="20" t="e">
        <f>SUM(Table1[[#This Row],[TATA]:[ROA]])</f>
        <v>#DIV/0!</v>
      </c>
    </row>
    <row r="421" spans="1:21" x14ac:dyDescent="0.45">
      <c r="A421" s="7">
        <v>415</v>
      </c>
      <c r="B421" s="5" t="s">
        <v>840</v>
      </c>
      <c r="C421" s="6" t="s">
        <v>841</v>
      </c>
      <c r="D421" s="6" t="s">
        <v>33</v>
      </c>
      <c r="E421" s="8">
        <v>22456843150</v>
      </c>
      <c r="F421" s="8">
        <v>3061518084</v>
      </c>
      <c r="G421" s="8">
        <v>162896634717</v>
      </c>
      <c r="H421" s="8">
        <v>80621733185</v>
      </c>
      <c r="I421" s="8">
        <v>67980716549</v>
      </c>
      <c r="J421" s="8">
        <v>38201016861</v>
      </c>
      <c r="K421" s="8">
        <v>7310633933</v>
      </c>
      <c r="L421" s="8">
        <v>908245631120</v>
      </c>
      <c r="M421" s="8">
        <v>259367321527</v>
      </c>
      <c r="N421" s="9">
        <v>0.63</v>
      </c>
      <c r="O421" s="9">
        <v>0.65</v>
      </c>
      <c r="P421" s="17">
        <f>(Table1[[#This Row],[18. Lợi nhuận sau thuế thu nhập doanh nghiệp]]-Table1[[#This Row],[Lưu chuyển tiền thuần từ hoạt động kinh doanh]])/Table1[[#This Row],[TỔNG CỘNG TÀI SẢN]]</f>
        <v>-0.1190652286936158</v>
      </c>
      <c r="Q421" s="20">
        <f>(Table1[[#This Row],[III. Các khoản phải thu ngắn hạn 2025]]-Table1[[#This Row],[III. Các khoản phải thu ngắn hạn'[Năm: 2024]])/Table1[[#This Row],[III. Các khoản phải thu ngắn hạn'[Năm: 2024]]</f>
        <v>-0.15679415632250279</v>
      </c>
      <c r="R421" s="20">
        <f>(Table1[[#This Row],[1. Hàng tồn kho]]-Table1[[#This Row],[1. Hàng tồn kho'[Năm: 2024]])/Table1[[#This Row],[1. Hàng tồn kho'[Năm: 2024]]</f>
        <v>-0.80862724257836349</v>
      </c>
      <c r="S42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-0.71443042207958429</v>
      </c>
      <c r="T421" s="21">
        <f>Table1[[#This Row],[Tỷ suất sinh lợi trên tổng tài sản bình quân (ROAA)'[Quý 4 Năm 2025, ĐVT: %']]]-Table1[[#This Row],[Tỷ suất sinh lợi trên tổng tài sản bình quân (ROAA)'[Quý 4 Năm 2024, ĐVT: %']]]</f>
        <v>2.0000000000000018E-2</v>
      </c>
      <c r="U421" s="20">
        <f>SUM(Table1[[#This Row],[TATA]:[ROA]])</f>
        <v>-1.7789170496740665</v>
      </c>
    </row>
    <row r="422" spans="1:21" x14ac:dyDescent="0.45">
      <c r="A422" s="7">
        <v>416</v>
      </c>
      <c r="B422" s="5" t="s">
        <v>842</v>
      </c>
      <c r="C422" s="6" t="s">
        <v>843</v>
      </c>
      <c r="D422" s="6" t="s">
        <v>18</v>
      </c>
      <c r="E422" s="8">
        <v>189260498631</v>
      </c>
      <c r="F422" s="8">
        <v>182048908964</v>
      </c>
      <c r="G422" s="8">
        <v>1922712312660</v>
      </c>
      <c r="H422" s="8">
        <v>345815712275</v>
      </c>
      <c r="I422" s="8">
        <v>391738943718</v>
      </c>
      <c r="J422" s="8">
        <v>1391721925552</v>
      </c>
      <c r="K422" s="8">
        <v>1336956554629</v>
      </c>
      <c r="L422" s="8">
        <v>3691795747506</v>
      </c>
      <c r="M422" s="8">
        <v>4136289141326</v>
      </c>
      <c r="N422" s="9">
        <v>1.36</v>
      </c>
      <c r="O422" s="9">
        <v>2.73</v>
      </c>
      <c r="P422" s="17">
        <f>(Table1[[#This Row],[18. Lợi nhuận sau thuế thu nhập doanh nghiệp]]-Table1[[#This Row],[Lưu chuyển tiền thuần từ hoạt động kinh doanh]])/Table1[[#This Row],[TỔNG CỘNG TÀI SẢN]]</f>
        <v>-3.7507377570298269E-3</v>
      </c>
      <c r="Q422" s="20">
        <f>(Table1[[#This Row],[III. Các khoản phải thu ngắn hạn 2025]]-Table1[[#This Row],[III. Các khoản phải thu ngắn hạn'[Năm: 2024]])/Table1[[#This Row],[III. Các khoản phải thu ngắn hạn'[Năm: 2024]]</f>
        <v>0.13279683314817364</v>
      </c>
      <c r="R422" s="20">
        <f>(Table1[[#This Row],[1. Hàng tồn kho]]-Table1[[#This Row],[1. Hàng tồn kho'[Năm: 2024]])/Table1[[#This Row],[1. Hàng tồn kho'[Năm: 2024]]</f>
        <v>-3.9350799838321411E-2</v>
      </c>
      <c r="S42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0.12040032120419403</v>
      </c>
      <c r="T422" s="21">
        <f>Table1[[#This Row],[Tỷ suất sinh lợi trên tổng tài sản bình quân (ROAA)'[Quý 4 Năm 2025, ĐVT: %']]]-Table1[[#This Row],[Tỷ suất sinh lợi trên tổng tài sản bình quân (ROAA)'[Quý 4 Năm 2024, ĐVT: %']]]</f>
        <v>1.3699999999999999</v>
      </c>
      <c r="U422" s="20">
        <f>SUM(Table1[[#This Row],[TATA]:[ROA]])</f>
        <v>1.5800956167570164</v>
      </c>
    </row>
    <row r="423" spans="1:21" ht="26.25" hidden="1" x14ac:dyDescent="0.45">
      <c r="A423" s="7">
        <v>417</v>
      </c>
      <c r="B423" s="5" t="s">
        <v>844</v>
      </c>
      <c r="C423" s="6" t="s">
        <v>845</v>
      </c>
      <c r="D423" s="6" t="s">
        <v>10</v>
      </c>
      <c r="E423" s="6"/>
      <c r="F423" s="6"/>
      <c r="G423" s="6"/>
      <c r="H423" s="6"/>
      <c r="I423" s="6"/>
      <c r="J423" s="6"/>
      <c r="K423" s="6"/>
      <c r="L423" s="6"/>
      <c r="M423" s="6"/>
      <c r="N423" s="8"/>
      <c r="O423" s="8"/>
      <c r="P42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2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23" s="20" t="e">
        <f>(Table1[[#This Row],[1. Hàng tồn kho]]-Table1[[#This Row],[1. Hàng tồn kho'[Năm: 2024]])/Table1[[#This Row],[1. Hàng tồn kho'[Năm: 2024]]</f>
        <v>#DIV/0!</v>
      </c>
      <c r="S42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2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23" s="20" t="e">
        <f>SUM(Table1[[#This Row],[TATA]:[ROA]])</f>
        <v>#DIV/0!</v>
      </c>
    </row>
    <row r="424" spans="1:21" x14ac:dyDescent="0.45">
      <c r="A424" s="7">
        <v>418</v>
      </c>
      <c r="B424" s="5" t="s">
        <v>846</v>
      </c>
      <c r="C424" s="6" t="s">
        <v>847</v>
      </c>
      <c r="D424" s="6" t="s">
        <v>33</v>
      </c>
      <c r="E424" s="8">
        <v>36081840731</v>
      </c>
      <c r="F424" s="8">
        <v>41625678547</v>
      </c>
      <c r="G424" s="8">
        <v>315461836509</v>
      </c>
      <c r="H424" s="8">
        <v>9608213171</v>
      </c>
      <c r="I424" s="8">
        <v>5841123174</v>
      </c>
      <c r="J424" s="8">
        <v>15134650974</v>
      </c>
      <c r="K424" s="8">
        <v>25881858682</v>
      </c>
      <c r="L424" s="8">
        <v>661186027676</v>
      </c>
      <c r="M424" s="8">
        <v>705776673879</v>
      </c>
      <c r="N424" s="9">
        <v>6.79</v>
      </c>
      <c r="O424" s="9">
        <v>6.97</v>
      </c>
      <c r="P424" s="17">
        <f>(Table1[[#This Row],[18. Lợi nhuận sau thuế thu nhập doanh nghiệp]]-Table1[[#This Row],[Lưu chuyển tiền thuần từ hoạt động kinh doanh]])/Table1[[#This Row],[TỔNG CỘNG TÀI SẢN]]</f>
        <v>1.7573719462708564E-2</v>
      </c>
      <c r="Q424" s="20">
        <f>(Table1[[#This Row],[III. Các khoản phải thu ngắn hạn 2025]]-Table1[[#This Row],[III. Các khoản phải thu ngắn hạn'[Năm: 2024]])/Table1[[#This Row],[III. Các khoản phải thu ngắn hạn'[Năm: 2024]]</f>
        <v>-0.39206977717459718</v>
      </c>
      <c r="R424" s="20">
        <f>(Table1[[#This Row],[1. Hàng tồn kho]]-Table1[[#This Row],[1. Hàng tồn kho'[Năm: 2024]])/Table1[[#This Row],[1. Hàng tồn kho'[Năm: 2024]]</f>
        <v>0.71010608215959248</v>
      </c>
      <c r="S42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6.7440393983719649E-2</v>
      </c>
      <c r="T424" s="21">
        <f>Table1[[#This Row],[Tỷ suất sinh lợi trên tổng tài sản bình quân (ROAA)'[Quý 4 Năm 2025, ĐVT: %']]]-Table1[[#This Row],[Tỷ suất sinh lợi trên tổng tài sản bình quân (ROAA)'[Quý 4 Năm 2024, ĐVT: %']]]</f>
        <v>0.17999999999999972</v>
      </c>
      <c r="U424" s="20">
        <f>SUM(Table1[[#This Row],[TATA]:[ROA]])</f>
        <v>0.58305041843142325</v>
      </c>
    </row>
    <row r="425" spans="1:21" x14ac:dyDescent="0.45">
      <c r="A425" s="7">
        <v>419</v>
      </c>
      <c r="B425" s="5" t="s">
        <v>848</v>
      </c>
      <c r="C425" s="6" t="s">
        <v>849</v>
      </c>
      <c r="D425" s="6" t="s">
        <v>18</v>
      </c>
      <c r="E425" s="8">
        <v>146094873835</v>
      </c>
      <c r="F425" s="8">
        <v>103019302788</v>
      </c>
      <c r="G425" s="8">
        <v>724228430787</v>
      </c>
      <c r="H425" s="8">
        <v>109695529214</v>
      </c>
      <c r="I425" s="8">
        <v>87843608582</v>
      </c>
      <c r="J425" s="8">
        <v>5530675211</v>
      </c>
      <c r="K425" s="8">
        <v>3943447455</v>
      </c>
      <c r="L425" s="8">
        <v>322588699271</v>
      </c>
      <c r="M425" s="8">
        <v>399334902664</v>
      </c>
      <c r="N425" s="9">
        <v>3.48</v>
      </c>
      <c r="O425" s="9">
        <v>2.6</v>
      </c>
      <c r="P425" s="17">
        <f>(Table1[[#This Row],[18. Lợi nhuận sau thuế thu nhập doanh nghiệp]]-Table1[[#This Row],[Lưu chuyển tiền thuần từ hoạt động kinh doanh]])/Table1[[#This Row],[TỔNG CỘNG TÀI SẢN]]</f>
        <v>-5.9477879099817867E-2</v>
      </c>
      <c r="Q425" s="20">
        <f>(Table1[[#This Row],[III. Các khoản phải thu ngắn hạn 2025]]-Table1[[#This Row],[III. Các khoản phải thu ngắn hạn'[Năm: 2024]])/Table1[[#This Row],[III. Các khoản phải thu ngắn hạn'[Năm: 2024]]</f>
        <v>-0.19920520725480148</v>
      </c>
      <c r="R425" s="20">
        <f>(Table1[[#This Row],[1. Hàng tồn kho]]-Table1[[#This Row],[1. Hàng tồn kho'[Năm: 2024]])/Table1[[#This Row],[1. Hàng tồn kho'[Năm: 2024]]</f>
        <v>-0.28698625311483689</v>
      </c>
      <c r="S42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0.23790729051090262</v>
      </c>
      <c r="T425" s="21">
        <f>Table1[[#This Row],[Tỷ suất sinh lợi trên tổng tài sản bình quân (ROAA)'[Quý 4 Năm 2025, ĐVT: %']]]-Table1[[#This Row],[Tỷ suất sinh lợi trên tổng tài sản bình quân (ROAA)'[Quý 4 Năm 2024, ĐVT: %']]]</f>
        <v>-0.87999999999999989</v>
      </c>
      <c r="U425" s="20">
        <f>SUM(Table1[[#This Row],[TATA]:[ROA]])</f>
        <v>-1.1877620489585534</v>
      </c>
    </row>
    <row r="426" spans="1:21" ht="26.25" x14ac:dyDescent="0.45">
      <c r="A426" s="7">
        <v>420</v>
      </c>
      <c r="B426" s="5" t="s">
        <v>850</v>
      </c>
      <c r="C426" s="6" t="s">
        <v>851</v>
      </c>
      <c r="D426" s="6" t="s">
        <v>33</v>
      </c>
      <c r="E426" s="8">
        <v>-499492132012</v>
      </c>
      <c r="F426" s="8">
        <v>74063447276</v>
      </c>
      <c r="G426" s="8">
        <v>1774151525831</v>
      </c>
      <c r="H426" s="8">
        <v>410113581724</v>
      </c>
      <c r="I426" s="8">
        <v>796504730636</v>
      </c>
      <c r="J426" s="8">
        <v>686629998290</v>
      </c>
      <c r="K426" s="8">
        <v>757664977930</v>
      </c>
      <c r="L426" s="8">
        <v>17533257477305</v>
      </c>
      <c r="M426" s="8">
        <v>16361221245223</v>
      </c>
      <c r="N426" s="9">
        <v>1.36</v>
      </c>
      <c r="O426" s="9">
        <v>0.53</v>
      </c>
      <c r="P426" s="17">
        <f>(Table1[[#This Row],[18. Lợi nhuận sau thuế thu nhập doanh nghiệp]]-Table1[[#This Row],[Lưu chuyển tiền thuần từ hoạt động kinh doanh]])/Table1[[#This Row],[TỔNG CỘNG TÀI SẢN]]</f>
        <v>0.32328443818762925</v>
      </c>
      <c r="Q426" s="20">
        <f>(Table1[[#This Row],[III. Các khoản phải thu ngắn hạn 2025]]-Table1[[#This Row],[III. Các khoản phải thu ngắn hạn'[Năm: 2024]])/Table1[[#This Row],[III. Các khoản phải thu ngắn hạn'[Năm: 2024]]</f>
        <v>0.94215643209796252</v>
      </c>
      <c r="R426" s="20">
        <f>(Table1[[#This Row],[1. Hàng tồn kho]]-Table1[[#This Row],[1. Hàng tồn kho'[Năm: 2024]])/Table1[[#This Row],[1. Hàng tồn kho'[Năm: 2024]]</f>
        <v>0.1034545240040593</v>
      </c>
      <c r="S42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-6.6846462136261928E-2</v>
      </c>
      <c r="T426" s="21">
        <f>Table1[[#This Row],[Tỷ suất sinh lợi trên tổng tài sản bình quân (ROAA)'[Quý 4 Năm 2025, ĐVT: %']]]-Table1[[#This Row],[Tỷ suất sinh lợi trên tổng tài sản bình quân (ROAA)'[Quý 4 Năm 2024, ĐVT: %']]]</f>
        <v>-0.83000000000000007</v>
      </c>
      <c r="U426" s="20">
        <f>SUM(Table1[[#This Row],[TATA]:[ROA]])</f>
        <v>0.47204893215338894</v>
      </c>
    </row>
    <row r="427" spans="1:21" hidden="1" x14ac:dyDescent="0.45">
      <c r="A427" s="7">
        <v>421</v>
      </c>
      <c r="B427" s="5" t="s">
        <v>852</v>
      </c>
      <c r="C427" s="6" t="s">
        <v>853</v>
      </c>
      <c r="D427" s="6" t="s">
        <v>10</v>
      </c>
      <c r="E427" s="6"/>
      <c r="F427" s="6"/>
      <c r="G427" s="6"/>
      <c r="H427" s="6"/>
      <c r="I427" s="6"/>
      <c r="J427" s="6"/>
      <c r="K427" s="6"/>
      <c r="L427" s="6"/>
      <c r="M427" s="6"/>
      <c r="N427" s="8"/>
      <c r="O427" s="8"/>
      <c r="P42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2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27" s="20" t="e">
        <f>(Table1[[#This Row],[1. Hàng tồn kho]]-Table1[[#This Row],[1. Hàng tồn kho'[Năm: 2024]])/Table1[[#This Row],[1. Hàng tồn kho'[Năm: 2024]]</f>
        <v>#DIV/0!</v>
      </c>
      <c r="S42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2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27" s="20" t="e">
        <f>SUM(Table1[[#This Row],[TATA]:[ROA]])</f>
        <v>#DIV/0!</v>
      </c>
    </row>
    <row r="428" spans="1:21" x14ac:dyDescent="0.45">
      <c r="A428" s="7">
        <v>422</v>
      </c>
      <c r="B428" s="5" t="s">
        <v>854</v>
      </c>
      <c r="C428" s="6" t="s">
        <v>855</v>
      </c>
      <c r="D428" s="6" t="s">
        <v>18</v>
      </c>
      <c r="E428" s="8">
        <v>75711127737</v>
      </c>
      <c r="F428" s="8">
        <v>56732922996</v>
      </c>
      <c r="G428" s="8">
        <v>535394921716</v>
      </c>
      <c r="H428" s="8">
        <v>58874405104</v>
      </c>
      <c r="I428" s="8">
        <v>58288565662</v>
      </c>
      <c r="J428" s="8">
        <v>49671004422</v>
      </c>
      <c r="K428" s="8">
        <v>40299089511</v>
      </c>
      <c r="L428" s="8">
        <v>1303898424872</v>
      </c>
      <c r="M428" s="8">
        <v>1276460010123</v>
      </c>
      <c r="N428" s="9">
        <v>0.54</v>
      </c>
      <c r="O428" s="9">
        <v>2.68</v>
      </c>
      <c r="P428" s="17">
        <f>(Table1[[#This Row],[18. Lợi nhuận sau thuế thu nhập doanh nghiệp]]-Table1[[#This Row],[Lưu chuyển tiền thuần từ hoạt động kinh doanh]])/Table1[[#This Row],[TỔNG CỘNG TÀI SẢN]]</f>
        <v>-3.5447113842941864E-2</v>
      </c>
      <c r="Q428" s="20">
        <f>(Table1[[#This Row],[III. Các khoản phải thu ngắn hạn 2025]]-Table1[[#This Row],[III. Các khoản phải thu ngắn hạn'[Năm: 2024]])/Table1[[#This Row],[III. Các khoản phải thu ngắn hạn'[Năm: 2024]]</f>
        <v>-9.9506643161001943E-3</v>
      </c>
      <c r="R428" s="20">
        <f>(Table1[[#This Row],[1. Hàng tồn kho]]-Table1[[#This Row],[1. Hàng tồn kho'[Năm: 2024]])/Table1[[#This Row],[1. Hàng tồn kho'[Năm: 2024]]</f>
        <v>-0.18867979458150527</v>
      </c>
      <c r="S42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-2.1043368275940322E-2</v>
      </c>
      <c r="T428" s="21">
        <f>Table1[[#This Row],[Tỷ suất sinh lợi trên tổng tài sản bình quân (ROAA)'[Quý 4 Năm 2025, ĐVT: %']]]-Table1[[#This Row],[Tỷ suất sinh lợi trên tổng tài sản bình quân (ROAA)'[Quý 4 Năm 2024, ĐVT: %']]]</f>
        <v>2.14</v>
      </c>
      <c r="U428" s="20">
        <f>SUM(Table1[[#This Row],[TATA]:[ROA]])</f>
        <v>1.8848790589835125</v>
      </c>
    </row>
    <row r="429" spans="1:21" ht="26.25" x14ac:dyDescent="0.45">
      <c r="A429" s="7">
        <v>423</v>
      </c>
      <c r="B429" s="5" t="s">
        <v>856</v>
      </c>
      <c r="C429" s="6" t="s">
        <v>857</v>
      </c>
      <c r="D429" s="6" t="s">
        <v>15</v>
      </c>
      <c r="E429" s="8">
        <v>95889730825</v>
      </c>
      <c r="F429" s="8">
        <v>205928529844</v>
      </c>
      <c r="G429" s="8">
        <v>2517193487509</v>
      </c>
      <c r="H429" s="8">
        <v>30107181680</v>
      </c>
      <c r="I429" s="8">
        <v>31458675536</v>
      </c>
      <c r="J429" s="8">
        <v>7885804897</v>
      </c>
      <c r="K429" s="8">
        <v>8497574167</v>
      </c>
      <c r="L429" s="8">
        <v>517846240819</v>
      </c>
      <c r="M429" s="8">
        <v>514049353260</v>
      </c>
      <c r="N429" s="9">
        <v>2</v>
      </c>
      <c r="O429" s="9">
        <v>2.2400000000000002</v>
      </c>
      <c r="P429" s="17">
        <f>(Table1[[#This Row],[18. Lợi nhuận sau thuế thu nhập doanh nghiệp]]-Table1[[#This Row],[Lưu chuyển tiền thuần từ hoạt động kinh doanh]])/Table1[[#This Row],[TỔNG CỘNG TÀI SẢN]]</f>
        <v>4.3714875143703695E-2</v>
      </c>
      <c r="Q429" s="20">
        <f>(Table1[[#This Row],[III. Các khoản phải thu ngắn hạn 2025]]-Table1[[#This Row],[III. Các khoản phải thu ngắn hạn'[Năm: 2024]])/Table1[[#This Row],[III. Các khoản phải thu ngắn hạn'[Năm: 2024]]</f>
        <v>4.4889417759676538E-2</v>
      </c>
      <c r="R429" s="20">
        <f>(Table1[[#This Row],[1. Hàng tồn kho]]-Table1[[#This Row],[1. Hàng tồn kho'[Năm: 2024]])/Table1[[#This Row],[1. Hàng tồn kho'[Năm: 2024]]</f>
        <v>7.7578544991993861E-2</v>
      </c>
      <c r="S42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-7.3320751599838408E-3</v>
      </c>
      <c r="T429" s="21">
        <f>Table1[[#This Row],[Tỷ suất sinh lợi trên tổng tài sản bình quân (ROAA)'[Quý 4 Năm 2025, ĐVT: %']]]-Table1[[#This Row],[Tỷ suất sinh lợi trên tổng tài sản bình quân (ROAA)'[Quý 4 Năm 2024, ĐVT: %']]]</f>
        <v>0.24000000000000021</v>
      </c>
      <c r="U429" s="20">
        <f>SUM(Table1[[#This Row],[TATA]:[ROA]])</f>
        <v>0.39885076273539044</v>
      </c>
    </row>
    <row r="430" spans="1:21" x14ac:dyDescent="0.45">
      <c r="A430" s="7">
        <v>424</v>
      </c>
      <c r="B430" s="5" t="s">
        <v>858</v>
      </c>
      <c r="C430" s="6" t="s">
        <v>859</v>
      </c>
      <c r="D430" s="6" t="s">
        <v>33</v>
      </c>
      <c r="E430" s="8">
        <v>22858444561</v>
      </c>
      <c r="F430" s="8">
        <v>8637824538</v>
      </c>
      <c r="G430" s="8">
        <v>159276424394</v>
      </c>
      <c r="H430" s="8">
        <v>21357695462</v>
      </c>
      <c r="I430" s="8">
        <v>25907766705</v>
      </c>
      <c r="J430" s="8">
        <v>65379670039</v>
      </c>
      <c r="K430" s="8">
        <v>29875981444</v>
      </c>
      <c r="L430" s="8">
        <v>78642081396</v>
      </c>
      <c r="M430" s="8">
        <v>124219712431</v>
      </c>
      <c r="N430" s="9">
        <v>-0.05</v>
      </c>
      <c r="O430" s="9">
        <v>2.76</v>
      </c>
      <c r="P430" s="17">
        <f>(Table1[[#This Row],[18. Lợi nhuận sau thuế thu nhập doanh nghiệp]]-Table1[[#This Row],[Lưu chuyển tiền thuần từ hoạt động kinh doanh]])/Table1[[#This Row],[TỔNG CỘNG TÀI SẢN]]</f>
        <v>-8.9282642281211938E-2</v>
      </c>
      <c r="Q430" s="20">
        <f>(Table1[[#This Row],[III. Các khoản phải thu ngắn hạn 2025]]-Table1[[#This Row],[III. Các khoản phải thu ngắn hạn'[Năm: 2024]])/Table1[[#This Row],[III. Các khoản phải thu ngắn hạn'[Năm: 2024]]</f>
        <v>0.21304130172169417</v>
      </c>
      <c r="R430" s="20">
        <f>(Table1[[#This Row],[1. Hàng tồn kho]]-Table1[[#This Row],[1. Hàng tồn kho'[Năm: 2024]])/Table1[[#This Row],[1. Hàng tồn kho'[Năm: 2024]]</f>
        <v>-0.54303866284154523</v>
      </c>
      <c r="S43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0.5795577917819229</v>
      </c>
      <c r="T430" s="21">
        <f>Table1[[#This Row],[Tỷ suất sinh lợi trên tổng tài sản bình quân (ROAA)'[Quý 4 Năm 2025, ĐVT: %']]]-Table1[[#This Row],[Tỷ suất sinh lợi trên tổng tài sản bình quân (ROAA)'[Quý 4 Năm 2024, ĐVT: %']]]</f>
        <v>2.8099999999999996</v>
      </c>
      <c r="U430" s="20">
        <f>SUM(Table1[[#This Row],[TATA]:[ROA]])</f>
        <v>2.9702777883808595</v>
      </c>
    </row>
    <row r="431" spans="1:21" hidden="1" x14ac:dyDescent="0.45">
      <c r="A431" s="7">
        <v>425</v>
      </c>
      <c r="B431" s="5" t="s">
        <v>860</v>
      </c>
      <c r="C431" s="6" t="s">
        <v>861</v>
      </c>
      <c r="D431" s="6" t="s">
        <v>10</v>
      </c>
      <c r="E431" s="6"/>
      <c r="F431" s="6"/>
      <c r="G431" s="6"/>
      <c r="H431" s="6"/>
      <c r="I431" s="6"/>
      <c r="J431" s="6"/>
      <c r="K431" s="6"/>
      <c r="L431" s="6"/>
      <c r="M431" s="6"/>
      <c r="N431" s="8"/>
      <c r="O431" s="8"/>
      <c r="P43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3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31" s="20" t="e">
        <f>(Table1[[#This Row],[1. Hàng tồn kho]]-Table1[[#This Row],[1. Hàng tồn kho'[Năm: 2024]])/Table1[[#This Row],[1. Hàng tồn kho'[Năm: 2024]]</f>
        <v>#DIV/0!</v>
      </c>
      <c r="S43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3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31" s="20" t="e">
        <f>SUM(Table1[[#This Row],[TATA]:[ROA]])</f>
        <v>#DIV/0!</v>
      </c>
    </row>
    <row r="432" spans="1:21" ht="26.25" x14ac:dyDescent="0.45">
      <c r="A432" s="7">
        <v>426</v>
      </c>
      <c r="B432" s="5" t="s">
        <v>862</v>
      </c>
      <c r="C432" s="6" t="s">
        <v>863</v>
      </c>
      <c r="D432" s="6" t="s">
        <v>15</v>
      </c>
      <c r="E432" s="8">
        <v>-5902960392</v>
      </c>
      <c r="F432" s="8">
        <v>31235849638</v>
      </c>
      <c r="G432" s="8">
        <v>436845172021</v>
      </c>
      <c r="H432" s="8">
        <v>276886022792</v>
      </c>
      <c r="I432" s="8">
        <v>315106631603</v>
      </c>
      <c r="J432" s="8">
        <v>1917521599</v>
      </c>
      <c r="K432" s="8">
        <v>1995105860</v>
      </c>
      <c r="L432" s="8">
        <v>771459885921</v>
      </c>
      <c r="M432" s="8">
        <v>884114345984</v>
      </c>
      <c r="N432" s="9">
        <v>3.5</v>
      </c>
      <c r="O432" s="9">
        <v>3.35</v>
      </c>
      <c r="P432" s="17">
        <f>(Table1[[#This Row],[18. Lợi nhuận sau thuế thu nhập doanh nghiệp]]-Table1[[#This Row],[Lưu chuyển tiền thuần từ hoạt động kinh doanh]])/Table1[[#This Row],[TỔNG CỘNG TÀI SẢN]]</f>
        <v>8.5015956244137367E-2</v>
      </c>
      <c r="Q432" s="20">
        <f>(Table1[[#This Row],[III. Các khoản phải thu ngắn hạn 2025]]-Table1[[#This Row],[III. Các khoản phải thu ngắn hạn'[Năm: 2024]])/Table1[[#This Row],[III. Các khoản phải thu ngắn hạn'[Năm: 2024]]</f>
        <v>0.1380373354552164</v>
      </c>
      <c r="R432" s="20">
        <f>(Table1[[#This Row],[1. Hàng tồn kho]]-Table1[[#This Row],[1. Hàng tồn kho'[Năm: 2024]])/Table1[[#This Row],[1. Hàng tồn kho'[Năm: 2024]]</f>
        <v>4.0460697308682569E-2</v>
      </c>
      <c r="S43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0.14602763166163663</v>
      </c>
      <c r="T432" s="21">
        <f>Table1[[#This Row],[Tỷ suất sinh lợi trên tổng tài sản bình quân (ROAA)'[Quý 4 Năm 2025, ĐVT: %']]]-Table1[[#This Row],[Tỷ suất sinh lợi trên tổng tài sản bình quân (ROAA)'[Quý 4 Năm 2024, ĐVT: %']]]</f>
        <v>-0.14999999999999991</v>
      </c>
      <c r="U432" s="20">
        <f>SUM(Table1[[#This Row],[TATA]:[ROA]])</f>
        <v>0.25954162066967307</v>
      </c>
    </row>
    <row r="433" spans="1:21" x14ac:dyDescent="0.45">
      <c r="A433" s="7">
        <v>427</v>
      </c>
      <c r="B433" s="5" t="s">
        <v>864</v>
      </c>
      <c r="C433" s="6" t="s">
        <v>865</v>
      </c>
      <c r="D433" s="6" t="s">
        <v>15</v>
      </c>
      <c r="E433" s="8">
        <v>336392662835</v>
      </c>
      <c r="F433" s="8">
        <v>284940406639</v>
      </c>
      <c r="G433" s="8">
        <v>1981899153783</v>
      </c>
      <c r="H433" s="8">
        <v>258653043420</v>
      </c>
      <c r="I433" s="8">
        <v>237157388909</v>
      </c>
      <c r="J433" s="8">
        <v>264614993514</v>
      </c>
      <c r="K433" s="8">
        <v>261847024621</v>
      </c>
      <c r="L433" s="8">
        <v>3721507572210</v>
      </c>
      <c r="M433" s="8">
        <v>4087670176457</v>
      </c>
      <c r="N433" s="8"/>
      <c r="O433" s="9">
        <v>3.7</v>
      </c>
      <c r="P433" s="17">
        <f>(Table1[[#This Row],[18. Lợi nhuận sau thuế thu nhập doanh nghiệp]]-Table1[[#This Row],[Lưu chuyển tiền thuần từ hoạt động kinh doanh]])/Table1[[#This Row],[TỔNG CỘNG TÀI SẢN]]</f>
        <v>-2.5961086918973253E-2</v>
      </c>
      <c r="Q433" s="20">
        <f>(Table1[[#This Row],[III. Các khoản phải thu ngắn hạn 2025]]-Table1[[#This Row],[III. Các khoản phải thu ngắn hạn'[Năm: 2024]])/Table1[[#This Row],[III. Các khoản phải thu ngắn hạn'[Năm: 2024]]</f>
        <v>-8.3106134096769257E-2</v>
      </c>
      <c r="R433" s="20">
        <f>(Table1[[#This Row],[1. Hàng tồn kho]]-Table1[[#This Row],[1. Hàng tồn kho'[Năm: 2024]])/Table1[[#This Row],[1. Hàng tồn kho'[Năm: 2024]]</f>
        <v>-1.0460363021166277E-2</v>
      </c>
      <c r="S43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9.8390933551038312E-2</v>
      </c>
      <c r="T433" s="21">
        <f>Table1[[#This Row],[Tỷ suất sinh lợi trên tổng tài sản bình quân (ROAA)'[Quý 4 Năm 2025, ĐVT: %']]]-Table1[[#This Row],[Tỷ suất sinh lợi trên tổng tài sản bình quân (ROAA)'[Quý 4 Năm 2024, ĐVT: %']]]</f>
        <v>3.7</v>
      </c>
      <c r="U433" s="20">
        <f>SUM(Table1[[#This Row],[TATA]:[ROA]])</f>
        <v>3.6788633495141299</v>
      </c>
    </row>
    <row r="434" spans="1:21" hidden="1" x14ac:dyDescent="0.45">
      <c r="A434" s="7">
        <v>428</v>
      </c>
      <c r="B434" s="5" t="s">
        <v>866</v>
      </c>
      <c r="C434" s="6" t="s">
        <v>867</v>
      </c>
      <c r="D434" s="6" t="s">
        <v>18</v>
      </c>
      <c r="E434" s="6"/>
      <c r="F434" s="6"/>
      <c r="G434" s="6"/>
      <c r="H434" s="8">
        <v>1325869748381</v>
      </c>
      <c r="I434" s="6"/>
      <c r="J434" s="8">
        <v>280043610880</v>
      </c>
      <c r="K434" s="6"/>
      <c r="L434" s="8">
        <v>8205229536320</v>
      </c>
      <c r="M434" s="6"/>
      <c r="N434" s="9">
        <v>1.05</v>
      </c>
      <c r="O434" s="8"/>
      <c r="P43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3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434" s="20">
        <f>(Table1[[#This Row],[1. Hàng tồn kho]]-Table1[[#This Row],[1. Hàng tồn kho'[Năm: 2024]])/Table1[[#This Row],[1. Hàng tồn kho'[Năm: 2024]]</f>
        <v>-1</v>
      </c>
      <c r="S43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434" s="21">
        <f>Table1[[#This Row],[Tỷ suất sinh lợi trên tổng tài sản bình quân (ROAA)'[Quý 4 Năm 2025, ĐVT: %']]]-Table1[[#This Row],[Tỷ suất sinh lợi trên tổng tài sản bình quân (ROAA)'[Quý 4 Năm 2024, ĐVT: %']]]</f>
        <v>-1.05</v>
      </c>
      <c r="U434" s="20" t="e">
        <f>SUM(Table1[[#This Row],[TATA]:[ROA]])</f>
        <v>#DIV/0!</v>
      </c>
    </row>
    <row r="435" spans="1:21" x14ac:dyDescent="0.45">
      <c r="A435" s="7">
        <v>429</v>
      </c>
      <c r="B435" s="5" t="s">
        <v>868</v>
      </c>
      <c r="C435" s="6" t="s">
        <v>869</v>
      </c>
      <c r="D435" s="6" t="s">
        <v>15</v>
      </c>
      <c r="E435" s="8">
        <v>3591090605</v>
      </c>
      <c r="F435" s="8">
        <v>-20380410509</v>
      </c>
      <c r="G435" s="8">
        <v>173748519583</v>
      </c>
      <c r="H435" s="8">
        <v>8155333706</v>
      </c>
      <c r="I435" s="8">
        <v>869449380</v>
      </c>
      <c r="J435" s="8">
        <v>124720342676</v>
      </c>
      <c r="K435" s="8">
        <v>74923327553</v>
      </c>
      <c r="L435" s="8">
        <v>36172276710</v>
      </c>
      <c r="M435" s="8">
        <v>48631670116</v>
      </c>
      <c r="N435" s="9">
        <v>-2.2599999999999998</v>
      </c>
      <c r="O435" s="9">
        <v>-2.4500000000000002</v>
      </c>
      <c r="P435" s="17">
        <f>(Table1[[#This Row],[18. Lợi nhuận sau thuế thu nhập doanh nghiệp]]-Table1[[#This Row],[Lưu chuyển tiền thuần từ hoạt động kinh doanh]])/Table1[[#This Row],[TỔNG CỘNG TÀI SẢN]]</f>
        <v>-0.1379666495664659</v>
      </c>
      <c r="Q435" s="20">
        <f>(Table1[[#This Row],[III. Các khoản phải thu ngắn hạn 2025]]-Table1[[#This Row],[III. Các khoản phải thu ngắn hạn'[Năm: 2024]])/Table1[[#This Row],[III. Các khoản phải thu ngắn hạn'[Năm: 2024]]</f>
        <v>-0.89338886533112272</v>
      </c>
      <c r="R435" s="20">
        <f>(Table1[[#This Row],[1. Hàng tồn kho]]-Table1[[#This Row],[1. Hàng tồn kho'[Năm: 2024]])/Table1[[#This Row],[1. Hàng tồn kho'[Năm: 2024]]</f>
        <v>-0.39926938985698013</v>
      </c>
      <c r="S43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0.34444592763373227</v>
      </c>
      <c r="T435" s="21">
        <f>Table1[[#This Row],[Tỷ suất sinh lợi trên tổng tài sản bình quân (ROAA)'[Quý 4 Năm 2025, ĐVT: %']]]-Table1[[#This Row],[Tỷ suất sinh lợi trên tổng tài sản bình quân (ROAA)'[Quý 4 Năm 2024, ĐVT: %']]]</f>
        <v>-0.19000000000000039</v>
      </c>
      <c r="U435" s="20">
        <f>SUM(Table1[[#This Row],[TATA]:[ROA]])</f>
        <v>-1.2761789771208369</v>
      </c>
    </row>
    <row r="436" spans="1:21" x14ac:dyDescent="0.45">
      <c r="A436" s="7">
        <v>430</v>
      </c>
      <c r="B436" s="5" t="s">
        <v>870</v>
      </c>
      <c r="C436" s="6" t="s">
        <v>871</v>
      </c>
      <c r="D436" s="6" t="s">
        <v>15</v>
      </c>
      <c r="E436" s="8">
        <v>1306452222</v>
      </c>
      <c r="F436" s="8">
        <v>956111177</v>
      </c>
      <c r="G436" s="8">
        <v>114730497392</v>
      </c>
      <c r="H436" s="8">
        <v>42640493702</v>
      </c>
      <c r="I436" s="8">
        <v>49402593294</v>
      </c>
      <c r="J436" s="8">
        <v>40163875046</v>
      </c>
      <c r="K436" s="8">
        <v>31446754789</v>
      </c>
      <c r="L436" s="8">
        <v>173904126131</v>
      </c>
      <c r="M436" s="8">
        <v>182319557166</v>
      </c>
      <c r="N436" s="8"/>
      <c r="O436" s="8"/>
      <c r="P436" s="17">
        <f>(Table1[[#This Row],[18. Lợi nhuận sau thuế thu nhập doanh nghiệp]]-Table1[[#This Row],[Lưu chuyển tiền thuần từ hoạt động kinh doanh]])/Table1[[#This Row],[TỔNG CỘNG TÀI SẢN]]</f>
        <v>-3.0535999839954395E-3</v>
      </c>
      <c r="Q436" s="20">
        <f>(Table1[[#This Row],[III. Các khoản phải thu ngắn hạn 2025]]-Table1[[#This Row],[III. Các khoản phải thu ngắn hạn'[Năm: 2024]])/Table1[[#This Row],[III. Các khoản phải thu ngắn hạn'[Năm: 2024]]</f>
        <v>0.15858398918309974</v>
      </c>
      <c r="R436" s="20">
        <f>(Table1[[#This Row],[1. Hàng tồn kho]]-Table1[[#This Row],[1. Hàng tồn kho'[Năm: 2024]])/Table1[[#This Row],[1. Hàng tồn kho'[Năm: 2024]]</f>
        <v>-0.21703882523825738</v>
      </c>
      <c r="S43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4.8391209698272208E-2</v>
      </c>
      <c r="T43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36" s="20">
        <f>SUM(Table1[[#This Row],[TATA]:[ROA]])</f>
        <v>-1.3117226340880861E-2</v>
      </c>
    </row>
    <row r="437" spans="1:21" x14ac:dyDescent="0.45">
      <c r="A437" s="7">
        <v>431</v>
      </c>
      <c r="B437" s="5" t="s">
        <v>872</v>
      </c>
      <c r="C437" s="6" t="s">
        <v>873</v>
      </c>
      <c r="D437" s="6" t="s">
        <v>15</v>
      </c>
      <c r="E437" s="8">
        <v>357030234364</v>
      </c>
      <c r="F437" s="8">
        <v>132650243219</v>
      </c>
      <c r="G437" s="8">
        <v>3970936990370</v>
      </c>
      <c r="H437" s="8">
        <v>691797047751</v>
      </c>
      <c r="I437" s="8">
        <v>624163365177</v>
      </c>
      <c r="J437" s="8">
        <v>1496997831490</v>
      </c>
      <c r="K437" s="8">
        <v>2221437606567</v>
      </c>
      <c r="L437" s="8">
        <v>2648136725086</v>
      </c>
      <c r="M437" s="8">
        <v>2520083913466</v>
      </c>
      <c r="N437" s="9">
        <v>0.96</v>
      </c>
      <c r="O437" s="9">
        <v>1.1599999999999999</v>
      </c>
      <c r="P437" s="17">
        <f>(Table1[[#This Row],[18. Lợi nhuận sau thuế thu nhập doanh nghiệp]]-Table1[[#This Row],[Lưu chuyển tiền thuần từ hoạt động kinh doanh]])/Table1[[#This Row],[TỔNG CỘNG TÀI SẢN]]</f>
        <v>-5.650555314505077E-2</v>
      </c>
      <c r="Q437" s="20">
        <f>(Table1[[#This Row],[III. Các khoản phải thu ngắn hạn 2025]]-Table1[[#This Row],[III. Các khoản phải thu ngắn hạn'[Năm: 2024]])/Table1[[#This Row],[III. Các khoản phải thu ngắn hạn'[Năm: 2024]]</f>
        <v>-9.776520844353695E-2</v>
      </c>
      <c r="R437" s="20">
        <f>(Table1[[#This Row],[1. Hàng tồn kho]]-Table1[[#This Row],[1. Hàng tồn kho'[Năm: 2024]])/Table1[[#This Row],[1. Hàng tồn kho'[Năm: 2024]]</f>
        <v>0.48392840646665913</v>
      </c>
      <c r="S43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-4.8355815773009757E-2</v>
      </c>
      <c r="T437" s="21">
        <f>Table1[[#This Row],[Tỷ suất sinh lợi trên tổng tài sản bình quân (ROAA)'[Quý 4 Năm 2025, ĐVT: %']]]-Table1[[#This Row],[Tỷ suất sinh lợi trên tổng tài sản bình quân (ROAA)'[Quý 4 Năm 2024, ĐVT: %']]]</f>
        <v>0.19999999999999996</v>
      </c>
      <c r="U437" s="20">
        <f>SUM(Table1[[#This Row],[TATA]:[ROA]])</f>
        <v>0.48130182910506164</v>
      </c>
    </row>
    <row r="438" spans="1:21" ht="26.25" hidden="1" x14ac:dyDescent="0.45">
      <c r="A438" s="7">
        <v>432</v>
      </c>
      <c r="B438" s="5" t="s">
        <v>874</v>
      </c>
      <c r="C438" s="6" t="s">
        <v>875</v>
      </c>
      <c r="D438" s="6" t="s">
        <v>15</v>
      </c>
      <c r="E438" s="6"/>
      <c r="F438" s="6"/>
      <c r="G438" s="6"/>
      <c r="H438" s="8">
        <v>29399372455</v>
      </c>
      <c r="I438" s="6"/>
      <c r="J438" s="8">
        <v>42217858946</v>
      </c>
      <c r="K438" s="6"/>
      <c r="L438" s="8">
        <v>744403717267</v>
      </c>
      <c r="M438" s="6"/>
      <c r="N438" s="8"/>
      <c r="O438" s="8"/>
      <c r="P43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3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438" s="20">
        <f>(Table1[[#This Row],[1. Hàng tồn kho]]-Table1[[#This Row],[1. Hàng tồn kho'[Năm: 2024]])/Table1[[#This Row],[1. Hàng tồn kho'[Năm: 2024]]</f>
        <v>-1</v>
      </c>
      <c r="S43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43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38" s="20" t="e">
        <f>SUM(Table1[[#This Row],[TATA]:[ROA]])</f>
        <v>#DIV/0!</v>
      </c>
    </row>
    <row r="439" spans="1:21" x14ac:dyDescent="0.45">
      <c r="A439" s="7">
        <v>433</v>
      </c>
      <c r="B439" s="5" t="s">
        <v>876</v>
      </c>
      <c r="C439" s="6" t="s">
        <v>877</v>
      </c>
      <c r="D439" s="6" t="s">
        <v>15</v>
      </c>
      <c r="E439" s="8">
        <v>59833738192</v>
      </c>
      <c r="F439" s="8">
        <v>23817492479</v>
      </c>
      <c r="G439" s="8">
        <v>688580659278</v>
      </c>
      <c r="H439" s="8">
        <v>38631311603</v>
      </c>
      <c r="I439" s="8">
        <v>45090800475</v>
      </c>
      <c r="J439" s="8">
        <v>8008457781</v>
      </c>
      <c r="K439" s="8">
        <v>6091042765</v>
      </c>
      <c r="L439" s="8">
        <v>383208049101</v>
      </c>
      <c r="M439" s="8">
        <v>326868523516</v>
      </c>
      <c r="N439" s="9">
        <v>1.52</v>
      </c>
      <c r="O439" s="9">
        <v>0.94</v>
      </c>
      <c r="P439" s="17">
        <f>(Table1[[#This Row],[18. Lợi nhuận sau thuế thu nhập doanh nghiệp]]-Table1[[#This Row],[Lưu chuyển tiền thuần từ hoạt động kinh doanh]])/Table1[[#This Row],[TỔNG CỘNG TÀI SẢN]]</f>
        <v>-5.2305049855400014E-2</v>
      </c>
      <c r="Q439" s="20">
        <f>(Table1[[#This Row],[III. Các khoản phải thu ngắn hạn 2025]]-Table1[[#This Row],[III. Các khoản phải thu ngắn hạn'[Năm: 2024]])/Table1[[#This Row],[III. Các khoản phải thu ngắn hạn'[Năm: 2024]]</f>
        <v>0.16720863475674416</v>
      </c>
      <c r="R439" s="20">
        <f>(Table1[[#This Row],[1. Hàng tồn kho]]-Table1[[#This Row],[1. Hàng tồn kho'[Năm: 2024]])/Table1[[#This Row],[1. Hàng tồn kho'[Năm: 2024]]</f>
        <v>-0.23942375279158634</v>
      </c>
      <c r="S43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-0.14702072599250363</v>
      </c>
      <c r="T439" s="21">
        <f>Table1[[#This Row],[Tỷ suất sinh lợi trên tổng tài sản bình quân (ROAA)'[Quý 4 Năm 2025, ĐVT: %']]]-Table1[[#This Row],[Tỷ suất sinh lợi trên tổng tài sản bình quân (ROAA)'[Quý 4 Năm 2024, ĐVT: %']]]</f>
        <v>-0.58000000000000007</v>
      </c>
      <c r="U439" s="20">
        <f>SUM(Table1[[#This Row],[TATA]:[ROA]])</f>
        <v>-0.8515408938827459</v>
      </c>
    </row>
    <row r="440" spans="1:21" x14ac:dyDescent="0.45">
      <c r="A440" s="7">
        <v>434</v>
      </c>
      <c r="B440" s="5" t="s">
        <v>878</v>
      </c>
      <c r="C440" s="6" t="s">
        <v>879</v>
      </c>
      <c r="D440" s="6" t="s">
        <v>33</v>
      </c>
      <c r="E440" s="8">
        <v>-30558832171</v>
      </c>
      <c r="F440" s="8">
        <v>27790510879</v>
      </c>
      <c r="G440" s="8">
        <v>641380026362</v>
      </c>
      <c r="H440" s="8">
        <v>348507722903</v>
      </c>
      <c r="I440" s="8">
        <v>462027468342</v>
      </c>
      <c r="J440" s="8">
        <v>119692855872</v>
      </c>
      <c r="K440" s="8">
        <v>68447503273</v>
      </c>
      <c r="L440" s="8">
        <v>202066527362</v>
      </c>
      <c r="M440" s="8">
        <v>340779030440</v>
      </c>
      <c r="N440" s="9">
        <v>0.22</v>
      </c>
      <c r="O440" s="9">
        <v>3.2</v>
      </c>
      <c r="P440" s="17">
        <f>(Table1[[#This Row],[18. Lợi nhuận sau thuế thu nhập doanh nghiệp]]-Table1[[#This Row],[Lưu chuyển tiền thuần từ hoạt động kinh doanh]])/Table1[[#This Row],[TỔNG CỘNG TÀI SẢN]]</f>
        <v>9.0974680613248732E-2</v>
      </c>
      <c r="Q440" s="20">
        <f>(Table1[[#This Row],[III. Các khoản phải thu ngắn hạn 2025]]-Table1[[#This Row],[III. Các khoản phải thu ngắn hạn'[Năm: 2024]])/Table1[[#This Row],[III. Các khoản phải thu ngắn hạn'[Năm: 2024]]</f>
        <v>0.32573093213947485</v>
      </c>
      <c r="R440" s="20">
        <f>(Table1[[#This Row],[1. Hàng tồn kho]]-Table1[[#This Row],[1. Hàng tồn kho'[Năm: 2024]])/Table1[[#This Row],[1. Hàng tồn kho'[Năm: 2024]]</f>
        <v>-0.42814044518915961</v>
      </c>
      <c r="S44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0.68646947561729532</v>
      </c>
      <c r="T440" s="21">
        <f>Table1[[#This Row],[Tỷ suất sinh lợi trên tổng tài sản bình quân (ROAA)'[Quý 4 Năm 2025, ĐVT: %']]]-Table1[[#This Row],[Tỷ suất sinh lợi trên tổng tài sản bình quân (ROAA)'[Quý 4 Năm 2024, ĐVT: %']]]</f>
        <v>2.98</v>
      </c>
      <c r="U440" s="20">
        <f>SUM(Table1[[#This Row],[TATA]:[ROA]])</f>
        <v>3.6550346431808594</v>
      </c>
    </row>
    <row r="441" spans="1:21" ht="26.25" hidden="1" x14ac:dyDescent="0.45">
      <c r="A441" s="7">
        <v>435</v>
      </c>
      <c r="B441" s="5" t="s">
        <v>880</v>
      </c>
      <c r="C441" s="6" t="s">
        <v>881</v>
      </c>
      <c r="D441" s="6" t="s">
        <v>15</v>
      </c>
      <c r="E441" s="6"/>
      <c r="F441" s="6"/>
      <c r="G441" s="6"/>
      <c r="H441" s="8">
        <v>295115092180</v>
      </c>
      <c r="I441" s="6"/>
      <c r="J441" s="8">
        <v>100416365493</v>
      </c>
      <c r="K441" s="6"/>
      <c r="L441" s="8">
        <v>724782834070</v>
      </c>
      <c r="M441" s="6"/>
      <c r="N441" s="8"/>
      <c r="O441" s="8"/>
      <c r="P44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4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441" s="20">
        <f>(Table1[[#This Row],[1. Hàng tồn kho]]-Table1[[#This Row],[1. Hàng tồn kho'[Năm: 2024]])/Table1[[#This Row],[1. Hàng tồn kho'[Năm: 2024]]</f>
        <v>-1</v>
      </c>
      <c r="S44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44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41" s="20" t="e">
        <f>SUM(Table1[[#This Row],[TATA]:[ROA]])</f>
        <v>#DIV/0!</v>
      </c>
    </row>
    <row r="442" spans="1:21" x14ac:dyDescent="0.45">
      <c r="A442" s="7">
        <v>436</v>
      </c>
      <c r="B442" s="5" t="s">
        <v>882</v>
      </c>
      <c r="C442" s="6" t="s">
        <v>883</v>
      </c>
      <c r="D442" s="6" t="s">
        <v>18</v>
      </c>
      <c r="E442" s="8">
        <v>36795904384</v>
      </c>
      <c r="F442" s="8">
        <v>17977042985</v>
      </c>
      <c r="G442" s="8">
        <v>541907573121</v>
      </c>
      <c r="H442" s="8">
        <v>85080600789</v>
      </c>
      <c r="I442" s="8">
        <v>119646760719</v>
      </c>
      <c r="J442" s="8">
        <v>260805009673</v>
      </c>
      <c r="K442" s="8">
        <v>264691850229</v>
      </c>
      <c r="L442" s="8">
        <v>4609119646920</v>
      </c>
      <c r="M442" s="8">
        <v>4711550161845</v>
      </c>
      <c r="N442" s="9">
        <v>0.66</v>
      </c>
      <c r="O442" s="9">
        <v>0.66</v>
      </c>
      <c r="P442" s="17">
        <f>(Table1[[#This Row],[18. Lợi nhuận sau thuế thu nhập doanh nghiệp]]-Table1[[#This Row],[Lưu chuyển tiền thuần từ hoạt động kinh doanh]])/Table1[[#This Row],[TỔNG CỘNG TÀI SẢN]]</f>
        <v>-3.4727068475195536E-2</v>
      </c>
      <c r="Q442" s="20">
        <f>(Table1[[#This Row],[III. Các khoản phải thu ngắn hạn 2025]]-Table1[[#This Row],[III. Các khoản phải thu ngắn hạn'[Năm: 2024]])/Table1[[#This Row],[III. Các khoản phải thu ngắn hạn'[Năm: 2024]]</f>
        <v>0.40627545656058683</v>
      </c>
      <c r="R442" s="20">
        <f>(Table1[[#This Row],[1. Hàng tồn kho]]-Table1[[#This Row],[1. Hàng tồn kho'[Năm: 2024]])/Table1[[#This Row],[1. Hàng tồn kho'[Năm: 2024]]</f>
        <v>1.4903243464814425E-2</v>
      </c>
      <c r="S44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2.2223444555935581E-2</v>
      </c>
      <c r="T44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42" s="20">
        <f>SUM(Table1[[#This Row],[TATA]:[ROA]])</f>
        <v>0.40867507610614129</v>
      </c>
    </row>
    <row r="443" spans="1:21" x14ac:dyDescent="0.45">
      <c r="A443" s="7">
        <v>437</v>
      </c>
      <c r="B443" s="5" t="s">
        <v>884</v>
      </c>
      <c r="C443" s="6" t="s">
        <v>885</v>
      </c>
      <c r="D443" s="6" t="s">
        <v>15</v>
      </c>
      <c r="E443" s="8">
        <v>40756871890</v>
      </c>
      <c r="F443" s="8">
        <v>18790477451</v>
      </c>
      <c r="G443" s="8">
        <v>334080433680</v>
      </c>
      <c r="H443" s="8">
        <v>33143671580</v>
      </c>
      <c r="I443" s="8">
        <v>32488243881</v>
      </c>
      <c r="J443" s="8">
        <v>20613495595</v>
      </c>
      <c r="K443" s="8">
        <v>18355879726</v>
      </c>
      <c r="L443" s="8">
        <v>135974693252</v>
      </c>
      <c r="M443" s="8">
        <v>153212507126</v>
      </c>
      <c r="N443" s="9">
        <v>0.52</v>
      </c>
      <c r="O443" s="9">
        <v>1.42</v>
      </c>
      <c r="P443" s="17">
        <f>(Table1[[#This Row],[18. Lợi nhuận sau thuế thu nhập doanh nghiệp]]-Table1[[#This Row],[Lưu chuyển tiền thuần từ hoạt động kinh doanh]])/Table1[[#This Row],[TỔNG CỘNG TÀI SẢN]]</f>
        <v>-6.5751813708553139E-2</v>
      </c>
      <c r="Q443" s="20">
        <f>(Table1[[#This Row],[III. Các khoản phải thu ngắn hạn 2025]]-Table1[[#This Row],[III. Các khoản phải thu ngắn hạn'[Năm: 2024]])/Table1[[#This Row],[III. Các khoản phải thu ngắn hạn'[Năm: 2024]]</f>
        <v>-1.9775349795449548E-2</v>
      </c>
      <c r="R443" s="20">
        <f>(Table1[[#This Row],[1. Hàng tồn kho]]-Table1[[#This Row],[1. Hàng tồn kho'[Năm: 2024]])/Table1[[#This Row],[1. Hàng tồn kho'[Năm: 2024]]</f>
        <v>-0.10952125313222499</v>
      </c>
      <c r="S44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0.12677222107832523</v>
      </c>
      <c r="T443" s="21">
        <f>Table1[[#This Row],[Tỷ suất sinh lợi trên tổng tài sản bình quân (ROAA)'[Quý 4 Năm 2025, ĐVT: %']]]-Table1[[#This Row],[Tỷ suất sinh lợi trên tổng tài sản bình quân (ROAA)'[Quý 4 Năm 2024, ĐVT: %']]]</f>
        <v>0.89999999999999991</v>
      </c>
      <c r="U443" s="20">
        <f>SUM(Table1[[#This Row],[TATA]:[ROA]])</f>
        <v>0.83172380444209748</v>
      </c>
    </row>
    <row r="444" spans="1:21" x14ac:dyDescent="0.45">
      <c r="A444" s="7">
        <v>438</v>
      </c>
      <c r="B444" s="5" t="s">
        <v>886</v>
      </c>
      <c r="C444" s="6" t="s">
        <v>887</v>
      </c>
      <c r="D444" s="6" t="s">
        <v>18</v>
      </c>
      <c r="E444" s="8">
        <v>493759826771</v>
      </c>
      <c r="F444" s="8">
        <v>132827373022</v>
      </c>
      <c r="G444" s="8">
        <v>4832919229709</v>
      </c>
      <c r="H444" s="8">
        <v>769851095022</v>
      </c>
      <c r="I444" s="8">
        <v>962646677031</v>
      </c>
      <c r="J444" s="8">
        <v>1669937741047</v>
      </c>
      <c r="K444" s="8">
        <v>2551695079800</v>
      </c>
      <c r="L444" s="8">
        <v>2981374735211</v>
      </c>
      <c r="M444" s="8">
        <v>2966786268049</v>
      </c>
      <c r="N444" s="9">
        <v>0.75</v>
      </c>
      <c r="O444" s="9">
        <v>0.82</v>
      </c>
      <c r="P444" s="17">
        <f>(Table1[[#This Row],[18. Lợi nhuận sau thuế thu nhập doanh nghiệp]]-Table1[[#This Row],[Lưu chuyển tiền thuần từ hoạt động kinh doanh]])/Table1[[#This Row],[TỔNG CỘNG TÀI SẢN]]</f>
        <v>-7.4682078593465859E-2</v>
      </c>
      <c r="Q444" s="20">
        <f>(Table1[[#This Row],[III. Các khoản phải thu ngắn hạn 2025]]-Table1[[#This Row],[III. Các khoản phải thu ngắn hạn'[Năm: 2024]])/Table1[[#This Row],[III. Các khoản phải thu ngắn hạn'[Năm: 2024]]</f>
        <v>0.25043230211095624</v>
      </c>
      <c r="R444" s="20">
        <f>(Table1[[#This Row],[1. Hàng tồn kho]]-Table1[[#This Row],[1. Hàng tồn kho'[Năm: 2024]])/Table1[[#This Row],[1. Hàng tồn kho'[Năm: 2024]]</f>
        <v>0.52801809138115841</v>
      </c>
      <c r="S44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-4.8932014448588041E-3</v>
      </c>
      <c r="T444" s="21">
        <f>Table1[[#This Row],[Tỷ suất sinh lợi trên tổng tài sản bình quân (ROAA)'[Quý 4 Năm 2025, ĐVT: %']]]-Table1[[#This Row],[Tỷ suất sinh lợi trên tổng tài sản bình quân (ROAA)'[Quý 4 Năm 2024, ĐVT: %']]]</f>
        <v>6.9999999999999951E-2</v>
      </c>
      <c r="U444" s="20">
        <f>SUM(Table1[[#This Row],[TATA]:[ROA]])</f>
        <v>0.76887511345378989</v>
      </c>
    </row>
    <row r="445" spans="1:21" hidden="1" x14ac:dyDescent="0.45">
      <c r="A445" s="7">
        <v>439</v>
      </c>
      <c r="B445" s="5" t="s">
        <v>888</v>
      </c>
      <c r="C445" s="6" t="s">
        <v>889</v>
      </c>
      <c r="D445" s="6" t="s">
        <v>15</v>
      </c>
      <c r="E445" s="6"/>
      <c r="F445" s="6"/>
      <c r="G445" s="6"/>
      <c r="H445" s="8">
        <v>12840944344</v>
      </c>
      <c r="I445" s="6"/>
      <c r="J445" s="8">
        <v>6379313743</v>
      </c>
      <c r="K445" s="6"/>
      <c r="L445" s="8">
        <v>14595496749</v>
      </c>
      <c r="M445" s="6"/>
      <c r="N445" s="8"/>
      <c r="O445" s="8"/>
      <c r="P44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4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445" s="20">
        <f>(Table1[[#This Row],[1. Hàng tồn kho]]-Table1[[#This Row],[1. Hàng tồn kho'[Năm: 2024]])/Table1[[#This Row],[1. Hàng tồn kho'[Năm: 2024]]</f>
        <v>-1</v>
      </c>
      <c r="S44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44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45" s="20" t="e">
        <f>SUM(Table1[[#This Row],[TATA]:[ROA]])</f>
        <v>#DIV/0!</v>
      </c>
    </row>
    <row r="446" spans="1:21" hidden="1" x14ac:dyDescent="0.45">
      <c r="A446" s="7">
        <v>440</v>
      </c>
      <c r="B446" s="5" t="s">
        <v>890</v>
      </c>
      <c r="C446" s="6" t="s">
        <v>891</v>
      </c>
      <c r="D446" s="6" t="s">
        <v>15</v>
      </c>
      <c r="E446" s="6"/>
      <c r="F446" s="6"/>
      <c r="G446" s="6"/>
      <c r="H446" s="8">
        <v>45239037878</v>
      </c>
      <c r="I446" s="6"/>
      <c r="J446" s="8">
        <v>134189643728</v>
      </c>
      <c r="K446" s="6"/>
      <c r="L446" s="8">
        <v>501965987611</v>
      </c>
      <c r="M446" s="6"/>
      <c r="N446" s="8"/>
      <c r="O446" s="8"/>
      <c r="P44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4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446" s="20">
        <f>(Table1[[#This Row],[1. Hàng tồn kho]]-Table1[[#This Row],[1. Hàng tồn kho'[Năm: 2024]])/Table1[[#This Row],[1. Hàng tồn kho'[Năm: 2024]]</f>
        <v>-1</v>
      </c>
      <c r="S44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44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46" s="20" t="e">
        <f>SUM(Table1[[#This Row],[TATA]:[ROA]])</f>
        <v>#DIV/0!</v>
      </c>
    </row>
    <row r="447" spans="1:21" x14ac:dyDescent="0.45">
      <c r="A447" s="7">
        <v>441</v>
      </c>
      <c r="B447" s="5" t="s">
        <v>892</v>
      </c>
      <c r="C447" s="6" t="s">
        <v>893</v>
      </c>
      <c r="D447" s="6" t="s">
        <v>18</v>
      </c>
      <c r="E447" s="8">
        <v>53740622555</v>
      </c>
      <c r="F447" s="8">
        <v>68613450822</v>
      </c>
      <c r="G447" s="8">
        <v>1720484866385</v>
      </c>
      <c r="H447" s="8">
        <v>639431313508</v>
      </c>
      <c r="I447" s="8">
        <v>989289267588</v>
      </c>
      <c r="J447" s="8">
        <v>72173924065</v>
      </c>
      <c r="K447" s="8">
        <v>79273993649</v>
      </c>
      <c r="L447" s="8">
        <v>3517120563949</v>
      </c>
      <c r="M447" s="8">
        <v>4681429729036</v>
      </c>
      <c r="N447" s="9">
        <v>1.3</v>
      </c>
      <c r="O447" s="9">
        <v>0.28999999999999998</v>
      </c>
      <c r="P447" s="17">
        <f>(Table1[[#This Row],[18. Lợi nhuận sau thuế thu nhập doanh nghiệp]]-Table1[[#This Row],[Lưu chuyển tiền thuần từ hoạt động kinh doanh]])/Table1[[#This Row],[TỔNG CỘNG TÀI SẢN]]</f>
        <v>8.6445562861881316E-3</v>
      </c>
      <c r="Q447" s="20">
        <f>(Table1[[#This Row],[III. Các khoản phải thu ngắn hạn 2025]]-Table1[[#This Row],[III. Các khoản phải thu ngắn hạn'[Năm: 2024]])/Table1[[#This Row],[III. Các khoản phải thu ngắn hạn'[Năm: 2024]]</f>
        <v>0.54713922619872268</v>
      </c>
      <c r="R447" s="20">
        <f>(Table1[[#This Row],[1. Hàng tồn kho]]-Table1[[#This Row],[1. Hàng tồn kho'[Năm: 2024]])/Table1[[#This Row],[1. Hàng tồn kho'[Năm: 2024]]</f>
        <v>9.8374443069018408E-2</v>
      </c>
      <c r="S44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0.33104044741068567</v>
      </c>
      <c r="T447" s="21">
        <f>Table1[[#This Row],[Tỷ suất sinh lợi trên tổng tài sản bình quân (ROAA)'[Quý 4 Năm 2025, ĐVT: %']]]-Table1[[#This Row],[Tỷ suất sinh lợi trên tổng tài sản bình quân (ROAA)'[Quý 4 Năm 2024, ĐVT: %']]]</f>
        <v>-1.01</v>
      </c>
      <c r="U447" s="20">
        <f>SUM(Table1[[#This Row],[TATA]:[ROA]])</f>
        <v>-2.4801327035385068E-2</v>
      </c>
    </row>
    <row r="448" spans="1:21" hidden="1" x14ac:dyDescent="0.45">
      <c r="A448" s="7">
        <v>442</v>
      </c>
      <c r="B448" s="5" t="s">
        <v>894</v>
      </c>
      <c r="C448" s="6" t="s">
        <v>895</v>
      </c>
      <c r="D448" s="6" t="s">
        <v>10</v>
      </c>
      <c r="E448" s="6"/>
      <c r="F448" s="6"/>
      <c r="G448" s="6"/>
      <c r="H448" s="8">
        <v>10612641548</v>
      </c>
      <c r="I448" s="6"/>
      <c r="J448" s="6"/>
      <c r="K448" s="6"/>
      <c r="L448" s="8">
        <v>7262470373</v>
      </c>
      <c r="M448" s="6"/>
      <c r="N448" s="8"/>
      <c r="O448" s="8"/>
      <c r="P44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4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448" s="20" t="e">
        <f>(Table1[[#This Row],[1. Hàng tồn kho]]-Table1[[#This Row],[1. Hàng tồn kho'[Năm: 2024]])/Table1[[#This Row],[1. Hàng tồn kho'[Năm: 2024]]</f>
        <v>#DIV/0!</v>
      </c>
      <c r="S44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44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48" s="20" t="e">
        <f>SUM(Table1[[#This Row],[TATA]:[ROA]])</f>
        <v>#DIV/0!</v>
      </c>
    </row>
    <row r="449" spans="1:21" ht="26.25" hidden="1" x14ac:dyDescent="0.45">
      <c r="A449" s="7">
        <v>443</v>
      </c>
      <c r="B449" s="5" t="s">
        <v>896</v>
      </c>
      <c r="C449" s="6" t="s">
        <v>897</v>
      </c>
      <c r="D449" s="6" t="s">
        <v>15</v>
      </c>
      <c r="E449" s="6"/>
      <c r="F449" s="6"/>
      <c r="G449" s="6"/>
      <c r="H449" s="8">
        <v>291268546492</v>
      </c>
      <c r="I449" s="6"/>
      <c r="J449" s="8">
        <v>181164549353</v>
      </c>
      <c r="K449" s="6"/>
      <c r="L449" s="8">
        <v>599109926121</v>
      </c>
      <c r="M449" s="6"/>
      <c r="N449" s="8"/>
      <c r="O449" s="8"/>
      <c r="P44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4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449" s="20">
        <f>(Table1[[#This Row],[1. Hàng tồn kho]]-Table1[[#This Row],[1. Hàng tồn kho'[Năm: 2024]])/Table1[[#This Row],[1. Hàng tồn kho'[Năm: 2024]]</f>
        <v>-1</v>
      </c>
      <c r="S44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44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49" s="20" t="e">
        <f>SUM(Table1[[#This Row],[TATA]:[ROA]])</f>
        <v>#DIV/0!</v>
      </c>
    </row>
    <row r="450" spans="1:21" ht="26.25" hidden="1" x14ac:dyDescent="0.45">
      <c r="A450" s="7">
        <v>444</v>
      </c>
      <c r="B450" s="5" t="s">
        <v>898</v>
      </c>
      <c r="C450" s="6" t="s">
        <v>899</v>
      </c>
      <c r="D450" s="6" t="s">
        <v>10</v>
      </c>
      <c r="E450" s="6"/>
      <c r="F450" s="6"/>
      <c r="G450" s="6"/>
      <c r="H450" s="6"/>
      <c r="I450" s="6"/>
      <c r="J450" s="6"/>
      <c r="K450" s="6"/>
      <c r="L450" s="6"/>
      <c r="M450" s="6"/>
      <c r="N450" s="8"/>
      <c r="O450" s="8"/>
      <c r="P45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5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50" s="20" t="e">
        <f>(Table1[[#This Row],[1. Hàng tồn kho]]-Table1[[#This Row],[1. Hàng tồn kho'[Năm: 2024]])/Table1[[#This Row],[1. Hàng tồn kho'[Năm: 2024]]</f>
        <v>#DIV/0!</v>
      </c>
      <c r="S45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5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50" s="20" t="e">
        <f>SUM(Table1[[#This Row],[TATA]:[ROA]])</f>
        <v>#DIV/0!</v>
      </c>
    </row>
    <row r="451" spans="1:21" x14ac:dyDescent="0.45">
      <c r="A451" s="7">
        <v>445</v>
      </c>
      <c r="B451" s="5" t="s">
        <v>900</v>
      </c>
      <c r="C451" s="6" t="s">
        <v>901</v>
      </c>
      <c r="D451" s="6" t="s">
        <v>15</v>
      </c>
      <c r="E451" s="8">
        <v>-273884644774</v>
      </c>
      <c r="F451" s="8">
        <v>16903754054</v>
      </c>
      <c r="G451" s="8">
        <v>776160013876</v>
      </c>
      <c r="H451" s="8">
        <v>162048724567</v>
      </c>
      <c r="I451" s="8">
        <v>26934800599</v>
      </c>
      <c r="J451" s="8">
        <v>111910828002</v>
      </c>
      <c r="K451" s="8">
        <v>449925448112</v>
      </c>
      <c r="L451" s="8">
        <v>233265940693</v>
      </c>
      <c r="M451" s="8">
        <v>55292878389</v>
      </c>
      <c r="N451" s="9">
        <v>1.47</v>
      </c>
      <c r="O451" s="9">
        <v>-0.38</v>
      </c>
      <c r="P451" s="17">
        <f>(Table1[[#This Row],[18. Lợi nhuận sau thuế thu nhập doanh nghiệp]]-Table1[[#This Row],[Lưu chuyển tiền thuần từ hoạt động kinh doanh]])/Table1[[#This Row],[TỔNG CỘNG TÀI SẢN]]</f>
        <v>0.37465006394217137</v>
      </c>
      <c r="Q451" s="20">
        <f>(Table1[[#This Row],[III. Các khoản phải thu ngắn hạn 2025]]-Table1[[#This Row],[III. Các khoản phải thu ngắn hạn'[Năm: 2024]])/Table1[[#This Row],[III. Các khoản phải thu ngắn hạn'[Năm: 2024]]</f>
        <v>-0.83378579084179305</v>
      </c>
      <c r="R451" s="20">
        <f>(Table1[[#This Row],[1. Hàng tồn kho]]-Table1[[#This Row],[1. Hàng tồn kho'[Năm: 2024]])/Table1[[#This Row],[1. Hàng tồn kho'[Năm: 2024]]</f>
        <v>3.0203924512466229</v>
      </c>
      <c r="S45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-0.76296205856400334</v>
      </c>
      <c r="T451" s="21">
        <f>Table1[[#This Row],[Tỷ suất sinh lợi trên tổng tài sản bình quân (ROAA)'[Quý 4 Năm 2025, ĐVT: %']]]-Table1[[#This Row],[Tỷ suất sinh lợi trên tổng tài sản bình quân (ROAA)'[Quý 4 Năm 2024, ĐVT: %']]]</f>
        <v>-1.85</v>
      </c>
      <c r="U451" s="20">
        <f>SUM(Table1[[#This Row],[TATA]:[ROA]])</f>
        <v>-5.1705334217002186E-2</v>
      </c>
    </row>
    <row r="452" spans="1:21" ht="26.25" hidden="1" x14ac:dyDescent="0.45">
      <c r="A452" s="7">
        <v>446</v>
      </c>
      <c r="B452" s="5" t="s">
        <v>902</v>
      </c>
      <c r="C452" s="6" t="s">
        <v>903</v>
      </c>
      <c r="D452" s="6" t="s">
        <v>10</v>
      </c>
      <c r="E452" s="6"/>
      <c r="F452" s="6"/>
      <c r="G452" s="6"/>
      <c r="H452" s="6"/>
      <c r="I452" s="6"/>
      <c r="J452" s="6"/>
      <c r="K452" s="6"/>
      <c r="L452" s="6"/>
      <c r="M452" s="6"/>
      <c r="N452" s="8"/>
      <c r="O452" s="8"/>
      <c r="P45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5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52" s="20" t="e">
        <f>(Table1[[#This Row],[1. Hàng tồn kho]]-Table1[[#This Row],[1. Hàng tồn kho'[Năm: 2024]])/Table1[[#This Row],[1. Hàng tồn kho'[Năm: 2024]]</f>
        <v>#DIV/0!</v>
      </c>
      <c r="S45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5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52" s="20" t="e">
        <f>SUM(Table1[[#This Row],[TATA]:[ROA]])</f>
        <v>#DIV/0!</v>
      </c>
    </row>
    <row r="453" spans="1:21" hidden="1" x14ac:dyDescent="0.45">
      <c r="A453" s="7">
        <v>447</v>
      </c>
      <c r="B453" s="5" t="s">
        <v>904</v>
      </c>
      <c r="C453" s="6" t="s">
        <v>905</v>
      </c>
      <c r="D453" s="6" t="s">
        <v>10</v>
      </c>
      <c r="E453" s="6"/>
      <c r="F453" s="6"/>
      <c r="G453" s="6"/>
      <c r="H453" s="6"/>
      <c r="I453" s="6"/>
      <c r="J453" s="6"/>
      <c r="K453" s="6"/>
      <c r="L453" s="6"/>
      <c r="M453" s="6"/>
      <c r="N453" s="8"/>
      <c r="O453" s="8"/>
      <c r="P45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5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53" s="20" t="e">
        <f>(Table1[[#This Row],[1. Hàng tồn kho]]-Table1[[#This Row],[1. Hàng tồn kho'[Năm: 2024]])/Table1[[#This Row],[1. Hàng tồn kho'[Năm: 2024]]</f>
        <v>#DIV/0!</v>
      </c>
      <c r="S45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5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53" s="20" t="e">
        <f>SUM(Table1[[#This Row],[TATA]:[ROA]])</f>
        <v>#DIV/0!</v>
      </c>
    </row>
    <row r="454" spans="1:21" hidden="1" x14ac:dyDescent="0.45">
      <c r="A454" s="7">
        <v>448</v>
      </c>
      <c r="B454" s="5" t="s">
        <v>906</v>
      </c>
      <c r="C454" s="6" t="s">
        <v>907</v>
      </c>
      <c r="D454" s="6" t="s">
        <v>10</v>
      </c>
      <c r="E454" s="6"/>
      <c r="F454" s="6"/>
      <c r="G454" s="6"/>
      <c r="H454" s="6"/>
      <c r="I454" s="6"/>
      <c r="J454" s="6"/>
      <c r="K454" s="6"/>
      <c r="L454" s="6"/>
      <c r="M454" s="6"/>
      <c r="N454" s="8"/>
      <c r="O454" s="8"/>
      <c r="P45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5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54" s="20" t="e">
        <f>(Table1[[#This Row],[1. Hàng tồn kho]]-Table1[[#This Row],[1. Hàng tồn kho'[Năm: 2024]])/Table1[[#This Row],[1. Hàng tồn kho'[Năm: 2024]]</f>
        <v>#DIV/0!</v>
      </c>
      <c r="S45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5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54" s="20" t="e">
        <f>SUM(Table1[[#This Row],[TATA]:[ROA]])</f>
        <v>#DIV/0!</v>
      </c>
    </row>
    <row r="455" spans="1:21" hidden="1" x14ac:dyDescent="0.45">
      <c r="A455" s="7">
        <v>449</v>
      </c>
      <c r="B455" s="5" t="s">
        <v>908</v>
      </c>
      <c r="C455" s="6" t="s">
        <v>909</v>
      </c>
      <c r="D455" s="6" t="s">
        <v>10</v>
      </c>
      <c r="E455" s="6"/>
      <c r="F455" s="6"/>
      <c r="G455" s="6"/>
      <c r="H455" s="8">
        <v>80888348496</v>
      </c>
      <c r="I455" s="6"/>
      <c r="J455" s="8">
        <v>137398512200</v>
      </c>
      <c r="K455" s="6"/>
      <c r="L455" s="8">
        <v>1064412457</v>
      </c>
      <c r="M455" s="6"/>
      <c r="N455" s="8"/>
      <c r="O455" s="8"/>
      <c r="P45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5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455" s="20">
        <f>(Table1[[#This Row],[1. Hàng tồn kho]]-Table1[[#This Row],[1. Hàng tồn kho'[Năm: 2024]])/Table1[[#This Row],[1. Hàng tồn kho'[Năm: 2024]]</f>
        <v>-1</v>
      </c>
      <c r="S45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45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55" s="20" t="e">
        <f>SUM(Table1[[#This Row],[TATA]:[ROA]])</f>
        <v>#DIV/0!</v>
      </c>
    </row>
    <row r="456" spans="1:21" x14ac:dyDescent="0.45">
      <c r="A456" s="7">
        <v>450</v>
      </c>
      <c r="B456" s="5" t="s">
        <v>910</v>
      </c>
      <c r="C456" s="6" t="s">
        <v>911</v>
      </c>
      <c r="D456" s="6" t="s">
        <v>18</v>
      </c>
      <c r="E456" s="8">
        <v>35747320413</v>
      </c>
      <c r="F456" s="8">
        <v>28966638639</v>
      </c>
      <c r="G456" s="8">
        <v>483270215775</v>
      </c>
      <c r="H456" s="8">
        <v>24864548208</v>
      </c>
      <c r="I456" s="8">
        <v>32590549160</v>
      </c>
      <c r="J456" s="8">
        <v>70343097767</v>
      </c>
      <c r="K456" s="8">
        <v>53930900666</v>
      </c>
      <c r="L456" s="8">
        <v>4106869520109</v>
      </c>
      <c r="M456" s="8">
        <v>3652928497374</v>
      </c>
      <c r="N456" s="9">
        <v>2.31</v>
      </c>
      <c r="O456" s="9">
        <v>3.17</v>
      </c>
      <c r="P456" s="17">
        <f>(Table1[[#This Row],[18. Lợi nhuận sau thuế thu nhập doanh nghiệp]]-Table1[[#This Row],[Lưu chuyển tiền thuần từ hoạt động kinh doanh]])/Table1[[#This Row],[TỔNG CỘNG TÀI SẢN]]</f>
        <v>-1.4030829032420521E-2</v>
      </c>
      <c r="Q456" s="20">
        <f>(Table1[[#This Row],[III. Các khoản phải thu ngắn hạn 2025]]-Table1[[#This Row],[III. Các khoản phải thu ngắn hạn'[Năm: 2024]])/Table1[[#This Row],[III. Các khoản phải thu ngắn hạn'[Năm: 2024]]</f>
        <v>0.3107235606040174</v>
      </c>
      <c r="R456" s="20">
        <f>(Table1[[#This Row],[1. Hàng tồn kho]]-Table1[[#This Row],[1. Hàng tồn kho'[Năm: 2024]])/Table1[[#This Row],[1. Hàng tồn kho'[Năm: 2024]]</f>
        <v>-0.23331638244540662</v>
      </c>
      <c r="S45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-0.110532126845596</v>
      </c>
      <c r="T456" s="21">
        <f>Table1[[#This Row],[Tỷ suất sinh lợi trên tổng tài sản bình quân (ROAA)'[Quý 4 Năm 2025, ĐVT: %']]]-Table1[[#This Row],[Tỷ suất sinh lợi trên tổng tài sản bình quân (ROAA)'[Quý 4 Năm 2024, ĐVT: %']]]</f>
        <v>0.85999999999999988</v>
      </c>
      <c r="U456" s="20">
        <f>SUM(Table1[[#This Row],[TATA]:[ROA]])</f>
        <v>0.81284422228059416</v>
      </c>
    </row>
    <row r="457" spans="1:21" ht="26.25" hidden="1" x14ac:dyDescent="0.45">
      <c r="A457" s="7">
        <v>451</v>
      </c>
      <c r="B457" s="5" t="s">
        <v>912</v>
      </c>
      <c r="C457" s="6" t="s">
        <v>913</v>
      </c>
      <c r="D457" s="6" t="s">
        <v>10</v>
      </c>
      <c r="E457" s="6"/>
      <c r="F457" s="6"/>
      <c r="G457" s="6"/>
      <c r="H457" s="8">
        <v>35425567494</v>
      </c>
      <c r="I457" s="6"/>
      <c r="J457" s="8">
        <v>41299224766</v>
      </c>
      <c r="K457" s="6"/>
      <c r="L457" s="8">
        <v>468772589590</v>
      </c>
      <c r="M457" s="6"/>
      <c r="N457" s="8"/>
      <c r="O457" s="8"/>
      <c r="P45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5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457" s="20">
        <f>(Table1[[#This Row],[1. Hàng tồn kho]]-Table1[[#This Row],[1. Hàng tồn kho'[Năm: 2024]])/Table1[[#This Row],[1. Hàng tồn kho'[Năm: 2024]]</f>
        <v>-1</v>
      </c>
      <c r="S45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45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57" s="20" t="e">
        <f>SUM(Table1[[#This Row],[TATA]:[ROA]])</f>
        <v>#DIV/0!</v>
      </c>
    </row>
    <row r="458" spans="1:21" hidden="1" x14ac:dyDescent="0.45">
      <c r="A458" s="7">
        <v>452</v>
      </c>
      <c r="B458" s="5" t="s">
        <v>914</v>
      </c>
      <c r="C458" s="6" t="s">
        <v>915</v>
      </c>
      <c r="D458" s="6" t="s">
        <v>10</v>
      </c>
      <c r="E458" s="6"/>
      <c r="F458" s="6"/>
      <c r="G458" s="6"/>
      <c r="H458" s="8">
        <v>15564734457</v>
      </c>
      <c r="I458" s="6"/>
      <c r="J458" s="8">
        <v>19871773845</v>
      </c>
      <c r="K458" s="6"/>
      <c r="L458" s="8">
        <v>13574430198</v>
      </c>
      <c r="M458" s="6"/>
      <c r="N458" s="8"/>
      <c r="O458" s="8"/>
      <c r="P45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5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458" s="20">
        <f>(Table1[[#This Row],[1. Hàng tồn kho]]-Table1[[#This Row],[1. Hàng tồn kho'[Năm: 2024]])/Table1[[#This Row],[1. Hàng tồn kho'[Năm: 2024]]</f>
        <v>-1</v>
      </c>
      <c r="S45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45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58" s="20" t="e">
        <f>SUM(Table1[[#This Row],[TATA]:[ROA]])</f>
        <v>#DIV/0!</v>
      </c>
    </row>
    <row r="459" spans="1:21" hidden="1" x14ac:dyDescent="0.45">
      <c r="A459" s="7">
        <v>453</v>
      </c>
      <c r="B459" s="5" t="s">
        <v>916</v>
      </c>
      <c r="C459" s="6" t="s">
        <v>917</v>
      </c>
      <c r="D459" s="6" t="s">
        <v>10</v>
      </c>
      <c r="E459" s="6"/>
      <c r="F459" s="6"/>
      <c r="G459" s="6"/>
      <c r="H459" s="6"/>
      <c r="I459" s="6"/>
      <c r="J459" s="6"/>
      <c r="K459" s="6"/>
      <c r="L459" s="6"/>
      <c r="M459" s="6"/>
      <c r="N459" s="8"/>
      <c r="O459" s="8"/>
      <c r="P45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5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59" s="20" t="e">
        <f>(Table1[[#This Row],[1. Hàng tồn kho]]-Table1[[#This Row],[1. Hàng tồn kho'[Năm: 2024]])/Table1[[#This Row],[1. Hàng tồn kho'[Năm: 2024]]</f>
        <v>#DIV/0!</v>
      </c>
      <c r="S45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5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59" s="20" t="e">
        <f>SUM(Table1[[#This Row],[TATA]:[ROA]])</f>
        <v>#DIV/0!</v>
      </c>
    </row>
    <row r="460" spans="1:21" hidden="1" x14ac:dyDescent="0.45">
      <c r="A460" s="7">
        <v>454</v>
      </c>
      <c r="B460" s="5" t="s">
        <v>918</v>
      </c>
      <c r="C460" s="6" t="s">
        <v>919</v>
      </c>
      <c r="D460" s="6" t="s">
        <v>10</v>
      </c>
      <c r="E460" s="6"/>
      <c r="F460" s="6"/>
      <c r="G460" s="6"/>
      <c r="H460" s="6"/>
      <c r="I460" s="6"/>
      <c r="J460" s="6"/>
      <c r="K460" s="6"/>
      <c r="L460" s="6"/>
      <c r="M460" s="6"/>
      <c r="N460" s="8"/>
      <c r="O460" s="8"/>
      <c r="P46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6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60" s="20" t="e">
        <f>(Table1[[#This Row],[1. Hàng tồn kho]]-Table1[[#This Row],[1. Hàng tồn kho'[Năm: 2024]])/Table1[[#This Row],[1. Hàng tồn kho'[Năm: 2024]]</f>
        <v>#DIV/0!</v>
      </c>
      <c r="S46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6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60" s="20" t="e">
        <f>SUM(Table1[[#This Row],[TATA]:[ROA]])</f>
        <v>#DIV/0!</v>
      </c>
    </row>
    <row r="461" spans="1:21" hidden="1" x14ac:dyDescent="0.45">
      <c r="A461" s="7">
        <v>455</v>
      </c>
      <c r="B461" s="5" t="s">
        <v>920</v>
      </c>
      <c r="C461" s="6" t="s">
        <v>921</v>
      </c>
      <c r="D461" s="6" t="s">
        <v>10</v>
      </c>
      <c r="E461" s="6"/>
      <c r="F461" s="6"/>
      <c r="G461" s="6"/>
      <c r="H461" s="8">
        <v>485180927537</v>
      </c>
      <c r="I461" s="6"/>
      <c r="J461" s="8">
        <v>136014371422</v>
      </c>
      <c r="K461" s="6"/>
      <c r="L461" s="8">
        <v>165831329795</v>
      </c>
      <c r="M461" s="6"/>
      <c r="N461" s="9">
        <v>-2.89</v>
      </c>
      <c r="O461" s="8"/>
      <c r="P46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6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461" s="20">
        <f>(Table1[[#This Row],[1. Hàng tồn kho]]-Table1[[#This Row],[1. Hàng tồn kho'[Năm: 2024]])/Table1[[#This Row],[1. Hàng tồn kho'[Năm: 2024]]</f>
        <v>-1</v>
      </c>
      <c r="S46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461" s="21">
        <f>Table1[[#This Row],[Tỷ suất sinh lợi trên tổng tài sản bình quân (ROAA)'[Quý 4 Năm 2025, ĐVT: %']]]-Table1[[#This Row],[Tỷ suất sinh lợi trên tổng tài sản bình quân (ROAA)'[Quý 4 Năm 2024, ĐVT: %']]]</f>
        <v>2.89</v>
      </c>
      <c r="U461" s="20" t="e">
        <f>SUM(Table1[[#This Row],[TATA]:[ROA]])</f>
        <v>#DIV/0!</v>
      </c>
    </row>
    <row r="462" spans="1:21" ht="26.25" hidden="1" x14ac:dyDescent="0.45">
      <c r="A462" s="7">
        <v>456</v>
      </c>
      <c r="B462" s="5" t="s">
        <v>922</v>
      </c>
      <c r="C462" s="6" t="s">
        <v>923</v>
      </c>
      <c r="D462" s="6" t="s">
        <v>10</v>
      </c>
      <c r="E462" s="6"/>
      <c r="F462" s="6"/>
      <c r="G462" s="6"/>
      <c r="H462" s="6"/>
      <c r="I462" s="6"/>
      <c r="J462" s="6"/>
      <c r="K462" s="6"/>
      <c r="L462" s="6"/>
      <c r="M462" s="6"/>
      <c r="N462" s="8"/>
      <c r="O462" s="8"/>
      <c r="P46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6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62" s="20" t="e">
        <f>(Table1[[#This Row],[1. Hàng tồn kho]]-Table1[[#This Row],[1. Hàng tồn kho'[Năm: 2024]])/Table1[[#This Row],[1. Hàng tồn kho'[Năm: 2024]]</f>
        <v>#DIV/0!</v>
      </c>
      <c r="S46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6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62" s="20" t="e">
        <f>SUM(Table1[[#This Row],[TATA]:[ROA]])</f>
        <v>#DIV/0!</v>
      </c>
    </row>
    <row r="463" spans="1:21" hidden="1" x14ac:dyDescent="0.45">
      <c r="A463" s="7">
        <v>457</v>
      </c>
      <c r="B463" s="5" t="s">
        <v>924</v>
      </c>
      <c r="C463" s="6" t="s">
        <v>925</v>
      </c>
      <c r="D463" s="6" t="s">
        <v>10</v>
      </c>
      <c r="E463" s="6"/>
      <c r="F463" s="6"/>
      <c r="G463" s="6"/>
      <c r="H463" s="6"/>
      <c r="I463" s="6"/>
      <c r="J463" s="6"/>
      <c r="K463" s="6"/>
      <c r="L463" s="6"/>
      <c r="M463" s="6"/>
      <c r="N463" s="8"/>
      <c r="O463" s="8"/>
      <c r="P46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6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63" s="20" t="e">
        <f>(Table1[[#This Row],[1. Hàng tồn kho]]-Table1[[#This Row],[1. Hàng tồn kho'[Năm: 2024]])/Table1[[#This Row],[1. Hàng tồn kho'[Năm: 2024]]</f>
        <v>#DIV/0!</v>
      </c>
      <c r="S46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6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63" s="20" t="e">
        <f>SUM(Table1[[#This Row],[TATA]:[ROA]])</f>
        <v>#DIV/0!</v>
      </c>
    </row>
    <row r="464" spans="1:21" ht="26.25" hidden="1" x14ac:dyDescent="0.45">
      <c r="A464" s="7">
        <v>458</v>
      </c>
      <c r="B464" s="5" t="s">
        <v>926</v>
      </c>
      <c r="C464" s="6" t="s">
        <v>927</v>
      </c>
      <c r="D464" s="6" t="s">
        <v>10</v>
      </c>
      <c r="E464" s="6"/>
      <c r="F464" s="6"/>
      <c r="G464" s="6"/>
      <c r="H464" s="6"/>
      <c r="I464" s="6"/>
      <c r="J464" s="6"/>
      <c r="K464" s="6"/>
      <c r="L464" s="6"/>
      <c r="M464" s="6"/>
      <c r="N464" s="8"/>
      <c r="O464" s="8"/>
      <c r="P46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6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64" s="20" t="e">
        <f>(Table1[[#This Row],[1. Hàng tồn kho]]-Table1[[#This Row],[1. Hàng tồn kho'[Năm: 2024]])/Table1[[#This Row],[1. Hàng tồn kho'[Năm: 2024]]</f>
        <v>#DIV/0!</v>
      </c>
      <c r="S46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6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64" s="20" t="e">
        <f>SUM(Table1[[#This Row],[TATA]:[ROA]])</f>
        <v>#DIV/0!</v>
      </c>
    </row>
    <row r="465" spans="1:21" ht="26.25" hidden="1" x14ac:dyDescent="0.45">
      <c r="A465" s="7">
        <v>459</v>
      </c>
      <c r="B465" s="5" t="s">
        <v>928</v>
      </c>
      <c r="C465" s="6" t="s">
        <v>929</v>
      </c>
      <c r="D465" s="6" t="s">
        <v>10</v>
      </c>
      <c r="E465" s="6"/>
      <c r="F465" s="6"/>
      <c r="G465" s="6"/>
      <c r="H465" s="6"/>
      <c r="I465" s="6"/>
      <c r="J465" s="6"/>
      <c r="K465" s="6"/>
      <c r="L465" s="6"/>
      <c r="M465" s="6"/>
      <c r="N465" s="8"/>
      <c r="O465" s="8"/>
      <c r="P46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6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65" s="20" t="e">
        <f>(Table1[[#This Row],[1. Hàng tồn kho]]-Table1[[#This Row],[1. Hàng tồn kho'[Năm: 2024]])/Table1[[#This Row],[1. Hàng tồn kho'[Năm: 2024]]</f>
        <v>#DIV/0!</v>
      </c>
      <c r="S46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6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65" s="20" t="e">
        <f>SUM(Table1[[#This Row],[TATA]:[ROA]])</f>
        <v>#DIV/0!</v>
      </c>
    </row>
    <row r="466" spans="1:21" hidden="1" x14ac:dyDescent="0.45">
      <c r="A466" s="7">
        <v>460</v>
      </c>
      <c r="B466" s="5" t="s">
        <v>930</v>
      </c>
      <c r="C466" s="6" t="s">
        <v>931</v>
      </c>
      <c r="D466" s="6" t="s">
        <v>10</v>
      </c>
      <c r="E466" s="6"/>
      <c r="F466" s="6"/>
      <c r="G466" s="6"/>
      <c r="H466" s="6"/>
      <c r="I466" s="6"/>
      <c r="J466" s="6"/>
      <c r="K466" s="6"/>
      <c r="L466" s="6"/>
      <c r="M466" s="6"/>
      <c r="N466" s="8"/>
      <c r="O466" s="8"/>
      <c r="P46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6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66" s="20" t="e">
        <f>(Table1[[#This Row],[1. Hàng tồn kho]]-Table1[[#This Row],[1. Hàng tồn kho'[Năm: 2024]])/Table1[[#This Row],[1. Hàng tồn kho'[Năm: 2024]]</f>
        <v>#DIV/0!</v>
      </c>
      <c r="S46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6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66" s="20" t="e">
        <f>SUM(Table1[[#This Row],[TATA]:[ROA]])</f>
        <v>#DIV/0!</v>
      </c>
    </row>
    <row r="467" spans="1:21" hidden="1" x14ac:dyDescent="0.45">
      <c r="A467" s="7">
        <v>461</v>
      </c>
      <c r="B467" s="5" t="s">
        <v>932</v>
      </c>
      <c r="C467" s="6" t="s">
        <v>933</v>
      </c>
      <c r="D467" s="6" t="s">
        <v>10</v>
      </c>
      <c r="E467" s="6"/>
      <c r="F467" s="6"/>
      <c r="G467" s="6"/>
      <c r="H467" s="6"/>
      <c r="I467" s="6"/>
      <c r="J467" s="6"/>
      <c r="K467" s="6"/>
      <c r="L467" s="6"/>
      <c r="M467" s="6"/>
      <c r="N467" s="8"/>
      <c r="O467" s="8"/>
      <c r="P46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6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67" s="20" t="e">
        <f>(Table1[[#This Row],[1. Hàng tồn kho]]-Table1[[#This Row],[1. Hàng tồn kho'[Năm: 2024]])/Table1[[#This Row],[1. Hàng tồn kho'[Năm: 2024]]</f>
        <v>#DIV/0!</v>
      </c>
      <c r="S46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6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67" s="20" t="e">
        <f>SUM(Table1[[#This Row],[TATA]:[ROA]])</f>
        <v>#DIV/0!</v>
      </c>
    </row>
    <row r="468" spans="1:21" ht="26.25" hidden="1" x14ac:dyDescent="0.45">
      <c r="A468" s="7">
        <v>462</v>
      </c>
      <c r="B468" s="5" t="s">
        <v>934</v>
      </c>
      <c r="C468" s="6" t="s">
        <v>935</v>
      </c>
      <c r="D468" s="6" t="s">
        <v>10</v>
      </c>
      <c r="E468" s="6"/>
      <c r="F468" s="6"/>
      <c r="G468" s="6"/>
      <c r="H468" s="6"/>
      <c r="I468" s="6"/>
      <c r="J468" s="6"/>
      <c r="K468" s="6"/>
      <c r="L468" s="6"/>
      <c r="M468" s="6"/>
      <c r="N468" s="8"/>
      <c r="O468" s="8"/>
      <c r="P46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6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68" s="20" t="e">
        <f>(Table1[[#This Row],[1. Hàng tồn kho]]-Table1[[#This Row],[1. Hàng tồn kho'[Năm: 2024]])/Table1[[#This Row],[1. Hàng tồn kho'[Năm: 2024]]</f>
        <v>#DIV/0!</v>
      </c>
      <c r="S46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6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68" s="20" t="e">
        <f>SUM(Table1[[#This Row],[TATA]:[ROA]])</f>
        <v>#DIV/0!</v>
      </c>
    </row>
    <row r="469" spans="1:21" ht="26.25" hidden="1" x14ac:dyDescent="0.45">
      <c r="A469" s="7">
        <v>463</v>
      </c>
      <c r="B469" s="5" t="s">
        <v>936</v>
      </c>
      <c r="C469" s="6" t="s">
        <v>937</v>
      </c>
      <c r="D469" s="6" t="s">
        <v>10</v>
      </c>
      <c r="E469" s="6"/>
      <c r="F469" s="6"/>
      <c r="G469" s="6"/>
      <c r="H469" s="6"/>
      <c r="I469" s="6"/>
      <c r="J469" s="6"/>
      <c r="K469" s="6"/>
      <c r="L469" s="6"/>
      <c r="M469" s="6"/>
      <c r="N469" s="8"/>
      <c r="O469" s="8"/>
      <c r="P46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6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69" s="20" t="e">
        <f>(Table1[[#This Row],[1. Hàng tồn kho]]-Table1[[#This Row],[1. Hàng tồn kho'[Năm: 2024]])/Table1[[#This Row],[1. Hàng tồn kho'[Năm: 2024]]</f>
        <v>#DIV/0!</v>
      </c>
      <c r="S46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6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69" s="20" t="e">
        <f>SUM(Table1[[#This Row],[TATA]:[ROA]])</f>
        <v>#DIV/0!</v>
      </c>
    </row>
    <row r="470" spans="1:21" ht="26.25" hidden="1" x14ac:dyDescent="0.45">
      <c r="A470" s="7">
        <v>464</v>
      </c>
      <c r="B470" s="5" t="s">
        <v>938</v>
      </c>
      <c r="C470" s="6" t="s">
        <v>939</v>
      </c>
      <c r="D470" s="6" t="s">
        <v>10</v>
      </c>
      <c r="E470" s="6"/>
      <c r="F470" s="6"/>
      <c r="G470" s="6"/>
      <c r="H470" s="6"/>
      <c r="I470" s="6"/>
      <c r="J470" s="6"/>
      <c r="K470" s="6"/>
      <c r="L470" s="6"/>
      <c r="M470" s="6"/>
      <c r="N470" s="8"/>
      <c r="O470" s="8"/>
      <c r="P47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7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70" s="20" t="e">
        <f>(Table1[[#This Row],[1. Hàng tồn kho]]-Table1[[#This Row],[1. Hàng tồn kho'[Năm: 2024]])/Table1[[#This Row],[1. Hàng tồn kho'[Năm: 2024]]</f>
        <v>#DIV/0!</v>
      </c>
      <c r="S47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7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70" s="20" t="e">
        <f>SUM(Table1[[#This Row],[TATA]:[ROA]])</f>
        <v>#DIV/0!</v>
      </c>
    </row>
    <row r="471" spans="1:21" hidden="1" x14ac:dyDescent="0.45">
      <c r="A471" s="7">
        <v>465</v>
      </c>
      <c r="B471" s="5" t="s">
        <v>940</v>
      </c>
      <c r="C471" s="6" t="s">
        <v>941</v>
      </c>
      <c r="D471" s="6" t="s">
        <v>10</v>
      </c>
      <c r="E471" s="6"/>
      <c r="F471" s="6"/>
      <c r="G471" s="6"/>
      <c r="H471" s="6"/>
      <c r="I471" s="6"/>
      <c r="J471" s="6"/>
      <c r="K471" s="6"/>
      <c r="L471" s="6"/>
      <c r="M471" s="6"/>
      <c r="N471" s="8"/>
      <c r="O471" s="8"/>
      <c r="P47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7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71" s="20" t="e">
        <f>(Table1[[#This Row],[1. Hàng tồn kho]]-Table1[[#This Row],[1. Hàng tồn kho'[Năm: 2024]])/Table1[[#This Row],[1. Hàng tồn kho'[Năm: 2024]]</f>
        <v>#DIV/0!</v>
      </c>
      <c r="S47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7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71" s="20" t="e">
        <f>SUM(Table1[[#This Row],[TATA]:[ROA]])</f>
        <v>#DIV/0!</v>
      </c>
    </row>
    <row r="472" spans="1:21" ht="26.25" hidden="1" x14ac:dyDescent="0.45">
      <c r="A472" s="7">
        <v>466</v>
      </c>
      <c r="B472" s="5" t="s">
        <v>942</v>
      </c>
      <c r="C472" s="6" t="s">
        <v>943</v>
      </c>
      <c r="D472" s="6" t="s">
        <v>10</v>
      </c>
      <c r="E472" s="6"/>
      <c r="F472" s="6"/>
      <c r="G472" s="6"/>
      <c r="H472" s="6"/>
      <c r="I472" s="6"/>
      <c r="J472" s="6"/>
      <c r="K472" s="6"/>
      <c r="L472" s="6"/>
      <c r="M472" s="6"/>
      <c r="N472" s="8"/>
      <c r="O472" s="8"/>
      <c r="P47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7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72" s="20" t="e">
        <f>(Table1[[#This Row],[1. Hàng tồn kho]]-Table1[[#This Row],[1. Hàng tồn kho'[Năm: 2024]])/Table1[[#This Row],[1. Hàng tồn kho'[Năm: 2024]]</f>
        <v>#DIV/0!</v>
      </c>
      <c r="S47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7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72" s="20" t="e">
        <f>SUM(Table1[[#This Row],[TATA]:[ROA]])</f>
        <v>#DIV/0!</v>
      </c>
    </row>
    <row r="473" spans="1:21" hidden="1" x14ac:dyDescent="0.45">
      <c r="A473" s="7">
        <v>467</v>
      </c>
      <c r="B473" s="5" t="s">
        <v>944</v>
      </c>
      <c r="C473" s="6" t="s">
        <v>945</v>
      </c>
      <c r="D473" s="6" t="s">
        <v>10</v>
      </c>
      <c r="E473" s="6"/>
      <c r="F473" s="6"/>
      <c r="G473" s="6"/>
      <c r="H473" s="6"/>
      <c r="I473" s="6"/>
      <c r="J473" s="6"/>
      <c r="K473" s="6"/>
      <c r="L473" s="6"/>
      <c r="M473" s="6"/>
      <c r="N473" s="8"/>
      <c r="O473" s="8"/>
      <c r="P47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7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73" s="20" t="e">
        <f>(Table1[[#This Row],[1. Hàng tồn kho]]-Table1[[#This Row],[1. Hàng tồn kho'[Năm: 2024]])/Table1[[#This Row],[1. Hàng tồn kho'[Năm: 2024]]</f>
        <v>#DIV/0!</v>
      </c>
      <c r="S47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7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73" s="20" t="e">
        <f>SUM(Table1[[#This Row],[TATA]:[ROA]])</f>
        <v>#DIV/0!</v>
      </c>
    </row>
    <row r="474" spans="1:21" hidden="1" x14ac:dyDescent="0.45">
      <c r="A474" s="7">
        <v>468</v>
      </c>
      <c r="B474" s="5" t="s">
        <v>946</v>
      </c>
      <c r="C474" s="6" t="s">
        <v>947</v>
      </c>
      <c r="D474" s="6" t="s">
        <v>10</v>
      </c>
      <c r="E474" s="6"/>
      <c r="F474" s="6"/>
      <c r="G474" s="6"/>
      <c r="H474" s="6"/>
      <c r="I474" s="6"/>
      <c r="J474" s="6"/>
      <c r="K474" s="6"/>
      <c r="L474" s="6"/>
      <c r="M474" s="6"/>
      <c r="N474" s="8"/>
      <c r="O474" s="8"/>
      <c r="P47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7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74" s="20" t="e">
        <f>(Table1[[#This Row],[1. Hàng tồn kho]]-Table1[[#This Row],[1. Hàng tồn kho'[Năm: 2024]])/Table1[[#This Row],[1. Hàng tồn kho'[Năm: 2024]]</f>
        <v>#DIV/0!</v>
      </c>
      <c r="S47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7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74" s="20" t="e">
        <f>SUM(Table1[[#This Row],[TATA]:[ROA]])</f>
        <v>#DIV/0!</v>
      </c>
    </row>
    <row r="475" spans="1:21" ht="26.25" hidden="1" x14ac:dyDescent="0.45">
      <c r="A475" s="7">
        <v>469</v>
      </c>
      <c r="B475" s="5" t="s">
        <v>948</v>
      </c>
      <c r="C475" s="6" t="s">
        <v>949</v>
      </c>
      <c r="D475" s="6" t="s">
        <v>10</v>
      </c>
      <c r="E475" s="6"/>
      <c r="F475" s="6"/>
      <c r="G475" s="6"/>
      <c r="H475" s="6"/>
      <c r="I475" s="6"/>
      <c r="J475" s="6"/>
      <c r="K475" s="6"/>
      <c r="L475" s="6"/>
      <c r="M475" s="6"/>
      <c r="N475" s="8"/>
      <c r="O475" s="8"/>
      <c r="P47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7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75" s="20" t="e">
        <f>(Table1[[#This Row],[1. Hàng tồn kho]]-Table1[[#This Row],[1. Hàng tồn kho'[Năm: 2024]])/Table1[[#This Row],[1. Hàng tồn kho'[Năm: 2024]]</f>
        <v>#DIV/0!</v>
      </c>
      <c r="S47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7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75" s="20" t="e">
        <f>SUM(Table1[[#This Row],[TATA]:[ROA]])</f>
        <v>#DIV/0!</v>
      </c>
    </row>
    <row r="476" spans="1:21" hidden="1" x14ac:dyDescent="0.45">
      <c r="A476" s="7">
        <v>470</v>
      </c>
      <c r="B476" s="5" t="s">
        <v>950</v>
      </c>
      <c r="C476" s="6" t="s">
        <v>951</v>
      </c>
      <c r="D476" s="6" t="s">
        <v>10</v>
      </c>
      <c r="E476" s="6"/>
      <c r="F476" s="6"/>
      <c r="G476" s="6"/>
      <c r="H476" s="6"/>
      <c r="I476" s="6"/>
      <c r="J476" s="6"/>
      <c r="K476" s="6"/>
      <c r="L476" s="6"/>
      <c r="M476" s="6"/>
      <c r="N476" s="8"/>
      <c r="O476" s="8"/>
      <c r="P47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7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76" s="20" t="e">
        <f>(Table1[[#This Row],[1. Hàng tồn kho]]-Table1[[#This Row],[1. Hàng tồn kho'[Năm: 2024]])/Table1[[#This Row],[1. Hàng tồn kho'[Năm: 2024]]</f>
        <v>#DIV/0!</v>
      </c>
      <c r="S47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7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76" s="20" t="e">
        <f>SUM(Table1[[#This Row],[TATA]:[ROA]])</f>
        <v>#DIV/0!</v>
      </c>
    </row>
    <row r="477" spans="1:21" ht="26.25" hidden="1" x14ac:dyDescent="0.45">
      <c r="A477" s="7">
        <v>471</v>
      </c>
      <c r="B477" s="5" t="s">
        <v>952</v>
      </c>
      <c r="C477" s="6" t="s">
        <v>953</v>
      </c>
      <c r="D477" s="6" t="s">
        <v>10</v>
      </c>
      <c r="E477" s="6"/>
      <c r="F477" s="6"/>
      <c r="G477" s="6"/>
      <c r="H477" s="6"/>
      <c r="I477" s="6"/>
      <c r="J477" s="6"/>
      <c r="K477" s="6"/>
      <c r="L477" s="6"/>
      <c r="M477" s="6"/>
      <c r="N477" s="8"/>
      <c r="O477" s="8"/>
      <c r="P47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7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77" s="20" t="e">
        <f>(Table1[[#This Row],[1. Hàng tồn kho]]-Table1[[#This Row],[1. Hàng tồn kho'[Năm: 2024]])/Table1[[#This Row],[1. Hàng tồn kho'[Năm: 2024]]</f>
        <v>#DIV/0!</v>
      </c>
      <c r="S47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7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77" s="20" t="e">
        <f>SUM(Table1[[#This Row],[TATA]:[ROA]])</f>
        <v>#DIV/0!</v>
      </c>
    </row>
    <row r="478" spans="1:21" x14ac:dyDescent="0.45">
      <c r="A478" s="7">
        <v>472</v>
      </c>
      <c r="B478" s="5" t="s">
        <v>954</v>
      </c>
      <c r="C478" s="6" t="s">
        <v>955</v>
      </c>
      <c r="D478" s="6" t="s">
        <v>15</v>
      </c>
      <c r="E478" s="8">
        <v>4071830974</v>
      </c>
      <c r="F478" s="8">
        <v>-5592503648</v>
      </c>
      <c r="G478" s="8">
        <v>102228048175</v>
      </c>
      <c r="H478" s="8">
        <v>2258665398</v>
      </c>
      <c r="I478" s="8">
        <v>7240592753</v>
      </c>
      <c r="J478" s="8">
        <v>22403646610</v>
      </c>
      <c r="K478" s="8">
        <v>22964571295</v>
      </c>
      <c r="L478" s="8">
        <v>30302374349</v>
      </c>
      <c r="M478" s="8">
        <v>24343309168</v>
      </c>
      <c r="N478" s="9">
        <v>-12.02</v>
      </c>
      <c r="O478" s="9">
        <v>-3.94</v>
      </c>
      <c r="P478" s="17">
        <f>(Table1[[#This Row],[18. Lợi nhuận sau thuế thu nhập doanh nghiệp]]-Table1[[#This Row],[Lưu chuyển tiền thuần từ hoạt động kinh doanh]])/Table1[[#This Row],[TỔNG CỘNG TÀI SẢN]]</f>
        <v>-9.4537015961177528E-2</v>
      </c>
      <c r="Q478" s="20">
        <f>(Table1[[#This Row],[III. Các khoản phải thu ngắn hạn 2025]]-Table1[[#This Row],[III. Các khoản phải thu ngắn hạn'[Năm: 2024]])/Table1[[#This Row],[III. Các khoản phải thu ngắn hạn'[Năm: 2024]]</f>
        <v>2.2056951682225221</v>
      </c>
      <c r="R478" s="20">
        <f>(Table1[[#This Row],[1. Hàng tồn kho]]-Table1[[#This Row],[1. Hàng tồn kho'[Năm: 2024]])/Table1[[#This Row],[1. Hàng tồn kho'[Năm: 2024]]</f>
        <v>2.5037204646391267E-2</v>
      </c>
      <c r="S47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-0.19665340782764942</v>
      </c>
      <c r="T478" s="21">
        <f>Table1[[#This Row],[Tỷ suất sinh lợi trên tổng tài sản bình quân (ROAA)'[Quý 4 Năm 2025, ĐVT: %']]]-Table1[[#This Row],[Tỷ suất sinh lợi trên tổng tài sản bình quân (ROAA)'[Quý 4 Năm 2024, ĐVT: %']]]</f>
        <v>8.08</v>
      </c>
      <c r="U478" s="20">
        <f>SUM(Table1[[#This Row],[TATA]:[ROA]])</f>
        <v>10.019541949080086</v>
      </c>
    </row>
    <row r="479" spans="1:21" x14ac:dyDescent="0.45">
      <c r="A479" s="7">
        <v>473</v>
      </c>
      <c r="B479" s="5" t="s">
        <v>956</v>
      </c>
      <c r="C479" s="6" t="s">
        <v>957</v>
      </c>
      <c r="D479" s="6" t="s">
        <v>33</v>
      </c>
      <c r="E479" s="8">
        <v>-36954963403</v>
      </c>
      <c r="F479" s="8">
        <v>8963367514</v>
      </c>
      <c r="G479" s="8">
        <v>135245869614</v>
      </c>
      <c r="H479" s="8">
        <v>25730575648</v>
      </c>
      <c r="I479" s="8">
        <v>52231150748</v>
      </c>
      <c r="J479" s="8">
        <v>16698796463</v>
      </c>
      <c r="K479" s="8">
        <v>28191680445</v>
      </c>
      <c r="L479" s="8">
        <v>190029517976</v>
      </c>
      <c r="M479" s="8">
        <v>171318102521</v>
      </c>
      <c r="N479" s="9">
        <v>0.27</v>
      </c>
      <c r="O479" s="9">
        <v>2.1</v>
      </c>
      <c r="P479" s="17">
        <f>(Table1[[#This Row],[18. Lợi nhuận sau thuế thu nhập doanh nghiệp]]-Table1[[#This Row],[Lưu chuyển tiền thuần từ hoạt động kinh doanh]])/Table1[[#This Row],[TỔNG CỘNG TÀI SẢN]]</f>
        <v>0.33951743626665815</v>
      </c>
      <c r="Q479" s="20">
        <f>(Table1[[#This Row],[III. Các khoản phải thu ngắn hạn 2025]]-Table1[[#This Row],[III. Các khoản phải thu ngắn hạn'[Năm: 2024]])/Table1[[#This Row],[III. Các khoản phải thu ngắn hạn'[Năm: 2024]]</f>
        <v>1.0299254654281258</v>
      </c>
      <c r="R479" s="20">
        <f>(Table1[[#This Row],[1. Hàng tồn kho]]-Table1[[#This Row],[1. Hàng tồn kho'[Năm: 2024]])/Table1[[#This Row],[1. Hàng tồn kho'[Năm: 2024]]</f>
        <v>0.68824624621691222</v>
      </c>
      <c r="S47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-9.8465836541053481E-2</v>
      </c>
      <c r="T479" s="21">
        <f>Table1[[#This Row],[Tỷ suất sinh lợi trên tổng tài sản bình quân (ROAA)'[Quý 4 Năm 2025, ĐVT: %']]]-Table1[[#This Row],[Tỷ suất sinh lợi trên tổng tài sản bình quân (ROAA)'[Quý 4 Năm 2024, ĐVT: %']]]</f>
        <v>1.83</v>
      </c>
      <c r="U479" s="20">
        <f>SUM(Table1[[#This Row],[TATA]:[ROA]])</f>
        <v>3.7892233113706428</v>
      </c>
    </row>
    <row r="480" spans="1:21" x14ac:dyDescent="0.45">
      <c r="A480" s="7">
        <v>474</v>
      </c>
      <c r="B480" s="5" t="s">
        <v>958</v>
      </c>
      <c r="C480" s="6" t="s">
        <v>959</v>
      </c>
      <c r="D480" s="6" t="s">
        <v>15</v>
      </c>
      <c r="E480" s="8">
        <v>19731779801</v>
      </c>
      <c r="F480" s="8">
        <v>11121813945</v>
      </c>
      <c r="G480" s="8">
        <v>246337641655</v>
      </c>
      <c r="H480" s="8">
        <v>7689133457</v>
      </c>
      <c r="I480" s="8">
        <v>10910725129</v>
      </c>
      <c r="J480" s="8">
        <v>102699141269</v>
      </c>
      <c r="K480" s="8">
        <v>110783162272</v>
      </c>
      <c r="L480" s="8">
        <v>151655984288</v>
      </c>
      <c r="M480" s="8">
        <v>151322265450</v>
      </c>
      <c r="N480" s="8"/>
      <c r="O480" s="8"/>
      <c r="P480" s="17">
        <f>(Table1[[#This Row],[18. Lợi nhuận sau thuế thu nhập doanh nghiệp]]-Table1[[#This Row],[Lưu chuyển tiền thuần từ hoạt động kinh doanh]])/Table1[[#This Row],[TỔNG CỘNG TÀI SẢN]]</f>
        <v>-3.4951888790339246E-2</v>
      </c>
      <c r="Q480" s="20">
        <f>(Table1[[#This Row],[III. Các khoản phải thu ngắn hạn 2025]]-Table1[[#This Row],[III. Các khoản phải thu ngắn hạn'[Năm: 2024]])/Table1[[#This Row],[III. Các khoản phải thu ngắn hạn'[Năm: 2024]]</f>
        <v>0.41897980962564013</v>
      </c>
      <c r="R480" s="20">
        <f>(Table1[[#This Row],[1. Hàng tồn kho]]-Table1[[#This Row],[1. Hàng tồn kho'[Năm: 2024]])/Table1[[#This Row],[1. Hàng tồn kho'[Năm: 2024]]</f>
        <v>7.8715565710773691E-2</v>
      </c>
      <c r="S48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-2.2004989751426905E-3</v>
      </c>
      <c r="T48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80" s="20">
        <f>SUM(Table1[[#This Row],[TATA]:[ROA]])</f>
        <v>0.46054298757093193</v>
      </c>
    </row>
    <row r="481" spans="1:21" x14ac:dyDescent="0.45">
      <c r="A481" s="7">
        <v>475</v>
      </c>
      <c r="B481" s="5" t="s">
        <v>960</v>
      </c>
      <c r="C481" s="6" t="s">
        <v>961</v>
      </c>
      <c r="D481" s="6" t="s">
        <v>15</v>
      </c>
      <c r="E481" s="8">
        <v>11647568311</v>
      </c>
      <c r="F481" s="8">
        <v>3059893869</v>
      </c>
      <c r="G481" s="8">
        <v>56088242101</v>
      </c>
      <c r="H481" s="8">
        <v>8613742132</v>
      </c>
      <c r="I481" s="8">
        <v>11592851305</v>
      </c>
      <c r="J481" s="8">
        <v>1375104637</v>
      </c>
      <c r="K481" s="8">
        <v>82145635</v>
      </c>
      <c r="L481" s="8">
        <v>37098976163</v>
      </c>
      <c r="M481" s="8">
        <v>67601991494</v>
      </c>
      <c r="N481" s="9">
        <v>1.64</v>
      </c>
      <c r="O481" s="9">
        <v>0.97</v>
      </c>
      <c r="P481" s="17">
        <f>(Table1[[#This Row],[18. Lợi nhuận sau thuế thu nhập doanh nghiệp]]-Table1[[#This Row],[Lưu chuyển tiền thuần từ hoạt động kinh doanh]])/Table1[[#This Row],[TỔNG CỘNG TÀI SẢN]]</f>
        <v>-0.1531100658590063</v>
      </c>
      <c r="Q481" s="20">
        <f>(Table1[[#This Row],[III. Các khoản phải thu ngắn hạn 2025]]-Table1[[#This Row],[III. Các khoản phải thu ngắn hạn'[Năm: 2024]])/Table1[[#This Row],[III. Các khoản phải thu ngắn hạn'[Năm: 2024]]</f>
        <v>0.34585539331768794</v>
      </c>
      <c r="R481" s="20">
        <f>(Table1[[#This Row],[1. Hàng tồn kho]]-Table1[[#This Row],[1. Hàng tồn kho'[Năm: 2024]])/Table1[[#This Row],[1. Hàng tồn kho'[Năm: 2024]]</f>
        <v>-0.94026226601983309</v>
      </c>
      <c r="S48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0.82220639181470556</v>
      </c>
      <c r="T481" s="21">
        <f>Table1[[#This Row],[Tỷ suất sinh lợi trên tổng tài sản bình quân (ROAA)'[Quý 4 Năm 2025, ĐVT: %']]]-Table1[[#This Row],[Tỷ suất sinh lợi trên tổng tài sản bình quân (ROAA)'[Quý 4 Năm 2024, ĐVT: %']]]</f>
        <v>-0.66999999999999993</v>
      </c>
      <c r="U481" s="20">
        <f>SUM(Table1[[#This Row],[TATA]:[ROA]])</f>
        <v>-0.59531054674644579</v>
      </c>
    </row>
    <row r="482" spans="1:21" hidden="1" x14ac:dyDescent="0.45">
      <c r="A482" s="7">
        <v>476</v>
      </c>
      <c r="B482" s="5" t="s">
        <v>962</v>
      </c>
      <c r="C482" s="6" t="s">
        <v>963</v>
      </c>
      <c r="D482" s="6" t="s">
        <v>10</v>
      </c>
      <c r="E482" s="6"/>
      <c r="F482" s="6"/>
      <c r="G482" s="6"/>
      <c r="H482" s="6"/>
      <c r="I482" s="6"/>
      <c r="J482" s="6"/>
      <c r="K482" s="6"/>
      <c r="L482" s="6"/>
      <c r="M482" s="6"/>
      <c r="N482" s="8"/>
      <c r="O482" s="8"/>
      <c r="P48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8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82" s="20" t="e">
        <f>(Table1[[#This Row],[1. Hàng tồn kho]]-Table1[[#This Row],[1. Hàng tồn kho'[Năm: 2024]])/Table1[[#This Row],[1. Hàng tồn kho'[Năm: 2024]]</f>
        <v>#DIV/0!</v>
      </c>
      <c r="S48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8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82" s="20" t="e">
        <f>SUM(Table1[[#This Row],[TATA]:[ROA]])</f>
        <v>#DIV/0!</v>
      </c>
    </row>
    <row r="483" spans="1:21" ht="26.25" hidden="1" x14ac:dyDescent="0.45">
      <c r="A483" s="7">
        <v>477</v>
      </c>
      <c r="B483" s="5" t="s">
        <v>964</v>
      </c>
      <c r="C483" s="6" t="s">
        <v>965</v>
      </c>
      <c r="D483" s="6" t="s">
        <v>10</v>
      </c>
      <c r="E483" s="6"/>
      <c r="F483" s="6"/>
      <c r="G483" s="6"/>
      <c r="H483" s="8">
        <v>679294689183</v>
      </c>
      <c r="I483" s="6"/>
      <c r="J483" s="8">
        <v>4678083566</v>
      </c>
      <c r="K483" s="6"/>
      <c r="L483" s="8">
        <v>536653723945</v>
      </c>
      <c r="M483" s="6"/>
      <c r="N483" s="8"/>
      <c r="O483" s="8"/>
      <c r="P48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8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483" s="20">
        <f>(Table1[[#This Row],[1. Hàng tồn kho]]-Table1[[#This Row],[1. Hàng tồn kho'[Năm: 2024]])/Table1[[#This Row],[1. Hàng tồn kho'[Năm: 2024]]</f>
        <v>-1</v>
      </c>
      <c r="S48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48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83" s="20" t="e">
        <f>SUM(Table1[[#This Row],[TATA]:[ROA]])</f>
        <v>#DIV/0!</v>
      </c>
    </row>
    <row r="484" spans="1:21" x14ac:dyDescent="0.45">
      <c r="A484" s="7">
        <v>478</v>
      </c>
      <c r="B484" s="5" t="s">
        <v>966</v>
      </c>
      <c r="C484" s="6" t="s">
        <v>967</v>
      </c>
      <c r="D484" s="6" t="s">
        <v>15</v>
      </c>
      <c r="E484" s="8">
        <v>300797151809</v>
      </c>
      <c r="F484" s="8">
        <v>134304275088</v>
      </c>
      <c r="G484" s="8">
        <v>1203180313058</v>
      </c>
      <c r="H484" s="8">
        <v>208858346656</v>
      </c>
      <c r="I484" s="8">
        <v>115135637290</v>
      </c>
      <c r="J484" s="8">
        <v>40471841294</v>
      </c>
      <c r="K484" s="8">
        <v>40645968481</v>
      </c>
      <c r="L484" s="8">
        <v>662274555759</v>
      </c>
      <c r="M484" s="8">
        <v>702167879096</v>
      </c>
      <c r="N484" s="9">
        <v>2.2599999999999998</v>
      </c>
      <c r="O484" s="9">
        <v>1.79</v>
      </c>
      <c r="P484" s="17">
        <f>(Table1[[#This Row],[18. Lợi nhuận sau thuế thu nhập doanh nghiệp]]-Table1[[#This Row],[Lưu chuyển tiền thuần từ hoạt động kinh doanh]])/Table1[[#This Row],[TỔNG CỘNG TÀI SẢN]]</f>
        <v>-0.13837732791508375</v>
      </c>
      <c r="Q484" s="20">
        <f>(Table1[[#This Row],[III. Các khoản phải thu ngắn hạn 2025]]-Table1[[#This Row],[III. Các khoản phải thu ngắn hạn'[Năm: 2024]])/Table1[[#This Row],[III. Các khoản phải thu ngắn hạn'[Năm: 2024]]</f>
        <v>-0.4487381561071434</v>
      </c>
      <c r="R484" s="20">
        <f>(Table1[[#This Row],[1. Hàng tồn kho]]-Table1[[#This Row],[1. Hàng tồn kho'[Năm: 2024]])/Table1[[#This Row],[1. Hàng tồn kho'[Năm: 2024]]</f>
        <v>4.3024280940193987E-3</v>
      </c>
      <c r="S48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6.0236835297530406E-2</v>
      </c>
      <c r="T484" s="21">
        <f>Table1[[#This Row],[Tỷ suất sinh lợi trên tổng tài sản bình quân (ROAA)'[Quý 4 Năm 2025, ĐVT: %']]]-Table1[[#This Row],[Tỷ suất sinh lợi trên tổng tài sản bình quân (ROAA)'[Quý 4 Năm 2024, ĐVT: %']]]</f>
        <v>-0.46999999999999975</v>
      </c>
      <c r="U484" s="20">
        <f>SUM(Table1[[#This Row],[TATA]:[ROA]])</f>
        <v>-0.99257622063067708</v>
      </c>
    </row>
    <row r="485" spans="1:21" x14ac:dyDescent="0.45">
      <c r="A485" s="7">
        <v>479</v>
      </c>
      <c r="B485" s="5" t="s">
        <v>968</v>
      </c>
      <c r="C485" s="6" t="s">
        <v>969</v>
      </c>
      <c r="D485" s="6" t="s">
        <v>15</v>
      </c>
      <c r="E485" s="8">
        <v>58660727654</v>
      </c>
      <c r="F485" s="8">
        <v>9641893647</v>
      </c>
      <c r="G485" s="8">
        <v>435640246029</v>
      </c>
      <c r="H485" s="8">
        <v>53954770651</v>
      </c>
      <c r="I485" s="8">
        <v>16295362861</v>
      </c>
      <c r="J485" s="8">
        <v>31559898063</v>
      </c>
      <c r="K485" s="8">
        <v>41402423562</v>
      </c>
      <c r="L485" s="8">
        <v>592693625998</v>
      </c>
      <c r="M485" s="8">
        <v>593315204805</v>
      </c>
      <c r="N485" s="9">
        <v>3.15</v>
      </c>
      <c r="O485" s="9">
        <v>1.88</v>
      </c>
      <c r="P485" s="17">
        <f>(Table1[[#This Row],[18. Lợi nhuận sau thuế thu nhập doanh nghiệp]]-Table1[[#This Row],[Lưu chuyển tiền thuần từ hoạt động kinh doanh]])/Table1[[#This Row],[TỔNG CỘNG TÀI SẢN]]</f>
        <v>-0.11252136241732101</v>
      </c>
      <c r="Q485" s="20">
        <f>(Table1[[#This Row],[III. Các khoản phải thu ngắn hạn 2025]]-Table1[[#This Row],[III. Các khoản phải thu ngắn hạn'[Năm: 2024]])/Table1[[#This Row],[III. Các khoản phải thu ngắn hạn'[Năm: 2024]]</f>
        <v>-0.69798105590320059</v>
      </c>
      <c r="R485" s="20">
        <f>(Table1[[#This Row],[1. Hàng tồn kho]]-Table1[[#This Row],[1. Hàng tồn kho'[Năm: 2024]])/Table1[[#This Row],[1. Hàng tồn kho'[Năm: 2024]]</f>
        <v>0.31186810170781637</v>
      </c>
      <c r="S48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1.048735433848073E-3</v>
      </c>
      <c r="T485" s="21">
        <f>Table1[[#This Row],[Tỷ suất sinh lợi trên tổng tài sản bình quân (ROAA)'[Quý 4 Năm 2025, ĐVT: %']]]-Table1[[#This Row],[Tỷ suất sinh lợi trên tổng tài sản bình quân (ROAA)'[Quý 4 Năm 2024, ĐVT: %']]]</f>
        <v>-1.27</v>
      </c>
      <c r="U485" s="20">
        <f>SUM(Table1[[#This Row],[TATA]:[ROA]])</f>
        <v>-1.7675855811788572</v>
      </c>
    </row>
    <row r="486" spans="1:21" x14ac:dyDescent="0.45">
      <c r="A486" s="7">
        <v>480</v>
      </c>
      <c r="B486" s="5" t="s">
        <v>970</v>
      </c>
      <c r="C486" s="6" t="s">
        <v>971</v>
      </c>
      <c r="D486" s="6" t="s">
        <v>18</v>
      </c>
      <c r="E486" s="8">
        <v>72237862500</v>
      </c>
      <c r="F486" s="8">
        <v>62418152086</v>
      </c>
      <c r="G486" s="8">
        <v>1391203092609</v>
      </c>
      <c r="H486" s="8">
        <v>389893570417</v>
      </c>
      <c r="I486" s="8">
        <v>461106310923</v>
      </c>
      <c r="J486" s="8">
        <v>109650815258</v>
      </c>
      <c r="K486" s="8">
        <v>183494985484</v>
      </c>
      <c r="L486" s="8">
        <v>464663292081</v>
      </c>
      <c r="M486" s="8">
        <v>577804895472</v>
      </c>
      <c r="N486" s="9">
        <v>0.9</v>
      </c>
      <c r="O486" s="9">
        <v>1.21</v>
      </c>
      <c r="P486" s="17">
        <f>(Table1[[#This Row],[18. Lợi nhuận sau thuế thu nhập doanh nghiệp]]-Table1[[#This Row],[Lưu chuyển tiền thuần từ hoạt động kinh doanh]])/Table1[[#This Row],[TỔNG CỘNG TÀI SẢN]]</f>
        <v>-7.0584305527847521E-3</v>
      </c>
      <c r="Q486" s="20">
        <f>(Table1[[#This Row],[III. Các khoản phải thu ngắn hạn 2025]]-Table1[[#This Row],[III. Các khoản phải thu ngắn hạn'[Năm: 2024]])/Table1[[#This Row],[III. Các khoản phải thu ngắn hạn'[Năm: 2024]]</f>
        <v>0.18264661412558397</v>
      </c>
      <c r="R486" s="20">
        <f>(Table1[[#This Row],[1. Hàng tồn kho]]-Table1[[#This Row],[1. Hàng tồn kho'[Năm: 2024]])/Table1[[#This Row],[1. Hàng tồn kho'[Năm: 2024]]</f>
        <v>0.67344843768147367</v>
      </c>
      <c r="S48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0.24349158911239577</v>
      </c>
      <c r="T486" s="21">
        <f>Table1[[#This Row],[Tỷ suất sinh lợi trên tổng tài sản bình quân (ROAA)'[Quý 4 Năm 2025, ĐVT: %']]]-Table1[[#This Row],[Tỷ suất sinh lợi trên tổng tài sản bình quân (ROAA)'[Quý 4 Năm 2024, ĐVT: %']]]</f>
        <v>0.30999999999999994</v>
      </c>
      <c r="U486" s="20">
        <f>SUM(Table1[[#This Row],[TATA]:[ROA]])</f>
        <v>1.4025282103666687</v>
      </c>
    </row>
    <row r="487" spans="1:21" x14ac:dyDescent="0.45">
      <c r="A487" s="7">
        <v>481</v>
      </c>
      <c r="B487" s="5" t="s">
        <v>972</v>
      </c>
      <c r="C487" s="6" t="s">
        <v>973</v>
      </c>
      <c r="D487" s="6" t="s">
        <v>18</v>
      </c>
      <c r="E487" s="8">
        <v>481301712929</v>
      </c>
      <c r="F487" s="8">
        <v>76318820395</v>
      </c>
      <c r="G487" s="8">
        <v>7583220384342</v>
      </c>
      <c r="H487" s="8">
        <v>3745916881150</v>
      </c>
      <c r="I487" s="8">
        <v>3299299886870</v>
      </c>
      <c r="J487" s="8">
        <v>354388867338</v>
      </c>
      <c r="K487" s="8">
        <v>690703536500</v>
      </c>
      <c r="L487" s="8">
        <v>1538002600367</v>
      </c>
      <c r="M487" s="8">
        <v>1356239232522</v>
      </c>
      <c r="N487" s="9">
        <v>0.16</v>
      </c>
      <c r="O487" s="9">
        <v>0.12</v>
      </c>
      <c r="P487" s="17">
        <f>(Table1[[#This Row],[18. Lợi nhuận sau thuế thu nhập doanh nghiệp]]-Table1[[#This Row],[Lưu chuyển tiền thuần từ hoạt động kinh doanh]])/Table1[[#This Row],[TỔNG CỘNG TÀI SẢN]]</f>
        <v>-5.3405132912953124E-2</v>
      </c>
      <c r="Q487" s="20">
        <f>(Table1[[#This Row],[III. Các khoản phải thu ngắn hạn 2025]]-Table1[[#This Row],[III. Các khoản phải thu ngắn hạn'[Năm: 2024]])/Table1[[#This Row],[III. Các khoản phải thu ngắn hạn'[Năm: 2024]]</f>
        <v>-0.11922768402241968</v>
      </c>
      <c r="R487" s="20">
        <f>(Table1[[#This Row],[1. Hàng tồn kho]]-Table1[[#This Row],[1. Hàng tồn kho'[Năm: 2024]])/Table1[[#This Row],[1. Hàng tồn kho'[Năm: 2024]]</f>
        <v>0.9489989674005147</v>
      </c>
      <c r="S48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-0.1181814437775511</v>
      </c>
      <c r="T487" s="21">
        <f>Table1[[#This Row],[Tỷ suất sinh lợi trên tổng tài sản bình quân (ROAA)'[Quý 4 Năm 2025, ĐVT: %']]]-Table1[[#This Row],[Tỷ suất sinh lợi trên tổng tài sản bình quân (ROAA)'[Quý 4 Năm 2024, ĐVT: %']]]</f>
        <v>-4.0000000000000008E-2</v>
      </c>
      <c r="U487" s="20">
        <f>SUM(Table1[[#This Row],[TATA]:[ROA]])</f>
        <v>0.61818470668759073</v>
      </c>
    </row>
    <row r="488" spans="1:21" hidden="1" x14ac:dyDescent="0.45">
      <c r="A488" s="7">
        <v>482</v>
      </c>
      <c r="B488" s="5" t="s">
        <v>974</v>
      </c>
      <c r="C488" s="6" t="s">
        <v>975</v>
      </c>
      <c r="D488" s="6" t="s">
        <v>18</v>
      </c>
      <c r="E488" s="6"/>
      <c r="F488" s="6"/>
      <c r="G488" s="6"/>
      <c r="H488" s="8">
        <v>517585464123</v>
      </c>
      <c r="I488" s="6"/>
      <c r="J488" s="8">
        <v>5819081007578</v>
      </c>
      <c r="K488" s="6"/>
      <c r="L488" s="8">
        <v>2194917156959</v>
      </c>
      <c r="M488" s="6"/>
      <c r="N488" s="9">
        <v>1.31</v>
      </c>
      <c r="O488" s="8"/>
      <c r="P48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8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488" s="20">
        <f>(Table1[[#This Row],[1. Hàng tồn kho]]-Table1[[#This Row],[1. Hàng tồn kho'[Năm: 2024]])/Table1[[#This Row],[1. Hàng tồn kho'[Năm: 2024]]</f>
        <v>-1</v>
      </c>
      <c r="S48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488" s="21">
        <f>Table1[[#This Row],[Tỷ suất sinh lợi trên tổng tài sản bình quân (ROAA)'[Quý 4 Năm 2025, ĐVT: %']]]-Table1[[#This Row],[Tỷ suất sinh lợi trên tổng tài sản bình quân (ROAA)'[Quý 4 Năm 2024, ĐVT: %']]]</f>
        <v>-1.31</v>
      </c>
      <c r="U488" s="20" t="e">
        <f>SUM(Table1[[#This Row],[TATA]:[ROA]])</f>
        <v>#DIV/0!</v>
      </c>
    </row>
    <row r="489" spans="1:21" x14ac:dyDescent="0.45">
      <c r="A489" s="7">
        <v>483</v>
      </c>
      <c r="B489" s="5" t="s">
        <v>976</v>
      </c>
      <c r="C489" s="6" t="s">
        <v>977</v>
      </c>
      <c r="D489" s="6" t="s">
        <v>33</v>
      </c>
      <c r="E489" s="8">
        <v>168076620862</v>
      </c>
      <c r="F489" s="8">
        <v>91201576796</v>
      </c>
      <c r="G489" s="8">
        <v>2136250856308</v>
      </c>
      <c r="H489" s="8">
        <v>414499675122</v>
      </c>
      <c r="I489" s="8">
        <v>282286643713</v>
      </c>
      <c r="J489" s="8">
        <v>1641239473068</v>
      </c>
      <c r="K489" s="8">
        <v>1385318127306</v>
      </c>
      <c r="L489" s="8">
        <v>595839362733</v>
      </c>
      <c r="M489" s="8">
        <v>894871701734</v>
      </c>
      <c r="N489" s="9">
        <v>0.09</v>
      </c>
      <c r="O489" s="9">
        <v>1.1100000000000001</v>
      </c>
      <c r="P489" s="17">
        <f>(Table1[[#This Row],[18. Lợi nhuận sau thuế thu nhập doanh nghiệp]]-Table1[[#This Row],[Lưu chuyển tiền thuần từ hoạt động kinh doanh]])/Table1[[#This Row],[TỔNG CỘNG TÀI SẢN]]</f>
        <v>-3.5985962902718355E-2</v>
      </c>
      <c r="Q489" s="20">
        <f>(Table1[[#This Row],[III. Các khoản phải thu ngắn hạn 2025]]-Table1[[#This Row],[III. Các khoản phải thu ngắn hạn'[Năm: 2024]])/Table1[[#This Row],[III. Các khoản phải thu ngắn hạn'[Năm: 2024]]</f>
        <v>-0.3189701689635478</v>
      </c>
      <c r="R489" s="20">
        <f>(Table1[[#This Row],[1. Hàng tồn kho]]-Table1[[#This Row],[1. Hàng tồn kho'[Năm: 2024]])/Table1[[#This Row],[1. Hàng tồn kho'[Năm: 2024]]</f>
        <v>-0.15593175155823019</v>
      </c>
      <c r="S48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0.5018673785320199</v>
      </c>
      <c r="T489" s="21">
        <f>Table1[[#This Row],[Tỷ suất sinh lợi trên tổng tài sản bình quân (ROAA)'[Quý 4 Năm 2025, ĐVT: %']]]-Table1[[#This Row],[Tỷ suất sinh lợi trên tổng tài sản bình quân (ROAA)'[Quý 4 Năm 2024, ĐVT: %']]]</f>
        <v>1.02</v>
      </c>
      <c r="U489" s="20">
        <f>SUM(Table1[[#This Row],[TATA]:[ROA]])</f>
        <v>1.0109794951075237</v>
      </c>
    </row>
    <row r="490" spans="1:21" hidden="1" x14ac:dyDescent="0.45">
      <c r="A490" s="7">
        <v>484</v>
      </c>
      <c r="B490" s="5" t="s">
        <v>978</v>
      </c>
      <c r="C490" s="6" t="s">
        <v>979</v>
      </c>
      <c r="D490" s="6" t="s">
        <v>10</v>
      </c>
      <c r="E490" s="8">
        <v>-22527866515</v>
      </c>
      <c r="F490" s="8">
        <v>18279233053</v>
      </c>
      <c r="G490" s="8">
        <v>345061051174</v>
      </c>
      <c r="H490" s="8">
        <v>147024991</v>
      </c>
      <c r="I490" s="8">
        <v>150278711</v>
      </c>
      <c r="J490" s="6"/>
      <c r="K490" s="6"/>
      <c r="L490" s="8">
        <v>41558366047</v>
      </c>
      <c r="M490" s="8">
        <v>37116665398</v>
      </c>
      <c r="N490" s="9">
        <v>-0.22</v>
      </c>
      <c r="O490" s="9">
        <v>3.87</v>
      </c>
      <c r="P490" s="17">
        <f>(Table1[[#This Row],[18. Lợi nhuận sau thuế thu nhập doanh nghiệp]]-Table1[[#This Row],[Lưu chuyển tiền thuần từ hoạt động kinh doanh]])/Table1[[#This Row],[TỔNG CỘNG TÀI SẢN]]</f>
        <v>0.1182605206503665</v>
      </c>
      <c r="Q490" s="20">
        <f>(Table1[[#This Row],[III. Các khoản phải thu ngắn hạn 2025]]-Table1[[#This Row],[III. Các khoản phải thu ngắn hạn'[Năm: 2024]])/Table1[[#This Row],[III. Các khoản phải thu ngắn hạn'[Năm: 2024]]</f>
        <v>2.2130387343468703E-2</v>
      </c>
      <c r="R490" s="20" t="e">
        <f>(Table1[[#This Row],[1. Hàng tồn kho]]-Table1[[#This Row],[1. Hàng tồn kho'[Năm: 2024]])/Table1[[#This Row],[1. Hàng tồn kho'[Năm: 2024]]</f>
        <v>#DIV/0!</v>
      </c>
      <c r="S49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-0.10687861606437329</v>
      </c>
      <c r="T490" s="21">
        <f>Table1[[#This Row],[Tỷ suất sinh lợi trên tổng tài sản bình quân (ROAA)'[Quý 4 Năm 2025, ĐVT: %']]]-Table1[[#This Row],[Tỷ suất sinh lợi trên tổng tài sản bình quân (ROAA)'[Quý 4 Năm 2024, ĐVT: %']]]</f>
        <v>4.09</v>
      </c>
      <c r="U490" s="20" t="e">
        <f>SUM(Table1[[#This Row],[TATA]:[ROA]])</f>
        <v>#DIV/0!</v>
      </c>
    </row>
    <row r="491" spans="1:21" ht="26.25" hidden="1" x14ac:dyDescent="0.45">
      <c r="A491" s="7">
        <v>485</v>
      </c>
      <c r="B491" s="5" t="s">
        <v>980</v>
      </c>
      <c r="C491" s="6" t="s">
        <v>981</v>
      </c>
      <c r="D491" s="6" t="s">
        <v>15</v>
      </c>
      <c r="E491" s="8">
        <v>9330095036</v>
      </c>
      <c r="F491" s="8">
        <v>7515012850</v>
      </c>
      <c r="G491" s="8">
        <v>179525140224</v>
      </c>
      <c r="H491" s="8">
        <v>104348808</v>
      </c>
      <c r="I491" s="8">
        <v>624149681</v>
      </c>
      <c r="J491" s="6"/>
      <c r="K491" s="6"/>
      <c r="L491" s="8">
        <v>11514698052</v>
      </c>
      <c r="M491" s="8">
        <v>83429641487</v>
      </c>
      <c r="N491" s="9">
        <v>-2.35</v>
      </c>
      <c r="O491" s="9">
        <v>-1.89</v>
      </c>
      <c r="P491" s="17">
        <f>(Table1[[#This Row],[18. Lợi nhuận sau thuế thu nhập doanh nghiệp]]-Table1[[#This Row],[Lưu chuyển tiền thuần từ hoạt động kinh doanh]])/Table1[[#This Row],[TỔNG CỘNG TÀI SẢN]]</f>
        <v>-1.011046243292308E-2</v>
      </c>
      <c r="Q491" s="20">
        <f>(Table1[[#This Row],[III. Các khoản phải thu ngắn hạn 2025]]-Table1[[#This Row],[III. Các khoản phải thu ngắn hạn'[Năm: 2024]])/Table1[[#This Row],[III. Các khoản phải thu ngắn hạn'[Năm: 2024]]</f>
        <v>4.9813781581481988</v>
      </c>
      <c r="R491" s="20" t="e">
        <f>(Table1[[#This Row],[1. Hàng tồn kho]]-Table1[[#This Row],[1. Hàng tồn kho'[Năm: 2024]])/Table1[[#This Row],[1. Hàng tồn kho'[Năm: 2024]]</f>
        <v>#DIV/0!</v>
      </c>
      <c r="S49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6.2454910333066893</v>
      </c>
      <c r="T491" s="21">
        <f>Table1[[#This Row],[Tỷ suất sinh lợi trên tổng tài sản bình quân (ROAA)'[Quý 4 Năm 2025, ĐVT: %']]]-Table1[[#This Row],[Tỷ suất sinh lợi trên tổng tài sản bình quân (ROAA)'[Quý 4 Năm 2024, ĐVT: %']]]</f>
        <v>0.46000000000000019</v>
      </c>
      <c r="U491" s="20" t="e">
        <f>SUM(Table1[[#This Row],[TATA]:[ROA]])</f>
        <v>#DIV/0!</v>
      </c>
    </row>
    <row r="492" spans="1:21" ht="26.25" x14ac:dyDescent="0.45">
      <c r="A492" s="7">
        <v>486</v>
      </c>
      <c r="B492" s="5" t="s">
        <v>982</v>
      </c>
      <c r="C492" s="6" t="s">
        <v>983</v>
      </c>
      <c r="D492" s="6" t="s">
        <v>18</v>
      </c>
      <c r="E492" s="8">
        <v>537287399925</v>
      </c>
      <c r="F492" s="8">
        <v>42554678057</v>
      </c>
      <c r="G492" s="8">
        <v>3822349117432</v>
      </c>
      <c r="H492" s="8">
        <v>775736335831</v>
      </c>
      <c r="I492" s="8">
        <v>668239436452</v>
      </c>
      <c r="J492" s="8">
        <v>1220499639623</v>
      </c>
      <c r="K492" s="8">
        <v>1323307659200</v>
      </c>
      <c r="L492" s="8">
        <v>5001549470744</v>
      </c>
      <c r="M492" s="8">
        <v>4506802898145</v>
      </c>
      <c r="N492" s="9">
        <v>0.33</v>
      </c>
      <c r="O492" s="9">
        <v>-0.34</v>
      </c>
      <c r="P492" s="17">
        <f>(Table1[[#This Row],[18. Lợi nhuận sau thuế thu nhập doanh nghiệp]]-Table1[[#This Row],[Lưu chuyển tiền thuần từ hoạt động kinh doanh]])/Table1[[#This Row],[TỔNG CỘNG TÀI SẢN]]</f>
        <v>-0.12943158949342135</v>
      </c>
      <c r="Q492" s="20">
        <f>(Table1[[#This Row],[III. Các khoản phải thu ngắn hạn 2025]]-Table1[[#This Row],[III. Các khoản phải thu ngắn hạn'[Năm: 2024]])/Table1[[#This Row],[III. Các khoản phải thu ngắn hạn'[Năm: 2024]]</f>
        <v>-0.13857401595587887</v>
      </c>
      <c r="R492" s="20">
        <f>(Table1[[#This Row],[1. Hàng tồn kho]]-Table1[[#This Row],[1. Hàng tồn kho'[Năm: 2024]])/Table1[[#This Row],[1. Hàng tồn kho'[Năm: 2024]]</f>
        <v>8.4234371104571854E-2</v>
      </c>
      <c r="S49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-9.8918660205795095E-2</v>
      </c>
      <c r="T492" s="21">
        <f>Table1[[#This Row],[Tỷ suất sinh lợi trên tổng tài sản bình quân (ROAA)'[Quý 4 Năm 2025, ĐVT: %']]]-Table1[[#This Row],[Tỷ suất sinh lợi trên tổng tài sản bình quân (ROAA)'[Quý 4 Năm 2024, ĐVT: %']]]</f>
        <v>-0.67</v>
      </c>
      <c r="U492" s="20">
        <f>SUM(Table1[[#This Row],[TATA]:[ROA]])</f>
        <v>-0.95268989455052344</v>
      </c>
    </row>
    <row r="493" spans="1:21" x14ac:dyDescent="0.45">
      <c r="A493" s="7">
        <v>487</v>
      </c>
      <c r="B493" s="5" t="s">
        <v>984</v>
      </c>
      <c r="C493" s="6" t="s">
        <v>985</v>
      </c>
      <c r="D493" s="6" t="s">
        <v>33</v>
      </c>
      <c r="E493" s="8">
        <v>172012957519</v>
      </c>
      <c r="F493" s="8">
        <v>83146367767</v>
      </c>
      <c r="G493" s="8">
        <v>2501219296073</v>
      </c>
      <c r="H493" s="8">
        <v>891522070273</v>
      </c>
      <c r="I493" s="8">
        <v>373527019338</v>
      </c>
      <c r="J493" s="8">
        <v>462357683840</v>
      </c>
      <c r="K493" s="8">
        <v>693987167591</v>
      </c>
      <c r="L493" s="8">
        <v>9448093858111</v>
      </c>
      <c r="M493" s="8">
        <v>8538981207226</v>
      </c>
      <c r="N493" s="9">
        <v>0.23</v>
      </c>
      <c r="O493" s="9">
        <v>2.2799999999999998</v>
      </c>
      <c r="P493" s="17">
        <f>(Table1[[#This Row],[18. Lợi nhuận sau thuế thu nhập doanh nghiệp]]-Table1[[#This Row],[Lưu chuyển tiền thuần từ hoạt động kinh doanh]])/Table1[[#This Row],[TỔNG CỘNG TÀI SẢN]]</f>
        <v>-3.5529307602705444E-2</v>
      </c>
      <c r="Q493" s="20">
        <f>(Table1[[#This Row],[III. Các khoản phải thu ngắn hạn 2025]]-Table1[[#This Row],[III. Các khoản phải thu ngắn hạn'[Năm: 2024]])/Table1[[#This Row],[III. Các khoản phải thu ngắn hạn'[Năm: 2024]]</f>
        <v>-0.58102325024480961</v>
      </c>
      <c r="R493" s="20">
        <f>(Table1[[#This Row],[1. Hàng tồn kho]]-Table1[[#This Row],[1. Hàng tồn kho'[Năm: 2024]])/Table1[[#This Row],[1. Hàng tồn kho'[Năm: 2024]]</f>
        <v>0.50097466062909846</v>
      </c>
      <c r="S49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-9.6221805640144542E-2</v>
      </c>
      <c r="T493" s="21">
        <f>Table1[[#This Row],[Tỷ suất sinh lợi trên tổng tài sản bình quân (ROAA)'[Quý 4 Năm 2025, ĐVT: %']]]-Table1[[#This Row],[Tỷ suất sinh lợi trên tổng tài sản bình quân (ROAA)'[Quý 4 Năm 2024, ĐVT: %']]]</f>
        <v>2.0499999999999998</v>
      </c>
      <c r="U493" s="20">
        <f>SUM(Table1[[#This Row],[TATA]:[ROA]])</f>
        <v>1.8382002971414386</v>
      </c>
    </row>
    <row r="494" spans="1:21" ht="26.25" hidden="1" x14ac:dyDescent="0.45">
      <c r="A494" s="7">
        <v>488</v>
      </c>
      <c r="B494" s="5" t="s">
        <v>986</v>
      </c>
      <c r="C494" s="6" t="s">
        <v>987</v>
      </c>
      <c r="D494" s="6" t="s">
        <v>10</v>
      </c>
      <c r="E494" s="6"/>
      <c r="F494" s="6"/>
      <c r="G494" s="6"/>
      <c r="H494" s="6"/>
      <c r="I494" s="6"/>
      <c r="J494" s="6"/>
      <c r="K494" s="6"/>
      <c r="L494" s="6"/>
      <c r="M494" s="6"/>
      <c r="N494" s="8"/>
      <c r="O494" s="8"/>
      <c r="P49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9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94" s="20" t="e">
        <f>(Table1[[#This Row],[1. Hàng tồn kho]]-Table1[[#This Row],[1. Hàng tồn kho'[Năm: 2024]])/Table1[[#This Row],[1. Hàng tồn kho'[Năm: 2024]]</f>
        <v>#DIV/0!</v>
      </c>
      <c r="S49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9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94" s="20" t="e">
        <f>SUM(Table1[[#This Row],[TATA]:[ROA]])</f>
        <v>#DIV/0!</v>
      </c>
    </row>
    <row r="495" spans="1:21" x14ac:dyDescent="0.45">
      <c r="A495" s="7">
        <v>489</v>
      </c>
      <c r="B495" s="5" t="s">
        <v>988</v>
      </c>
      <c r="C495" s="6" t="s">
        <v>989</v>
      </c>
      <c r="D495" s="6" t="s">
        <v>18</v>
      </c>
      <c r="E495" s="8">
        <v>64779546189</v>
      </c>
      <c r="F495" s="8">
        <v>229337946702</v>
      </c>
      <c r="G495" s="8">
        <v>2058704288231</v>
      </c>
      <c r="H495" s="8">
        <v>296327608785</v>
      </c>
      <c r="I495" s="8">
        <v>426351044385</v>
      </c>
      <c r="J495" s="8">
        <v>340626271082</v>
      </c>
      <c r="K495" s="8">
        <v>484719703087</v>
      </c>
      <c r="L495" s="8">
        <v>1855617616161</v>
      </c>
      <c r="M495" s="8">
        <v>2160143700681</v>
      </c>
      <c r="N495" s="9">
        <v>2.82</v>
      </c>
      <c r="O495" s="9">
        <v>1.7</v>
      </c>
      <c r="P495" s="17">
        <f>(Table1[[#This Row],[18. Lợi nhuận sau thuế thu nhập doanh nghiệp]]-Table1[[#This Row],[Lưu chuyển tiền thuần từ hoạt động kinh doanh]])/Table1[[#This Row],[TỔNG CỘNG TÀI SẢN]]</f>
        <v>7.9932995454340586E-2</v>
      </c>
      <c r="Q495" s="20">
        <f>(Table1[[#This Row],[III. Các khoản phải thu ngắn hạn 2025]]-Table1[[#This Row],[III. Các khoản phải thu ngắn hạn'[Năm: 2024]])/Table1[[#This Row],[III. Các khoản phải thu ngắn hạn'[Năm: 2024]]</f>
        <v>0.43878272474549707</v>
      </c>
      <c r="R495" s="20">
        <f>(Table1[[#This Row],[1. Hàng tồn kho]]-Table1[[#This Row],[1. Hàng tồn kho'[Năm: 2024]])/Table1[[#This Row],[1. Hàng tồn kho'[Năm: 2024]]</f>
        <v>0.42302501080520577</v>
      </c>
      <c r="S49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0.16411036512469615</v>
      </c>
      <c r="T495" s="21">
        <f>Table1[[#This Row],[Tỷ suất sinh lợi trên tổng tài sản bình quân (ROAA)'[Quý 4 Năm 2025, ĐVT: %']]]-Table1[[#This Row],[Tỷ suất sinh lợi trên tổng tài sản bình quân (ROAA)'[Quý 4 Năm 2024, ĐVT: %']]]</f>
        <v>-1.1199999999999999</v>
      </c>
      <c r="U495" s="20">
        <f>SUM(Table1[[#This Row],[TATA]:[ROA]])</f>
        <v>-1.4148903870260243E-2</v>
      </c>
    </row>
    <row r="496" spans="1:21" ht="26.25" hidden="1" x14ac:dyDescent="0.45">
      <c r="A496" s="7">
        <v>490</v>
      </c>
      <c r="B496" s="5" t="s">
        <v>990</v>
      </c>
      <c r="C496" s="6" t="s">
        <v>991</v>
      </c>
      <c r="D496" s="6" t="s">
        <v>15</v>
      </c>
      <c r="E496" s="6"/>
      <c r="F496" s="6"/>
      <c r="G496" s="6"/>
      <c r="H496" s="8">
        <v>282001651913</v>
      </c>
      <c r="I496" s="6"/>
      <c r="J496" s="8">
        <v>179230996806</v>
      </c>
      <c r="K496" s="6"/>
      <c r="L496" s="8">
        <v>248696122006</v>
      </c>
      <c r="M496" s="6"/>
      <c r="N496" s="8"/>
      <c r="O496" s="8"/>
      <c r="P49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9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496" s="20">
        <f>(Table1[[#This Row],[1. Hàng tồn kho]]-Table1[[#This Row],[1. Hàng tồn kho'[Năm: 2024]])/Table1[[#This Row],[1. Hàng tồn kho'[Năm: 2024]]</f>
        <v>-1</v>
      </c>
      <c r="S49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49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96" s="20" t="e">
        <f>SUM(Table1[[#This Row],[TATA]:[ROA]])</f>
        <v>#DIV/0!</v>
      </c>
    </row>
    <row r="497" spans="1:21" hidden="1" x14ac:dyDescent="0.45">
      <c r="A497" s="7">
        <v>491</v>
      </c>
      <c r="B497" s="5" t="s">
        <v>992</v>
      </c>
      <c r="C497" s="6" t="s">
        <v>993</v>
      </c>
      <c r="D497" s="6" t="s">
        <v>10</v>
      </c>
      <c r="E497" s="6"/>
      <c r="F497" s="6"/>
      <c r="G497" s="6"/>
      <c r="H497" s="6"/>
      <c r="I497" s="6"/>
      <c r="J497" s="6"/>
      <c r="K497" s="6"/>
      <c r="L497" s="6"/>
      <c r="M497" s="6"/>
      <c r="N497" s="8"/>
      <c r="O497" s="8"/>
      <c r="P49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9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97" s="20" t="e">
        <f>(Table1[[#This Row],[1. Hàng tồn kho]]-Table1[[#This Row],[1. Hàng tồn kho'[Năm: 2024]])/Table1[[#This Row],[1. Hàng tồn kho'[Năm: 2024]]</f>
        <v>#DIV/0!</v>
      </c>
      <c r="S49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9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97" s="20" t="e">
        <f>SUM(Table1[[#This Row],[TATA]:[ROA]])</f>
        <v>#DIV/0!</v>
      </c>
    </row>
    <row r="498" spans="1:21" hidden="1" x14ac:dyDescent="0.45">
      <c r="A498" s="7">
        <v>492</v>
      </c>
      <c r="B498" s="5" t="s">
        <v>994</v>
      </c>
      <c r="C498" s="6" t="s">
        <v>995</v>
      </c>
      <c r="D498" s="6" t="s">
        <v>15</v>
      </c>
      <c r="E498" s="6"/>
      <c r="F498" s="6"/>
      <c r="G498" s="6"/>
      <c r="H498" s="8">
        <v>112432239138</v>
      </c>
      <c r="I498" s="6"/>
      <c r="J498" s="8">
        <v>55674450028</v>
      </c>
      <c r="K498" s="6"/>
      <c r="L498" s="8">
        <v>168375450321</v>
      </c>
      <c r="M498" s="6"/>
      <c r="N498" s="9">
        <v>0.83</v>
      </c>
      <c r="O498" s="8"/>
      <c r="P49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9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498" s="20">
        <f>(Table1[[#This Row],[1. Hàng tồn kho]]-Table1[[#This Row],[1. Hàng tồn kho'[Năm: 2024]])/Table1[[#This Row],[1. Hàng tồn kho'[Năm: 2024]]</f>
        <v>-1</v>
      </c>
      <c r="S49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498" s="21">
        <f>Table1[[#This Row],[Tỷ suất sinh lợi trên tổng tài sản bình quân (ROAA)'[Quý 4 Năm 2025, ĐVT: %']]]-Table1[[#This Row],[Tỷ suất sinh lợi trên tổng tài sản bình quân (ROAA)'[Quý 4 Năm 2024, ĐVT: %']]]</f>
        <v>-0.83</v>
      </c>
      <c r="U498" s="20" t="e">
        <f>SUM(Table1[[#This Row],[TATA]:[ROA]])</f>
        <v>#DIV/0!</v>
      </c>
    </row>
    <row r="499" spans="1:21" hidden="1" x14ac:dyDescent="0.45">
      <c r="A499" s="7">
        <v>493</v>
      </c>
      <c r="B499" s="5" t="s">
        <v>996</v>
      </c>
      <c r="C499" s="6" t="s">
        <v>997</v>
      </c>
      <c r="D499" s="6" t="s">
        <v>15</v>
      </c>
      <c r="E499" s="6"/>
      <c r="F499" s="6"/>
      <c r="G499" s="6"/>
      <c r="H499" s="6"/>
      <c r="I499" s="6"/>
      <c r="J499" s="6"/>
      <c r="K499" s="6"/>
      <c r="L499" s="6"/>
      <c r="M499" s="6"/>
      <c r="N499" s="8"/>
      <c r="O499" s="8"/>
      <c r="P49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49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499" s="20" t="e">
        <f>(Table1[[#This Row],[1. Hàng tồn kho]]-Table1[[#This Row],[1. Hàng tồn kho'[Năm: 2024]])/Table1[[#This Row],[1. Hàng tồn kho'[Năm: 2024]]</f>
        <v>#DIV/0!</v>
      </c>
      <c r="S49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49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499" s="20" t="e">
        <f>SUM(Table1[[#This Row],[TATA]:[ROA]])</f>
        <v>#DIV/0!</v>
      </c>
    </row>
    <row r="500" spans="1:21" x14ac:dyDescent="0.45">
      <c r="A500" s="7">
        <v>494</v>
      </c>
      <c r="B500" s="5" t="s">
        <v>998</v>
      </c>
      <c r="C500" s="6" t="s">
        <v>999</v>
      </c>
      <c r="D500" s="6" t="s">
        <v>33</v>
      </c>
      <c r="E500" s="8">
        <v>93855685512</v>
      </c>
      <c r="F500" s="8">
        <v>42880494519</v>
      </c>
      <c r="G500" s="8">
        <v>578657645413</v>
      </c>
      <c r="H500" s="8">
        <v>356096716212</v>
      </c>
      <c r="I500" s="8">
        <v>136008854677</v>
      </c>
      <c r="J500" s="8">
        <v>122474554487</v>
      </c>
      <c r="K500" s="8">
        <v>146245593630</v>
      </c>
      <c r="L500" s="8">
        <v>684754473081</v>
      </c>
      <c r="M500" s="8">
        <v>584375119381</v>
      </c>
      <c r="N500" s="9">
        <v>5.64</v>
      </c>
      <c r="O500" s="9">
        <v>1.51</v>
      </c>
      <c r="P500" s="17">
        <f>(Table1[[#This Row],[18. Lợi nhuận sau thuế thu nhập doanh nghiệp]]-Table1[[#This Row],[Lưu chuyển tiền thuần từ hoạt động kinh doanh]])/Table1[[#This Row],[TỔNG CỘNG TÀI SẢN]]</f>
        <v>-8.8092141177220501E-2</v>
      </c>
      <c r="Q500" s="20">
        <f>(Table1[[#This Row],[III. Các khoản phải thu ngắn hạn 2025]]-Table1[[#This Row],[III. Các khoản phải thu ngắn hạn'[Năm: 2024]])/Table1[[#This Row],[III. Các khoản phải thu ngắn hạn'[Năm: 2024]]</f>
        <v>-0.61805641982941517</v>
      </c>
      <c r="R500" s="20">
        <f>(Table1[[#This Row],[1. Hàng tồn kho]]-Table1[[#This Row],[1. Hàng tồn kho'[Năm: 2024]])/Table1[[#This Row],[1. Hàng tồn kho'[Năm: 2024]]</f>
        <v>0.19408961512510067</v>
      </c>
      <c r="S50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-0.1465917458681954</v>
      </c>
      <c r="T500" s="21">
        <f>Table1[[#This Row],[Tỷ suất sinh lợi trên tổng tài sản bình quân (ROAA)'[Quý 4 Năm 2025, ĐVT: %']]]-Table1[[#This Row],[Tỷ suất sinh lợi trên tổng tài sản bình quân (ROAA)'[Quý 4 Năm 2024, ĐVT: %']]]</f>
        <v>-4.13</v>
      </c>
      <c r="U500" s="20">
        <f>SUM(Table1[[#This Row],[TATA]:[ROA]])</f>
        <v>-4.78865069174973</v>
      </c>
    </row>
    <row r="501" spans="1:21" ht="26.25" hidden="1" x14ac:dyDescent="0.45">
      <c r="A501" s="7">
        <v>495</v>
      </c>
      <c r="B501" s="5" t="s">
        <v>1000</v>
      </c>
      <c r="C501" s="6" t="s">
        <v>1001</v>
      </c>
      <c r="D501" s="6" t="s">
        <v>10</v>
      </c>
      <c r="E501" s="6"/>
      <c r="F501" s="6"/>
      <c r="G501" s="6"/>
      <c r="H501" s="8">
        <v>66164405716</v>
      </c>
      <c r="I501" s="6"/>
      <c r="J501" s="8">
        <v>54017409260</v>
      </c>
      <c r="K501" s="6"/>
      <c r="L501" s="8">
        <v>1249551000</v>
      </c>
      <c r="M501" s="6"/>
      <c r="N501" s="9">
        <v>-0.3</v>
      </c>
      <c r="O501" s="8"/>
      <c r="P50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0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501" s="20">
        <f>(Table1[[#This Row],[1. Hàng tồn kho]]-Table1[[#This Row],[1. Hàng tồn kho'[Năm: 2024]])/Table1[[#This Row],[1. Hàng tồn kho'[Năm: 2024]]</f>
        <v>-1</v>
      </c>
      <c r="S50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501" s="21">
        <f>Table1[[#This Row],[Tỷ suất sinh lợi trên tổng tài sản bình quân (ROAA)'[Quý 4 Năm 2025, ĐVT: %']]]-Table1[[#This Row],[Tỷ suất sinh lợi trên tổng tài sản bình quân (ROAA)'[Quý 4 Năm 2024, ĐVT: %']]]</f>
        <v>0.3</v>
      </c>
      <c r="U501" s="20" t="e">
        <f>SUM(Table1[[#This Row],[TATA]:[ROA]])</f>
        <v>#DIV/0!</v>
      </c>
    </row>
    <row r="502" spans="1:21" hidden="1" x14ac:dyDescent="0.45">
      <c r="A502" s="7">
        <v>496</v>
      </c>
      <c r="B502" s="5" t="s">
        <v>1002</v>
      </c>
      <c r="C502" s="6" t="s">
        <v>1003</v>
      </c>
      <c r="D502" s="6" t="s">
        <v>10</v>
      </c>
      <c r="E502" s="6"/>
      <c r="F502" s="6"/>
      <c r="G502" s="6"/>
      <c r="H502" s="6"/>
      <c r="I502" s="6"/>
      <c r="J502" s="6"/>
      <c r="K502" s="6"/>
      <c r="L502" s="6"/>
      <c r="M502" s="6"/>
      <c r="N502" s="8"/>
      <c r="O502" s="8"/>
      <c r="P50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0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02" s="20" t="e">
        <f>(Table1[[#This Row],[1. Hàng tồn kho]]-Table1[[#This Row],[1. Hàng tồn kho'[Năm: 2024]])/Table1[[#This Row],[1. Hàng tồn kho'[Năm: 2024]]</f>
        <v>#DIV/0!</v>
      </c>
      <c r="S50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0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02" s="20" t="e">
        <f>SUM(Table1[[#This Row],[TATA]:[ROA]])</f>
        <v>#DIV/0!</v>
      </c>
    </row>
    <row r="503" spans="1:21" x14ac:dyDescent="0.45">
      <c r="A503" s="7">
        <v>497</v>
      </c>
      <c r="B503" s="5" t="s">
        <v>1004</v>
      </c>
      <c r="C503" s="6" t="s">
        <v>1005</v>
      </c>
      <c r="D503" s="6" t="s">
        <v>18</v>
      </c>
      <c r="E503" s="8">
        <v>-1153594513044</v>
      </c>
      <c r="F503" s="8">
        <v>456211888815</v>
      </c>
      <c r="G503" s="8">
        <v>29701487775326</v>
      </c>
      <c r="H503" s="8">
        <v>12023581006529</v>
      </c>
      <c r="I503" s="8">
        <v>15870362534004</v>
      </c>
      <c r="J503" s="8">
        <v>3198243987626</v>
      </c>
      <c r="K503" s="8">
        <v>6059369483008</v>
      </c>
      <c r="L503" s="8">
        <v>21045175037120</v>
      </c>
      <c r="M503" s="8">
        <v>24884629649283</v>
      </c>
      <c r="N503" s="9">
        <v>0.27</v>
      </c>
      <c r="O503" s="9">
        <v>0.67</v>
      </c>
      <c r="P503" s="17">
        <f>(Table1[[#This Row],[18. Lợi nhuận sau thuế thu nhập doanh nghiệp]]-Table1[[#This Row],[Lưu chuyển tiền thuần từ hoạt động kinh doanh]])/Table1[[#This Row],[TỔNG CỘNG TÀI SẢN]]</f>
        <v>5.4199520712101129E-2</v>
      </c>
      <c r="Q503" s="20">
        <f>(Table1[[#This Row],[III. Các khoản phải thu ngắn hạn 2025]]-Table1[[#This Row],[III. Các khoản phải thu ngắn hạn'[Năm: 2024]])/Table1[[#This Row],[III. Các khoản phải thu ngắn hạn'[Năm: 2024]]</f>
        <v>0.31993642537827416</v>
      </c>
      <c r="R503" s="20">
        <f>(Table1[[#This Row],[1. Hàng tồn kho]]-Table1[[#This Row],[1. Hàng tồn kho'[Năm: 2024]])/Table1[[#This Row],[1. Hàng tồn kho'[Năm: 2024]]</f>
        <v>0.89459262847102639</v>
      </c>
      <c r="S50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0.18243871126711347</v>
      </c>
      <c r="T503" s="21">
        <f>Table1[[#This Row],[Tỷ suất sinh lợi trên tổng tài sản bình quân (ROAA)'[Quý 4 Năm 2025, ĐVT: %']]]-Table1[[#This Row],[Tỷ suất sinh lợi trên tổng tài sản bình quân (ROAA)'[Quý 4 Năm 2024, ĐVT: %']]]</f>
        <v>0.4</v>
      </c>
      <c r="U503" s="20">
        <f>SUM(Table1[[#This Row],[TATA]:[ROA]])</f>
        <v>1.8511672858285153</v>
      </c>
    </row>
    <row r="504" spans="1:21" hidden="1" x14ac:dyDescent="0.45">
      <c r="A504" s="7">
        <v>498</v>
      </c>
      <c r="B504" s="5" t="s">
        <v>1006</v>
      </c>
      <c r="C504" s="6" t="s">
        <v>1007</v>
      </c>
      <c r="D504" s="6" t="s">
        <v>10</v>
      </c>
      <c r="E504" s="6"/>
      <c r="F504" s="6"/>
      <c r="G504" s="6"/>
      <c r="H504" s="6"/>
      <c r="I504" s="6"/>
      <c r="J504" s="6"/>
      <c r="K504" s="6"/>
      <c r="L504" s="6"/>
      <c r="M504" s="6"/>
      <c r="N504" s="8"/>
      <c r="O504" s="8"/>
      <c r="P50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0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04" s="20" t="e">
        <f>(Table1[[#This Row],[1. Hàng tồn kho]]-Table1[[#This Row],[1. Hàng tồn kho'[Năm: 2024]])/Table1[[#This Row],[1. Hàng tồn kho'[Năm: 2024]]</f>
        <v>#DIV/0!</v>
      </c>
      <c r="S50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0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04" s="20" t="e">
        <f>SUM(Table1[[#This Row],[TATA]:[ROA]])</f>
        <v>#DIV/0!</v>
      </c>
    </row>
    <row r="505" spans="1:21" x14ac:dyDescent="0.45">
      <c r="A505" s="7">
        <v>499</v>
      </c>
      <c r="B505" s="5" t="s">
        <v>1008</v>
      </c>
      <c r="C505" s="6" t="s">
        <v>1009</v>
      </c>
      <c r="D505" s="6" t="s">
        <v>18</v>
      </c>
      <c r="E505" s="8">
        <v>-132545719299</v>
      </c>
      <c r="F505" s="8">
        <v>13156205045</v>
      </c>
      <c r="G505" s="8">
        <v>3950244561674</v>
      </c>
      <c r="H505" s="8">
        <v>2076658540820</v>
      </c>
      <c r="I505" s="8">
        <v>1855627246561</v>
      </c>
      <c r="J505" s="8">
        <v>618922571855</v>
      </c>
      <c r="K505" s="8">
        <v>885545506559</v>
      </c>
      <c r="L505" s="8">
        <v>8540961690726</v>
      </c>
      <c r="M505" s="8">
        <v>8923486216666</v>
      </c>
      <c r="N505" s="9">
        <v>0.93</v>
      </c>
      <c r="O505" s="9">
        <v>0.2</v>
      </c>
      <c r="P505" s="17">
        <f>(Table1[[#This Row],[18. Lợi nhuận sau thuế thu nhập doanh nghiệp]]-Table1[[#This Row],[Lưu chuyển tiền thuần từ hoạt động kinh doanh]])/Table1[[#This Row],[TỔNG CỘNG TÀI SẢN]]</f>
        <v>3.6884279458954741E-2</v>
      </c>
      <c r="Q505" s="20">
        <f>(Table1[[#This Row],[III. Các khoản phải thu ngắn hạn 2025]]-Table1[[#This Row],[III. Các khoản phải thu ngắn hạn'[Năm: 2024]])/Table1[[#This Row],[III. Các khoản phải thu ngắn hạn'[Năm: 2024]]</f>
        <v>-0.10643603168950561</v>
      </c>
      <c r="R505" s="20">
        <f>(Table1[[#This Row],[1. Hàng tồn kho]]-Table1[[#This Row],[1. Hàng tồn kho'[Năm: 2024]])/Table1[[#This Row],[1. Hàng tồn kho'[Năm: 2024]]</f>
        <v>0.43078560522504894</v>
      </c>
      <c r="S50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4.478705557892329E-2</v>
      </c>
      <c r="T505" s="21">
        <f>Table1[[#This Row],[Tỷ suất sinh lợi trên tổng tài sản bình quân (ROAA)'[Quý 4 Năm 2025, ĐVT: %']]]-Table1[[#This Row],[Tỷ suất sinh lợi trên tổng tài sản bình quân (ROAA)'[Quý 4 Năm 2024, ĐVT: %']]]</f>
        <v>-0.73</v>
      </c>
      <c r="U505" s="20">
        <f>SUM(Table1[[#This Row],[TATA]:[ROA]])</f>
        <v>-0.32397909142657866</v>
      </c>
    </row>
    <row r="506" spans="1:21" ht="26.25" hidden="1" x14ac:dyDescent="0.45">
      <c r="A506" s="7">
        <v>500</v>
      </c>
      <c r="B506" s="5" t="s">
        <v>1010</v>
      </c>
      <c r="C506" s="6" t="s">
        <v>1011</v>
      </c>
      <c r="D506" s="6" t="s">
        <v>18</v>
      </c>
      <c r="E506" s="8">
        <v>82644000000000</v>
      </c>
      <c r="F506" s="8">
        <v>34857442000000</v>
      </c>
      <c r="G506" s="8">
        <v>2767699300000000</v>
      </c>
      <c r="H506" s="6"/>
      <c r="I506" s="6"/>
      <c r="J506" s="6"/>
      <c r="K506" s="6"/>
      <c r="L506" s="8">
        <v>124460685000000</v>
      </c>
      <c r="M506" s="8">
        <v>143142328000000</v>
      </c>
      <c r="N506" s="9">
        <v>0.42</v>
      </c>
      <c r="O506" s="9">
        <v>0.4</v>
      </c>
      <c r="P506" s="17">
        <f>(Table1[[#This Row],[18. Lợi nhuận sau thuế thu nhập doanh nghiệp]]-Table1[[#This Row],[Lưu chuyển tiền thuần từ hoạt động kinh doanh]])/Table1[[#This Row],[TỔNG CỘNG TÀI SẢN]]</f>
        <v>-1.7265805573604041E-2</v>
      </c>
      <c r="Q50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06" s="20" t="e">
        <f>(Table1[[#This Row],[1. Hàng tồn kho]]-Table1[[#This Row],[1. Hàng tồn kho'[Năm: 2024]])/Table1[[#This Row],[1. Hàng tồn kho'[Năm: 2024]]</f>
        <v>#DIV/0!</v>
      </c>
      <c r="S50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0.15010075671687007</v>
      </c>
      <c r="T506" s="21">
        <f>Table1[[#This Row],[Tỷ suất sinh lợi trên tổng tài sản bình quân (ROAA)'[Quý 4 Năm 2025, ĐVT: %']]]-Table1[[#This Row],[Tỷ suất sinh lợi trên tổng tài sản bình quân (ROAA)'[Quý 4 Năm 2024, ĐVT: %']]]</f>
        <v>-1.9999999999999962E-2</v>
      </c>
      <c r="U506" s="20" t="e">
        <f>SUM(Table1[[#This Row],[TATA]:[ROA]])</f>
        <v>#DIV/0!</v>
      </c>
    </row>
    <row r="507" spans="1:21" ht="26.25" hidden="1" x14ac:dyDescent="0.45">
      <c r="A507" s="7">
        <v>501</v>
      </c>
      <c r="B507" s="5" t="s">
        <v>1012</v>
      </c>
      <c r="C507" s="6" t="s">
        <v>1013</v>
      </c>
      <c r="D507" s="6" t="s">
        <v>10</v>
      </c>
      <c r="E507" s="6"/>
      <c r="F507" s="6"/>
      <c r="G507" s="6"/>
      <c r="H507" s="6"/>
      <c r="I507" s="6"/>
      <c r="J507" s="6"/>
      <c r="K507" s="6"/>
      <c r="L507" s="6"/>
      <c r="M507" s="6"/>
      <c r="N507" s="8"/>
      <c r="O507" s="8"/>
      <c r="P50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0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07" s="20" t="e">
        <f>(Table1[[#This Row],[1. Hàng tồn kho]]-Table1[[#This Row],[1. Hàng tồn kho'[Năm: 2024]])/Table1[[#This Row],[1. Hàng tồn kho'[Năm: 2024]]</f>
        <v>#DIV/0!</v>
      </c>
      <c r="S50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0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07" s="20" t="e">
        <f>SUM(Table1[[#This Row],[TATA]:[ROA]])</f>
        <v>#DIV/0!</v>
      </c>
    </row>
    <row r="508" spans="1:21" ht="26.25" x14ac:dyDescent="0.45">
      <c r="A508" s="7">
        <v>502</v>
      </c>
      <c r="B508" s="5" t="s">
        <v>1014</v>
      </c>
      <c r="C508" s="6" t="s">
        <v>1015</v>
      </c>
      <c r="D508" s="6" t="s">
        <v>18</v>
      </c>
      <c r="E508" s="8">
        <v>437417045665</v>
      </c>
      <c r="F508" s="8">
        <v>175954948147</v>
      </c>
      <c r="G508" s="8">
        <v>4614184610275</v>
      </c>
      <c r="H508" s="8">
        <v>91237290234</v>
      </c>
      <c r="I508" s="8">
        <v>151252663801</v>
      </c>
      <c r="J508" s="8">
        <v>340622780598</v>
      </c>
      <c r="K508" s="8">
        <v>206375808197</v>
      </c>
      <c r="L508" s="8">
        <v>1111589982180</v>
      </c>
      <c r="M508" s="8">
        <v>1478441999415</v>
      </c>
      <c r="N508" s="9">
        <v>0.54</v>
      </c>
      <c r="O508" s="9">
        <v>0.98</v>
      </c>
      <c r="P508" s="17">
        <f>(Table1[[#This Row],[18. Lợi nhuận sau thuế thu nhập doanh nghiệp]]-Table1[[#This Row],[Lưu chuyển tiền thuần từ hoạt động kinh doanh]])/Table1[[#This Row],[TỔNG CỘNG TÀI SẢN]]</f>
        <v>-5.6664854053686674E-2</v>
      </c>
      <c r="Q508" s="20">
        <f>(Table1[[#This Row],[III. Các khoản phải thu ngắn hạn 2025]]-Table1[[#This Row],[III. Các khoản phải thu ngắn hạn'[Năm: 2024]])/Table1[[#This Row],[III. Các khoản phải thu ngắn hạn'[Năm: 2024]]</f>
        <v>0.65779434497754286</v>
      </c>
      <c r="R508" s="20">
        <f>(Table1[[#This Row],[1. Hàng tồn kho]]-Table1[[#This Row],[1. Hàng tồn kho'[Năm: 2024]])/Table1[[#This Row],[1. Hàng tồn kho'[Năm: 2024]]</f>
        <v>-0.39412211997481489</v>
      </c>
      <c r="S50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0.33002458021036357</v>
      </c>
      <c r="T508" s="21">
        <f>Table1[[#This Row],[Tỷ suất sinh lợi trên tổng tài sản bình quân (ROAA)'[Quý 4 Năm 2025, ĐVT: %']]]-Table1[[#This Row],[Tỷ suất sinh lợi trên tổng tài sản bình quân (ROAA)'[Quý 4 Năm 2024, ĐVT: %']]]</f>
        <v>0.43999999999999995</v>
      </c>
      <c r="U508" s="20">
        <f>SUM(Table1[[#This Row],[TATA]:[ROA]])</f>
        <v>0.97703195115940478</v>
      </c>
    </row>
    <row r="509" spans="1:21" ht="26.25" hidden="1" x14ac:dyDescent="0.45">
      <c r="A509" s="7">
        <v>503</v>
      </c>
      <c r="B509" s="5" t="s">
        <v>1016</v>
      </c>
      <c r="C509" s="6" t="s">
        <v>1017</v>
      </c>
      <c r="D509" s="6" t="s">
        <v>10</v>
      </c>
      <c r="E509" s="6"/>
      <c r="F509" s="6"/>
      <c r="G509" s="6"/>
      <c r="H509" s="6"/>
      <c r="I509" s="6"/>
      <c r="J509" s="6"/>
      <c r="K509" s="6"/>
      <c r="L509" s="6"/>
      <c r="M509" s="6"/>
      <c r="N509" s="8"/>
      <c r="O509" s="8"/>
      <c r="P50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0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09" s="20" t="e">
        <f>(Table1[[#This Row],[1. Hàng tồn kho]]-Table1[[#This Row],[1. Hàng tồn kho'[Năm: 2024]])/Table1[[#This Row],[1. Hàng tồn kho'[Năm: 2024]]</f>
        <v>#DIV/0!</v>
      </c>
      <c r="S50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0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09" s="20" t="e">
        <f>SUM(Table1[[#This Row],[TATA]:[ROA]])</f>
        <v>#DIV/0!</v>
      </c>
    </row>
    <row r="510" spans="1:21" hidden="1" x14ac:dyDescent="0.45">
      <c r="A510" s="7">
        <v>504</v>
      </c>
      <c r="B510" s="5" t="s">
        <v>1018</v>
      </c>
      <c r="C510" s="6" t="s">
        <v>1019</v>
      </c>
      <c r="D510" s="6" t="s">
        <v>10</v>
      </c>
      <c r="E510" s="6"/>
      <c r="F510" s="6"/>
      <c r="G510" s="6"/>
      <c r="H510" s="6"/>
      <c r="I510" s="6"/>
      <c r="J510" s="6"/>
      <c r="K510" s="6"/>
      <c r="L510" s="6"/>
      <c r="M510" s="6"/>
      <c r="N510" s="8"/>
      <c r="O510" s="8"/>
      <c r="P51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1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10" s="20" t="e">
        <f>(Table1[[#This Row],[1. Hàng tồn kho]]-Table1[[#This Row],[1. Hàng tồn kho'[Năm: 2024]])/Table1[[#This Row],[1. Hàng tồn kho'[Năm: 2024]]</f>
        <v>#DIV/0!</v>
      </c>
      <c r="S51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1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10" s="20" t="e">
        <f>SUM(Table1[[#This Row],[TATA]:[ROA]])</f>
        <v>#DIV/0!</v>
      </c>
    </row>
    <row r="511" spans="1:21" x14ac:dyDescent="0.45">
      <c r="A511" s="7">
        <v>505</v>
      </c>
      <c r="B511" s="5" t="s">
        <v>1020</v>
      </c>
      <c r="C511" s="6" t="s">
        <v>1021</v>
      </c>
      <c r="D511" s="6" t="s">
        <v>33</v>
      </c>
      <c r="E511" s="8">
        <v>22687554509</v>
      </c>
      <c r="F511" s="8">
        <v>45991691</v>
      </c>
      <c r="G511" s="8">
        <v>153898553227</v>
      </c>
      <c r="H511" s="8">
        <v>59750336241</v>
      </c>
      <c r="I511" s="8">
        <v>8430146530</v>
      </c>
      <c r="J511" s="8">
        <v>13319876621</v>
      </c>
      <c r="K511" s="8">
        <v>2630126952</v>
      </c>
      <c r="L511" s="8">
        <v>37776526169</v>
      </c>
      <c r="M511" s="8">
        <v>52498252900</v>
      </c>
      <c r="N511" s="9">
        <v>7.0000000000000007E-2</v>
      </c>
      <c r="O511" s="9">
        <v>-0.27</v>
      </c>
      <c r="P511" s="17">
        <f>(Table1[[#This Row],[18. Lợi nhuận sau thuế thu nhập doanh nghiệp]]-Table1[[#This Row],[Lưu chuyển tiền thuần từ hoạt động kinh doanh]])/Table1[[#This Row],[TỔNG CỘNG TÀI SẢN]]</f>
        <v>-0.14712004982011592</v>
      </c>
      <c r="Q511" s="20">
        <f>(Table1[[#This Row],[III. Các khoản phải thu ngắn hạn 2025]]-Table1[[#This Row],[III. Các khoản phải thu ngắn hạn'[Năm: 2024]])/Table1[[#This Row],[III. Các khoản phải thu ngắn hạn'[Năm: 2024]]</f>
        <v>-0.8589104754825575</v>
      </c>
      <c r="R511" s="20">
        <f>(Table1[[#This Row],[1. Hàng tồn kho]]-Table1[[#This Row],[1. Hàng tồn kho'[Năm: 2024]])/Table1[[#This Row],[1. Hàng tồn kho'[Năm: 2024]]</f>
        <v>-0.80254119262235768</v>
      </c>
      <c r="S51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0.38970567767771291</v>
      </c>
      <c r="T511" s="21">
        <f>Table1[[#This Row],[Tỷ suất sinh lợi trên tổng tài sản bình quân (ROAA)'[Quý 4 Năm 2025, ĐVT: %']]]-Table1[[#This Row],[Tỷ suất sinh lợi trên tổng tài sản bình quân (ROAA)'[Quý 4 Năm 2024, ĐVT: %']]]</f>
        <v>-0.34</v>
      </c>
      <c r="U511" s="20">
        <f>SUM(Table1[[#This Row],[TATA]:[ROA]])</f>
        <v>-1.7588660402473184</v>
      </c>
    </row>
    <row r="512" spans="1:21" ht="26.25" x14ac:dyDescent="0.45">
      <c r="A512" s="7">
        <v>506</v>
      </c>
      <c r="B512" s="5" t="s">
        <v>1022</v>
      </c>
      <c r="C512" s="6" t="s">
        <v>1023</v>
      </c>
      <c r="D512" s="6" t="s">
        <v>18</v>
      </c>
      <c r="E512" s="8">
        <v>1457133824311</v>
      </c>
      <c r="F512" s="8">
        <v>599830934458</v>
      </c>
      <c r="G512" s="8">
        <v>8185325319555</v>
      </c>
      <c r="H512" s="8">
        <v>2936966727722</v>
      </c>
      <c r="I512" s="8">
        <v>2713742700168</v>
      </c>
      <c r="J512" s="8">
        <v>629054145471</v>
      </c>
      <c r="K512" s="8">
        <v>428321442822</v>
      </c>
      <c r="L512" s="8">
        <v>12609519560081</v>
      </c>
      <c r="M512" s="8">
        <v>13939517269142</v>
      </c>
      <c r="N512" s="9">
        <v>2.2599999999999998</v>
      </c>
      <c r="O512" s="9">
        <v>2.0499999999999998</v>
      </c>
      <c r="P512" s="17">
        <f>(Table1[[#This Row],[18. Lợi nhuận sau thuế thu nhập doanh nghiệp]]-Table1[[#This Row],[Lưu chuyển tiền thuần từ hoạt động kinh doanh]])/Table1[[#This Row],[TỔNG CỘNG TÀI SẢN]]</f>
        <v>-0.10473656896750046</v>
      </c>
      <c r="Q512" s="20">
        <f>(Table1[[#This Row],[III. Các khoản phải thu ngắn hạn 2025]]-Table1[[#This Row],[III. Các khoản phải thu ngắn hạn'[Năm: 2024]])/Table1[[#This Row],[III. Các khoản phải thu ngắn hạn'[Năm: 2024]]</f>
        <v>-7.6004956217920555E-2</v>
      </c>
      <c r="R512" s="20">
        <f>(Table1[[#This Row],[1. Hàng tồn kho]]-Table1[[#This Row],[1. Hàng tồn kho'[Năm: 2024]])/Table1[[#This Row],[1. Hàng tồn kho'[Năm: 2024]]</f>
        <v>-0.31910242400310829</v>
      </c>
      <c r="S51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0.10547568467806528</v>
      </c>
      <c r="T512" s="21">
        <f>Table1[[#This Row],[Tỷ suất sinh lợi trên tổng tài sản bình quân (ROAA)'[Quý 4 Năm 2025, ĐVT: %']]]-Table1[[#This Row],[Tỷ suất sinh lợi trên tổng tài sản bình quân (ROAA)'[Quý 4 Năm 2024, ĐVT: %']]]</f>
        <v>-0.20999999999999996</v>
      </c>
      <c r="U512" s="20">
        <f>SUM(Table1[[#This Row],[TATA]:[ROA]])</f>
        <v>-0.60436826451046399</v>
      </c>
    </row>
    <row r="513" spans="1:21" hidden="1" x14ac:dyDescent="0.45">
      <c r="A513" s="7">
        <v>507</v>
      </c>
      <c r="B513" s="5" t="s">
        <v>1024</v>
      </c>
      <c r="C513" s="6" t="s">
        <v>1025</v>
      </c>
      <c r="D513" s="6" t="s">
        <v>18</v>
      </c>
      <c r="E513" s="8">
        <v>-1649039897167</v>
      </c>
      <c r="F513" s="8">
        <v>577371584960</v>
      </c>
      <c r="G513" s="8">
        <v>12410698820601</v>
      </c>
      <c r="H513" s="8">
        <v>85898897406</v>
      </c>
      <c r="I513" s="8">
        <v>152401951678</v>
      </c>
      <c r="J513" s="6"/>
      <c r="K513" s="6"/>
      <c r="L513" s="8">
        <v>1032246753412</v>
      </c>
      <c r="M513" s="8">
        <v>2095841946317</v>
      </c>
      <c r="N513" s="9">
        <v>0.65</v>
      </c>
      <c r="O513" s="9">
        <v>0.21</v>
      </c>
      <c r="P513" s="17">
        <f>(Table1[[#This Row],[18. Lợi nhuận sau thuế thu nhập doanh nghiệp]]-Table1[[#This Row],[Lưu chuyển tiền thuần từ hoạt động kinh doanh]])/Table1[[#This Row],[TỔNG CỘNG TÀI SẢN]]</f>
        <v>0.17939453001883288</v>
      </c>
      <c r="Q513" s="20">
        <f>(Table1[[#This Row],[III. Các khoản phải thu ngắn hạn 2025]]-Table1[[#This Row],[III. Các khoản phải thu ngắn hạn'[Năm: 2024]])/Table1[[#This Row],[III. Các khoản phải thu ngắn hạn'[Năm: 2024]]</f>
        <v>0.77420148896293972</v>
      </c>
      <c r="R513" s="20" t="e">
        <f>(Table1[[#This Row],[1. Hàng tồn kho]]-Table1[[#This Row],[1. Hàng tồn kho'[Năm: 2024]])/Table1[[#This Row],[1. Hàng tồn kho'[Năm: 2024]]</f>
        <v>#DIV/0!</v>
      </c>
      <c r="S51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1.030369133532637</v>
      </c>
      <c r="T513" s="21">
        <f>Table1[[#This Row],[Tỷ suất sinh lợi trên tổng tài sản bình quân (ROAA)'[Quý 4 Năm 2025, ĐVT: %']]]-Table1[[#This Row],[Tỷ suất sinh lợi trên tổng tài sản bình quân (ROAA)'[Quý 4 Năm 2024, ĐVT: %']]]</f>
        <v>-0.44000000000000006</v>
      </c>
      <c r="U513" s="20" t="e">
        <f>SUM(Table1[[#This Row],[TATA]:[ROA]])</f>
        <v>#DIV/0!</v>
      </c>
    </row>
    <row r="514" spans="1:21" x14ac:dyDescent="0.45">
      <c r="A514" s="7">
        <v>508</v>
      </c>
      <c r="B514" s="5" t="s">
        <v>1026</v>
      </c>
      <c r="C514" s="6" t="s">
        <v>1027</v>
      </c>
      <c r="D514" s="6" t="s">
        <v>33</v>
      </c>
      <c r="E514" s="8">
        <v>-7499800488</v>
      </c>
      <c r="F514" s="8">
        <v>16355933354</v>
      </c>
      <c r="G514" s="8">
        <v>734377753526</v>
      </c>
      <c r="H514" s="8">
        <v>363761526909</v>
      </c>
      <c r="I514" s="8">
        <v>304800069538</v>
      </c>
      <c r="J514" s="8">
        <v>238557315315</v>
      </c>
      <c r="K514" s="8">
        <v>320160592952</v>
      </c>
      <c r="L514" s="8">
        <v>2292714757592</v>
      </c>
      <c r="M514" s="8">
        <v>2305608116157</v>
      </c>
      <c r="N514" s="9">
        <v>0.31</v>
      </c>
      <c r="O514" s="9">
        <v>0.61</v>
      </c>
      <c r="P514" s="17">
        <f>(Table1[[#This Row],[18. Lợi nhuận sau thuế thu nhập doanh nghiệp]]-Table1[[#This Row],[Lưu chuyển tiền thuần từ hoạt động kinh doanh]])/Table1[[#This Row],[TỔNG CỘNG TÀI SẢN]]</f>
        <v>3.248428173029537E-2</v>
      </c>
      <c r="Q514" s="20">
        <f>(Table1[[#This Row],[III. Các khoản phải thu ngắn hạn 2025]]-Table1[[#This Row],[III. Các khoản phải thu ngắn hạn'[Năm: 2024]])/Table1[[#This Row],[III. Các khoản phải thu ngắn hạn'[Năm: 2024]]</f>
        <v>-0.16208821716802951</v>
      </c>
      <c r="R514" s="20">
        <f>(Table1[[#This Row],[1. Hàng tồn kho]]-Table1[[#This Row],[1. Hàng tồn kho'[Năm: 2024]])/Table1[[#This Row],[1. Hàng tồn kho'[Năm: 2024]]</f>
        <v>0.34206990269507342</v>
      </c>
      <c r="S51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5.6236208722892679E-3</v>
      </c>
      <c r="T514" s="21">
        <f>Table1[[#This Row],[Tỷ suất sinh lợi trên tổng tài sản bình quân (ROAA)'[Quý 4 Năm 2025, ĐVT: %']]]-Table1[[#This Row],[Tỷ suất sinh lợi trên tổng tài sản bình quân (ROAA)'[Quý 4 Năm 2024, ĐVT: %']]]</f>
        <v>0.3</v>
      </c>
      <c r="U514" s="20">
        <f>SUM(Table1[[#This Row],[TATA]:[ROA]])</f>
        <v>0.51808958812962858</v>
      </c>
    </row>
    <row r="515" spans="1:21" ht="26.25" hidden="1" x14ac:dyDescent="0.45">
      <c r="A515" s="7">
        <v>509</v>
      </c>
      <c r="B515" s="5" t="s">
        <v>1028</v>
      </c>
      <c r="C515" s="6" t="s">
        <v>1029</v>
      </c>
      <c r="D515" s="6" t="s">
        <v>10</v>
      </c>
      <c r="E515" s="6"/>
      <c r="F515" s="6"/>
      <c r="G515" s="6"/>
      <c r="H515" s="6"/>
      <c r="I515" s="6"/>
      <c r="J515" s="6"/>
      <c r="K515" s="6"/>
      <c r="L515" s="6"/>
      <c r="M515" s="6"/>
      <c r="N515" s="8"/>
      <c r="O515" s="8"/>
      <c r="P51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1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15" s="20" t="e">
        <f>(Table1[[#This Row],[1. Hàng tồn kho]]-Table1[[#This Row],[1. Hàng tồn kho'[Năm: 2024]])/Table1[[#This Row],[1. Hàng tồn kho'[Năm: 2024]]</f>
        <v>#DIV/0!</v>
      </c>
      <c r="S51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1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15" s="20" t="e">
        <f>SUM(Table1[[#This Row],[TATA]:[ROA]])</f>
        <v>#DIV/0!</v>
      </c>
    </row>
    <row r="516" spans="1:21" x14ac:dyDescent="0.45">
      <c r="A516" s="7">
        <v>510</v>
      </c>
      <c r="B516" s="5" t="s">
        <v>1030</v>
      </c>
      <c r="C516" s="6" t="s">
        <v>1031</v>
      </c>
      <c r="D516" s="6" t="s">
        <v>15</v>
      </c>
      <c r="E516" s="8">
        <v>119712444920</v>
      </c>
      <c r="F516" s="8">
        <v>88751938747</v>
      </c>
      <c r="G516" s="8">
        <v>942129326431</v>
      </c>
      <c r="H516" s="8">
        <v>21426630796</v>
      </c>
      <c r="I516" s="8">
        <v>34964822721</v>
      </c>
      <c r="J516" s="8">
        <v>52490517100</v>
      </c>
      <c r="K516" s="8">
        <v>60168059747</v>
      </c>
      <c r="L516" s="8">
        <v>495575540396</v>
      </c>
      <c r="M516" s="8">
        <v>458428673887</v>
      </c>
      <c r="N516" s="9">
        <v>1.4</v>
      </c>
      <c r="O516" s="9">
        <v>1.68</v>
      </c>
      <c r="P516" s="17">
        <f>(Table1[[#This Row],[18. Lợi nhuận sau thuế thu nhập doanh nghiệp]]-Table1[[#This Row],[Lưu chuyển tiền thuần từ hoạt động kinh doanh]])/Table1[[#This Row],[TỔNG CỘNG TÀI SẢN]]</f>
        <v>-3.2862267742248756E-2</v>
      </c>
      <c r="Q516" s="20">
        <f>(Table1[[#This Row],[III. Các khoản phải thu ngắn hạn 2025]]-Table1[[#This Row],[III. Các khoản phải thu ngắn hạn'[Năm: 2024]])/Table1[[#This Row],[III. Các khoản phải thu ngắn hạn'[Năm: 2024]]</f>
        <v>0.63183951102230029</v>
      </c>
      <c r="R516" s="20">
        <f>(Table1[[#This Row],[1. Hàng tồn kho]]-Table1[[#This Row],[1. Hàng tồn kho'[Năm: 2024]])/Table1[[#This Row],[1. Hàng tồn kho'[Năm: 2024]]</f>
        <v>0.14626532698036612</v>
      </c>
      <c r="S51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-7.4957021646623281E-2</v>
      </c>
      <c r="T516" s="21">
        <f>Table1[[#This Row],[Tỷ suất sinh lợi trên tổng tài sản bình quân (ROAA)'[Quý 4 Năm 2025, ĐVT: %']]]-Table1[[#This Row],[Tỷ suất sinh lợi trên tổng tài sản bình quân (ROAA)'[Quý 4 Năm 2024, ĐVT: %']]]</f>
        <v>0.28000000000000003</v>
      </c>
      <c r="U516" s="20">
        <f>SUM(Table1[[#This Row],[TATA]:[ROA]])</f>
        <v>0.95028554861379433</v>
      </c>
    </row>
    <row r="517" spans="1:21" ht="26.25" x14ac:dyDescent="0.45">
      <c r="A517" s="7">
        <v>511</v>
      </c>
      <c r="B517" s="5" t="s">
        <v>1032</v>
      </c>
      <c r="C517" s="6" t="s">
        <v>1033</v>
      </c>
      <c r="D517" s="6" t="s">
        <v>15</v>
      </c>
      <c r="E517" s="8">
        <v>168682864562</v>
      </c>
      <c r="F517" s="8">
        <v>196746344750</v>
      </c>
      <c r="G517" s="8">
        <v>2496899068395</v>
      </c>
      <c r="H517" s="8">
        <v>296975135037</v>
      </c>
      <c r="I517" s="8">
        <v>297515211380</v>
      </c>
      <c r="J517" s="8">
        <v>112963057359</v>
      </c>
      <c r="K517" s="8">
        <v>102371041748</v>
      </c>
      <c r="L517" s="8">
        <v>160560665333</v>
      </c>
      <c r="M517" s="8">
        <v>6011129027956</v>
      </c>
      <c r="N517" s="9">
        <v>0.4</v>
      </c>
      <c r="O517" s="9">
        <v>-0.84</v>
      </c>
      <c r="P517" s="17">
        <f>(Table1[[#This Row],[18. Lợi nhuận sau thuế thu nhập doanh nghiệp]]-Table1[[#This Row],[Lưu chuyển tiền thuần từ hoạt động kinh doanh]])/Table1[[#This Row],[TỔNG CỘNG TÀI SẢN]]</f>
        <v>1.1239333036412693E-2</v>
      </c>
      <c r="Q517" s="20">
        <f>(Table1[[#This Row],[III. Các khoản phải thu ngắn hạn 2025]]-Table1[[#This Row],[III. Các khoản phải thu ngắn hạn'[Năm: 2024]])/Table1[[#This Row],[III. Các khoản phải thu ngắn hạn'[Năm: 2024]]</f>
        <v>1.8185911185214618E-3</v>
      </c>
      <c r="R517" s="20">
        <f>(Table1[[#This Row],[1. Hàng tồn kho]]-Table1[[#This Row],[1. Hàng tồn kho'[Năm: 2024]])/Table1[[#This Row],[1. Hàng tồn kho'[Năm: 2024]]</f>
        <v>-9.3765305743613636E-2</v>
      </c>
      <c r="S51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36.438366460982358</v>
      </c>
      <c r="T517" s="21">
        <f>Table1[[#This Row],[Tỷ suất sinh lợi trên tổng tài sản bình quân (ROAA)'[Quý 4 Năm 2025, ĐVT: %']]]-Table1[[#This Row],[Tỷ suất sinh lợi trên tổng tài sản bình quân (ROAA)'[Quý 4 Năm 2024, ĐVT: %']]]</f>
        <v>-1.24</v>
      </c>
      <c r="U517" s="20">
        <f>SUM(Table1[[#This Row],[TATA]:[ROA]])</f>
        <v>35.117659079393675</v>
      </c>
    </row>
    <row r="518" spans="1:21" hidden="1" x14ac:dyDescent="0.45">
      <c r="A518" s="7">
        <v>512</v>
      </c>
      <c r="B518" s="5" t="s">
        <v>1034</v>
      </c>
      <c r="C518" s="6" t="s">
        <v>1035</v>
      </c>
      <c r="D518" s="6" t="s">
        <v>10</v>
      </c>
      <c r="E518" s="6"/>
      <c r="F518" s="6"/>
      <c r="G518" s="6"/>
      <c r="H518" s="6"/>
      <c r="I518" s="6"/>
      <c r="J518" s="6"/>
      <c r="K518" s="6"/>
      <c r="L518" s="6"/>
      <c r="M518" s="6"/>
      <c r="N518" s="8"/>
      <c r="O518" s="8"/>
      <c r="P51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1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18" s="20" t="e">
        <f>(Table1[[#This Row],[1. Hàng tồn kho]]-Table1[[#This Row],[1. Hàng tồn kho'[Năm: 2024]])/Table1[[#This Row],[1. Hàng tồn kho'[Năm: 2024]]</f>
        <v>#DIV/0!</v>
      </c>
      <c r="S51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1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18" s="20" t="e">
        <f>SUM(Table1[[#This Row],[TATA]:[ROA]])</f>
        <v>#DIV/0!</v>
      </c>
    </row>
    <row r="519" spans="1:21" hidden="1" x14ac:dyDescent="0.45">
      <c r="A519" s="7">
        <v>513</v>
      </c>
      <c r="B519" s="5" t="s">
        <v>1036</v>
      </c>
      <c r="C519" s="6" t="s">
        <v>1037</v>
      </c>
      <c r="D519" s="6" t="s">
        <v>10</v>
      </c>
      <c r="E519" s="6"/>
      <c r="F519" s="6"/>
      <c r="G519" s="6"/>
      <c r="H519" s="6"/>
      <c r="I519" s="6"/>
      <c r="J519" s="6"/>
      <c r="K519" s="6"/>
      <c r="L519" s="6"/>
      <c r="M519" s="6"/>
      <c r="N519" s="8"/>
      <c r="O519" s="8"/>
      <c r="P51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1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19" s="20" t="e">
        <f>(Table1[[#This Row],[1. Hàng tồn kho]]-Table1[[#This Row],[1. Hàng tồn kho'[Năm: 2024]])/Table1[[#This Row],[1. Hàng tồn kho'[Năm: 2024]]</f>
        <v>#DIV/0!</v>
      </c>
      <c r="S51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1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19" s="20" t="e">
        <f>SUM(Table1[[#This Row],[TATA]:[ROA]])</f>
        <v>#DIV/0!</v>
      </c>
    </row>
    <row r="520" spans="1:21" ht="26.25" hidden="1" x14ac:dyDescent="0.45">
      <c r="A520" s="7">
        <v>514</v>
      </c>
      <c r="B520" s="5" t="s">
        <v>1038</v>
      </c>
      <c r="C520" s="6" t="s">
        <v>1039</v>
      </c>
      <c r="D520" s="6" t="s">
        <v>10</v>
      </c>
      <c r="E520" s="6"/>
      <c r="F520" s="6"/>
      <c r="G520" s="6"/>
      <c r="H520" s="6"/>
      <c r="I520" s="6"/>
      <c r="J520" s="6"/>
      <c r="K520" s="6"/>
      <c r="L520" s="6"/>
      <c r="M520" s="6"/>
      <c r="N520" s="8"/>
      <c r="O520" s="8"/>
      <c r="P52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2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20" s="20" t="e">
        <f>(Table1[[#This Row],[1. Hàng tồn kho]]-Table1[[#This Row],[1. Hàng tồn kho'[Năm: 2024]])/Table1[[#This Row],[1. Hàng tồn kho'[Năm: 2024]]</f>
        <v>#DIV/0!</v>
      </c>
      <c r="S52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2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20" s="20" t="e">
        <f>SUM(Table1[[#This Row],[TATA]:[ROA]])</f>
        <v>#DIV/0!</v>
      </c>
    </row>
    <row r="521" spans="1:21" x14ac:dyDescent="0.45">
      <c r="A521" s="7">
        <v>515</v>
      </c>
      <c r="B521" s="5" t="s">
        <v>1040</v>
      </c>
      <c r="C521" s="6" t="s">
        <v>1041</v>
      </c>
      <c r="D521" s="6" t="s">
        <v>15</v>
      </c>
      <c r="E521" s="8">
        <v>67371528268</v>
      </c>
      <c r="F521" s="8">
        <v>-11370275973</v>
      </c>
      <c r="G521" s="8">
        <v>457087914379</v>
      </c>
      <c r="H521" s="8">
        <v>55395754927</v>
      </c>
      <c r="I521" s="8">
        <v>16854982665</v>
      </c>
      <c r="J521" s="8">
        <v>12922487249</v>
      </c>
      <c r="K521" s="8">
        <v>23237104923</v>
      </c>
      <c r="L521" s="8">
        <v>95734805466</v>
      </c>
      <c r="M521" s="8">
        <v>47420007094</v>
      </c>
      <c r="N521" s="9">
        <v>0.63</v>
      </c>
      <c r="O521" s="9">
        <v>-1.69</v>
      </c>
      <c r="P521" s="17">
        <f>(Table1[[#This Row],[18. Lợi nhuận sau thuế thu nhập doanh nghiệp]]-Table1[[#This Row],[Lưu chuyển tiền thuần từ hoạt động kinh doanh]])/Table1[[#This Row],[TỔNG CỘNG TÀI SẢN]]</f>
        <v>-0.17226840125050927</v>
      </c>
      <c r="Q521" s="20">
        <f>(Table1[[#This Row],[III. Các khoản phải thu ngắn hạn 2025]]-Table1[[#This Row],[III. Các khoản phải thu ngắn hạn'[Năm: 2024]])/Table1[[#This Row],[III. Các khoản phải thu ngắn hạn'[Năm: 2024]]</f>
        <v>-0.69573512108985003</v>
      </c>
      <c r="R521" s="20">
        <f>(Table1[[#This Row],[1. Hàng tồn kho]]-Table1[[#This Row],[1. Hàng tồn kho'[Năm: 2024]])/Table1[[#This Row],[1. Hàng tồn kho'[Năm: 2024]]</f>
        <v>0.79819136016545045</v>
      </c>
      <c r="S52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-0.5046732809120178</v>
      </c>
      <c r="T521" s="21">
        <f>Table1[[#This Row],[Tỷ suất sinh lợi trên tổng tài sản bình quân (ROAA)'[Quý 4 Năm 2025, ĐVT: %']]]-Table1[[#This Row],[Tỷ suất sinh lợi trên tổng tài sản bình quân (ROAA)'[Quý 4 Năm 2024, ĐVT: %']]]</f>
        <v>-2.3199999999999998</v>
      </c>
      <c r="U521" s="20">
        <f>SUM(Table1[[#This Row],[TATA]:[ROA]])</f>
        <v>-2.8944854430869267</v>
      </c>
    </row>
    <row r="522" spans="1:21" hidden="1" x14ac:dyDescent="0.45">
      <c r="A522" s="7">
        <v>516</v>
      </c>
      <c r="B522" s="5" t="s">
        <v>1042</v>
      </c>
      <c r="C522" s="6" t="s">
        <v>1043</v>
      </c>
      <c r="D522" s="6" t="s">
        <v>10</v>
      </c>
      <c r="E522" s="6"/>
      <c r="F522" s="6"/>
      <c r="G522" s="6"/>
      <c r="H522" s="6"/>
      <c r="I522" s="6"/>
      <c r="J522" s="6"/>
      <c r="K522" s="6"/>
      <c r="L522" s="6"/>
      <c r="M522" s="6"/>
      <c r="N522" s="8"/>
      <c r="O522" s="8"/>
      <c r="P52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2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22" s="20" t="e">
        <f>(Table1[[#This Row],[1. Hàng tồn kho]]-Table1[[#This Row],[1. Hàng tồn kho'[Năm: 2024]])/Table1[[#This Row],[1. Hàng tồn kho'[Năm: 2024]]</f>
        <v>#DIV/0!</v>
      </c>
      <c r="S52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2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22" s="20" t="e">
        <f>SUM(Table1[[#This Row],[TATA]:[ROA]])</f>
        <v>#DIV/0!</v>
      </c>
    </row>
    <row r="523" spans="1:21" hidden="1" x14ac:dyDescent="0.45">
      <c r="A523" s="7">
        <v>517</v>
      </c>
      <c r="B523" s="5" t="s">
        <v>1044</v>
      </c>
      <c r="C523" s="6" t="s">
        <v>1045</v>
      </c>
      <c r="D523" s="6" t="s">
        <v>10</v>
      </c>
      <c r="E523" s="8">
        <v>-32445836565</v>
      </c>
      <c r="F523" s="8">
        <v>-23300593274</v>
      </c>
      <c r="G523" s="8">
        <v>317185330558</v>
      </c>
      <c r="H523" s="8">
        <v>3473747944</v>
      </c>
      <c r="I523" s="8">
        <v>6630028100</v>
      </c>
      <c r="J523" s="6"/>
      <c r="K523" s="6"/>
      <c r="L523" s="8">
        <v>11896000008</v>
      </c>
      <c r="M523" s="8">
        <v>25811905257</v>
      </c>
      <c r="N523" s="9">
        <v>-1.1299999999999999</v>
      </c>
      <c r="O523" s="9">
        <v>-1.54</v>
      </c>
      <c r="P523" s="17">
        <f>(Table1[[#This Row],[18. Lợi nhuận sau thuế thu nhập doanh nghiệp]]-Table1[[#This Row],[Lưu chuyển tiền thuần từ hoạt động kinh doanh]])/Table1[[#This Row],[TỔNG CỘNG TÀI SẢN]]</f>
        <v>2.8832491322696007E-2</v>
      </c>
      <c r="Q523" s="20">
        <f>(Table1[[#This Row],[III. Các khoản phải thu ngắn hạn 2025]]-Table1[[#This Row],[III. Các khoản phải thu ngắn hạn'[Năm: 2024]])/Table1[[#This Row],[III. Các khoản phải thu ngắn hạn'[Năm: 2024]]</f>
        <v>0.90860943478977985</v>
      </c>
      <c r="R523" s="20" t="e">
        <f>(Table1[[#This Row],[1. Hàng tồn kho]]-Table1[[#This Row],[1. Hàng tồn kho'[Năm: 2024]])/Table1[[#This Row],[1. Hàng tồn kho'[Năm: 2024]]</f>
        <v>#DIV/0!</v>
      </c>
      <c r="S52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1.1697970107297935</v>
      </c>
      <c r="T523" s="21">
        <f>Table1[[#This Row],[Tỷ suất sinh lợi trên tổng tài sản bình quân (ROAA)'[Quý 4 Năm 2025, ĐVT: %']]]-Table1[[#This Row],[Tỷ suất sinh lợi trên tổng tài sản bình quân (ROAA)'[Quý 4 Năm 2024, ĐVT: %']]]</f>
        <v>-0.41000000000000014</v>
      </c>
      <c r="U523" s="20" t="e">
        <f>SUM(Table1[[#This Row],[TATA]:[ROA]])</f>
        <v>#DIV/0!</v>
      </c>
    </row>
    <row r="524" spans="1:21" x14ac:dyDescent="0.45">
      <c r="A524" s="7">
        <v>518</v>
      </c>
      <c r="B524" s="5" t="s">
        <v>1046</v>
      </c>
      <c r="C524" s="6" t="s">
        <v>1047</v>
      </c>
      <c r="D524" s="6" t="s">
        <v>18</v>
      </c>
      <c r="E524" s="8">
        <v>38459962580</v>
      </c>
      <c r="F524" s="8">
        <v>49980376155</v>
      </c>
      <c r="G524" s="8">
        <v>3149852871826</v>
      </c>
      <c r="H524" s="8">
        <v>1493048658427</v>
      </c>
      <c r="I524" s="8">
        <v>1300538802576</v>
      </c>
      <c r="J524" s="8">
        <v>739441340513</v>
      </c>
      <c r="K524" s="8">
        <v>827797930891</v>
      </c>
      <c r="L524" s="8">
        <v>1872286382309</v>
      </c>
      <c r="M524" s="8">
        <v>2246083482724</v>
      </c>
      <c r="N524" s="9">
        <v>-0.2</v>
      </c>
      <c r="O524" s="9">
        <v>-7.0000000000000007E-2</v>
      </c>
      <c r="P524" s="17">
        <f>(Table1[[#This Row],[18. Lợi nhuận sau thuế thu nhập doanh nghiệp]]-Table1[[#This Row],[Lưu chuyển tiền thuần từ hoạt động kinh doanh]])/Table1[[#This Row],[TỔNG CỘNG TÀI SẢN]]</f>
        <v>3.6574449803814186E-3</v>
      </c>
      <c r="Q524" s="20">
        <f>(Table1[[#This Row],[III. Các khoản phải thu ngắn hạn 2025]]-Table1[[#This Row],[III. Các khoản phải thu ngắn hạn'[Năm: 2024]])/Table1[[#This Row],[III. Các khoản phải thu ngắn hạn'[Năm: 2024]]</f>
        <v>-0.12893742930911481</v>
      </c>
      <c r="R524" s="20">
        <f>(Table1[[#This Row],[1. Hàng tồn kho]]-Table1[[#This Row],[1. Hàng tồn kho'[Năm: 2024]])/Table1[[#This Row],[1. Hàng tồn kho'[Năm: 2024]]</f>
        <v>0.11949100697656573</v>
      </c>
      <c r="S52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0.19964739579743893</v>
      </c>
      <c r="T524" s="21">
        <f>Table1[[#This Row],[Tỷ suất sinh lợi trên tổng tài sản bình quân (ROAA)'[Quý 4 Năm 2025, ĐVT: %']]]-Table1[[#This Row],[Tỷ suất sinh lợi trên tổng tài sản bình quân (ROAA)'[Quý 4 Năm 2024, ĐVT: %']]]</f>
        <v>0.13</v>
      </c>
      <c r="U524" s="20">
        <f>SUM(Table1[[#This Row],[TATA]:[ROA]])</f>
        <v>0.3238584184452713</v>
      </c>
    </row>
    <row r="525" spans="1:21" ht="26.25" x14ac:dyDescent="0.45">
      <c r="A525" s="7">
        <v>519</v>
      </c>
      <c r="B525" s="5" t="s">
        <v>1048</v>
      </c>
      <c r="C525" s="6" t="s">
        <v>1049</v>
      </c>
      <c r="D525" s="6" t="s">
        <v>33</v>
      </c>
      <c r="E525" s="8">
        <v>34503123664</v>
      </c>
      <c r="F525" s="8">
        <v>571231377</v>
      </c>
      <c r="G525" s="8">
        <v>142041246994</v>
      </c>
      <c r="H525" s="8">
        <v>64964129063</v>
      </c>
      <c r="I525" s="8">
        <v>127434883190</v>
      </c>
      <c r="J525" s="8">
        <v>10566277060</v>
      </c>
      <c r="K525" s="8">
        <v>4118371592</v>
      </c>
      <c r="L525" s="8">
        <v>89689542628</v>
      </c>
      <c r="M525" s="8">
        <v>102528850338</v>
      </c>
      <c r="N525" s="9">
        <v>0.22</v>
      </c>
      <c r="O525" s="9">
        <v>0.28999999999999998</v>
      </c>
      <c r="P525" s="17">
        <f>(Table1[[#This Row],[18. Lợi nhuận sau thuế thu nhập doanh nghiệp]]-Table1[[#This Row],[Lưu chuyển tiền thuần từ hoạt động kinh doanh]])/Table1[[#This Row],[TỔNG CỘNG TÀI SẢN]]</f>
        <v>-0.23888759782877242</v>
      </c>
      <c r="Q525" s="20">
        <f>(Table1[[#This Row],[III. Các khoản phải thu ngắn hạn 2025]]-Table1[[#This Row],[III. Các khoản phải thu ngắn hạn'[Năm: 2024]])/Table1[[#This Row],[III. Các khoản phải thu ngắn hạn'[Năm: 2024]]</f>
        <v>0.96161920475248719</v>
      </c>
      <c r="R525" s="20">
        <f>(Table1[[#This Row],[1. Hàng tồn kho]]-Table1[[#This Row],[1. Hàng tồn kho'[Năm: 2024]])/Table1[[#This Row],[1. Hàng tồn kho'[Năm: 2024]]</f>
        <v>-0.61023437407385184</v>
      </c>
      <c r="S52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0.14315278385633914</v>
      </c>
      <c r="T525" s="21">
        <f>Table1[[#This Row],[Tỷ suất sinh lợi trên tổng tài sản bình quân (ROAA)'[Quý 4 Năm 2025, ĐVT: %']]]-Table1[[#This Row],[Tỷ suất sinh lợi trên tổng tài sản bình quân (ROAA)'[Quý 4 Năm 2024, ĐVT: %']]]</f>
        <v>6.9999999999999979E-2</v>
      </c>
      <c r="U525" s="20">
        <f>SUM(Table1[[#This Row],[TATA]:[ROA]])</f>
        <v>0.32565001670620197</v>
      </c>
    </row>
    <row r="526" spans="1:21" hidden="1" x14ac:dyDescent="0.45">
      <c r="A526" s="7">
        <v>520</v>
      </c>
      <c r="B526" s="5" t="s">
        <v>1050</v>
      </c>
      <c r="C526" s="6" t="s">
        <v>1051</v>
      </c>
      <c r="D526" s="6" t="s">
        <v>10</v>
      </c>
      <c r="E526" s="6"/>
      <c r="F526" s="6"/>
      <c r="G526" s="6"/>
      <c r="H526" s="6"/>
      <c r="I526" s="6"/>
      <c r="J526" s="6"/>
      <c r="K526" s="6"/>
      <c r="L526" s="6"/>
      <c r="M526" s="6"/>
      <c r="N526" s="8"/>
      <c r="O526" s="8"/>
      <c r="P52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2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26" s="20" t="e">
        <f>(Table1[[#This Row],[1. Hàng tồn kho]]-Table1[[#This Row],[1. Hàng tồn kho'[Năm: 2024]])/Table1[[#This Row],[1. Hàng tồn kho'[Năm: 2024]]</f>
        <v>#DIV/0!</v>
      </c>
      <c r="S52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2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26" s="20" t="e">
        <f>SUM(Table1[[#This Row],[TATA]:[ROA]])</f>
        <v>#DIV/0!</v>
      </c>
    </row>
    <row r="527" spans="1:21" hidden="1" x14ac:dyDescent="0.45">
      <c r="A527" s="7">
        <v>521</v>
      </c>
      <c r="B527" s="5" t="s">
        <v>1052</v>
      </c>
      <c r="C527" s="6" t="s">
        <v>1053</v>
      </c>
      <c r="D527" s="6" t="s">
        <v>10</v>
      </c>
      <c r="E527" s="6"/>
      <c r="F527" s="6"/>
      <c r="G527" s="6"/>
      <c r="H527" s="6"/>
      <c r="I527" s="6"/>
      <c r="J527" s="6"/>
      <c r="K527" s="6"/>
      <c r="L527" s="6"/>
      <c r="M527" s="6"/>
      <c r="N527" s="8"/>
      <c r="O527" s="8"/>
      <c r="P52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2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27" s="20" t="e">
        <f>(Table1[[#This Row],[1. Hàng tồn kho]]-Table1[[#This Row],[1. Hàng tồn kho'[Năm: 2024]])/Table1[[#This Row],[1. Hàng tồn kho'[Năm: 2024]]</f>
        <v>#DIV/0!</v>
      </c>
      <c r="S52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2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27" s="20" t="e">
        <f>SUM(Table1[[#This Row],[TATA]:[ROA]])</f>
        <v>#DIV/0!</v>
      </c>
    </row>
    <row r="528" spans="1:21" hidden="1" x14ac:dyDescent="0.45">
      <c r="A528" s="7">
        <v>522</v>
      </c>
      <c r="B528" s="5" t="s">
        <v>1054</v>
      </c>
      <c r="C528" s="6" t="s">
        <v>1055</v>
      </c>
      <c r="D528" s="6" t="s">
        <v>15</v>
      </c>
      <c r="E528" s="6"/>
      <c r="F528" s="6"/>
      <c r="G528" s="6"/>
      <c r="H528" s="8">
        <v>9000895289</v>
      </c>
      <c r="I528" s="6"/>
      <c r="J528" s="8">
        <v>195025254699</v>
      </c>
      <c r="K528" s="6"/>
      <c r="L528" s="8">
        <v>128505367165</v>
      </c>
      <c r="M528" s="6"/>
      <c r="N528" s="8"/>
      <c r="O528" s="8"/>
      <c r="P52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2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528" s="20">
        <f>(Table1[[#This Row],[1. Hàng tồn kho]]-Table1[[#This Row],[1. Hàng tồn kho'[Năm: 2024]])/Table1[[#This Row],[1. Hàng tồn kho'[Năm: 2024]]</f>
        <v>-1</v>
      </c>
      <c r="S52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52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28" s="20" t="e">
        <f>SUM(Table1[[#This Row],[TATA]:[ROA]])</f>
        <v>#DIV/0!</v>
      </c>
    </row>
    <row r="529" spans="1:21" hidden="1" x14ac:dyDescent="0.45">
      <c r="A529" s="7">
        <v>523</v>
      </c>
      <c r="B529" s="5" t="s">
        <v>1056</v>
      </c>
      <c r="C529" s="6" t="s">
        <v>1057</v>
      </c>
      <c r="D529" s="6" t="s">
        <v>10</v>
      </c>
      <c r="E529" s="6"/>
      <c r="F529" s="6"/>
      <c r="G529" s="6"/>
      <c r="H529" s="8">
        <v>10097338438</v>
      </c>
      <c r="I529" s="6"/>
      <c r="J529" s="8">
        <v>30806820540</v>
      </c>
      <c r="K529" s="6"/>
      <c r="L529" s="8">
        <v>174707593005</v>
      </c>
      <c r="M529" s="6"/>
      <c r="N529" s="8"/>
      <c r="O529" s="8"/>
      <c r="P52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2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529" s="20">
        <f>(Table1[[#This Row],[1. Hàng tồn kho]]-Table1[[#This Row],[1. Hàng tồn kho'[Năm: 2024]])/Table1[[#This Row],[1. Hàng tồn kho'[Năm: 2024]]</f>
        <v>-1</v>
      </c>
      <c r="S52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52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29" s="20" t="e">
        <f>SUM(Table1[[#This Row],[TATA]:[ROA]])</f>
        <v>#DIV/0!</v>
      </c>
    </row>
    <row r="530" spans="1:21" x14ac:dyDescent="0.45">
      <c r="A530" s="7">
        <v>524</v>
      </c>
      <c r="B530" s="5" t="s">
        <v>1058</v>
      </c>
      <c r="C530" s="6" t="s">
        <v>1059</v>
      </c>
      <c r="D530" s="6" t="s">
        <v>33</v>
      </c>
      <c r="E530" s="8">
        <v>59801536813</v>
      </c>
      <c r="F530" s="8">
        <v>8587543594</v>
      </c>
      <c r="G530" s="8">
        <v>358117126162</v>
      </c>
      <c r="H530" s="8">
        <v>176029994855</v>
      </c>
      <c r="I530" s="8">
        <v>178376335128</v>
      </c>
      <c r="J530" s="8">
        <v>43686450731</v>
      </c>
      <c r="K530" s="8">
        <v>11899787901</v>
      </c>
      <c r="L530" s="8">
        <v>106293882447</v>
      </c>
      <c r="M530" s="8">
        <v>209494437958</v>
      </c>
      <c r="N530" s="9">
        <v>0.33</v>
      </c>
      <c r="O530" s="9">
        <v>1.1000000000000001</v>
      </c>
      <c r="P530" s="17">
        <f>(Table1[[#This Row],[18. Lợi nhuận sau thuế thu nhập doanh nghiệp]]-Table1[[#This Row],[Lưu chuyển tiền thuần từ hoạt động kinh doanh]])/Table1[[#This Row],[TỔNG CỘNG TÀI SẢN]]</f>
        <v>-0.14300905898544639</v>
      </c>
      <c r="Q530" s="20">
        <f>(Table1[[#This Row],[III. Các khoản phải thu ngắn hạn 2025]]-Table1[[#This Row],[III. Các khoản phải thu ngắn hạn'[Năm: 2024]])/Table1[[#This Row],[III. Các khoản phải thu ngắn hạn'[Năm: 2024]]</f>
        <v>1.3329207189562977E-2</v>
      </c>
      <c r="R530" s="20">
        <f>(Table1[[#This Row],[1. Hàng tồn kho]]-Table1[[#This Row],[1. Hàng tồn kho'[Năm: 2024]])/Table1[[#This Row],[1. Hàng tồn kho'[Năm: 2024]]</f>
        <v>-0.72760918541373087</v>
      </c>
      <c r="S53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0.97089835402764235</v>
      </c>
      <c r="T530" s="21">
        <f>Table1[[#This Row],[Tỷ suất sinh lợi trên tổng tài sản bình quân (ROAA)'[Quý 4 Năm 2025, ĐVT: %']]]-Table1[[#This Row],[Tỷ suất sinh lợi trên tổng tài sản bình quân (ROAA)'[Quý 4 Năm 2024, ĐVT: %']]]</f>
        <v>0.77</v>
      </c>
      <c r="U530" s="20">
        <f>SUM(Table1[[#This Row],[TATA]:[ROA]])</f>
        <v>0.88360931681802812</v>
      </c>
    </row>
    <row r="531" spans="1:21" hidden="1" x14ac:dyDescent="0.45">
      <c r="A531" s="7">
        <v>525</v>
      </c>
      <c r="B531" s="5" t="s">
        <v>1060</v>
      </c>
      <c r="C531" s="6" t="s">
        <v>1061</v>
      </c>
      <c r="D531" s="6" t="s">
        <v>10</v>
      </c>
      <c r="E531" s="6"/>
      <c r="F531" s="6"/>
      <c r="G531" s="6"/>
      <c r="H531" s="6"/>
      <c r="I531" s="6"/>
      <c r="J531" s="6"/>
      <c r="K531" s="6"/>
      <c r="L531" s="6"/>
      <c r="M531" s="6"/>
      <c r="N531" s="8"/>
      <c r="O531" s="8"/>
      <c r="P53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3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31" s="20" t="e">
        <f>(Table1[[#This Row],[1. Hàng tồn kho]]-Table1[[#This Row],[1. Hàng tồn kho'[Năm: 2024]])/Table1[[#This Row],[1. Hàng tồn kho'[Năm: 2024]]</f>
        <v>#DIV/0!</v>
      </c>
      <c r="S53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3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31" s="20" t="e">
        <f>SUM(Table1[[#This Row],[TATA]:[ROA]])</f>
        <v>#DIV/0!</v>
      </c>
    </row>
    <row r="532" spans="1:21" ht="26.25" hidden="1" x14ac:dyDescent="0.45">
      <c r="A532" s="7">
        <v>526</v>
      </c>
      <c r="B532" s="5" t="s">
        <v>1062</v>
      </c>
      <c r="C532" s="6" t="s">
        <v>1063</v>
      </c>
      <c r="D532" s="6" t="s">
        <v>10</v>
      </c>
      <c r="E532" s="6"/>
      <c r="F532" s="6"/>
      <c r="G532" s="6"/>
      <c r="H532" s="6"/>
      <c r="I532" s="6"/>
      <c r="J532" s="6"/>
      <c r="K532" s="6"/>
      <c r="L532" s="6"/>
      <c r="M532" s="6"/>
      <c r="N532" s="8"/>
      <c r="O532" s="8"/>
      <c r="P53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3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32" s="20" t="e">
        <f>(Table1[[#This Row],[1. Hàng tồn kho]]-Table1[[#This Row],[1. Hàng tồn kho'[Năm: 2024]])/Table1[[#This Row],[1. Hàng tồn kho'[Năm: 2024]]</f>
        <v>#DIV/0!</v>
      </c>
      <c r="S53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3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32" s="20" t="e">
        <f>SUM(Table1[[#This Row],[TATA]:[ROA]])</f>
        <v>#DIV/0!</v>
      </c>
    </row>
    <row r="533" spans="1:21" ht="26.25" x14ac:dyDescent="0.45">
      <c r="A533" s="7">
        <v>527</v>
      </c>
      <c r="B533" s="5" t="s">
        <v>1064</v>
      </c>
      <c r="C533" s="6" t="s">
        <v>1065</v>
      </c>
      <c r="D533" s="6" t="s">
        <v>18</v>
      </c>
      <c r="E533" s="8">
        <v>562414503071</v>
      </c>
      <c r="F533" s="8">
        <v>239896749690</v>
      </c>
      <c r="G533" s="8">
        <v>1401890509209</v>
      </c>
      <c r="H533" s="8">
        <v>63671023218</v>
      </c>
      <c r="I533" s="8">
        <v>77503233246</v>
      </c>
      <c r="J533" s="8">
        <v>187304619254</v>
      </c>
      <c r="K533" s="8">
        <v>135477094217</v>
      </c>
      <c r="L533" s="8">
        <v>346321381873</v>
      </c>
      <c r="M533" s="8">
        <v>780962492792</v>
      </c>
      <c r="N533" s="9">
        <v>5.86</v>
      </c>
      <c r="O533" s="9">
        <v>0.55000000000000004</v>
      </c>
      <c r="P533" s="17">
        <f>(Table1[[#This Row],[18. Lợi nhuận sau thuế thu nhập doanh nghiệp]]-Table1[[#This Row],[Lưu chuyển tiền thuần từ hoạt động kinh doanh]])/Table1[[#This Row],[TỔNG CỘNG TÀI SẢN]]</f>
        <v>-0.23005916029988446</v>
      </c>
      <c r="Q533" s="20">
        <f>(Table1[[#This Row],[III. Các khoản phải thu ngắn hạn 2025]]-Table1[[#This Row],[III. Các khoản phải thu ngắn hạn'[Năm: 2024]])/Table1[[#This Row],[III. Các khoản phải thu ngắn hạn'[Năm: 2024]]</f>
        <v>0.21724497783930052</v>
      </c>
      <c r="R533" s="20">
        <f>(Table1[[#This Row],[1. Hàng tồn kho]]-Table1[[#This Row],[1. Hàng tồn kho'[Năm: 2024]])/Table1[[#This Row],[1. Hàng tồn kho'[Năm: 2024]]</f>
        <v>-0.2767017986177786</v>
      </c>
      <c r="S53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1.2550224550628175</v>
      </c>
      <c r="T533" s="21">
        <f>Table1[[#This Row],[Tỷ suất sinh lợi trên tổng tài sản bình quân (ROAA)'[Quý 4 Năm 2025, ĐVT: %']]]-Table1[[#This Row],[Tỷ suất sinh lợi trên tổng tài sản bình quân (ROAA)'[Quý 4 Năm 2024, ĐVT: %']]]</f>
        <v>-5.3100000000000005</v>
      </c>
      <c r="U533" s="20">
        <f>SUM(Table1[[#This Row],[TATA]:[ROA]])</f>
        <v>-4.3444935260155457</v>
      </c>
    </row>
    <row r="534" spans="1:21" hidden="1" x14ac:dyDescent="0.45">
      <c r="A534" s="7">
        <v>528</v>
      </c>
      <c r="B534" s="5" t="s">
        <v>1066</v>
      </c>
      <c r="C534" s="6" t="s">
        <v>1067</v>
      </c>
      <c r="D534" s="6" t="s">
        <v>10</v>
      </c>
      <c r="E534" s="6"/>
      <c r="F534" s="6"/>
      <c r="G534" s="6"/>
      <c r="H534" s="6"/>
      <c r="I534" s="6"/>
      <c r="J534" s="6"/>
      <c r="K534" s="6"/>
      <c r="L534" s="6"/>
      <c r="M534" s="6"/>
      <c r="N534" s="8"/>
      <c r="O534" s="8"/>
      <c r="P53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3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34" s="20" t="e">
        <f>(Table1[[#This Row],[1. Hàng tồn kho]]-Table1[[#This Row],[1. Hàng tồn kho'[Năm: 2024]])/Table1[[#This Row],[1. Hàng tồn kho'[Năm: 2024]]</f>
        <v>#DIV/0!</v>
      </c>
      <c r="S53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3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34" s="20" t="e">
        <f>SUM(Table1[[#This Row],[TATA]:[ROA]])</f>
        <v>#DIV/0!</v>
      </c>
    </row>
    <row r="535" spans="1:21" x14ac:dyDescent="0.45">
      <c r="A535" s="7">
        <v>529</v>
      </c>
      <c r="B535" s="5" t="s">
        <v>1068</v>
      </c>
      <c r="C535" s="6" t="s">
        <v>1069</v>
      </c>
      <c r="D535" s="6" t="s">
        <v>15</v>
      </c>
      <c r="E535" s="8">
        <v>5701134920</v>
      </c>
      <c r="F535" s="8">
        <v>3668424355</v>
      </c>
      <c r="G535" s="8">
        <v>14474532896</v>
      </c>
      <c r="H535" s="8">
        <v>142906277</v>
      </c>
      <c r="I535" s="8">
        <v>107013696</v>
      </c>
      <c r="J535" s="8">
        <v>10332658753</v>
      </c>
      <c r="K535" s="8">
        <v>7015247353</v>
      </c>
      <c r="L535" s="8">
        <v>38218883913</v>
      </c>
      <c r="M535" s="8">
        <v>49379996602</v>
      </c>
      <c r="N535" s="8"/>
      <c r="O535" s="8"/>
      <c r="P535" s="17">
        <f>(Table1[[#This Row],[18. Lợi nhuận sau thuế thu nhập doanh nghiệp]]-Table1[[#This Row],[Lưu chuyển tiền thuần từ hoạt động kinh doanh]])/Table1[[#This Row],[TỔNG CỘNG TÀI SẢN]]</f>
        <v>-0.14043358632745478</v>
      </c>
      <c r="Q535" s="20">
        <f>(Table1[[#This Row],[III. Các khoản phải thu ngắn hạn 2025]]-Table1[[#This Row],[III. Các khoản phải thu ngắn hạn'[Năm: 2024]])/Table1[[#This Row],[III. Các khoản phải thu ngắn hạn'[Năm: 2024]]</f>
        <v>-0.25116168270201317</v>
      </c>
      <c r="R535" s="20">
        <f>(Table1[[#This Row],[1. Hàng tồn kho]]-Table1[[#This Row],[1. Hàng tồn kho'[Năm: 2024]])/Table1[[#This Row],[1. Hàng tồn kho'[Năm: 2024]]</f>
        <v>-0.32106077238221165</v>
      </c>
      <c r="S53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0.29203136110428363</v>
      </c>
      <c r="T53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35" s="20">
        <f>SUM(Table1[[#This Row],[TATA]:[ROA]])</f>
        <v>-0.42062468030739597</v>
      </c>
    </row>
    <row r="536" spans="1:21" ht="26.25" x14ac:dyDescent="0.45">
      <c r="A536" s="7">
        <v>530</v>
      </c>
      <c r="B536" s="5" t="s">
        <v>1070</v>
      </c>
      <c r="C536" s="6" t="s">
        <v>1071</v>
      </c>
      <c r="D536" s="6" t="s">
        <v>33</v>
      </c>
      <c r="E536" s="8">
        <v>-50207587605</v>
      </c>
      <c r="F536" s="8">
        <v>10380914596</v>
      </c>
      <c r="G536" s="8">
        <v>190416769104</v>
      </c>
      <c r="H536" s="8">
        <v>32883078722</v>
      </c>
      <c r="I536" s="8">
        <v>112871502785</v>
      </c>
      <c r="J536" s="8">
        <v>35279601212</v>
      </c>
      <c r="K536" s="8">
        <v>53316147996</v>
      </c>
      <c r="L536" s="8">
        <v>515447587688</v>
      </c>
      <c r="M536" s="8">
        <v>407661806436</v>
      </c>
      <c r="N536" s="9">
        <v>-0.18</v>
      </c>
      <c r="O536" s="9">
        <v>-0.04</v>
      </c>
      <c r="P536" s="17">
        <f>(Table1[[#This Row],[18. Lợi nhuận sau thuế thu nhập doanh nghiệp]]-Table1[[#This Row],[Lưu chuyển tiền thuần từ hoạt động kinh doanh]])/Table1[[#This Row],[TỔNG CỘNG TÀI SẢN]]</f>
        <v>0.31818889946561563</v>
      </c>
      <c r="Q536" s="20">
        <f>(Table1[[#This Row],[III. Các khoản phải thu ngắn hạn 2025]]-Table1[[#This Row],[III. Các khoản phải thu ngắn hạn'[Năm: 2024]])/Table1[[#This Row],[III. Các khoản phải thu ngắn hạn'[Năm: 2024]]</f>
        <v>2.432510189792076</v>
      </c>
      <c r="R536" s="20">
        <f>(Table1[[#This Row],[1. Hàng tồn kho]]-Table1[[#This Row],[1. Hàng tồn kho'[Năm: 2024]])/Table1[[#This Row],[1. Hàng tồn kho'[Năm: 2024]]</f>
        <v>0.51124576708268032</v>
      </c>
      <c r="S53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-0.20911104024264568</v>
      </c>
      <c r="T536" s="21">
        <f>Table1[[#This Row],[Tỷ suất sinh lợi trên tổng tài sản bình quân (ROAA)'[Quý 4 Năm 2025, ĐVT: %']]]-Table1[[#This Row],[Tỷ suất sinh lợi trên tổng tài sản bình quân (ROAA)'[Quý 4 Năm 2024, ĐVT: %']]]</f>
        <v>0.13999999999999999</v>
      </c>
      <c r="U536" s="20">
        <f>SUM(Table1[[#This Row],[TATA]:[ROA]])</f>
        <v>3.1928338160977261</v>
      </c>
    </row>
    <row r="537" spans="1:21" ht="26.25" x14ac:dyDescent="0.45">
      <c r="A537" s="7">
        <v>531</v>
      </c>
      <c r="B537" s="5" t="s">
        <v>1072</v>
      </c>
      <c r="C537" s="6" t="s">
        <v>1073</v>
      </c>
      <c r="D537" s="6" t="s">
        <v>33</v>
      </c>
      <c r="E537" s="8">
        <v>11361516414</v>
      </c>
      <c r="F537" s="8">
        <v>2698338452</v>
      </c>
      <c r="G537" s="8">
        <v>47821725540</v>
      </c>
      <c r="H537" s="8">
        <v>7115062951</v>
      </c>
      <c r="I537" s="8">
        <v>4624783991</v>
      </c>
      <c r="J537" s="8">
        <v>19276438344</v>
      </c>
      <c r="K537" s="8">
        <v>14246450697</v>
      </c>
      <c r="L537" s="8">
        <v>68108461924</v>
      </c>
      <c r="M537" s="8">
        <v>59777561126</v>
      </c>
      <c r="N537" s="9">
        <v>-0.57999999999999996</v>
      </c>
      <c r="O537" s="9">
        <v>-0.19</v>
      </c>
      <c r="P537" s="17">
        <f>(Table1[[#This Row],[18. Lợi nhuận sau thuế thu nhập doanh nghiệp]]-Table1[[#This Row],[Lưu chuyển tiền thuần từ hoạt động kinh doanh]])/Table1[[#This Row],[TỔNG CỘNG TÀI SẢN]]</f>
        <v>-0.18115569574656548</v>
      </c>
      <c r="Q537" s="20">
        <f>(Table1[[#This Row],[III. Các khoản phải thu ngắn hạn 2025]]-Table1[[#This Row],[III. Các khoản phải thu ngắn hạn'[Năm: 2024]])/Table1[[#This Row],[III. Các khoản phải thu ngắn hạn'[Năm: 2024]]</f>
        <v>-0.35000097358941834</v>
      </c>
      <c r="R537" s="20">
        <f>(Table1[[#This Row],[1. Hàng tồn kho]]-Table1[[#This Row],[1. Hàng tồn kho'[Năm: 2024]])/Table1[[#This Row],[1. Hàng tồn kho'[Năm: 2024]]</f>
        <v>-0.26093967968754134</v>
      </c>
      <c r="S53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-0.12231814612545765</v>
      </c>
      <c r="T537" s="21">
        <f>Table1[[#This Row],[Tỷ suất sinh lợi trên tổng tài sản bình quân (ROAA)'[Quý 4 Năm 2025, ĐVT: %']]]-Table1[[#This Row],[Tỷ suất sinh lợi trên tổng tài sản bình quân (ROAA)'[Quý 4 Năm 2024, ĐVT: %']]]</f>
        <v>0.38999999999999996</v>
      </c>
      <c r="U537" s="20">
        <f>SUM(Table1[[#This Row],[TATA]:[ROA]])</f>
        <v>-0.52441449514898286</v>
      </c>
    </row>
    <row r="538" spans="1:21" hidden="1" x14ac:dyDescent="0.45">
      <c r="A538" s="7">
        <v>532</v>
      </c>
      <c r="B538" s="5" t="s">
        <v>1074</v>
      </c>
      <c r="C538" s="6" t="s">
        <v>1075</v>
      </c>
      <c r="D538" s="6" t="s">
        <v>15</v>
      </c>
      <c r="E538" s="6"/>
      <c r="F538" s="6"/>
      <c r="G538" s="6"/>
      <c r="H538" s="6"/>
      <c r="I538" s="6"/>
      <c r="J538" s="6"/>
      <c r="K538" s="6"/>
      <c r="L538" s="6"/>
      <c r="M538" s="6"/>
      <c r="N538" s="8"/>
      <c r="O538" s="8"/>
      <c r="P53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3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38" s="20" t="e">
        <f>(Table1[[#This Row],[1. Hàng tồn kho]]-Table1[[#This Row],[1. Hàng tồn kho'[Năm: 2024]])/Table1[[#This Row],[1. Hàng tồn kho'[Năm: 2024]]</f>
        <v>#DIV/0!</v>
      </c>
      <c r="S53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3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38" s="20" t="e">
        <f>SUM(Table1[[#This Row],[TATA]:[ROA]])</f>
        <v>#DIV/0!</v>
      </c>
    </row>
    <row r="539" spans="1:21" ht="26.25" hidden="1" x14ac:dyDescent="0.45">
      <c r="A539" s="7">
        <v>533</v>
      </c>
      <c r="B539" s="5" t="s">
        <v>1076</v>
      </c>
      <c r="C539" s="6" t="s">
        <v>1077</v>
      </c>
      <c r="D539" s="6" t="s">
        <v>10</v>
      </c>
      <c r="E539" s="6"/>
      <c r="F539" s="6"/>
      <c r="G539" s="6"/>
      <c r="H539" s="6"/>
      <c r="I539" s="6"/>
      <c r="J539" s="6"/>
      <c r="K539" s="6"/>
      <c r="L539" s="6"/>
      <c r="M539" s="6"/>
      <c r="N539" s="8"/>
      <c r="O539" s="8"/>
      <c r="P53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3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39" s="20" t="e">
        <f>(Table1[[#This Row],[1. Hàng tồn kho]]-Table1[[#This Row],[1. Hàng tồn kho'[Năm: 2024]])/Table1[[#This Row],[1. Hàng tồn kho'[Năm: 2024]]</f>
        <v>#DIV/0!</v>
      </c>
      <c r="S53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3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39" s="20" t="e">
        <f>SUM(Table1[[#This Row],[TATA]:[ROA]])</f>
        <v>#DIV/0!</v>
      </c>
    </row>
    <row r="540" spans="1:21" hidden="1" x14ac:dyDescent="0.45">
      <c r="A540" s="7">
        <v>534</v>
      </c>
      <c r="B540" s="5" t="s">
        <v>1078</v>
      </c>
      <c r="C540" s="6" t="s">
        <v>1079</v>
      </c>
      <c r="D540" s="6" t="s">
        <v>10</v>
      </c>
      <c r="E540" s="6"/>
      <c r="F540" s="6"/>
      <c r="G540" s="6"/>
      <c r="H540" s="6"/>
      <c r="I540" s="6"/>
      <c r="J540" s="6"/>
      <c r="K540" s="6"/>
      <c r="L540" s="6"/>
      <c r="M540" s="6"/>
      <c r="N540" s="8"/>
      <c r="O540" s="8"/>
      <c r="P54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4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40" s="20" t="e">
        <f>(Table1[[#This Row],[1. Hàng tồn kho]]-Table1[[#This Row],[1. Hàng tồn kho'[Năm: 2024]])/Table1[[#This Row],[1. Hàng tồn kho'[Năm: 2024]]</f>
        <v>#DIV/0!</v>
      </c>
      <c r="S54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4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40" s="20" t="e">
        <f>SUM(Table1[[#This Row],[TATA]:[ROA]])</f>
        <v>#DIV/0!</v>
      </c>
    </row>
    <row r="541" spans="1:21" x14ac:dyDescent="0.45">
      <c r="A541" s="7">
        <v>535</v>
      </c>
      <c r="B541" s="5" t="s">
        <v>1080</v>
      </c>
      <c r="C541" s="6" t="s">
        <v>1081</v>
      </c>
      <c r="D541" s="6" t="s">
        <v>18</v>
      </c>
      <c r="E541" s="8">
        <v>446453755</v>
      </c>
      <c r="F541" s="8">
        <v>-70045210331</v>
      </c>
      <c r="G541" s="8">
        <v>997098578899</v>
      </c>
      <c r="H541" s="8">
        <v>6062976790</v>
      </c>
      <c r="I541" s="8">
        <v>15408702051</v>
      </c>
      <c r="J541" s="8">
        <v>3491080856</v>
      </c>
      <c r="K541" s="8">
        <v>967311715</v>
      </c>
      <c r="L541" s="8">
        <v>74268617674</v>
      </c>
      <c r="M541" s="8">
        <v>52502532749</v>
      </c>
      <c r="N541" s="9">
        <v>0.82</v>
      </c>
      <c r="O541" s="9">
        <v>-6.22</v>
      </c>
      <c r="P541" s="17">
        <f>(Table1[[#This Row],[18. Lợi nhuận sau thuế thu nhập doanh nghiệp]]-Table1[[#This Row],[Lưu chuyển tiền thuần từ hoạt động kinh doanh]])/Table1[[#This Row],[TỔNG CỘNG TÀI SẢN]]</f>
        <v>-7.069678523044047E-2</v>
      </c>
      <c r="Q541" s="20">
        <f>(Table1[[#This Row],[III. Các khoản phải thu ngắn hạn 2025]]-Table1[[#This Row],[III. Các khoản phải thu ngắn hạn'[Năm: 2024]])/Table1[[#This Row],[III. Các khoản phải thu ngắn hạn'[Năm: 2024]]</f>
        <v>1.5414417017750122</v>
      </c>
      <c r="R541" s="20">
        <f>(Table1[[#This Row],[1. Hàng tồn kho]]-Table1[[#This Row],[1. Hàng tồn kho'[Năm: 2024]])/Table1[[#This Row],[1. Hàng tồn kho'[Năm: 2024]]</f>
        <v>-0.72291913166734167</v>
      </c>
      <c r="S54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-0.29307243902857616</v>
      </c>
      <c r="T541" s="21">
        <f>Table1[[#This Row],[Tỷ suất sinh lợi trên tổng tài sản bình quân (ROAA)'[Quý 4 Năm 2025, ĐVT: %']]]-Table1[[#This Row],[Tỷ suất sinh lợi trên tổng tài sản bình quân (ROAA)'[Quý 4 Năm 2024, ĐVT: %']]]</f>
        <v>-7.04</v>
      </c>
      <c r="U541" s="20">
        <f>SUM(Table1[[#This Row],[TATA]:[ROA]])</f>
        <v>-6.5852466541513461</v>
      </c>
    </row>
    <row r="542" spans="1:21" hidden="1" x14ac:dyDescent="0.45">
      <c r="A542" s="7">
        <v>536</v>
      </c>
      <c r="B542" s="5" t="s">
        <v>1082</v>
      </c>
      <c r="C542" s="6" t="s">
        <v>1083</v>
      </c>
      <c r="D542" s="6" t="s">
        <v>10</v>
      </c>
      <c r="E542" s="6"/>
      <c r="F542" s="6"/>
      <c r="G542" s="6"/>
      <c r="H542" s="6"/>
      <c r="I542" s="6"/>
      <c r="J542" s="6"/>
      <c r="K542" s="6"/>
      <c r="L542" s="6"/>
      <c r="M542" s="6"/>
      <c r="N542" s="8"/>
      <c r="O542" s="8"/>
      <c r="P54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4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42" s="20" t="e">
        <f>(Table1[[#This Row],[1. Hàng tồn kho]]-Table1[[#This Row],[1. Hàng tồn kho'[Năm: 2024]])/Table1[[#This Row],[1. Hàng tồn kho'[Năm: 2024]]</f>
        <v>#DIV/0!</v>
      </c>
      <c r="S54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4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42" s="20" t="e">
        <f>SUM(Table1[[#This Row],[TATA]:[ROA]])</f>
        <v>#DIV/0!</v>
      </c>
    </row>
    <row r="543" spans="1:21" x14ac:dyDescent="0.45">
      <c r="A543" s="7">
        <v>537</v>
      </c>
      <c r="B543" s="5" t="s">
        <v>1084</v>
      </c>
      <c r="C543" s="6" t="s">
        <v>1085</v>
      </c>
      <c r="D543" s="6" t="s">
        <v>15</v>
      </c>
      <c r="E543" s="8">
        <v>55120882898</v>
      </c>
      <c r="F543" s="8">
        <v>85749552728</v>
      </c>
      <c r="G543" s="8">
        <v>2180999157473</v>
      </c>
      <c r="H543" s="8">
        <v>370586037274</v>
      </c>
      <c r="I543" s="8">
        <v>432752858144</v>
      </c>
      <c r="J543" s="8">
        <v>85178338807</v>
      </c>
      <c r="K543" s="8">
        <v>134948701888</v>
      </c>
      <c r="L543" s="8">
        <v>572176320601</v>
      </c>
      <c r="M543" s="8">
        <v>650620486940</v>
      </c>
      <c r="N543" s="9">
        <v>0.79</v>
      </c>
      <c r="O543" s="9">
        <v>1.54</v>
      </c>
      <c r="P543" s="17">
        <f>(Table1[[#This Row],[18. Lợi nhuận sau thuế thu nhập doanh nghiệp]]-Table1[[#This Row],[Lưu chuyển tiền thuần từ hoạt động kinh doanh]])/Table1[[#This Row],[TỔNG CỘNG TÀI SẢN]]</f>
        <v>1.40434120412443E-2</v>
      </c>
      <c r="Q543" s="20">
        <f>(Table1[[#This Row],[III. Các khoản phải thu ngắn hạn 2025]]-Table1[[#This Row],[III. Các khoản phải thu ngắn hạn'[Năm: 2024]])/Table1[[#This Row],[III. Các khoản phải thu ngắn hạn'[Năm: 2024]]</f>
        <v>0.16775273382476563</v>
      </c>
      <c r="R543" s="20">
        <f>(Table1[[#This Row],[1. Hàng tồn kho]]-Table1[[#This Row],[1. Hàng tồn kho'[Năm: 2024]])/Table1[[#This Row],[1. Hàng tồn kho'[Năm: 2024]]</f>
        <v>0.58430774511547345</v>
      </c>
      <c r="S54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0.13709789013394363</v>
      </c>
      <c r="T543" s="21">
        <f>Table1[[#This Row],[Tỷ suất sinh lợi trên tổng tài sản bình quân (ROAA)'[Quý 4 Năm 2025, ĐVT: %']]]-Table1[[#This Row],[Tỷ suất sinh lợi trên tổng tài sản bình quân (ROAA)'[Quý 4 Năm 2024, ĐVT: %']]]</f>
        <v>0.75</v>
      </c>
      <c r="U543" s="20">
        <f>SUM(Table1[[#This Row],[TATA]:[ROA]])</f>
        <v>1.6532017811154269</v>
      </c>
    </row>
    <row r="544" spans="1:21" ht="26.25" hidden="1" x14ac:dyDescent="0.45">
      <c r="A544" s="7">
        <v>538</v>
      </c>
      <c r="B544" s="5" t="s">
        <v>1086</v>
      </c>
      <c r="C544" s="6" t="s">
        <v>1087</v>
      </c>
      <c r="D544" s="6" t="s">
        <v>10</v>
      </c>
      <c r="E544" s="6"/>
      <c r="F544" s="6"/>
      <c r="G544" s="6"/>
      <c r="H544" s="6"/>
      <c r="I544" s="6"/>
      <c r="J544" s="6"/>
      <c r="K544" s="6"/>
      <c r="L544" s="6"/>
      <c r="M544" s="6"/>
      <c r="N544" s="8"/>
      <c r="O544" s="8"/>
      <c r="P54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4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44" s="20" t="e">
        <f>(Table1[[#This Row],[1. Hàng tồn kho]]-Table1[[#This Row],[1. Hàng tồn kho'[Năm: 2024]])/Table1[[#This Row],[1. Hàng tồn kho'[Năm: 2024]]</f>
        <v>#DIV/0!</v>
      </c>
      <c r="S54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4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44" s="20" t="e">
        <f>SUM(Table1[[#This Row],[TATA]:[ROA]])</f>
        <v>#DIV/0!</v>
      </c>
    </row>
    <row r="545" spans="1:21" hidden="1" x14ac:dyDescent="0.45">
      <c r="A545" s="7">
        <v>539</v>
      </c>
      <c r="B545" s="5" t="s">
        <v>1088</v>
      </c>
      <c r="C545" s="6" t="s">
        <v>1089</v>
      </c>
      <c r="D545" s="6" t="s">
        <v>10</v>
      </c>
      <c r="E545" s="6"/>
      <c r="F545" s="6"/>
      <c r="G545" s="6"/>
      <c r="H545" s="6"/>
      <c r="I545" s="6"/>
      <c r="J545" s="6"/>
      <c r="K545" s="6"/>
      <c r="L545" s="6"/>
      <c r="M545" s="6"/>
      <c r="N545" s="8"/>
      <c r="O545" s="8"/>
      <c r="P54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4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45" s="20" t="e">
        <f>(Table1[[#This Row],[1. Hàng tồn kho]]-Table1[[#This Row],[1. Hàng tồn kho'[Năm: 2024]])/Table1[[#This Row],[1. Hàng tồn kho'[Năm: 2024]]</f>
        <v>#DIV/0!</v>
      </c>
      <c r="S54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4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45" s="20" t="e">
        <f>SUM(Table1[[#This Row],[TATA]:[ROA]])</f>
        <v>#DIV/0!</v>
      </c>
    </row>
    <row r="546" spans="1:21" hidden="1" x14ac:dyDescent="0.45">
      <c r="A546" s="7">
        <v>540</v>
      </c>
      <c r="B546" s="5" t="s">
        <v>1090</v>
      </c>
      <c r="C546" s="6" t="s">
        <v>1091</v>
      </c>
      <c r="D546" s="6" t="s">
        <v>10</v>
      </c>
      <c r="E546" s="6"/>
      <c r="F546" s="6"/>
      <c r="G546" s="6"/>
      <c r="H546" s="6"/>
      <c r="I546" s="6"/>
      <c r="J546" s="6"/>
      <c r="K546" s="6"/>
      <c r="L546" s="6"/>
      <c r="M546" s="6"/>
      <c r="N546" s="8"/>
      <c r="O546" s="8"/>
      <c r="P54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4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46" s="20" t="e">
        <f>(Table1[[#This Row],[1. Hàng tồn kho]]-Table1[[#This Row],[1. Hàng tồn kho'[Năm: 2024]])/Table1[[#This Row],[1. Hàng tồn kho'[Năm: 2024]]</f>
        <v>#DIV/0!</v>
      </c>
      <c r="S54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4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46" s="20" t="e">
        <f>SUM(Table1[[#This Row],[TATA]:[ROA]])</f>
        <v>#DIV/0!</v>
      </c>
    </row>
    <row r="547" spans="1:21" hidden="1" x14ac:dyDescent="0.45">
      <c r="A547" s="7">
        <v>541</v>
      </c>
      <c r="B547" s="5" t="s">
        <v>1092</v>
      </c>
      <c r="C547" s="6" t="s">
        <v>1093</v>
      </c>
      <c r="D547" s="6" t="s">
        <v>10</v>
      </c>
      <c r="E547" s="6"/>
      <c r="F547" s="6"/>
      <c r="G547" s="6"/>
      <c r="H547" s="6"/>
      <c r="I547" s="6"/>
      <c r="J547" s="6"/>
      <c r="K547" s="6"/>
      <c r="L547" s="6"/>
      <c r="M547" s="6"/>
      <c r="N547" s="8"/>
      <c r="O547" s="8"/>
      <c r="P54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4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47" s="20" t="e">
        <f>(Table1[[#This Row],[1. Hàng tồn kho]]-Table1[[#This Row],[1. Hàng tồn kho'[Năm: 2024]])/Table1[[#This Row],[1. Hàng tồn kho'[Năm: 2024]]</f>
        <v>#DIV/0!</v>
      </c>
      <c r="S54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4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47" s="20" t="e">
        <f>SUM(Table1[[#This Row],[TATA]:[ROA]])</f>
        <v>#DIV/0!</v>
      </c>
    </row>
    <row r="548" spans="1:21" ht="26.25" hidden="1" x14ac:dyDescent="0.45">
      <c r="A548" s="7">
        <v>542</v>
      </c>
      <c r="B548" s="5" t="s">
        <v>1094</v>
      </c>
      <c r="C548" s="6" t="s">
        <v>1095</v>
      </c>
      <c r="D548" s="6" t="s">
        <v>15</v>
      </c>
      <c r="E548" s="6"/>
      <c r="F548" s="6"/>
      <c r="G548" s="6"/>
      <c r="H548" s="8">
        <v>27151324555</v>
      </c>
      <c r="I548" s="6"/>
      <c r="J548" s="8">
        <v>59114816258</v>
      </c>
      <c r="K548" s="6"/>
      <c r="L548" s="8">
        <v>701116806501</v>
      </c>
      <c r="M548" s="6"/>
      <c r="N548" s="8"/>
      <c r="O548" s="8"/>
      <c r="P54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4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548" s="20">
        <f>(Table1[[#This Row],[1. Hàng tồn kho]]-Table1[[#This Row],[1. Hàng tồn kho'[Năm: 2024]])/Table1[[#This Row],[1. Hàng tồn kho'[Năm: 2024]]</f>
        <v>-1</v>
      </c>
      <c r="S54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54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48" s="20" t="e">
        <f>SUM(Table1[[#This Row],[TATA]:[ROA]])</f>
        <v>#DIV/0!</v>
      </c>
    </row>
    <row r="549" spans="1:21" ht="26.25" x14ac:dyDescent="0.45">
      <c r="A549" s="7">
        <v>543</v>
      </c>
      <c r="B549" s="5" t="s">
        <v>1096</v>
      </c>
      <c r="C549" s="6" t="s">
        <v>1097</v>
      </c>
      <c r="D549" s="6" t="s">
        <v>18</v>
      </c>
      <c r="E549" s="8">
        <v>130298715811</v>
      </c>
      <c r="F549" s="8">
        <v>71850941419</v>
      </c>
      <c r="G549" s="8">
        <v>1557801453709</v>
      </c>
      <c r="H549" s="8">
        <v>567906699566</v>
      </c>
      <c r="I549" s="8">
        <v>593847733862</v>
      </c>
      <c r="J549" s="8">
        <v>97970447466</v>
      </c>
      <c r="K549" s="8">
        <v>111991157312</v>
      </c>
      <c r="L549" s="8">
        <v>2938534598760</v>
      </c>
      <c r="M549" s="8">
        <v>2533776163916</v>
      </c>
      <c r="N549" s="9">
        <v>0.88</v>
      </c>
      <c r="O549" s="9">
        <v>1.54</v>
      </c>
      <c r="P549" s="17">
        <f>(Table1[[#This Row],[18. Lợi nhuận sau thuế thu nhập doanh nghiệp]]-Table1[[#This Row],[Lưu chuyển tiền thuần từ hoạt động kinh doanh]])/Table1[[#This Row],[TỔNG CỘNG TÀI SẢN]]</f>
        <v>-3.7519399056176607E-2</v>
      </c>
      <c r="Q549" s="20">
        <f>(Table1[[#This Row],[III. Các khoản phải thu ngắn hạn 2025]]-Table1[[#This Row],[III. Các khoản phải thu ngắn hạn'[Năm: 2024]])/Table1[[#This Row],[III. Các khoản phải thu ngắn hạn'[Năm: 2024]]</f>
        <v>4.567833821264021E-2</v>
      </c>
      <c r="R549" s="20">
        <f>(Table1[[#This Row],[1. Hàng tồn kho]]-Table1[[#This Row],[1. Hàng tồn kho'[Năm: 2024]])/Table1[[#This Row],[1. Hàng tồn kho'[Năm: 2024]]</f>
        <v>0.14311162405240413</v>
      </c>
      <c r="S54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-0.13774159236198871</v>
      </c>
      <c r="T549" s="21">
        <f>Table1[[#This Row],[Tỷ suất sinh lợi trên tổng tài sản bình quân (ROAA)'[Quý 4 Năm 2025, ĐVT: %']]]-Table1[[#This Row],[Tỷ suất sinh lợi trên tổng tài sản bình quân (ROAA)'[Quý 4 Năm 2024, ĐVT: %']]]</f>
        <v>0.66</v>
      </c>
      <c r="U549" s="20">
        <f>SUM(Table1[[#This Row],[TATA]:[ROA]])</f>
        <v>0.67352897084687902</v>
      </c>
    </row>
    <row r="550" spans="1:21" hidden="1" x14ac:dyDescent="0.45">
      <c r="A550" s="7">
        <v>544</v>
      </c>
      <c r="B550" s="5" t="s">
        <v>1098</v>
      </c>
      <c r="C550" s="6" t="s">
        <v>1099</v>
      </c>
      <c r="D550" s="6" t="s">
        <v>10</v>
      </c>
      <c r="E550" s="6"/>
      <c r="F550" s="6"/>
      <c r="G550" s="6"/>
      <c r="H550" s="6"/>
      <c r="I550" s="6"/>
      <c r="J550" s="6"/>
      <c r="K550" s="6"/>
      <c r="L550" s="6"/>
      <c r="M550" s="6"/>
      <c r="N550" s="8"/>
      <c r="O550" s="8"/>
      <c r="P55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5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50" s="20" t="e">
        <f>(Table1[[#This Row],[1. Hàng tồn kho]]-Table1[[#This Row],[1. Hàng tồn kho'[Năm: 2024]])/Table1[[#This Row],[1. Hàng tồn kho'[Năm: 2024]]</f>
        <v>#DIV/0!</v>
      </c>
      <c r="S55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5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50" s="20" t="e">
        <f>SUM(Table1[[#This Row],[TATA]:[ROA]])</f>
        <v>#DIV/0!</v>
      </c>
    </row>
    <row r="551" spans="1:21" hidden="1" x14ac:dyDescent="0.45">
      <c r="A551" s="7">
        <v>545</v>
      </c>
      <c r="B551" s="5" t="s">
        <v>1100</v>
      </c>
      <c r="C551" s="6" t="s">
        <v>1101</v>
      </c>
      <c r="D551" s="6" t="s">
        <v>10</v>
      </c>
      <c r="E551" s="6"/>
      <c r="F551" s="6"/>
      <c r="G551" s="6"/>
      <c r="H551" s="6"/>
      <c r="I551" s="6"/>
      <c r="J551" s="6"/>
      <c r="K551" s="6"/>
      <c r="L551" s="6"/>
      <c r="M551" s="6"/>
      <c r="N551" s="8"/>
      <c r="O551" s="8"/>
      <c r="P55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5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51" s="20" t="e">
        <f>(Table1[[#This Row],[1. Hàng tồn kho]]-Table1[[#This Row],[1. Hàng tồn kho'[Năm: 2024]])/Table1[[#This Row],[1. Hàng tồn kho'[Năm: 2024]]</f>
        <v>#DIV/0!</v>
      </c>
      <c r="S55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5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51" s="20" t="e">
        <f>SUM(Table1[[#This Row],[TATA]:[ROA]])</f>
        <v>#DIV/0!</v>
      </c>
    </row>
    <row r="552" spans="1:21" ht="26.25" hidden="1" x14ac:dyDescent="0.45">
      <c r="A552" s="7">
        <v>546</v>
      </c>
      <c r="B552" s="5" t="s">
        <v>1102</v>
      </c>
      <c r="C552" s="6" t="s">
        <v>1103</v>
      </c>
      <c r="D552" s="6" t="s">
        <v>10</v>
      </c>
      <c r="E552" s="6"/>
      <c r="F552" s="6"/>
      <c r="G552" s="6"/>
      <c r="H552" s="6"/>
      <c r="I552" s="6"/>
      <c r="J552" s="6"/>
      <c r="K552" s="6"/>
      <c r="L552" s="6"/>
      <c r="M552" s="6"/>
      <c r="N552" s="8"/>
      <c r="O552" s="8"/>
      <c r="P55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5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52" s="20" t="e">
        <f>(Table1[[#This Row],[1. Hàng tồn kho]]-Table1[[#This Row],[1. Hàng tồn kho'[Năm: 2024]])/Table1[[#This Row],[1. Hàng tồn kho'[Năm: 2024]]</f>
        <v>#DIV/0!</v>
      </c>
      <c r="S55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5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52" s="20" t="e">
        <f>SUM(Table1[[#This Row],[TATA]:[ROA]])</f>
        <v>#DIV/0!</v>
      </c>
    </row>
    <row r="553" spans="1:21" x14ac:dyDescent="0.45">
      <c r="A553" s="7">
        <v>547</v>
      </c>
      <c r="B553" s="5" t="s">
        <v>1104</v>
      </c>
      <c r="C553" s="6" t="s">
        <v>1105</v>
      </c>
      <c r="D553" s="6" t="s">
        <v>18</v>
      </c>
      <c r="E553" s="8">
        <v>1104918324922</v>
      </c>
      <c r="F553" s="8">
        <v>1506767998626</v>
      </c>
      <c r="G553" s="8">
        <v>15976734904060</v>
      </c>
      <c r="H553" s="8">
        <v>402126060200</v>
      </c>
      <c r="I553" s="8">
        <v>706754515064</v>
      </c>
      <c r="J553" s="8">
        <v>5516781758000</v>
      </c>
      <c r="K553" s="8">
        <v>6358114697631</v>
      </c>
      <c r="L553" s="8">
        <v>13739362734289</v>
      </c>
      <c r="M553" s="8">
        <v>15552786565082</v>
      </c>
      <c r="N553" s="9">
        <v>1.69</v>
      </c>
      <c r="O553" s="9">
        <v>0.94</v>
      </c>
      <c r="P553" s="17">
        <f>(Table1[[#This Row],[18. Lợi nhuận sau thuế thu nhập doanh nghiệp]]-Table1[[#This Row],[Lưu chuyển tiền thuần từ hoạt động kinh doanh]])/Table1[[#This Row],[TỔNG CỘNG TÀI SẢN]]</f>
        <v>2.5152177595553781E-2</v>
      </c>
      <c r="Q553" s="20">
        <f>(Table1[[#This Row],[III. Các khoản phải thu ngắn hạn 2025]]-Table1[[#This Row],[III. Các khoản phải thu ngắn hạn'[Năm: 2024]])/Table1[[#This Row],[III. Các khoản phải thu ngắn hạn'[Năm: 2024]]</f>
        <v>0.75754467321140806</v>
      </c>
      <c r="R553" s="20">
        <f>(Table1[[#This Row],[1. Hàng tồn kho]]-Table1[[#This Row],[1. Hàng tồn kho'[Năm: 2024]])/Table1[[#This Row],[1. Hàng tồn kho'[Năm: 2024]]</f>
        <v>0.15250429988660791</v>
      </c>
      <c r="S55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0.13198747757545418</v>
      </c>
      <c r="T553" s="21">
        <f>Table1[[#This Row],[Tỷ suất sinh lợi trên tổng tài sản bình quân (ROAA)'[Quý 4 Năm 2025, ĐVT: %']]]-Table1[[#This Row],[Tỷ suất sinh lợi trên tổng tài sản bình quân (ROAA)'[Quý 4 Năm 2024, ĐVT: %']]]</f>
        <v>-0.75</v>
      </c>
      <c r="U553" s="20">
        <f>SUM(Table1[[#This Row],[TATA]:[ROA]])</f>
        <v>0.31718862826902394</v>
      </c>
    </row>
    <row r="554" spans="1:21" ht="26.25" x14ac:dyDescent="0.45">
      <c r="A554" s="7">
        <v>548</v>
      </c>
      <c r="B554" s="5" t="s">
        <v>1106</v>
      </c>
      <c r="C554" s="6" t="s">
        <v>1107</v>
      </c>
      <c r="D554" s="6" t="s">
        <v>18</v>
      </c>
      <c r="E554" s="8">
        <v>626255133041</v>
      </c>
      <c r="F554" s="8">
        <v>290747859813</v>
      </c>
      <c r="G554" s="8">
        <v>2584097309626</v>
      </c>
      <c r="H554" s="8">
        <v>520222627983</v>
      </c>
      <c r="I554" s="8">
        <v>481941178511</v>
      </c>
      <c r="J554" s="8">
        <v>532336906627</v>
      </c>
      <c r="K554" s="8">
        <v>397619665024</v>
      </c>
      <c r="L554" s="8">
        <v>1817259164083</v>
      </c>
      <c r="M554" s="8">
        <v>1946612659960</v>
      </c>
      <c r="N554" s="9">
        <v>2.76</v>
      </c>
      <c r="O554" s="9">
        <v>2.37</v>
      </c>
      <c r="P554" s="17">
        <f>(Table1[[#This Row],[18. Lợi nhuận sau thuế thu nhập doanh nghiệp]]-Table1[[#This Row],[Lưu chuyển tiền thuần từ hoạt động kinh doanh]])/Table1[[#This Row],[TỔNG CỘNG TÀI SẢN]]</f>
        <v>-0.12983538660800603</v>
      </c>
      <c r="Q554" s="20">
        <f>(Table1[[#This Row],[III. Các khoản phải thu ngắn hạn 2025]]-Table1[[#This Row],[III. Các khoản phải thu ngắn hạn'[Năm: 2024]])/Table1[[#This Row],[III. Các khoản phải thu ngắn hạn'[Năm: 2024]]</f>
        <v>-7.3586667347447593E-2</v>
      </c>
      <c r="R554" s="20">
        <f>(Table1[[#This Row],[1. Hàng tồn kho]]-Table1[[#This Row],[1. Hàng tồn kho'[Năm: 2024]])/Table1[[#This Row],[1. Hàng tồn kho'[Năm: 2024]]</f>
        <v>-0.25306763428558265</v>
      </c>
      <c r="S55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7.118054399371955E-2</v>
      </c>
      <c r="T554" s="21">
        <f>Table1[[#This Row],[Tỷ suất sinh lợi trên tổng tài sản bình quân (ROAA)'[Quý 4 Năm 2025, ĐVT: %']]]-Table1[[#This Row],[Tỷ suất sinh lợi trên tổng tài sản bình quân (ROAA)'[Quý 4 Năm 2024, ĐVT: %']]]</f>
        <v>-0.38999999999999968</v>
      </c>
      <c r="U554" s="20">
        <f>SUM(Table1[[#This Row],[TATA]:[ROA]])</f>
        <v>-0.77530914424731645</v>
      </c>
    </row>
    <row r="555" spans="1:21" hidden="1" x14ac:dyDescent="0.45">
      <c r="A555" s="7">
        <v>549</v>
      </c>
      <c r="B555" s="5" t="s">
        <v>1108</v>
      </c>
      <c r="C555" s="6" t="s">
        <v>1109</v>
      </c>
      <c r="D555" s="6" t="s">
        <v>10</v>
      </c>
      <c r="E555" s="6"/>
      <c r="F555" s="6"/>
      <c r="G555" s="6"/>
      <c r="H555" s="6"/>
      <c r="I555" s="6"/>
      <c r="J555" s="6"/>
      <c r="K555" s="6"/>
      <c r="L555" s="6"/>
      <c r="M555" s="6"/>
      <c r="N555" s="8"/>
      <c r="O555" s="8"/>
      <c r="P55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5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55" s="20" t="e">
        <f>(Table1[[#This Row],[1. Hàng tồn kho]]-Table1[[#This Row],[1. Hàng tồn kho'[Năm: 2024]])/Table1[[#This Row],[1. Hàng tồn kho'[Năm: 2024]]</f>
        <v>#DIV/0!</v>
      </c>
      <c r="S55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5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55" s="20" t="e">
        <f>SUM(Table1[[#This Row],[TATA]:[ROA]])</f>
        <v>#DIV/0!</v>
      </c>
    </row>
    <row r="556" spans="1:21" hidden="1" x14ac:dyDescent="0.45">
      <c r="A556" s="7">
        <v>550</v>
      </c>
      <c r="B556" s="5" t="s">
        <v>1110</v>
      </c>
      <c r="C556" s="6" t="s">
        <v>1111</v>
      </c>
      <c r="D556" s="6" t="s">
        <v>10</v>
      </c>
      <c r="E556" s="6"/>
      <c r="F556" s="6"/>
      <c r="G556" s="6"/>
      <c r="H556" s="6"/>
      <c r="I556" s="6"/>
      <c r="J556" s="6"/>
      <c r="K556" s="6"/>
      <c r="L556" s="6"/>
      <c r="M556" s="6"/>
      <c r="N556" s="8"/>
      <c r="O556" s="8"/>
      <c r="P55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5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56" s="20" t="e">
        <f>(Table1[[#This Row],[1. Hàng tồn kho]]-Table1[[#This Row],[1. Hàng tồn kho'[Năm: 2024]])/Table1[[#This Row],[1. Hàng tồn kho'[Năm: 2024]]</f>
        <v>#DIV/0!</v>
      </c>
      <c r="S55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5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56" s="20" t="e">
        <f>SUM(Table1[[#This Row],[TATA]:[ROA]])</f>
        <v>#DIV/0!</v>
      </c>
    </row>
    <row r="557" spans="1:21" hidden="1" x14ac:dyDescent="0.45">
      <c r="A557" s="7">
        <v>551</v>
      </c>
      <c r="B557" s="5" t="s">
        <v>1112</v>
      </c>
      <c r="C557" s="6" t="s">
        <v>1113</v>
      </c>
      <c r="D557" s="6" t="s">
        <v>15</v>
      </c>
      <c r="E557" s="6"/>
      <c r="F557" s="6"/>
      <c r="G557" s="6"/>
      <c r="H557" s="8">
        <v>24347401548</v>
      </c>
      <c r="I557" s="6"/>
      <c r="J557" s="8">
        <v>24493822683</v>
      </c>
      <c r="K557" s="6"/>
      <c r="L557" s="8">
        <v>213371815205</v>
      </c>
      <c r="M557" s="6"/>
      <c r="N557" s="8"/>
      <c r="O557" s="8"/>
      <c r="P55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5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557" s="20">
        <f>(Table1[[#This Row],[1. Hàng tồn kho]]-Table1[[#This Row],[1. Hàng tồn kho'[Năm: 2024]])/Table1[[#This Row],[1. Hàng tồn kho'[Năm: 2024]]</f>
        <v>-1</v>
      </c>
      <c r="S55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55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57" s="20" t="e">
        <f>SUM(Table1[[#This Row],[TATA]:[ROA]])</f>
        <v>#DIV/0!</v>
      </c>
    </row>
    <row r="558" spans="1:21" x14ac:dyDescent="0.45">
      <c r="A558" s="7">
        <v>552</v>
      </c>
      <c r="B558" s="5" t="s">
        <v>1114</v>
      </c>
      <c r="C558" s="6" t="s">
        <v>1115</v>
      </c>
      <c r="D558" s="6" t="s">
        <v>18</v>
      </c>
      <c r="E558" s="8">
        <v>-1125436151</v>
      </c>
      <c r="F558" s="8">
        <v>14210682049</v>
      </c>
      <c r="G558" s="8">
        <v>990017066930</v>
      </c>
      <c r="H558" s="8">
        <v>193036057088</v>
      </c>
      <c r="I558" s="8">
        <v>253304929859</v>
      </c>
      <c r="J558" s="8">
        <v>473356480205</v>
      </c>
      <c r="K558" s="8">
        <v>428381327109</v>
      </c>
      <c r="L558" s="8">
        <v>869111065995</v>
      </c>
      <c r="M558" s="8">
        <v>913573754649</v>
      </c>
      <c r="N558" s="9">
        <v>0.45</v>
      </c>
      <c r="O558" s="9">
        <v>0.26</v>
      </c>
      <c r="P558" s="17">
        <f>(Table1[[#This Row],[18. Lợi nhuận sau thuế thu nhập doanh nghiệp]]-Table1[[#This Row],[Lưu chuyển tiền thuần từ hoạt động kinh doanh]])/Table1[[#This Row],[TỔNG CỘNG TÀI SẢN]]</f>
        <v>1.5490761434604998E-2</v>
      </c>
      <c r="Q558" s="20">
        <f>(Table1[[#This Row],[III. Các khoản phải thu ngắn hạn 2025]]-Table1[[#This Row],[III. Các khoản phải thu ngắn hạn'[Năm: 2024]])/Table1[[#This Row],[III. Các khoản phải thu ngắn hạn'[Năm: 2024]]</f>
        <v>0.31221562271925718</v>
      </c>
      <c r="R558" s="20">
        <f>(Table1[[#This Row],[1. Hàng tồn kho]]-Table1[[#This Row],[1. Hàng tồn kho'[Năm: 2024]])/Table1[[#This Row],[1. Hàng tồn kho'[Năm: 2024]]</f>
        <v>-9.501328275155814E-2</v>
      </c>
      <c r="S55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5.115881087430061E-2</v>
      </c>
      <c r="T558" s="21">
        <f>Table1[[#This Row],[Tỷ suất sinh lợi trên tổng tài sản bình quân (ROAA)'[Quý 4 Năm 2025, ĐVT: %']]]-Table1[[#This Row],[Tỷ suất sinh lợi trên tổng tài sản bình quân (ROAA)'[Quý 4 Năm 2024, ĐVT: %']]]</f>
        <v>-0.19</v>
      </c>
      <c r="U558" s="20">
        <f>SUM(Table1[[#This Row],[TATA]:[ROA]])</f>
        <v>9.3851912276604665E-2</v>
      </c>
    </row>
    <row r="559" spans="1:21" hidden="1" x14ac:dyDescent="0.45">
      <c r="A559" s="7">
        <v>553</v>
      </c>
      <c r="B559" s="5" t="s">
        <v>1116</v>
      </c>
      <c r="C559" s="6" t="s">
        <v>1117</v>
      </c>
      <c r="D559" s="6" t="s">
        <v>10</v>
      </c>
      <c r="E559" s="6"/>
      <c r="F559" s="6"/>
      <c r="G559" s="6"/>
      <c r="H559" s="6"/>
      <c r="I559" s="6"/>
      <c r="J559" s="6"/>
      <c r="K559" s="6"/>
      <c r="L559" s="6"/>
      <c r="M559" s="6"/>
      <c r="N559" s="8"/>
      <c r="O559" s="8"/>
      <c r="P55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5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59" s="20" t="e">
        <f>(Table1[[#This Row],[1. Hàng tồn kho]]-Table1[[#This Row],[1. Hàng tồn kho'[Năm: 2024]])/Table1[[#This Row],[1. Hàng tồn kho'[Năm: 2024]]</f>
        <v>#DIV/0!</v>
      </c>
      <c r="S55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5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59" s="20" t="e">
        <f>SUM(Table1[[#This Row],[TATA]:[ROA]])</f>
        <v>#DIV/0!</v>
      </c>
    </row>
    <row r="560" spans="1:21" ht="26.25" hidden="1" x14ac:dyDescent="0.45">
      <c r="A560" s="7">
        <v>554</v>
      </c>
      <c r="B560" s="5" t="s">
        <v>1118</v>
      </c>
      <c r="C560" s="6" t="s">
        <v>1119</v>
      </c>
      <c r="D560" s="6" t="s">
        <v>15</v>
      </c>
      <c r="E560" s="6"/>
      <c r="F560" s="6"/>
      <c r="G560" s="6"/>
      <c r="H560" s="8">
        <v>50098473834</v>
      </c>
      <c r="I560" s="6"/>
      <c r="J560" s="8">
        <v>70267327499</v>
      </c>
      <c r="K560" s="6"/>
      <c r="L560" s="8">
        <v>144741200462</v>
      </c>
      <c r="M560" s="6"/>
      <c r="N560" s="8"/>
      <c r="O560" s="8"/>
      <c r="P56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6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560" s="20">
        <f>(Table1[[#This Row],[1. Hàng tồn kho]]-Table1[[#This Row],[1. Hàng tồn kho'[Năm: 2024]])/Table1[[#This Row],[1. Hàng tồn kho'[Năm: 2024]]</f>
        <v>-1</v>
      </c>
      <c r="S56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56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60" s="20" t="e">
        <f>SUM(Table1[[#This Row],[TATA]:[ROA]])</f>
        <v>#DIV/0!</v>
      </c>
    </row>
    <row r="561" spans="1:21" ht="26.25" x14ac:dyDescent="0.45">
      <c r="A561" s="7">
        <v>555</v>
      </c>
      <c r="B561" s="5" t="s">
        <v>1120</v>
      </c>
      <c r="C561" s="6" t="s">
        <v>1121</v>
      </c>
      <c r="D561" s="6" t="s">
        <v>33</v>
      </c>
      <c r="E561" s="8">
        <v>-71836848994</v>
      </c>
      <c r="F561" s="8">
        <v>5825764260</v>
      </c>
      <c r="G561" s="8">
        <v>410779117449</v>
      </c>
      <c r="H561" s="8">
        <v>197659535745</v>
      </c>
      <c r="I561" s="8">
        <v>200678864337</v>
      </c>
      <c r="J561" s="8">
        <v>28424612927</v>
      </c>
      <c r="K561" s="8">
        <v>76774919938</v>
      </c>
      <c r="L561" s="8">
        <v>250229267995</v>
      </c>
      <c r="M561" s="8">
        <v>204338499814</v>
      </c>
      <c r="N561" s="9">
        <v>0.69</v>
      </c>
      <c r="O561" s="9">
        <v>0.14000000000000001</v>
      </c>
      <c r="P561" s="17">
        <f>(Table1[[#This Row],[18. Lợi nhuận sau thuế thu nhập doanh nghiệp]]-Table1[[#This Row],[Lưu chuyển tiền thuần từ hoạt động kinh doanh]])/Table1[[#This Row],[TỔNG CỘNG TÀI SẢN]]</f>
        <v>0.1890617364784668</v>
      </c>
      <c r="Q561" s="20">
        <f>(Table1[[#This Row],[III. Các khoản phải thu ngắn hạn 2025]]-Table1[[#This Row],[III. Các khoản phải thu ngắn hạn'[Năm: 2024]])/Table1[[#This Row],[III. Các khoản phải thu ngắn hạn'[Năm: 2024]]</f>
        <v>1.5275400605489771E-2</v>
      </c>
      <c r="R561" s="20">
        <f>(Table1[[#This Row],[1. Hàng tồn kho]]-Table1[[#This Row],[1. Hàng tồn kho'[Năm: 2024]])/Table1[[#This Row],[1. Hàng tồn kho'[Năm: 2024]]</f>
        <v>1.7010014220834986</v>
      </c>
      <c r="S56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-0.1833948864123959</v>
      </c>
      <c r="T561" s="21">
        <f>Table1[[#This Row],[Tỷ suất sinh lợi trên tổng tài sản bình quân (ROAA)'[Quý 4 Năm 2025, ĐVT: %']]]-Table1[[#This Row],[Tỷ suất sinh lợi trên tổng tài sản bình quân (ROAA)'[Quý 4 Năm 2024, ĐVT: %']]]</f>
        <v>-0.54999999999999993</v>
      </c>
      <c r="U561" s="20">
        <f>SUM(Table1[[#This Row],[TATA]:[ROA]])</f>
        <v>1.1719436727550594</v>
      </c>
    </row>
    <row r="562" spans="1:21" x14ac:dyDescent="0.45">
      <c r="A562" s="7">
        <v>556</v>
      </c>
      <c r="B562" s="5" t="s">
        <v>1122</v>
      </c>
      <c r="C562" s="6" t="s">
        <v>1123</v>
      </c>
      <c r="D562" s="6" t="s">
        <v>18</v>
      </c>
      <c r="E562" s="8">
        <v>187279870085</v>
      </c>
      <c r="F562" s="8">
        <v>177540399383</v>
      </c>
      <c r="G562" s="8">
        <v>2537076592069</v>
      </c>
      <c r="H562" s="8">
        <v>1539647424021</v>
      </c>
      <c r="I562" s="8">
        <v>1231936269790</v>
      </c>
      <c r="J562" s="8">
        <v>350542739896</v>
      </c>
      <c r="K562" s="8">
        <v>662448860511</v>
      </c>
      <c r="L562" s="8">
        <v>1094423750678</v>
      </c>
      <c r="M562" s="8">
        <v>1646340884101</v>
      </c>
      <c r="N562" s="9">
        <v>1.07</v>
      </c>
      <c r="O562" s="9">
        <v>1.45</v>
      </c>
      <c r="P562" s="17">
        <f>(Table1[[#This Row],[18. Lợi nhuận sau thuế thu nhập doanh nghiệp]]-Table1[[#This Row],[Lưu chuyển tiền thuần từ hoạt động kinh doanh]])/Table1[[#This Row],[TỔNG CỘNG TÀI SẢN]]</f>
        <v>-3.8388556074522794E-3</v>
      </c>
      <c r="Q562" s="20">
        <f>(Table1[[#This Row],[III. Các khoản phải thu ngắn hạn 2025]]-Table1[[#This Row],[III. Các khoản phải thu ngắn hạn'[Năm: 2024]])/Table1[[#This Row],[III. Các khoản phải thu ngắn hạn'[Năm: 2024]]</f>
        <v>-0.19985819443478184</v>
      </c>
      <c r="R562" s="20">
        <f>(Table1[[#This Row],[1. Hàng tồn kho]]-Table1[[#This Row],[1. Hàng tồn kho'[Năm: 2024]])/Table1[[#This Row],[1. Hàng tồn kho'[Năm: 2024]]</f>
        <v>0.88978057485240514</v>
      </c>
      <c r="S56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0.50429930187560812</v>
      </c>
      <c r="T562" s="21">
        <f>Table1[[#This Row],[Tỷ suất sinh lợi trên tổng tài sản bình quân (ROAA)'[Quý 4 Năm 2025, ĐVT: %']]]-Table1[[#This Row],[Tỷ suất sinh lợi trên tổng tài sản bình quân (ROAA)'[Quý 4 Năm 2024, ĐVT: %']]]</f>
        <v>0.37999999999999989</v>
      </c>
      <c r="U562" s="20">
        <f>SUM(Table1[[#This Row],[TATA]:[ROA]])</f>
        <v>1.5703828266857789</v>
      </c>
    </row>
    <row r="563" spans="1:21" ht="26.25" hidden="1" x14ac:dyDescent="0.45">
      <c r="A563" s="7">
        <v>557</v>
      </c>
      <c r="B563" s="5" t="s">
        <v>1124</v>
      </c>
      <c r="C563" s="6" t="s">
        <v>1125</v>
      </c>
      <c r="D563" s="6" t="s">
        <v>10</v>
      </c>
      <c r="E563" s="6"/>
      <c r="F563" s="6"/>
      <c r="G563" s="6"/>
      <c r="H563" s="6"/>
      <c r="I563" s="6"/>
      <c r="J563" s="6"/>
      <c r="K563" s="6"/>
      <c r="L563" s="6"/>
      <c r="M563" s="6"/>
      <c r="N563" s="8"/>
      <c r="O563" s="8"/>
      <c r="P56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6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63" s="20" t="e">
        <f>(Table1[[#This Row],[1. Hàng tồn kho]]-Table1[[#This Row],[1. Hàng tồn kho'[Năm: 2024]])/Table1[[#This Row],[1. Hàng tồn kho'[Năm: 2024]]</f>
        <v>#DIV/0!</v>
      </c>
      <c r="S56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6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63" s="20" t="e">
        <f>SUM(Table1[[#This Row],[TATA]:[ROA]])</f>
        <v>#DIV/0!</v>
      </c>
    </row>
    <row r="564" spans="1:21" x14ac:dyDescent="0.45">
      <c r="A564" s="7">
        <v>558</v>
      </c>
      <c r="B564" s="5" t="s">
        <v>1126</v>
      </c>
      <c r="C564" s="6" t="s">
        <v>1127</v>
      </c>
      <c r="D564" s="6" t="s">
        <v>15</v>
      </c>
      <c r="E564" s="8">
        <v>-260559481301</v>
      </c>
      <c r="F564" s="8">
        <v>75236373278</v>
      </c>
      <c r="G564" s="8">
        <v>1687494382883</v>
      </c>
      <c r="H564" s="8">
        <v>428970467702</v>
      </c>
      <c r="I564" s="8">
        <v>828397625661</v>
      </c>
      <c r="J564" s="8">
        <v>147023892756</v>
      </c>
      <c r="K564" s="8">
        <v>257278041016</v>
      </c>
      <c r="L564" s="8">
        <v>1326405070911</v>
      </c>
      <c r="M564" s="8">
        <v>1969711686292</v>
      </c>
      <c r="N564" s="9">
        <v>1.19</v>
      </c>
      <c r="O564" s="9">
        <v>0.98</v>
      </c>
      <c r="P564" s="17">
        <f>(Table1[[#This Row],[18. Lợi nhuận sau thuế thu nhập doanh nghiệp]]-Table1[[#This Row],[Lưu chuyển tiền thuần từ hoạt động kinh doanh]])/Table1[[#This Row],[TỔNG CỘNG TÀI SẢN]]</f>
        <v>0.19899079841990913</v>
      </c>
      <c r="Q564" s="20">
        <f>(Table1[[#This Row],[III. Các khoản phải thu ngắn hạn 2025]]-Table1[[#This Row],[III. Các khoản phải thu ngắn hạn'[Năm: 2024]])/Table1[[#This Row],[III. Các khoản phải thu ngắn hạn'[Năm: 2024]]</f>
        <v>0.93112973510446095</v>
      </c>
      <c r="R564" s="20">
        <f>(Table1[[#This Row],[1. Hàng tồn kho]]-Table1[[#This Row],[1. Hàng tồn kho'[Năm: 2024]])/Table1[[#This Row],[1. Hàng tồn kho'[Năm: 2024]]</f>
        <v>0.74990633286371455</v>
      </c>
      <c r="S56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0.48500011760296191</v>
      </c>
      <c r="T564" s="21">
        <f>Table1[[#This Row],[Tỷ suất sinh lợi trên tổng tài sản bình quân (ROAA)'[Quý 4 Năm 2025, ĐVT: %']]]-Table1[[#This Row],[Tỷ suất sinh lợi trên tổng tài sản bình quân (ROAA)'[Quý 4 Năm 2024, ĐVT: %']]]</f>
        <v>-0.20999999999999996</v>
      </c>
      <c r="U564" s="20">
        <f>SUM(Table1[[#This Row],[TATA]:[ROA]])</f>
        <v>2.1550269839910463</v>
      </c>
    </row>
    <row r="565" spans="1:21" hidden="1" x14ac:dyDescent="0.45">
      <c r="A565" s="7">
        <v>559</v>
      </c>
      <c r="B565" s="5" t="s">
        <v>1128</v>
      </c>
      <c r="C565" s="6" t="s">
        <v>1129</v>
      </c>
      <c r="D565" s="6" t="s">
        <v>15</v>
      </c>
      <c r="E565" s="6"/>
      <c r="F565" s="6"/>
      <c r="G565" s="6"/>
      <c r="H565" s="8">
        <v>60654198166</v>
      </c>
      <c r="I565" s="6"/>
      <c r="J565" s="8">
        <v>11600264321</v>
      </c>
      <c r="K565" s="6"/>
      <c r="L565" s="8">
        <v>731875404267</v>
      </c>
      <c r="M565" s="6"/>
      <c r="N565" s="8"/>
      <c r="O565" s="8"/>
      <c r="P56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6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565" s="20">
        <f>(Table1[[#This Row],[1. Hàng tồn kho]]-Table1[[#This Row],[1. Hàng tồn kho'[Năm: 2024]])/Table1[[#This Row],[1. Hàng tồn kho'[Năm: 2024]]</f>
        <v>-1</v>
      </c>
      <c r="S56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56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65" s="20" t="e">
        <f>SUM(Table1[[#This Row],[TATA]:[ROA]])</f>
        <v>#DIV/0!</v>
      </c>
    </row>
    <row r="566" spans="1:21" hidden="1" x14ac:dyDescent="0.45">
      <c r="A566" s="7">
        <v>560</v>
      </c>
      <c r="B566" s="5" t="s">
        <v>1130</v>
      </c>
      <c r="C566" s="6" t="s">
        <v>1131</v>
      </c>
      <c r="D566" s="6" t="s">
        <v>15</v>
      </c>
      <c r="E566" s="6"/>
      <c r="F566" s="6"/>
      <c r="G566" s="6"/>
      <c r="H566" s="8">
        <v>6925130553</v>
      </c>
      <c r="I566" s="6"/>
      <c r="J566" s="8">
        <v>394029650</v>
      </c>
      <c r="K566" s="6"/>
      <c r="L566" s="8">
        <v>20981126483</v>
      </c>
      <c r="M566" s="6"/>
      <c r="N566" s="8"/>
      <c r="O566" s="8"/>
      <c r="P56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6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566" s="20">
        <f>(Table1[[#This Row],[1. Hàng tồn kho]]-Table1[[#This Row],[1. Hàng tồn kho'[Năm: 2024]])/Table1[[#This Row],[1. Hàng tồn kho'[Năm: 2024]]</f>
        <v>-1</v>
      </c>
      <c r="S56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56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66" s="20" t="e">
        <f>SUM(Table1[[#This Row],[TATA]:[ROA]])</f>
        <v>#DIV/0!</v>
      </c>
    </row>
    <row r="567" spans="1:21" ht="26.25" hidden="1" x14ac:dyDescent="0.45">
      <c r="A567" s="7">
        <v>561</v>
      </c>
      <c r="B567" s="5" t="s">
        <v>1132</v>
      </c>
      <c r="C567" s="6" t="s">
        <v>1133</v>
      </c>
      <c r="D567" s="6" t="s">
        <v>10</v>
      </c>
      <c r="E567" s="6"/>
      <c r="F567" s="6"/>
      <c r="G567" s="6"/>
      <c r="H567" s="6"/>
      <c r="I567" s="6"/>
      <c r="J567" s="6"/>
      <c r="K567" s="6"/>
      <c r="L567" s="6"/>
      <c r="M567" s="6"/>
      <c r="N567" s="8"/>
      <c r="O567" s="8"/>
      <c r="P56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6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67" s="20" t="e">
        <f>(Table1[[#This Row],[1. Hàng tồn kho]]-Table1[[#This Row],[1. Hàng tồn kho'[Năm: 2024]])/Table1[[#This Row],[1. Hàng tồn kho'[Năm: 2024]]</f>
        <v>#DIV/0!</v>
      </c>
      <c r="S56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6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67" s="20" t="e">
        <f>SUM(Table1[[#This Row],[TATA]:[ROA]])</f>
        <v>#DIV/0!</v>
      </c>
    </row>
    <row r="568" spans="1:21" x14ac:dyDescent="0.45">
      <c r="A568" s="7">
        <v>562</v>
      </c>
      <c r="B568" s="5" t="s">
        <v>1134</v>
      </c>
      <c r="C568" s="6" t="s">
        <v>1135</v>
      </c>
      <c r="D568" s="6" t="s">
        <v>18</v>
      </c>
      <c r="E568" s="8">
        <v>47790585952</v>
      </c>
      <c r="F568" s="8">
        <v>20091202397</v>
      </c>
      <c r="G568" s="8">
        <v>2420559087223</v>
      </c>
      <c r="H568" s="8">
        <v>773563090580</v>
      </c>
      <c r="I568" s="8">
        <v>694962575852</v>
      </c>
      <c r="J568" s="8">
        <v>356270667524</v>
      </c>
      <c r="K568" s="8">
        <v>368003685375</v>
      </c>
      <c r="L568" s="8">
        <v>1332626539204</v>
      </c>
      <c r="M568" s="8">
        <v>1349319783540</v>
      </c>
      <c r="N568" s="9">
        <v>0.79</v>
      </c>
      <c r="O568" s="9">
        <v>0.15</v>
      </c>
      <c r="P568" s="17">
        <f>(Table1[[#This Row],[18. Lợi nhuận sau thuế thu nhập doanh nghiệp]]-Table1[[#This Row],[Lưu chuyển tiền thuần từ hoạt động kinh doanh]])/Table1[[#This Row],[TỔNG CỘNG TÀI SẢN]]</f>
        <v>-1.144338252315843E-2</v>
      </c>
      <c r="Q568" s="20">
        <f>(Table1[[#This Row],[III. Các khoản phải thu ngắn hạn 2025]]-Table1[[#This Row],[III. Các khoản phải thu ngắn hạn'[Năm: 2024]])/Table1[[#This Row],[III. Các khoản phải thu ngắn hạn'[Năm: 2024]]</f>
        <v>-0.10160840878417185</v>
      </c>
      <c r="R568" s="20">
        <f>(Table1[[#This Row],[1. Hàng tồn kho]]-Table1[[#This Row],[1. Hàng tồn kho'[Năm: 2024]])/Table1[[#This Row],[1. Hàng tồn kho'[Năm: 2024]]</f>
        <v>3.293287637891102E-2</v>
      </c>
      <c r="S56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1.2526573533475593E-2</v>
      </c>
      <c r="T568" s="21">
        <f>Table1[[#This Row],[Tỷ suất sinh lợi trên tổng tài sản bình quân (ROAA)'[Quý 4 Năm 2025, ĐVT: %']]]-Table1[[#This Row],[Tỷ suất sinh lợi trên tổng tài sản bình quân (ROAA)'[Quý 4 Năm 2024, ĐVT: %']]]</f>
        <v>-0.64</v>
      </c>
      <c r="U568" s="20">
        <f>SUM(Table1[[#This Row],[TATA]:[ROA]])</f>
        <v>-0.70759234139494365</v>
      </c>
    </row>
    <row r="569" spans="1:21" ht="26.25" x14ac:dyDescent="0.45">
      <c r="A569" s="7">
        <v>563</v>
      </c>
      <c r="B569" s="5" t="s">
        <v>1136</v>
      </c>
      <c r="C569" s="6" t="s">
        <v>1137</v>
      </c>
      <c r="D569" s="6" t="s">
        <v>18</v>
      </c>
      <c r="E569" s="8">
        <v>-775841653059</v>
      </c>
      <c r="F569" s="8">
        <v>1961837624585</v>
      </c>
      <c r="G569" s="8">
        <v>17643638367886</v>
      </c>
      <c r="H569" s="8">
        <v>528623191927</v>
      </c>
      <c r="I569" s="8">
        <v>1258875388173</v>
      </c>
      <c r="J569" s="8">
        <v>2992364969228</v>
      </c>
      <c r="K569" s="8">
        <v>4891141266410</v>
      </c>
      <c r="L569" s="8">
        <v>13942548247107</v>
      </c>
      <c r="M569" s="8">
        <v>17223063258575</v>
      </c>
      <c r="N569" s="9">
        <v>1.82</v>
      </c>
      <c r="O569" s="9">
        <v>2.2799999999999998</v>
      </c>
      <c r="P569" s="17">
        <f>(Table1[[#This Row],[18. Lợi nhuận sau thuế thu nhập doanh nghiệp]]-Table1[[#This Row],[Lưu chuyển tiền thuần từ hoạt động kinh doanh]])/Table1[[#This Row],[TỔNG CỘNG TÀI SẢN]]</f>
        <v>0.15516523409519525</v>
      </c>
      <c r="Q569" s="20">
        <f>(Table1[[#This Row],[III. Các khoản phải thu ngắn hạn 2025]]-Table1[[#This Row],[III. Các khoản phải thu ngắn hạn'[Năm: 2024]])/Table1[[#This Row],[III. Các khoản phải thu ngắn hạn'[Năm: 2024]]</f>
        <v>1.3814229254376791</v>
      </c>
      <c r="R569" s="20">
        <f>(Table1[[#This Row],[1. Hàng tồn kho]]-Table1[[#This Row],[1. Hàng tồn kho'[Năm: 2024]])/Table1[[#This Row],[1. Hàng tồn kho'[Năm: 2024]]</f>
        <v>0.63454034407837123</v>
      </c>
      <c r="S56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0.23528805160481969</v>
      </c>
      <c r="T569" s="21">
        <f>Table1[[#This Row],[Tỷ suất sinh lợi trên tổng tài sản bình quân (ROAA)'[Quý 4 Năm 2025, ĐVT: %']]]-Table1[[#This Row],[Tỷ suất sinh lợi trên tổng tài sản bình quân (ROAA)'[Quý 4 Năm 2024, ĐVT: %']]]</f>
        <v>0.45999999999999974</v>
      </c>
      <c r="U569" s="20">
        <f>SUM(Table1[[#This Row],[TATA]:[ROA]])</f>
        <v>2.8664165552160652</v>
      </c>
    </row>
    <row r="570" spans="1:21" hidden="1" x14ac:dyDescent="0.45">
      <c r="A570" s="7">
        <v>564</v>
      </c>
      <c r="B570" s="5" t="s">
        <v>1138</v>
      </c>
      <c r="C570" s="6" t="s">
        <v>1139</v>
      </c>
      <c r="D570" s="6" t="s">
        <v>15</v>
      </c>
      <c r="E570" s="6"/>
      <c r="F570" s="6"/>
      <c r="G570" s="6"/>
      <c r="H570" s="8">
        <v>16230138366</v>
      </c>
      <c r="I570" s="6"/>
      <c r="J570" s="8">
        <v>151083804150</v>
      </c>
      <c r="K570" s="6"/>
      <c r="L570" s="8">
        <v>201759900144</v>
      </c>
      <c r="M570" s="6"/>
      <c r="N570" s="8"/>
      <c r="O570" s="8"/>
      <c r="P57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7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570" s="20">
        <f>(Table1[[#This Row],[1. Hàng tồn kho]]-Table1[[#This Row],[1. Hàng tồn kho'[Năm: 2024]])/Table1[[#This Row],[1. Hàng tồn kho'[Năm: 2024]]</f>
        <v>-1</v>
      </c>
      <c r="S57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57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70" s="20" t="e">
        <f>SUM(Table1[[#This Row],[TATA]:[ROA]])</f>
        <v>#DIV/0!</v>
      </c>
    </row>
    <row r="571" spans="1:21" hidden="1" x14ac:dyDescent="0.45">
      <c r="A571" s="7">
        <v>565</v>
      </c>
      <c r="B571" s="5" t="s">
        <v>1140</v>
      </c>
      <c r="C571" s="6" t="s">
        <v>1141</v>
      </c>
      <c r="D571" s="6" t="s">
        <v>15</v>
      </c>
      <c r="E571" s="8">
        <v>13056151270</v>
      </c>
      <c r="F571" s="8">
        <v>-620426588111</v>
      </c>
      <c r="G571" s="8">
        <v>53478560587</v>
      </c>
      <c r="H571" s="8">
        <v>496152651895</v>
      </c>
      <c r="I571" s="8">
        <v>9058347021</v>
      </c>
      <c r="J571" s="8">
        <v>114129740203</v>
      </c>
      <c r="K571" s="6"/>
      <c r="L571" s="6"/>
      <c r="M571" s="8">
        <v>16913704928</v>
      </c>
      <c r="N571" s="8"/>
      <c r="O571" s="9">
        <v>1.1399999999999999</v>
      </c>
      <c r="P571" s="17">
        <f>(Table1[[#This Row],[18. Lợi nhuận sau thuế thu nhập doanh nghiệp]]-Table1[[#This Row],[Lưu chuyển tiền thuần từ hoạt động kinh doanh]])/Table1[[#This Row],[TỔNG CỘNG TÀI SẢN]]</f>
        <v>-11.845545811773253</v>
      </c>
      <c r="Q571" s="20">
        <f>(Table1[[#This Row],[III. Các khoản phải thu ngắn hạn 2025]]-Table1[[#This Row],[III. Các khoản phải thu ngắn hạn'[Năm: 2024]])/Table1[[#This Row],[III. Các khoản phải thu ngắn hạn'[Năm: 2024]]</f>
        <v>-0.98174282252366751</v>
      </c>
      <c r="R571" s="20">
        <f>(Table1[[#This Row],[1. Hàng tồn kho]]-Table1[[#This Row],[1. Hàng tồn kho'[Năm: 2024]])/Table1[[#This Row],[1. Hàng tồn kho'[Năm: 2024]]</f>
        <v>-1</v>
      </c>
      <c r="S57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71" s="21">
        <f>Table1[[#This Row],[Tỷ suất sinh lợi trên tổng tài sản bình quân (ROAA)'[Quý 4 Năm 2025, ĐVT: %']]]-Table1[[#This Row],[Tỷ suất sinh lợi trên tổng tài sản bình quân (ROAA)'[Quý 4 Năm 2024, ĐVT: %']]]</f>
        <v>1.1399999999999999</v>
      </c>
      <c r="U571" s="20" t="e">
        <f>SUM(Table1[[#This Row],[TATA]:[ROA]])</f>
        <v>#DIV/0!</v>
      </c>
    </row>
    <row r="572" spans="1:21" ht="26.25" x14ac:dyDescent="0.45">
      <c r="A572" s="7">
        <v>566</v>
      </c>
      <c r="B572" s="5" t="s">
        <v>1142</v>
      </c>
      <c r="C572" s="6" t="s">
        <v>1143</v>
      </c>
      <c r="D572" s="6" t="s">
        <v>15</v>
      </c>
      <c r="E572" s="8">
        <v>5051912336</v>
      </c>
      <c r="F572" s="8">
        <v>-62008345086</v>
      </c>
      <c r="G572" s="8">
        <v>796945725477</v>
      </c>
      <c r="H572" s="8">
        <v>334077057524</v>
      </c>
      <c r="I572" s="8">
        <v>384927727686</v>
      </c>
      <c r="J572" s="8">
        <v>21974466434</v>
      </c>
      <c r="K572" s="8">
        <v>35365793131</v>
      </c>
      <c r="L572" s="8">
        <v>94879164053</v>
      </c>
      <c r="M572" s="8">
        <v>249921292439</v>
      </c>
      <c r="N572" s="9">
        <v>-2.0699999999999998</v>
      </c>
      <c r="O572" s="9">
        <v>-1.34</v>
      </c>
      <c r="P572" s="17">
        <f>(Table1[[#This Row],[18. Lợi nhuận sau thuế thu nhập doanh nghiệp]]-Table1[[#This Row],[Lưu chuyển tiền thuần từ hoạt động kinh doanh]])/Table1[[#This Row],[TỔNG CỘNG TÀI SẢN]]</f>
        <v>-8.4146580222714762E-2</v>
      </c>
      <c r="Q572" s="20">
        <f>(Table1[[#This Row],[III. Các khoản phải thu ngắn hạn 2025]]-Table1[[#This Row],[III. Các khoản phải thu ngắn hạn'[Năm: 2024]])/Table1[[#This Row],[III. Các khoản phải thu ngắn hạn'[Năm: 2024]]</f>
        <v>0.15221239835766603</v>
      </c>
      <c r="R572" s="20">
        <f>(Table1[[#This Row],[1. Hàng tồn kho]]-Table1[[#This Row],[1. Hàng tồn kho'[Năm: 2024]])/Table1[[#This Row],[1. Hàng tồn kho'[Năm: 2024]]</f>
        <v>0.60940395241088841</v>
      </c>
      <c r="S57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1.6341009107056703</v>
      </c>
      <c r="T572" s="21">
        <f>Table1[[#This Row],[Tỷ suất sinh lợi trên tổng tài sản bình quân (ROAA)'[Quý 4 Năm 2025, ĐVT: %']]]-Table1[[#This Row],[Tỷ suất sinh lợi trên tổng tài sản bình quân (ROAA)'[Quý 4 Năm 2024, ĐVT: %']]]</f>
        <v>0.72999999999999976</v>
      </c>
      <c r="U572" s="20">
        <f>SUM(Table1[[#This Row],[TATA]:[ROA]])</f>
        <v>3.0415706812515095</v>
      </c>
    </row>
    <row r="573" spans="1:21" ht="26.25" hidden="1" x14ac:dyDescent="0.45">
      <c r="A573" s="7">
        <v>567</v>
      </c>
      <c r="B573" s="5" t="s">
        <v>1144</v>
      </c>
      <c r="C573" s="6" t="s">
        <v>1145</v>
      </c>
      <c r="D573" s="6" t="s">
        <v>15</v>
      </c>
      <c r="E573" s="6"/>
      <c r="F573" s="6"/>
      <c r="G573" s="6"/>
      <c r="H573" s="6"/>
      <c r="I573" s="6"/>
      <c r="J573" s="6"/>
      <c r="K573" s="6"/>
      <c r="L573" s="6"/>
      <c r="M573" s="6"/>
      <c r="N573" s="8"/>
      <c r="O573" s="8"/>
      <c r="P57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7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73" s="20" t="e">
        <f>(Table1[[#This Row],[1. Hàng tồn kho]]-Table1[[#This Row],[1. Hàng tồn kho'[Năm: 2024]])/Table1[[#This Row],[1. Hàng tồn kho'[Năm: 2024]]</f>
        <v>#DIV/0!</v>
      </c>
      <c r="S57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7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73" s="20" t="e">
        <f>SUM(Table1[[#This Row],[TATA]:[ROA]])</f>
        <v>#DIV/0!</v>
      </c>
    </row>
    <row r="574" spans="1:21" ht="26.25" x14ac:dyDescent="0.45">
      <c r="A574" s="7">
        <v>568</v>
      </c>
      <c r="B574" s="5" t="s">
        <v>1146</v>
      </c>
      <c r="C574" s="6" t="s">
        <v>1147</v>
      </c>
      <c r="D574" s="6" t="s">
        <v>15</v>
      </c>
      <c r="E574" s="6"/>
      <c r="F574" s="8">
        <v>4016514437</v>
      </c>
      <c r="G574" s="8">
        <v>331930695699</v>
      </c>
      <c r="H574" s="8">
        <v>63980862072</v>
      </c>
      <c r="I574" s="8">
        <v>156803375627</v>
      </c>
      <c r="J574" s="8">
        <v>205341276407</v>
      </c>
      <c r="K574" s="8">
        <v>132504477728</v>
      </c>
      <c r="L574" s="8">
        <v>426754447931</v>
      </c>
      <c r="M574" s="8">
        <v>401873773672</v>
      </c>
      <c r="N574" s="9">
        <v>0.74</v>
      </c>
      <c r="O574" s="9">
        <v>-0.01</v>
      </c>
      <c r="P574" s="17">
        <f>(Table1[[#This Row],[18. Lợi nhuận sau thuế thu nhập doanh nghiệp]]-Table1[[#This Row],[Lưu chuyển tiền thuần từ hoạt động kinh doanh]])/Table1[[#This Row],[TỔNG CỘNG TÀI SẢN]]</f>
        <v>1.2100460996961363E-2</v>
      </c>
      <c r="Q574" s="20">
        <f>(Table1[[#This Row],[III. Các khoản phải thu ngắn hạn 2025]]-Table1[[#This Row],[III. Các khoản phải thu ngắn hạn'[Năm: 2024]])/Table1[[#This Row],[III. Các khoản phải thu ngắn hạn'[Năm: 2024]]</f>
        <v>1.4507856028970576</v>
      </c>
      <c r="R574" s="20">
        <f>(Table1[[#This Row],[1. Hàng tồn kho]]-Table1[[#This Row],[1. Hàng tồn kho'[Năm: 2024]])/Table1[[#This Row],[1. Hàng tồn kho'[Năm: 2024]]</f>
        <v>-0.35471094732377451</v>
      </c>
      <c r="S57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-5.8302085378669197E-2</v>
      </c>
      <c r="T574" s="21">
        <f>Table1[[#This Row],[Tỷ suất sinh lợi trên tổng tài sản bình quân (ROAA)'[Quý 4 Năm 2025, ĐVT: %']]]-Table1[[#This Row],[Tỷ suất sinh lợi trên tổng tài sản bình quân (ROAA)'[Quý 4 Năm 2024, ĐVT: %']]]</f>
        <v>-0.75</v>
      </c>
      <c r="U574" s="20">
        <f>SUM(Table1[[#This Row],[TATA]:[ROA]])</f>
        <v>0.29987303119157516</v>
      </c>
    </row>
    <row r="575" spans="1:21" ht="26.25" x14ac:dyDescent="0.45">
      <c r="A575" s="7">
        <v>569</v>
      </c>
      <c r="B575" s="5" t="s">
        <v>1148</v>
      </c>
      <c r="C575" s="6" t="s">
        <v>1149</v>
      </c>
      <c r="D575" s="6" t="s">
        <v>33</v>
      </c>
      <c r="E575" s="8">
        <v>94763293896</v>
      </c>
      <c r="F575" s="8">
        <v>-347536614993</v>
      </c>
      <c r="G575" s="8">
        <v>1358221308574</v>
      </c>
      <c r="H575" s="8">
        <v>680941727129</v>
      </c>
      <c r="I575" s="8">
        <v>385808897704</v>
      </c>
      <c r="J575" s="8">
        <v>19550498399</v>
      </c>
      <c r="K575" s="8">
        <v>9633986380</v>
      </c>
      <c r="L575" s="8">
        <v>358031339686</v>
      </c>
      <c r="M575" s="8">
        <v>69871903112</v>
      </c>
      <c r="N575" s="9">
        <v>0.49</v>
      </c>
      <c r="O575" s="9">
        <v>-10.58</v>
      </c>
      <c r="P575" s="17">
        <f>(Table1[[#This Row],[18. Lợi nhuận sau thuế thu nhập doanh nghiệp]]-Table1[[#This Row],[Lưu chuyển tiền thuần từ hoạt động kinh doanh]])/Table1[[#This Row],[TỔNG CỘNG TÀI SẢN]]</f>
        <v>-0.32564642160810436</v>
      </c>
      <c r="Q575" s="20">
        <f>(Table1[[#This Row],[III. Các khoản phải thu ngắn hạn 2025]]-Table1[[#This Row],[III. Các khoản phải thu ngắn hạn'[Năm: 2024]])/Table1[[#This Row],[III. Các khoản phải thu ngắn hạn'[Năm: 2024]]</f>
        <v>-0.43341862844761309</v>
      </c>
      <c r="R575" s="20">
        <f>(Table1[[#This Row],[1. Hàng tồn kho]]-Table1[[#This Row],[1. Hàng tồn kho'[Năm: 2024]])/Table1[[#This Row],[1. Hàng tồn kho'[Năm: 2024]]</f>
        <v>-0.50722553546293359</v>
      </c>
      <c r="S57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-0.80484417042016787</v>
      </c>
      <c r="T575" s="21">
        <f>Table1[[#This Row],[Tỷ suất sinh lợi trên tổng tài sản bình quân (ROAA)'[Quý 4 Năm 2025, ĐVT: %']]]-Table1[[#This Row],[Tỷ suất sinh lợi trên tổng tài sản bình quân (ROAA)'[Quý 4 Năm 2024, ĐVT: %']]]</f>
        <v>-11.07</v>
      </c>
      <c r="U575" s="20">
        <f>SUM(Table1[[#This Row],[TATA]:[ROA]])</f>
        <v>-13.141134755938818</v>
      </c>
    </row>
    <row r="576" spans="1:21" ht="26.25" hidden="1" x14ac:dyDescent="0.45">
      <c r="A576" s="7">
        <v>570</v>
      </c>
      <c r="B576" s="5" t="s">
        <v>1150</v>
      </c>
      <c r="C576" s="6" t="s">
        <v>1151</v>
      </c>
      <c r="D576" s="6" t="s">
        <v>15</v>
      </c>
      <c r="E576" s="6"/>
      <c r="F576" s="6"/>
      <c r="G576" s="6"/>
      <c r="H576" s="8">
        <v>12786889583</v>
      </c>
      <c r="I576" s="6"/>
      <c r="J576" s="8">
        <v>1236365040</v>
      </c>
      <c r="K576" s="6"/>
      <c r="L576" s="8">
        <v>69643168231</v>
      </c>
      <c r="M576" s="6"/>
      <c r="N576" s="8"/>
      <c r="O576" s="8"/>
      <c r="P57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7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576" s="20">
        <f>(Table1[[#This Row],[1. Hàng tồn kho]]-Table1[[#This Row],[1. Hàng tồn kho'[Năm: 2024]])/Table1[[#This Row],[1. Hàng tồn kho'[Năm: 2024]]</f>
        <v>-1</v>
      </c>
      <c r="S57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57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76" s="20" t="e">
        <f>SUM(Table1[[#This Row],[TATA]:[ROA]])</f>
        <v>#DIV/0!</v>
      </c>
    </row>
    <row r="577" spans="1:21" x14ac:dyDescent="0.45">
      <c r="A577" s="7">
        <v>571</v>
      </c>
      <c r="B577" s="5" t="s">
        <v>1152</v>
      </c>
      <c r="C577" s="6" t="s">
        <v>1153</v>
      </c>
      <c r="D577" s="6" t="s">
        <v>15</v>
      </c>
      <c r="E577" s="8">
        <v>14268032714</v>
      </c>
      <c r="F577" s="8">
        <v>89636021458</v>
      </c>
      <c r="G577" s="8">
        <v>339369080092</v>
      </c>
      <c r="H577" s="8">
        <v>43247596594</v>
      </c>
      <c r="I577" s="8">
        <v>34372485215</v>
      </c>
      <c r="J577" s="8">
        <v>11420674238</v>
      </c>
      <c r="K577" s="8">
        <v>4259504702</v>
      </c>
      <c r="L577" s="8">
        <v>258801584936</v>
      </c>
      <c r="M577" s="8">
        <v>216483274442</v>
      </c>
      <c r="N577" s="9">
        <v>19.59</v>
      </c>
      <c r="O577" s="9">
        <v>-3.16</v>
      </c>
      <c r="P577" s="17">
        <f>(Table1[[#This Row],[18. Lợi nhuận sau thuế thu nhập doanh nghiệp]]-Table1[[#This Row],[Lưu chuyển tiền thuần từ hoạt động kinh doanh]])/Table1[[#This Row],[TỔNG CỘNG TÀI SẢN]]</f>
        <v>0.22208266210807537</v>
      </c>
      <c r="Q577" s="20">
        <f>(Table1[[#This Row],[III. Các khoản phải thu ngắn hạn 2025]]-Table1[[#This Row],[III. Các khoản phải thu ngắn hạn'[Năm: 2024]])/Table1[[#This Row],[III. Các khoản phải thu ngắn hạn'[Năm: 2024]]</f>
        <v>-0.20521629126163504</v>
      </c>
      <c r="R577" s="20">
        <f>(Table1[[#This Row],[1. Hàng tồn kho]]-Table1[[#This Row],[1. Hàng tồn kho'[Năm: 2024]])/Table1[[#This Row],[1. Hàng tồn kho'[Năm: 2024]]</f>
        <v>-0.62703561863034729</v>
      </c>
      <c r="S57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-0.16351642709013955</v>
      </c>
      <c r="T577" s="21">
        <f>Table1[[#This Row],[Tỷ suất sinh lợi trên tổng tài sản bình quân (ROAA)'[Quý 4 Năm 2025, ĐVT: %']]]-Table1[[#This Row],[Tỷ suất sinh lợi trên tổng tài sản bình quân (ROAA)'[Quý 4 Năm 2024, ĐVT: %']]]</f>
        <v>-22.75</v>
      </c>
      <c r="U577" s="20">
        <f>SUM(Table1[[#This Row],[TATA]:[ROA]])</f>
        <v>-23.523685674874045</v>
      </c>
    </row>
    <row r="578" spans="1:21" ht="26.25" x14ac:dyDescent="0.45">
      <c r="A578" s="7">
        <v>572</v>
      </c>
      <c r="B578" s="5" t="s">
        <v>1154</v>
      </c>
      <c r="C578" s="6" t="s">
        <v>1155</v>
      </c>
      <c r="D578" s="6" t="s">
        <v>15</v>
      </c>
      <c r="E578" s="8">
        <v>-19178688510</v>
      </c>
      <c r="F578" s="8">
        <v>4038458923</v>
      </c>
      <c r="G578" s="8">
        <v>1006959710738</v>
      </c>
      <c r="H578" s="8">
        <v>751533989814</v>
      </c>
      <c r="I578" s="8">
        <v>693772441742</v>
      </c>
      <c r="J578" s="8">
        <v>167874687651</v>
      </c>
      <c r="K578" s="8">
        <v>71449723901</v>
      </c>
      <c r="L578" s="8">
        <v>1394654213706</v>
      </c>
      <c r="M578" s="8">
        <v>1070322073288</v>
      </c>
      <c r="N578" s="9">
        <v>-0.28000000000000003</v>
      </c>
      <c r="O578" s="9">
        <v>0.19</v>
      </c>
      <c r="P578" s="17">
        <f>(Table1[[#This Row],[18. Lợi nhuận sau thuế thu nhập doanh nghiệp]]-Table1[[#This Row],[Lưu chuyển tiền thuần từ hoạt động kinh doanh]])/Table1[[#This Row],[TỔNG CỘNG TÀI SẢN]]</f>
        <v>2.3056679612319515E-2</v>
      </c>
      <c r="Q578" s="20">
        <f>(Table1[[#This Row],[III. Các khoản phải thu ngắn hạn 2025]]-Table1[[#This Row],[III. Các khoản phải thu ngắn hạn'[Năm: 2024]])/Table1[[#This Row],[III. Các khoản phải thu ngắn hạn'[Năm: 2024]]</f>
        <v>-7.6858197839189721E-2</v>
      </c>
      <c r="R578" s="20">
        <f>(Table1[[#This Row],[1. Hàng tồn kho]]-Table1[[#This Row],[1. Hàng tồn kho'[Năm: 2024]])/Table1[[#This Row],[1. Hàng tồn kho'[Năm: 2024]]</f>
        <v>-0.57438655642035152</v>
      </c>
      <c r="S57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-0.23255380239102824</v>
      </c>
      <c r="T578" s="21">
        <f>Table1[[#This Row],[Tỷ suất sinh lợi trên tổng tài sản bình quân (ROAA)'[Quý 4 Năm 2025, ĐVT: %']]]-Table1[[#This Row],[Tỷ suất sinh lợi trên tổng tài sản bình quân (ROAA)'[Quý 4 Năm 2024, ĐVT: %']]]</f>
        <v>0.47000000000000003</v>
      </c>
      <c r="U578" s="20">
        <f>SUM(Table1[[#This Row],[TATA]:[ROA]])</f>
        <v>-0.39074187703824997</v>
      </c>
    </row>
    <row r="579" spans="1:21" x14ac:dyDescent="0.45">
      <c r="A579" s="7">
        <v>573</v>
      </c>
      <c r="B579" s="5" t="s">
        <v>1156</v>
      </c>
      <c r="C579" s="6" t="s">
        <v>1157</v>
      </c>
      <c r="D579" s="6" t="s">
        <v>15</v>
      </c>
      <c r="E579" s="8">
        <v>554181624936</v>
      </c>
      <c r="F579" s="8">
        <v>630831836799</v>
      </c>
      <c r="G579" s="8">
        <v>3038988023033</v>
      </c>
      <c r="H579" s="8">
        <v>170379531956</v>
      </c>
      <c r="I579" s="8">
        <v>202707247779</v>
      </c>
      <c r="J579" s="8">
        <v>413870280353</v>
      </c>
      <c r="K579" s="8">
        <v>693910395999</v>
      </c>
      <c r="L579" s="8">
        <v>3392023440273</v>
      </c>
      <c r="M579" s="8">
        <v>5651994006900</v>
      </c>
      <c r="N579" s="9">
        <v>2.71</v>
      </c>
      <c r="O579" s="9">
        <v>4.75</v>
      </c>
      <c r="P579" s="17">
        <f>(Table1[[#This Row],[18. Lợi nhuận sau thuế thu nhập doanh nghiệp]]-Table1[[#This Row],[Lưu chuyển tiền thuần từ hoạt động kinh doanh]])/Table1[[#This Row],[TỔNG CỘNG TÀI SẢN]]</f>
        <v>2.5222281654963818E-2</v>
      </c>
      <c r="Q579" s="20">
        <f>(Table1[[#This Row],[III. Các khoản phải thu ngắn hạn 2025]]-Table1[[#This Row],[III. Các khoản phải thu ngắn hạn'[Năm: 2024]])/Table1[[#This Row],[III. Các khoản phải thu ngắn hạn'[Năm: 2024]]</f>
        <v>0.18973943320462069</v>
      </c>
      <c r="R579" s="20">
        <f>(Table1[[#This Row],[1. Hàng tồn kho]]-Table1[[#This Row],[1. Hàng tồn kho'[Năm: 2024]])/Table1[[#This Row],[1. Hàng tồn kho'[Năm: 2024]]</f>
        <v>0.67663741259011634</v>
      </c>
      <c r="S57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0.66626030345035325</v>
      </c>
      <c r="T579" s="21">
        <f>Table1[[#This Row],[Tỷ suất sinh lợi trên tổng tài sản bình quân (ROAA)'[Quý 4 Năm 2025, ĐVT: %']]]-Table1[[#This Row],[Tỷ suất sinh lợi trên tổng tài sản bình quân (ROAA)'[Quý 4 Năm 2024, ĐVT: %']]]</f>
        <v>2.04</v>
      </c>
      <c r="U579" s="20">
        <f>SUM(Table1[[#This Row],[TATA]:[ROA]])</f>
        <v>3.597859430900054</v>
      </c>
    </row>
    <row r="580" spans="1:21" ht="26.25" hidden="1" x14ac:dyDescent="0.45">
      <c r="A580" s="7">
        <v>574</v>
      </c>
      <c r="B580" s="5" t="s">
        <v>1158</v>
      </c>
      <c r="C580" s="6" t="s">
        <v>1159</v>
      </c>
      <c r="D580" s="6" t="s">
        <v>10</v>
      </c>
      <c r="E580" s="6"/>
      <c r="F580" s="6"/>
      <c r="G580" s="6"/>
      <c r="H580" s="6"/>
      <c r="I580" s="6"/>
      <c r="J580" s="6"/>
      <c r="K580" s="6"/>
      <c r="L580" s="6"/>
      <c r="M580" s="6"/>
      <c r="N580" s="8"/>
      <c r="O580" s="8"/>
      <c r="P58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8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80" s="20" t="e">
        <f>(Table1[[#This Row],[1. Hàng tồn kho]]-Table1[[#This Row],[1. Hàng tồn kho'[Năm: 2024]])/Table1[[#This Row],[1. Hàng tồn kho'[Năm: 2024]]</f>
        <v>#DIV/0!</v>
      </c>
      <c r="S58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8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80" s="20" t="e">
        <f>SUM(Table1[[#This Row],[TATA]:[ROA]])</f>
        <v>#DIV/0!</v>
      </c>
    </row>
    <row r="581" spans="1:21" hidden="1" x14ac:dyDescent="0.45">
      <c r="A581" s="7">
        <v>575</v>
      </c>
      <c r="B581" s="5" t="s">
        <v>1160</v>
      </c>
      <c r="C581" s="6" t="s">
        <v>1161</v>
      </c>
      <c r="D581" s="6" t="s">
        <v>10</v>
      </c>
      <c r="E581" s="6"/>
      <c r="F581" s="6"/>
      <c r="G581" s="6"/>
      <c r="H581" s="6"/>
      <c r="I581" s="6"/>
      <c r="J581" s="6"/>
      <c r="K581" s="6"/>
      <c r="L581" s="6"/>
      <c r="M581" s="6"/>
      <c r="N581" s="8"/>
      <c r="O581" s="8"/>
      <c r="P58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8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81" s="20" t="e">
        <f>(Table1[[#This Row],[1. Hàng tồn kho]]-Table1[[#This Row],[1. Hàng tồn kho'[Năm: 2024]])/Table1[[#This Row],[1. Hàng tồn kho'[Năm: 2024]]</f>
        <v>#DIV/0!</v>
      </c>
      <c r="S58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8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81" s="20" t="e">
        <f>SUM(Table1[[#This Row],[TATA]:[ROA]])</f>
        <v>#DIV/0!</v>
      </c>
    </row>
    <row r="582" spans="1:21" hidden="1" x14ac:dyDescent="0.45">
      <c r="A582" s="7">
        <v>576</v>
      </c>
      <c r="B582" s="5" t="s">
        <v>1162</v>
      </c>
      <c r="C582" s="6" t="s">
        <v>1163</v>
      </c>
      <c r="D582" s="6" t="s">
        <v>10</v>
      </c>
      <c r="E582" s="6"/>
      <c r="F582" s="6"/>
      <c r="G582" s="6"/>
      <c r="H582" s="6"/>
      <c r="I582" s="6"/>
      <c r="J582" s="6"/>
      <c r="K582" s="6"/>
      <c r="L582" s="6"/>
      <c r="M582" s="6"/>
      <c r="N582" s="8"/>
      <c r="O582" s="8"/>
      <c r="P58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8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82" s="20" t="e">
        <f>(Table1[[#This Row],[1. Hàng tồn kho]]-Table1[[#This Row],[1. Hàng tồn kho'[Năm: 2024]])/Table1[[#This Row],[1. Hàng tồn kho'[Năm: 2024]]</f>
        <v>#DIV/0!</v>
      </c>
      <c r="S58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8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82" s="20" t="e">
        <f>SUM(Table1[[#This Row],[TATA]:[ROA]])</f>
        <v>#DIV/0!</v>
      </c>
    </row>
    <row r="583" spans="1:21" hidden="1" x14ac:dyDescent="0.45">
      <c r="A583" s="7">
        <v>577</v>
      </c>
      <c r="B583" s="5" t="s">
        <v>1164</v>
      </c>
      <c r="C583" s="6" t="s">
        <v>1165</v>
      </c>
      <c r="D583" s="6" t="s">
        <v>10</v>
      </c>
      <c r="E583" s="6"/>
      <c r="F583" s="6"/>
      <c r="G583" s="6"/>
      <c r="H583" s="8">
        <v>13449039530</v>
      </c>
      <c r="I583" s="6"/>
      <c r="J583" s="8">
        <v>38214836337</v>
      </c>
      <c r="K583" s="6"/>
      <c r="L583" s="8">
        <v>298493570878</v>
      </c>
      <c r="M583" s="6"/>
      <c r="N583" s="8"/>
      <c r="O583" s="8"/>
      <c r="P58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8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583" s="20">
        <f>(Table1[[#This Row],[1. Hàng tồn kho]]-Table1[[#This Row],[1. Hàng tồn kho'[Năm: 2024]])/Table1[[#This Row],[1. Hàng tồn kho'[Năm: 2024]]</f>
        <v>-1</v>
      </c>
      <c r="S58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58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83" s="20" t="e">
        <f>SUM(Table1[[#This Row],[TATA]:[ROA]])</f>
        <v>#DIV/0!</v>
      </c>
    </row>
    <row r="584" spans="1:21" hidden="1" x14ac:dyDescent="0.45">
      <c r="A584" s="7">
        <v>578</v>
      </c>
      <c r="B584" s="5" t="s">
        <v>1166</v>
      </c>
      <c r="C584" s="6" t="s">
        <v>1167</v>
      </c>
      <c r="D584" s="6" t="s">
        <v>10</v>
      </c>
      <c r="E584" s="6"/>
      <c r="F584" s="6"/>
      <c r="G584" s="6"/>
      <c r="H584" s="6"/>
      <c r="I584" s="6"/>
      <c r="J584" s="6"/>
      <c r="K584" s="6"/>
      <c r="L584" s="6"/>
      <c r="M584" s="6"/>
      <c r="N584" s="8"/>
      <c r="O584" s="8"/>
      <c r="P58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8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84" s="20" t="e">
        <f>(Table1[[#This Row],[1. Hàng tồn kho]]-Table1[[#This Row],[1. Hàng tồn kho'[Năm: 2024]])/Table1[[#This Row],[1. Hàng tồn kho'[Năm: 2024]]</f>
        <v>#DIV/0!</v>
      </c>
      <c r="S58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8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84" s="20" t="e">
        <f>SUM(Table1[[#This Row],[TATA]:[ROA]])</f>
        <v>#DIV/0!</v>
      </c>
    </row>
    <row r="585" spans="1:21" hidden="1" x14ac:dyDescent="0.45">
      <c r="A585" s="7">
        <v>579</v>
      </c>
      <c r="B585" s="5" t="s">
        <v>1168</v>
      </c>
      <c r="C585" s="6" t="s">
        <v>1169</v>
      </c>
      <c r="D585" s="6" t="s">
        <v>10</v>
      </c>
      <c r="E585" s="6"/>
      <c r="F585" s="6"/>
      <c r="G585" s="6"/>
      <c r="H585" s="6"/>
      <c r="I585" s="6"/>
      <c r="J585" s="6"/>
      <c r="K585" s="6"/>
      <c r="L585" s="6"/>
      <c r="M585" s="6"/>
      <c r="N585" s="8"/>
      <c r="O585" s="8"/>
      <c r="P58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8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585" s="20" t="e">
        <f>(Table1[[#This Row],[1. Hàng tồn kho]]-Table1[[#This Row],[1. Hàng tồn kho'[Năm: 2024]])/Table1[[#This Row],[1. Hàng tồn kho'[Năm: 2024]]</f>
        <v>#DIV/0!</v>
      </c>
      <c r="S58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58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85" s="20" t="e">
        <f>SUM(Table1[[#This Row],[TATA]:[ROA]])</f>
        <v>#DIV/0!</v>
      </c>
    </row>
    <row r="586" spans="1:21" hidden="1" x14ac:dyDescent="0.45">
      <c r="A586" s="7">
        <v>580</v>
      </c>
      <c r="B586" s="5" t="s">
        <v>1170</v>
      </c>
      <c r="C586" s="6" t="s">
        <v>1171</v>
      </c>
      <c r="D586" s="6" t="s">
        <v>15</v>
      </c>
      <c r="E586" s="6"/>
      <c r="F586" s="6"/>
      <c r="G586" s="6"/>
      <c r="H586" s="8">
        <v>152533035054</v>
      </c>
      <c r="I586" s="6"/>
      <c r="J586" s="8">
        <v>135319004894</v>
      </c>
      <c r="K586" s="6"/>
      <c r="L586" s="8">
        <v>1303167246937</v>
      </c>
      <c r="M586" s="6"/>
      <c r="N586" s="8"/>
      <c r="O586" s="8"/>
      <c r="P58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8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586" s="20">
        <f>(Table1[[#This Row],[1. Hàng tồn kho]]-Table1[[#This Row],[1. Hàng tồn kho'[Năm: 2024]])/Table1[[#This Row],[1. Hàng tồn kho'[Năm: 2024]]</f>
        <v>-1</v>
      </c>
      <c r="S58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58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86" s="20" t="e">
        <f>SUM(Table1[[#This Row],[TATA]:[ROA]])</f>
        <v>#DIV/0!</v>
      </c>
    </row>
    <row r="587" spans="1:21" x14ac:dyDescent="0.45">
      <c r="A587" s="7">
        <v>581</v>
      </c>
      <c r="B587" s="5" t="s">
        <v>1172</v>
      </c>
      <c r="C587" s="6" t="s">
        <v>1173</v>
      </c>
      <c r="D587" s="6" t="s">
        <v>15</v>
      </c>
      <c r="E587" s="8">
        <v>127643434002</v>
      </c>
      <c r="F587" s="8">
        <v>-760181191671</v>
      </c>
      <c r="G587" s="8">
        <v>2687668586695</v>
      </c>
      <c r="H587" s="8">
        <v>1522924426954</v>
      </c>
      <c r="I587" s="8">
        <v>1608008851350</v>
      </c>
      <c r="J587" s="8">
        <v>757345892652</v>
      </c>
      <c r="K587" s="8">
        <v>433346215820</v>
      </c>
      <c r="L587" s="8">
        <v>294137338472</v>
      </c>
      <c r="M587" s="8">
        <v>225501264658</v>
      </c>
      <c r="N587" s="9">
        <v>-5.99</v>
      </c>
      <c r="O587" s="9">
        <v>-1.77</v>
      </c>
      <c r="P587" s="17">
        <f>(Table1[[#This Row],[18. Lợi nhuận sau thuế thu nhập doanh nghiệp]]-Table1[[#This Row],[Lưu chuyển tiền thuần từ hoạt động kinh doanh]])/Table1[[#This Row],[TỔNG CỘNG TÀI SẢN]]</f>
        <v>-0.33033262734403923</v>
      </c>
      <c r="Q587" s="20">
        <f>(Table1[[#This Row],[III. Các khoản phải thu ngắn hạn 2025]]-Table1[[#This Row],[III. Các khoản phải thu ngắn hạn'[Năm: 2024]])/Table1[[#This Row],[III. Các khoản phải thu ngắn hạn'[Năm: 2024]]</f>
        <v>5.5869104789511646E-2</v>
      </c>
      <c r="R587" s="20">
        <f>(Table1[[#This Row],[1. Hàng tồn kho]]-Table1[[#This Row],[1. Hàng tồn kho'[Năm: 2024]])/Table1[[#This Row],[1. Hàng tồn kho'[Năm: 2024]]</f>
        <v>-0.4278093800673422</v>
      </c>
      <c r="S58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-0.23334702819626457</v>
      </c>
      <c r="T587" s="21">
        <f>Table1[[#This Row],[Tỷ suất sinh lợi trên tổng tài sản bình quân (ROAA)'[Quý 4 Năm 2025, ĐVT: %']]]-Table1[[#This Row],[Tỷ suất sinh lợi trên tổng tài sản bình quân (ROAA)'[Quý 4 Năm 2024, ĐVT: %']]]</f>
        <v>4.2200000000000006</v>
      </c>
      <c r="U587" s="20">
        <f>SUM(Table1[[#This Row],[TATA]:[ROA]])</f>
        <v>3.2843800691818661</v>
      </c>
    </row>
    <row r="588" spans="1:21" ht="26.25" hidden="1" x14ac:dyDescent="0.45">
      <c r="A588" s="7">
        <v>582</v>
      </c>
      <c r="B588" s="5" t="s">
        <v>1174</v>
      </c>
      <c r="C588" s="6" t="s">
        <v>1175</v>
      </c>
      <c r="D588" s="6" t="s">
        <v>10</v>
      </c>
      <c r="E588" s="6"/>
      <c r="F588" s="6"/>
      <c r="G588" s="6"/>
      <c r="H588" s="8">
        <v>54959253309</v>
      </c>
      <c r="I588" s="6"/>
      <c r="J588" s="8">
        <v>53505905524</v>
      </c>
      <c r="K588" s="6"/>
      <c r="L588" s="8">
        <v>492661114220</v>
      </c>
      <c r="M588" s="6"/>
      <c r="N588" s="9">
        <v>0.34</v>
      </c>
      <c r="O588" s="8"/>
      <c r="P58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8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588" s="20">
        <f>(Table1[[#This Row],[1. Hàng tồn kho]]-Table1[[#This Row],[1. Hàng tồn kho'[Năm: 2024]])/Table1[[#This Row],[1. Hàng tồn kho'[Năm: 2024]]</f>
        <v>-1</v>
      </c>
      <c r="S58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588" s="21">
        <f>Table1[[#This Row],[Tỷ suất sinh lợi trên tổng tài sản bình quân (ROAA)'[Quý 4 Năm 2025, ĐVT: %']]]-Table1[[#This Row],[Tỷ suất sinh lợi trên tổng tài sản bình quân (ROAA)'[Quý 4 Năm 2024, ĐVT: %']]]</f>
        <v>-0.34</v>
      </c>
      <c r="U588" s="20" t="e">
        <f>SUM(Table1[[#This Row],[TATA]:[ROA]])</f>
        <v>#DIV/0!</v>
      </c>
    </row>
    <row r="589" spans="1:21" ht="26.25" x14ac:dyDescent="0.45">
      <c r="A589" s="7">
        <v>583</v>
      </c>
      <c r="B589" s="5" t="s">
        <v>1176</v>
      </c>
      <c r="C589" s="6" t="s">
        <v>1177</v>
      </c>
      <c r="D589" s="6" t="s">
        <v>18</v>
      </c>
      <c r="E589" s="8">
        <v>2035880940581</v>
      </c>
      <c r="F589" s="8">
        <v>3188973844527</v>
      </c>
      <c r="G589" s="8">
        <v>19550157059427</v>
      </c>
      <c r="H589" s="8">
        <v>979616786629</v>
      </c>
      <c r="I589" s="8">
        <v>1220348460413</v>
      </c>
      <c r="J589" s="8">
        <v>985030430826</v>
      </c>
      <c r="K589" s="8">
        <v>1681454924656</v>
      </c>
      <c r="L589" s="8">
        <v>9870655430211</v>
      </c>
      <c r="M589" s="8">
        <v>11266651695024</v>
      </c>
      <c r="N589" s="9">
        <v>4.68</v>
      </c>
      <c r="O589" s="9">
        <v>3.19</v>
      </c>
      <c r="P589" s="17">
        <f>(Table1[[#This Row],[18. Lợi nhuận sau thuế thu nhập doanh nghiệp]]-Table1[[#This Row],[Lưu chuyển tiền thuần từ hoạt động kinh doanh]])/Table1[[#This Row],[TỔNG CỘNG TÀI SẢN]]</f>
        <v>5.8981260377649176E-2</v>
      </c>
      <c r="Q589" s="20">
        <f>(Table1[[#This Row],[III. Các khoản phải thu ngắn hạn 2025]]-Table1[[#This Row],[III. Các khoản phải thu ngắn hạn'[Năm: 2024]])/Table1[[#This Row],[III. Các khoản phải thu ngắn hạn'[Năm: 2024]]</f>
        <v>0.24574065805098314</v>
      </c>
      <c r="R589" s="20">
        <f>(Table1[[#This Row],[1. Hàng tồn kho]]-Table1[[#This Row],[1. Hàng tồn kho'[Năm: 2024]])/Table1[[#This Row],[1. Hàng tồn kho'[Năm: 2024]]</f>
        <v>0.70700810049696772</v>
      </c>
      <c r="S58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0.14142893292985292</v>
      </c>
      <c r="T589" s="21">
        <f>Table1[[#This Row],[Tỷ suất sinh lợi trên tổng tài sản bình quân (ROAA)'[Quý 4 Năm 2025, ĐVT: %']]]-Table1[[#This Row],[Tỷ suất sinh lợi trên tổng tài sản bình quân (ROAA)'[Quý 4 Năm 2024, ĐVT: %']]]</f>
        <v>-1.4899999999999998</v>
      </c>
      <c r="U589" s="20">
        <f>SUM(Table1[[#This Row],[TATA]:[ROA]])</f>
        <v>-0.33684104814454674</v>
      </c>
    </row>
    <row r="590" spans="1:21" ht="26.25" x14ac:dyDescent="0.45">
      <c r="A590" s="7">
        <v>584</v>
      </c>
      <c r="B590" s="5" t="s">
        <v>1178</v>
      </c>
      <c r="C590" s="6" t="s">
        <v>1179</v>
      </c>
      <c r="D590" s="6" t="s">
        <v>15</v>
      </c>
      <c r="E590" s="8">
        <v>6742056104</v>
      </c>
      <c r="F590" s="8">
        <v>-15958562537</v>
      </c>
      <c r="G590" s="8">
        <v>1732580862763</v>
      </c>
      <c r="H590" s="8">
        <v>1136632392965</v>
      </c>
      <c r="I590" s="8">
        <v>1253085247274</v>
      </c>
      <c r="J590" s="8">
        <v>213092287051</v>
      </c>
      <c r="K590" s="8">
        <v>278356988439</v>
      </c>
      <c r="L590" s="8">
        <v>269834576628</v>
      </c>
      <c r="M590" s="8">
        <v>462834253366</v>
      </c>
      <c r="N590" s="9">
        <v>-7.0000000000000007E-2</v>
      </c>
      <c r="O590" s="9">
        <v>0.03</v>
      </c>
      <c r="P590" s="17">
        <f>(Table1[[#This Row],[18. Lợi nhuận sau thuế thu nhập doanh nghiệp]]-Table1[[#This Row],[Lưu chuyển tiền thuần từ hoạt động kinh doanh]])/Table1[[#This Row],[TỔNG CỘNG TÀI SẢN]]</f>
        <v>-1.3102198649936964E-2</v>
      </c>
      <c r="Q590" s="20">
        <f>(Table1[[#This Row],[III. Các khoản phải thu ngắn hạn 2025]]-Table1[[#This Row],[III. Các khoản phải thu ngắn hạn'[Năm: 2024]])/Table1[[#This Row],[III. Các khoản phải thu ngắn hạn'[Năm: 2024]]</f>
        <v>0.10245428075934301</v>
      </c>
      <c r="R590" s="20">
        <f>(Table1[[#This Row],[1. Hàng tồn kho]]-Table1[[#This Row],[1. Hàng tồn kho'[Năm: 2024]])/Table1[[#This Row],[1. Hàng tồn kho'[Năm: 2024]]</f>
        <v>0.30627434850506818</v>
      </c>
      <c r="S59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0.71525183743992038</v>
      </c>
      <c r="T590" s="21">
        <f>Table1[[#This Row],[Tỷ suất sinh lợi trên tổng tài sản bình quân (ROAA)'[Quý 4 Năm 2025, ĐVT: %']]]-Table1[[#This Row],[Tỷ suất sinh lợi trên tổng tài sản bình quân (ROAA)'[Quý 4 Năm 2024, ĐVT: %']]]</f>
        <v>0.1</v>
      </c>
      <c r="U590" s="20">
        <f>SUM(Table1[[#This Row],[TATA]:[ROA]])</f>
        <v>1.2108782680543948</v>
      </c>
    </row>
    <row r="591" spans="1:21" x14ac:dyDescent="0.45">
      <c r="A591" s="7">
        <v>585</v>
      </c>
      <c r="B591" s="5" t="s">
        <v>1180</v>
      </c>
      <c r="C591" s="6" t="s">
        <v>1181</v>
      </c>
      <c r="D591" s="6" t="s">
        <v>18</v>
      </c>
      <c r="E591" s="8">
        <v>-89398829480</v>
      </c>
      <c r="F591" s="8">
        <v>555000514168</v>
      </c>
      <c r="G591" s="8">
        <v>11256852732859</v>
      </c>
      <c r="H591" s="8">
        <v>2633978678549</v>
      </c>
      <c r="I591" s="8">
        <v>3513554735613</v>
      </c>
      <c r="J591" s="8">
        <v>3628483449396</v>
      </c>
      <c r="K591" s="8">
        <v>4571619977868</v>
      </c>
      <c r="L591" s="8">
        <v>22561138071715</v>
      </c>
      <c r="M591" s="8">
        <v>27242826032601</v>
      </c>
      <c r="N591" s="9">
        <v>1.71</v>
      </c>
      <c r="O591" s="9">
        <v>1.56</v>
      </c>
      <c r="P591" s="17">
        <f>(Table1[[#This Row],[18. Lợi nhuận sau thuế thu nhập doanh nghiệp]]-Table1[[#This Row],[Lưu chuyển tiền thuần từ hoạt động kinh doanh]])/Table1[[#This Row],[TỔNG CỘNG TÀI SẢN]]</f>
        <v>5.7245071863380091E-2</v>
      </c>
      <c r="Q591" s="20">
        <f>(Table1[[#This Row],[III. Các khoản phải thu ngắn hạn 2025]]-Table1[[#This Row],[III. Các khoản phải thu ngắn hạn'[Năm: 2024]])/Table1[[#This Row],[III. Các khoản phải thu ngắn hạn'[Năm: 2024]]</f>
        <v>0.33393438763465572</v>
      </c>
      <c r="R591" s="20">
        <f>(Table1[[#This Row],[1. Hàng tồn kho]]-Table1[[#This Row],[1. Hàng tồn kho'[Năm: 2024]])/Table1[[#This Row],[1. Hàng tồn kho'[Năm: 2024]]</f>
        <v>0.25992581794165143</v>
      </c>
      <c r="S59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0.20751116127228764</v>
      </c>
      <c r="T591" s="21">
        <f>Table1[[#This Row],[Tỷ suất sinh lợi trên tổng tài sản bình quân (ROAA)'[Quý 4 Năm 2025, ĐVT: %']]]-Table1[[#This Row],[Tỷ suất sinh lợi trên tổng tài sản bình quân (ROAA)'[Quý 4 Năm 2024, ĐVT: %']]]</f>
        <v>-0.14999999999999991</v>
      </c>
      <c r="U591" s="20">
        <f>SUM(Table1[[#This Row],[TATA]:[ROA]])</f>
        <v>0.70861643871197499</v>
      </c>
    </row>
    <row r="592" spans="1:21" x14ac:dyDescent="0.45">
      <c r="A592" s="7">
        <v>586</v>
      </c>
      <c r="B592" s="5" t="s">
        <v>1182</v>
      </c>
      <c r="C592" s="6" t="s">
        <v>1183</v>
      </c>
      <c r="D592" s="6" t="s">
        <v>18</v>
      </c>
      <c r="E592" s="6"/>
      <c r="F592" s="8">
        <v>109743347122</v>
      </c>
      <c r="G592" s="8">
        <v>542972576614</v>
      </c>
      <c r="H592" s="8">
        <v>37439801835</v>
      </c>
      <c r="I592" s="8">
        <v>32295182194</v>
      </c>
      <c r="J592" s="8">
        <v>632726166</v>
      </c>
      <c r="K592" s="8">
        <v>4378252868</v>
      </c>
      <c r="L592" s="8">
        <v>296193414952</v>
      </c>
      <c r="M592" s="8">
        <v>403979082955</v>
      </c>
      <c r="N592" s="9">
        <v>1.68</v>
      </c>
      <c r="O592" s="9">
        <v>3.57</v>
      </c>
      <c r="P592" s="17">
        <f>(Table1[[#This Row],[18. Lợi nhuận sau thuế thu nhập doanh nghiệp]]-Table1[[#This Row],[Lưu chuyển tiền thuần từ hoạt động kinh doanh]])/Table1[[#This Row],[TỔNG CỘNG TÀI SẢN]]</f>
        <v>0.20211581919360305</v>
      </c>
      <c r="Q592" s="20">
        <f>(Table1[[#This Row],[III. Các khoản phải thu ngắn hạn 2025]]-Table1[[#This Row],[III. Các khoản phải thu ngắn hạn'[Năm: 2024]])/Table1[[#This Row],[III. Các khoản phải thu ngắn hạn'[Năm: 2024]]</f>
        <v>-0.13741043992894841</v>
      </c>
      <c r="R592" s="20">
        <f>(Table1[[#This Row],[1. Hàng tồn kho]]-Table1[[#This Row],[1. Hàng tồn kho'[Năm: 2024]])/Table1[[#This Row],[1. Hàng tồn kho'[Năm: 2024]]</f>
        <v>5.9196646247122331</v>
      </c>
      <c r="S59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0.36390298555579753</v>
      </c>
      <c r="T592" s="21">
        <f>Table1[[#This Row],[Tỷ suất sinh lợi trên tổng tài sản bình quân (ROAA)'[Quý 4 Năm 2025, ĐVT: %']]]-Table1[[#This Row],[Tỷ suất sinh lợi trên tổng tài sản bình quân (ROAA)'[Quý 4 Năm 2024, ĐVT: %']]]</f>
        <v>1.89</v>
      </c>
      <c r="U592" s="20">
        <f>SUM(Table1[[#This Row],[TATA]:[ROA]])</f>
        <v>8.2382729895326854</v>
      </c>
    </row>
    <row r="593" spans="1:21" ht="26.25" x14ac:dyDescent="0.45">
      <c r="A593" s="7">
        <v>587</v>
      </c>
      <c r="B593" s="5" t="s">
        <v>1184</v>
      </c>
      <c r="C593" s="6" t="s">
        <v>1185</v>
      </c>
      <c r="D593" s="6" t="s">
        <v>15</v>
      </c>
      <c r="E593" s="8">
        <v>590860607670</v>
      </c>
      <c r="F593" s="8">
        <v>10854585043</v>
      </c>
      <c r="G593" s="8">
        <v>5786151071211</v>
      </c>
      <c r="H593" s="8">
        <v>247334172387</v>
      </c>
      <c r="I593" s="8">
        <v>344834210235</v>
      </c>
      <c r="J593" s="8">
        <v>539114396425</v>
      </c>
      <c r="K593" s="8">
        <v>556653711592</v>
      </c>
      <c r="L593" s="8">
        <v>4439477098072</v>
      </c>
      <c r="M593" s="8">
        <v>4351995843532</v>
      </c>
      <c r="N593" s="9">
        <v>1.08</v>
      </c>
      <c r="O593" s="9">
        <v>0.86</v>
      </c>
      <c r="P593" s="17">
        <f>(Table1[[#This Row],[18. Lợi nhuận sau thuế thu nhập doanh nghiệp]]-Table1[[#This Row],[Lưu chuyển tiền thuần từ hoạt động kinh doanh]])/Table1[[#This Row],[TỔNG CỘNG TÀI SẢN]]</f>
        <v>-0.10024038700144221</v>
      </c>
      <c r="Q593" s="20">
        <f>(Table1[[#This Row],[III. Các khoản phải thu ngắn hạn 2025]]-Table1[[#This Row],[III. Các khoản phải thu ngắn hạn'[Năm: 2024]])/Table1[[#This Row],[III. Các khoản phải thu ngắn hạn'[Năm: 2024]]</f>
        <v>0.39420366747965252</v>
      </c>
      <c r="R593" s="20">
        <f>(Table1[[#This Row],[1. Hàng tồn kho]]-Table1[[#This Row],[1. Hàng tồn kho'[Năm: 2024]])/Table1[[#This Row],[1. Hàng tồn kho'[Năm: 2024]]</f>
        <v>3.2533568540012117E-2</v>
      </c>
      <c r="S59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-1.9705305964522676E-2</v>
      </c>
      <c r="T593" s="21">
        <f>Table1[[#This Row],[Tỷ suất sinh lợi trên tổng tài sản bình quân (ROAA)'[Quý 4 Năm 2025, ĐVT: %']]]-Table1[[#This Row],[Tỷ suất sinh lợi trên tổng tài sản bình quân (ROAA)'[Quý 4 Năm 2024, ĐVT: %']]]</f>
        <v>-0.22000000000000008</v>
      </c>
      <c r="U593" s="20">
        <f>SUM(Table1[[#This Row],[TATA]:[ROA]])</f>
        <v>8.6791543053699627E-2</v>
      </c>
    </row>
    <row r="594" spans="1:21" x14ac:dyDescent="0.45">
      <c r="A594" s="7">
        <v>588</v>
      </c>
      <c r="B594" s="5" t="s">
        <v>1186</v>
      </c>
      <c r="C594" s="6" t="s">
        <v>1187</v>
      </c>
      <c r="D594" s="6" t="s">
        <v>18</v>
      </c>
      <c r="E594" s="8">
        <v>464724766233</v>
      </c>
      <c r="F594" s="8">
        <v>393088335565</v>
      </c>
      <c r="G594" s="8">
        <v>3579098394544</v>
      </c>
      <c r="H594" s="8">
        <v>745215196499</v>
      </c>
      <c r="I594" s="8">
        <v>871263680083</v>
      </c>
      <c r="J594" s="8">
        <v>524454388269</v>
      </c>
      <c r="K594" s="8">
        <v>491752011695</v>
      </c>
      <c r="L594" s="8">
        <v>3597426318483</v>
      </c>
      <c r="M594" s="8">
        <v>3633053711641</v>
      </c>
      <c r="N594" s="9">
        <v>1.52</v>
      </c>
      <c r="O594" s="9">
        <v>3.8</v>
      </c>
      <c r="P594" s="17">
        <f>(Table1[[#This Row],[18. Lợi nhuận sau thuế thu nhập doanh nghiệp]]-Table1[[#This Row],[Lưu chuyển tiền thuần từ hoạt động kinh doanh]])/Table1[[#This Row],[TỔNG CỘNG TÀI SẢN]]</f>
        <v>-2.0015216898535963E-2</v>
      </c>
      <c r="Q594" s="20">
        <f>(Table1[[#This Row],[III. Các khoản phải thu ngắn hạn 2025]]-Table1[[#This Row],[III. Các khoản phải thu ngắn hạn'[Năm: 2024]])/Table1[[#This Row],[III. Các khoản phải thu ngắn hạn'[Năm: 2024]]</f>
        <v>0.16914373750853742</v>
      </c>
      <c r="R594" s="20">
        <f>(Table1[[#This Row],[1. Hàng tồn kho]]-Table1[[#This Row],[1. Hàng tồn kho'[Năm: 2024]])/Table1[[#This Row],[1. Hàng tồn kho'[Năm: 2024]]</f>
        <v>-6.2355044224029821E-2</v>
      </c>
      <c r="S59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9.9035782817710992E-3</v>
      </c>
      <c r="T594" s="21">
        <f>Table1[[#This Row],[Tỷ suất sinh lợi trên tổng tài sản bình quân (ROAA)'[Quý 4 Năm 2025, ĐVT: %']]]-Table1[[#This Row],[Tỷ suất sinh lợi trên tổng tài sản bình quân (ROAA)'[Quý 4 Năm 2024, ĐVT: %']]]</f>
        <v>2.2799999999999998</v>
      </c>
      <c r="U594" s="20">
        <f>SUM(Table1[[#This Row],[TATA]:[ROA]])</f>
        <v>2.3766770546677427</v>
      </c>
    </row>
    <row r="595" spans="1:21" x14ac:dyDescent="0.45">
      <c r="A595" s="7">
        <v>589</v>
      </c>
      <c r="B595" s="5" t="s">
        <v>1188</v>
      </c>
      <c r="C595" s="6" t="s">
        <v>1189</v>
      </c>
      <c r="D595" s="6" t="s">
        <v>15</v>
      </c>
      <c r="E595" s="8">
        <v>55661913486</v>
      </c>
      <c r="F595" s="8">
        <v>55703894673</v>
      </c>
      <c r="G595" s="8">
        <v>955194869372</v>
      </c>
      <c r="H595" s="8">
        <v>180755628545</v>
      </c>
      <c r="I595" s="8">
        <v>122127309215</v>
      </c>
      <c r="J595" s="8">
        <v>127909053084</v>
      </c>
      <c r="K595" s="8">
        <v>144111967142</v>
      </c>
      <c r="L595" s="8">
        <v>668056188242</v>
      </c>
      <c r="M595" s="8">
        <v>689563310105</v>
      </c>
      <c r="N595" s="9">
        <v>1.85</v>
      </c>
      <c r="O595" s="9">
        <v>1.88</v>
      </c>
      <c r="P595" s="17">
        <f>(Table1[[#This Row],[18. Lợi nhuận sau thuế thu nhập doanh nghiệp]]-Table1[[#This Row],[Lưu chuyển tiền thuần từ hoạt động kinh doanh]])/Table1[[#This Row],[TỔNG CỘNG TÀI SẢN]]</f>
        <v>4.3950389963464573E-5</v>
      </c>
      <c r="Q595" s="20">
        <f>(Table1[[#This Row],[III. Các khoản phải thu ngắn hạn 2025]]-Table1[[#This Row],[III. Các khoản phải thu ngắn hạn'[Năm: 2024]])/Table1[[#This Row],[III. Các khoản phải thu ngắn hạn'[Năm: 2024]]</f>
        <v>-0.3243512791381995</v>
      </c>
      <c r="R595" s="20">
        <f>(Table1[[#This Row],[1. Hàng tồn kho]]-Table1[[#This Row],[1. Hàng tồn kho'[Năm: 2024]])/Table1[[#This Row],[1. Hàng tồn kho'[Năm: 2024]]</f>
        <v>0.12667527174452051</v>
      </c>
      <c r="S59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3.2193582278754601E-2</v>
      </c>
      <c r="T595" s="21">
        <f>Table1[[#This Row],[Tỷ suất sinh lợi trên tổng tài sản bình quân (ROAA)'[Quý 4 Năm 2025, ĐVT: %']]]-Table1[[#This Row],[Tỷ suất sinh lợi trên tổng tài sản bình quân (ROAA)'[Quý 4 Năm 2024, ĐVT: %']]]</f>
        <v>2.9999999999999805E-2</v>
      </c>
      <c r="U595" s="20">
        <f>SUM(Table1[[#This Row],[TATA]:[ROA]])</f>
        <v>-0.13543847472496112</v>
      </c>
    </row>
    <row r="596" spans="1:21" x14ac:dyDescent="0.45">
      <c r="A596" s="7">
        <v>590</v>
      </c>
      <c r="B596" s="5" t="s">
        <v>1190</v>
      </c>
      <c r="C596" s="6" t="s">
        <v>1191</v>
      </c>
      <c r="D596" s="6" t="s">
        <v>18</v>
      </c>
      <c r="E596" s="8">
        <v>1224042180193</v>
      </c>
      <c r="F596" s="8">
        <v>897576116728</v>
      </c>
      <c r="G596" s="8">
        <v>5165748810209</v>
      </c>
      <c r="H596" s="8">
        <v>656735934274</v>
      </c>
      <c r="I596" s="8">
        <v>682847160726</v>
      </c>
      <c r="J596" s="8">
        <v>1117843358841</v>
      </c>
      <c r="K596" s="8">
        <v>1031188044691</v>
      </c>
      <c r="L596" s="8">
        <v>5714422855630</v>
      </c>
      <c r="M596" s="8">
        <v>6136905368338</v>
      </c>
      <c r="N596" s="9">
        <v>3.41</v>
      </c>
      <c r="O596" s="9">
        <v>3.43</v>
      </c>
      <c r="P596" s="17">
        <f>(Table1[[#This Row],[18. Lợi nhuận sau thuế thu nhập doanh nghiệp]]-Table1[[#This Row],[Lưu chuyển tiền thuần từ hoạt động kinh doanh]])/Table1[[#This Row],[TỔNG CỘNG TÀI SẢN]]</f>
        <v>-6.3198207164043577E-2</v>
      </c>
      <c r="Q596" s="20">
        <f>(Table1[[#This Row],[III. Các khoản phải thu ngắn hạn 2025]]-Table1[[#This Row],[III. Các khoản phải thu ngắn hạn'[Năm: 2024]])/Table1[[#This Row],[III. Các khoản phải thu ngắn hạn'[Năm: 2024]]</f>
        <v>3.9759095078092693E-2</v>
      </c>
      <c r="R596" s="20">
        <f>(Table1[[#This Row],[1. Hàng tồn kho]]-Table1[[#This Row],[1. Hàng tồn kho'[Năm: 2024]])/Table1[[#This Row],[1. Hàng tồn kho'[Năm: 2024]]</f>
        <v>-7.752008674976231E-2</v>
      </c>
      <c r="S59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7.3932665359505045E-2</v>
      </c>
      <c r="T596" s="21">
        <f>Table1[[#This Row],[Tỷ suất sinh lợi trên tổng tài sản bình quân (ROAA)'[Quý 4 Năm 2025, ĐVT: %']]]-Table1[[#This Row],[Tỷ suất sinh lợi trên tổng tài sản bình quân (ROAA)'[Quý 4 Năm 2024, ĐVT: %']]]</f>
        <v>2.0000000000000018E-2</v>
      </c>
      <c r="U596" s="20">
        <f>SUM(Table1[[#This Row],[TATA]:[ROA]])</f>
        <v>-7.02653347620813E-3</v>
      </c>
    </row>
    <row r="597" spans="1:21" ht="26.25" x14ac:dyDescent="0.45">
      <c r="A597" s="7">
        <v>591</v>
      </c>
      <c r="B597" s="5" t="s">
        <v>1192</v>
      </c>
      <c r="C597" s="6" t="s">
        <v>1193</v>
      </c>
      <c r="D597" s="6" t="s">
        <v>18</v>
      </c>
      <c r="E597" s="8">
        <v>197816535199</v>
      </c>
      <c r="F597" s="8">
        <v>6557706842</v>
      </c>
      <c r="G597" s="8">
        <v>1270604113315</v>
      </c>
      <c r="H597" s="8">
        <v>547115518484</v>
      </c>
      <c r="I597" s="8">
        <v>690848204461</v>
      </c>
      <c r="J597" s="8">
        <v>38671966527</v>
      </c>
      <c r="K597" s="8">
        <v>23407472430</v>
      </c>
      <c r="L597" s="8">
        <v>3426471448193</v>
      </c>
      <c r="M597" s="8">
        <v>3004418008183</v>
      </c>
      <c r="N597" s="9">
        <v>-0.12</v>
      </c>
      <c r="O597" s="9">
        <v>0.46</v>
      </c>
      <c r="P597" s="17">
        <f>(Table1[[#This Row],[18. Lợi nhuận sau thuế thu nhập doanh nghiệp]]-Table1[[#This Row],[Lưu chuyển tiền thuần từ hoạt động kinh doanh]])/Table1[[#This Row],[TỔNG CỘNG TÀI SẢN]]</f>
        <v>-0.15052590051672873</v>
      </c>
      <c r="Q597" s="20">
        <f>(Table1[[#This Row],[III. Các khoản phải thu ngắn hạn 2025]]-Table1[[#This Row],[III. Các khoản phải thu ngắn hạn'[Năm: 2024]])/Table1[[#This Row],[III. Các khoản phải thu ngắn hạn'[Năm: 2024]]</f>
        <v>0.26270994172358386</v>
      </c>
      <c r="R597" s="20">
        <f>(Table1[[#This Row],[1. Hàng tồn kho]]-Table1[[#This Row],[1. Hàng tồn kho'[Năm: 2024]])/Table1[[#This Row],[1. Hàng tồn kho'[Năm: 2024]]</f>
        <v>-0.39471729699452013</v>
      </c>
      <c r="S59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-0.12317436359569728</v>
      </c>
      <c r="T597" s="21">
        <f>Table1[[#This Row],[Tỷ suất sinh lợi trên tổng tài sản bình quân (ROAA)'[Quý 4 Năm 2025, ĐVT: %']]]-Table1[[#This Row],[Tỷ suất sinh lợi trên tổng tài sản bình quân (ROAA)'[Quý 4 Năm 2024, ĐVT: %']]]</f>
        <v>0.58000000000000007</v>
      </c>
      <c r="U597" s="20">
        <f>SUM(Table1[[#This Row],[TATA]:[ROA]])</f>
        <v>0.17429238061663782</v>
      </c>
    </row>
    <row r="598" spans="1:21" hidden="1" x14ac:dyDescent="0.45">
      <c r="A598" s="7">
        <v>592</v>
      </c>
      <c r="B598" s="5" t="s">
        <v>1194</v>
      </c>
      <c r="C598" s="6" t="s">
        <v>1195</v>
      </c>
      <c r="D598" s="6" t="s">
        <v>15</v>
      </c>
      <c r="E598" s="6"/>
      <c r="F598" s="6"/>
      <c r="G598" s="6"/>
      <c r="H598" s="8">
        <v>5297862130</v>
      </c>
      <c r="I598" s="6"/>
      <c r="J598" s="8">
        <v>20910046449</v>
      </c>
      <c r="K598" s="6"/>
      <c r="L598" s="8">
        <v>85648992541</v>
      </c>
      <c r="M598" s="6"/>
      <c r="N598" s="8"/>
      <c r="O598" s="8"/>
      <c r="P59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59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598" s="20">
        <f>(Table1[[#This Row],[1. Hàng tồn kho]]-Table1[[#This Row],[1. Hàng tồn kho'[Năm: 2024]])/Table1[[#This Row],[1. Hàng tồn kho'[Năm: 2024]]</f>
        <v>-1</v>
      </c>
      <c r="S59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59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598" s="20" t="e">
        <f>SUM(Table1[[#This Row],[TATA]:[ROA]])</f>
        <v>#DIV/0!</v>
      </c>
    </row>
    <row r="599" spans="1:21" x14ac:dyDescent="0.45">
      <c r="A599" s="7">
        <v>593</v>
      </c>
      <c r="B599" s="5" t="s">
        <v>1196</v>
      </c>
      <c r="C599" s="6" t="s">
        <v>1197</v>
      </c>
      <c r="D599" s="6" t="s">
        <v>33</v>
      </c>
      <c r="E599" s="8">
        <v>5249462302</v>
      </c>
      <c r="F599" s="8">
        <v>12977272994</v>
      </c>
      <c r="G599" s="8">
        <v>208833212071</v>
      </c>
      <c r="H599" s="8">
        <v>9758700349</v>
      </c>
      <c r="I599" s="8">
        <v>8808176253</v>
      </c>
      <c r="J599" s="8">
        <v>108902943341</v>
      </c>
      <c r="K599" s="8">
        <v>126326105029</v>
      </c>
      <c r="L599" s="8">
        <v>238935229455</v>
      </c>
      <c r="M599" s="8">
        <v>230862668782</v>
      </c>
      <c r="N599" s="9">
        <v>1.1499999999999999</v>
      </c>
      <c r="O599" s="9">
        <v>1.22</v>
      </c>
      <c r="P599" s="17">
        <f>(Table1[[#This Row],[18. Lợi nhuận sau thuế thu nhập doanh nghiệp]]-Table1[[#This Row],[Lưu chuyển tiền thuần từ hoạt động kinh doanh]])/Table1[[#This Row],[TỔNG CỘNG TÀI SẢN]]</f>
        <v>3.7004701576742814E-2</v>
      </c>
      <c r="Q599" s="20">
        <f>(Table1[[#This Row],[III. Các khoản phải thu ngắn hạn 2025]]-Table1[[#This Row],[III. Các khoản phải thu ngắn hạn'[Năm: 2024]])/Table1[[#This Row],[III. Các khoản phải thu ngắn hạn'[Năm: 2024]]</f>
        <v>-9.7402734176319158E-2</v>
      </c>
      <c r="R599" s="20">
        <f>(Table1[[#This Row],[1. Hàng tồn kho]]-Table1[[#This Row],[1. Hàng tồn kho'[Năm: 2024]])/Table1[[#This Row],[1. Hàng tồn kho'[Năm: 2024]]</f>
        <v>0.15998797785881783</v>
      </c>
      <c r="S59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-3.3785560594865524E-2</v>
      </c>
      <c r="T599" s="21">
        <f>Table1[[#This Row],[Tỷ suất sinh lợi trên tổng tài sản bình quân (ROAA)'[Quý 4 Năm 2025, ĐVT: %']]]-Table1[[#This Row],[Tỷ suất sinh lợi trên tổng tài sản bình quân (ROAA)'[Quý 4 Năm 2024, ĐVT: %']]]</f>
        <v>7.0000000000000062E-2</v>
      </c>
      <c r="U599" s="20">
        <f>SUM(Table1[[#This Row],[TATA]:[ROA]])</f>
        <v>0.135804384664376</v>
      </c>
    </row>
    <row r="600" spans="1:21" x14ac:dyDescent="0.45">
      <c r="A600" s="7">
        <v>594</v>
      </c>
      <c r="B600" s="5" t="s">
        <v>1198</v>
      </c>
      <c r="C600" s="6" t="s">
        <v>1199</v>
      </c>
      <c r="D600" s="6" t="s">
        <v>33</v>
      </c>
      <c r="E600" s="8">
        <v>225719312065</v>
      </c>
      <c r="F600" s="8">
        <v>59040456661</v>
      </c>
      <c r="G600" s="8">
        <v>1931917272419</v>
      </c>
      <c r="H600" s="8">
        <v>192360480643</v>
      </c>
      <c r="I600" s="8">
        <v>149005705207</v>
      </c>
      <c r="J600" s="8">
        <v>529896264717</v>
      </c>
      <c r="K600" s="8">
        <v>513396959547</v>
      </c>
      <c r="L600" s="8">
        <v>2087096726853</v>
      </c>
      <c r="M600" s="8">
        <v>2402749241489</v>
      </c>
      <c r="N600" s="9">
        <v>1.03</v>
      </c>
      <c r="O600" s="9">
        <v>0.31</v>
      </c>
      <c r="P600" s="17">
        <f>(Table1[[#This Row],[18. Lợi nhuận sau thuế thu nhập doanh nghiệp]]-Table1[[#This Row],[Lưu chuyển tiền thuần từ hoạt động kinh doanh]])/Table1[[#This Row],[TỔNG CỘNG TÀI SẢN]]</f>
        <v>-8.6276393810226351E-2</v>
      </c>
      <c r="Q600" s="20">
        <f>(Table1[[#This Row],[III. Các khoản phải thu ngắn hạn 2025]]-Table1[[#This Row],[III. Các khoản phải thu ngắn hạn'[Năm: 2024]])/Table1[[#This Row],[III. Các khoản phải thu ngắn hạn'[Năm: 2024]]</f>
        <v>-0.22538296479130615</v>
      </c>
      <c r="R600" s="20">
        <f>(Table1[[#This Row],[1. Hàng tồn kho]]-Table1[[#This Row],[1. Hàng tồn kho'[Năm: 2024]])/Table1[[#This Row],[1. Hàng tồn kho'[Năm: 2024]]</f>
        <v>-3.1136858794073085E-2</v>
      </c>
      <c r="S60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0.15124000271513641</v>
      </c>
      <c r="T600" s="21">
        <f>Table1[[#This Row],[Tỷ suất sinh lợi trên tổng tài sản bình quân (ROAA)'[Quý 4 Năm 2025, ĐVT: %']]]-Table1[[#This Row],[Tỷ suất sinh lợi trên tổng tài sản bình quân (ROAA)'[Quý 4 Năm 2024, ĐVT: %']]]</f>
        <v>-0.72</v>
      </c>
      <c r="U600" s="20">
        <f>SUM(Table1[[#This Row],[TATA]:[ROA]])</f>
        <v>-0.9115562146804691</v>
      </c>
    </row>
    <row r="601" spans="1:21" ht="26.25" hidden="1" x14ac:dyDescent="0.45">
      <c r="A601" s="7">
        <v>595</v>
      </c>
      <c r="B601" s="5" t="s">
        <v>1200</v>
      </c>
      <c r="C601" s="6" t="s">
        <v>1201</v>
      </c>
      <c r="D601" s="6" t="s">
        <v>10</v>
      </c>
      <c r="E601" s="6"/>
      <c r="F601" s="6"/>
      <c r="G601" s="6"/>
      <c r="H601" s="6"/>
      <c r="I601" s="6"/>
      <c r="J601" s="6"/>
      <c r="K601" s="6"/>
      <c r="L601" s="6"/>
      <c r="M601" s="6"/>
      <c r="N601" s="8"/>
      <c r="O601" s="8"/>
      <c r="P60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0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01" s="20" t="e">
        <f>(Table1[[#This Row],[1. Hàng tồn kho]]-Table1[[#This Row],[1. Hàng tồn kho'[Năm: 2024]])/Table1[[#This Row],[1. Hàng tồn kho'[Năm: 2024]]</f>
        <v>#DIV/0!</v>
      </c>
      <c r="S60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0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01" s="20" t="e">
        <f>SUM(Table1[[#This Row],[TATA]:[ROA]])</f>
        <v>#DIV/0!</v>
      </c>
    </row>
    <row r="602" spans="1:21" hidden="1" x14ac:dyDescent="0.45">
      <c r="A602" s="7">
        <v>596</v>
      </c>
      <c r="B602" s="5" t="s">
        <v>1202</v>
      </c>
      <c r="C602" s="6" t="s">
        <v>1203</v>
      </c>
      <c r="D602" s="6" t="s">
        <v>10</v>
      </c>
      <c r="E602" s="6"/>
      <c r="F602" s="6"/>
      <c r="G602" s="6"/>
      <c r="H602" s="6"/>
      <c r="I602" s="6"/>
      <c r="J602" s="6"/>
      <c r="K602" s="6"/>
      <c r="L602" s="6"/>
      <c r="M602" s="6"/>
      <c r="N602" s="8"/>
      <c r="O602" s="8"/>
      <c r="P60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0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02" s="20" t="e">
        <f>(Table1[[#This Row],[1. Hàng tồn kho]]-Table1[[#This Row],[1. Hàng tồn kho'[Năm: 2024]])/Table1[[#This Row],[1. Hàng tồn kho'[Năm: 2024]]</f>
        <v>#DIV/0!</v>
      </c>
      <c r="S60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0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02" s="20" t="e">
        <f>SUM(Table1[[#This Row],[TATA]:[ROA]])</f>
        <v>#DIV/0!</v>
      </c>
    </row>
    <row r="603" spans="1:21" x14ac:dyDescent="0.45">
      <c r="A603" s="7">
        <v>597</v>
      </c>
      <c r="B603" s="5" t="s">
        <v>1204</v>
      </c>
      <c r="C603" s="6" t="s">
        <v>1205</v>
      </c>
      <c r="D603" s="6" t="s">
        <v>15</v>
      </c>
      <c r="E603" s="8">
        <v>12533282404</v>
      </c>
      <c r="F603" s="8">
        <v>1603865383</v>
      </c>
      <c r="G603" s="8">
        <v>1070590721511</v>
      </c>
      <c r="H603" s="8">
        <v>773588551315</v>
      </c>
      <c r="I603" s="8">
        <v>721180433084</v>
      </c>
      <c r="J603" s="8">
        <v>168898222117</v>
      </c>
      <c r="K603" s="8">
        <v>168898222117</v>
      </c>
      <c r="L603" s="8">
        <v>92248166378</v>
      </c>
      <c r="M603" s="8">
        <v>26859421662</v>
      </c>
      <c r="N603" s="9">
        <v>2.52</v>
      </c>
      <c r="O603" s="9">
        <v>-0.09</v>
      </c>
      <c r="P603" s="17">
        <f>(Table1[[#This Row],[18. Lợi nhuận sau thuế thu nhập doanh nghiệp]]-Table1[[#This Row],[Lưu chuyển tiền thuần từ hoạt động kinh doanh]])/Table1[[#This Row],[TỔNG CỘNG TÀI SẢN]]</f>
        <v>-1.0208772410781353E-2</v>
      </c>
      <c r="Q603" s="20">
        <f>(Table1[[#This Row],[III. Các khoản phải thu ngắn hạn 2025]]-Table1[[#This Row],[III. Các khoản phải thu ngắn hạn'[Năm: 2024]])/Table1[[#This Row],[III. Các khoản phải thu ngắn hạn'[Năm: 2024]]</f>
        <v>-6.7746760395966318E-2</v>
      </c>
      <c r="R603" s="20">
        <f>(Table1[[#This Row],[1. Hàng tồn kho]]-Table1[[#This Row],[1. Hàng tồn kho'[Năm: 2024]])/Table1[[#This Row],[1. Hàng tồn kho'[Năm: 2024]]</f>
        <v>0</v>
      </c>
      <c r="S60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-0.70883517020880726</v>
      </c>
      <c r="T603" s="21">
        <f>Table1[[#This Row],[Tỷ suất sinh lợi trên tổng tài sản bình quân (ROAA)'[Quý 4 Năm 2025, ĐVT: %']]]-Table1[[#This Row],[Tỷ suất sinh lợi trên tổng tài sản bình quân (ROAA)'[Quý 4 Năm 2024, ĐVT: %']]]</f>
        <v>-2.61</v>
      </c>
      <c r="U603" s="20">
        <f>SUM(Table1[[#This Row],[TATA]:[ROA]])</f>
        <v>-3.3967907030155549</v>
      </c>
    </row>
    <row r="604" spans="1:21" ht="26.25" hidden="1" x14ac:dyDescent="0.45">
      <c r="A604" s="7">
        <v>598</v>
      </c>
      <c r="B604" s="5" t="s">
        <v>1206</v>
      </c>
      <c r="C604" s="6" t="s">
        <v>1207</v>
      </c>
      <c r="D604" s="6" t="s">
        <v>10</v>
      </c>
      <c r="E604" s="6"/>
      <c r="F604" s="6"/>
      <c r="G604" s="6"/>
      <c r="H604" s="6"/>
      <c r="I604" s="6"/>
      <c r="J604" s="6"/>
      <c r="K604" s="6"/>
      <c r="L604" s="6"/>
      <c r="M604" s="6"/>
      <c r="N604" s="8"/>
      <c r="O604" s="8"/>
      <c r="P60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0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04" s="20" t="e">
        <f>(Table1[[#This Row],[1. Hàng tồn kho]]-Table1[[#This Row],[1. Hàng tồn kho'[Năm: 2024]])/Table1[[#This Row],[1. Hàng tồn kho'[Năm: 2024]]</f>
        <v>#DIV/0!</v>
      </c>
      <c r="S60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0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04" s="20" t="e">
        <f>SUM(Table1[[#This Row],[TATA]:[ROA]])</f>
        <v>#DIV/0!</v>
      </c>
    </row>
    <row r="605" spans="1:21" ht="26.25" hidden="1" x14ac:dyDescent="0.45">
      <c r="A605" s="7">
        <v>599</v>
      </c>
      <c r="B605" s="5" t="s">
        <v>1208</v>
      </c>
      <c r="C605" s="6" t="s">
        <v>1209</v>
      </c>
      <c r="D605" s="6" t="s">
        <v>10</v>
      </c>
      <c r="E605" s="6"/>
      <c r="F605" s="6"/>
      <c r="G605" s="6"/>
      <c r="H605" s="6"/>
      <c r="I605" s="6"/>
      <c r="J605" s="6"/>
      <c r="K605" s="6"/>
      <c r="L605" s="6"/>
      <c r="M605" s="6"/>
      <c r="N605" s="8"/>
      <c r="O605" s="8"/>
      <c r="P60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0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05" s="20" t="e">
        <f>(Table1[[#This Row],[1. Hàng tồn kho]]-Table1[[#This Row],[1. Hàng tồn kho'[Năm: 2024]])/Table1[[#This Row],[1. Hàng tồn kho'[Năm: 2024]]</f>
        <v>#DIV/0!</v>
      </c>
      <c r="S60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0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05" s="20" t="e">
        <f>SUM(Table1[[#This Row],[TATA]:[ROA]])</f>
        <v>#DIV/0!</v>
      </c>
    </row>
    <row r="606" spans="1:21" x14ac:dyDescent="0.45">
      <c r="A606" s="7">
        <v>600</v>
      </c>
      <c r="B606" s="5" t="s">
        <v>1210</v>
      </c>
      <c r="C606" s="6" t="s">
        <v>1211</v>
      </c>
      <c r="D606" s="6" t="s">
        <v>15</v>
      </c>
      <c r="E606" s="8">
        <v>5486931083</v>
      </c>
      <c r="F606" s="8">
        <v>1818643397</v>
      </c>
      <c r="G606" s="8">
        <v>279899733750</v>
      </c>
      <c r="H606" s="8">
        <v>109137481250</v>
      </c>
      <c r="I606" s="8">
        <v>40518445673</v>
      </c>
      <c r="J606" s="8">
        <v>52606233720</v>
      </c>
      <c r="K606" s="8">
        <v>42735299480</v>
      </c>
      <c r="L606" s="8">
        <v>238440888006</v>
      </c>
      <c r="M606" s="8">
        <v>442553845832</v>
      </c>
      <c r="N606" s="9">
        <v>0.06</v>
      </c>
      <c r="O606" s="9">
        <v>0.23</v>
      </c>
      <c r="P606" s="17">
        <f>(Table1[[#This Row],[18. Lợi nhuận sau thuế thu nhập doanh nghiệp]]-Table1[[#This Row],[Lưu chuyển tiền thuần từ hoạt động kinh doanh]])/Table1[[#This Row],[TỔNG CỘNG TÀI SẢN]]</f>
        <v>-1.3105720526609826E-2</v>
      </c>
      <c r="Q606" s="20">
        <f>(Table1[[#This Row],[III. Các khoản phải thu ngắn hạn 2025]]-Table1[[#This Row],[III. Các khoản phải thu ngắn hạn'[Năm: 2024]])/Table1[[#This Row],[III. Các khoản phải thu ngắn hạn'[Năm: 2024]]</f>
        <v>-0.62873941006403788</v>
      </c>
      <c r="R606" s="20">
        <f>(Table1[[#This Row],[1. Hàng tồn kho]]-Table1[[#This Row],[1. Hàng tồn kho'[Năm: 2024]])/Table1[[#This Row],[1. Hàng tồn kho'[Năm: 2024]]</f>
        <v>-0.1876381094403882</v>
      </c>
      <c r="S60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0.85603169629557752</v>
      </c>
      <c r="T606" s="21">
        <f>Table1[[#This Row],[Tỷ suất sinh lợi trên tổng tài sản bình quân (ROAA)'[Quý 4 Năm 2025, ĐVT: %']]]-Table1[[#This Row],[Tỷ suất sinh lợi trên tổng tài sản bình quân (ROAA)'[Quý 4 Năm 2024, ĐVT: %']]]</f>
        <v>0.17</v>
      </c>
      <c r="U606" s="20">
        <f>SUM(Table1[[#This Row],[TATA]:[ROA]])</f>
        <v>0.19654845626454162</v>
      </c>
    </row>
    <row r="607" spans="1:21" hidden="1" x14ac:dyDescent="0.45">
      <c r="A607" s="7">
        <v>601</v>
      </c>
      <c r="B607" s="5" t="s">
        <v>1212</v>
      </c>
      <c r="C607" s="6" t="s">
        <v>1213</v>
      </c>
      <c r="D607" s="6" t="s">
        <v>10</v>
      </c>
      <c r="E607" s="6"/>
      <c r="F607" s="6"/>
      <c r="G607" s="6"/>
      <c r="H607" s="6"/>
      <c r="I607" s="6"/>
      <c r="J607" s="6"/>
      <c r="K607" s="6"/>
      <c r="L607" s="6"/>
      <c r="M607" s="6"/>
      <c r="N607" s="8"/>
      <c r="O607" s="8"/>
      <c r="P60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0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07" s="20" t="e">
        <f>(Table1[[#This Row],[1. Hàng tồn kho]]-Table1[[#This Row],[1. Hàng tồn kho'[Năm: 2024]])/Table1[[#This Row],[1. Hàng tồn kho'[Năm: 2024]]</f>
        <v>#DIV/0!</v>
      </c>
      <c r="S60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0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07" s="20" t="e">
        <f>SUM(Table1[[#This Row],[TATA]:[ROA]])</f>
        <v>#DIV/0!</v>
      </c>
    </row>
    <row r="608" spans="1:21" ht="26.25" hidden="1" x14ac:dyDescent="0.45">
      <c r="A608" s="7">
        <v>602</v>
      </c>
      <c r="B608" s="5" t="s">
        <v>1214</v>
      </c>
      <c r="C608" s="6" t="s">
        <v>1215</v>
      </c>
      <c r="D608" s="6" t="s">
        <v>10</v>
      </c>
      <c r="E608" s="6"/>
      <c r="F608" s="6"/>
      <c r="G608" s="6"/>
      <c r="H608" s="6"/>
      <c r="I608" s="6"/>
      <c r="J608" s="6"/>
      <c r="K608" s="6"/>
      <c r="L608" s="6"/>
      <c r="M608" s="6"/>
      <c r="N608" s="8"/>
      <c r="O608" s="8"/>
      <c r="P60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0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08" s="20" t="e">
        <f>(Table1[[#This Row],[1. Hàng tồn kho]]-Table1[[#This Row],[1. Hàng tồn kho'[Năm: 2024]])/Table1[[#This Row],[1. Hàng tồn kho'[Năm: 2024]]</f>
        <v>#DIV/0!</v>
      </c>
      <c r="S60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0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08" s="20" t="e">
        <f>SUM(Table1[[#This Row],[TATA]:[ROA]])</f>
        <v>#DIV/0!</v>
      </c>
    </row>
    <row r="609" spans="1:21" hidden="1" x14ac:dyDescent="0.45">
      <c r="A609" s="7">
        <v>603</v>
      </c>
      <c r="B609" s="5" t="s">
        <v>1216</v>
      </c>
      <c r="C609" s="6" t="s">
        <v>1217</v>
      </c>
      <c r="D609" s="6" t="s">
        <v>10</v>
      </c>
      <c r="E609" s="6"/>
      <c r="F609" s="6"/>
      <c r="G609" s="6"/>
      <c r="H609" s="6"/>
      <c r="I609" s="6"/>
      <c r="J609" s="6"/>
      <c r="K609" s="6"/>
      <c r="L609" s="6"/>
      <c r="M609" s="6"/>
      <c r="N609" s="8"/>
      <c r="O609" s="8"/>
      <c r="P60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0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09" s="20" t="e">
        <f>(Table1[[#This Row],[1. Hàng tồn kho]]-Table1[[#This Row],[1. Hàng tồn kho'[Năm: 2024]])/Table1[[#This Row],[1. Hàng tồn kho'[Năm: 2024]]</f>
        <v>#DIV/0!</v>
      </c>
      <c r="S60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0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09" s="20" t="e">
        <f>SUM(Table1[[#This Row],[TATA]:[ROA]])</f>
        <v>#DIV/0!</v>
      </c>
    </row>
    <row r="610" spans="1:21" ht="26.25" x14ac:dyDescent="0.45">
      <c r="A610" s="7">
        <v>604</v>
      </c>
      <c r="B610" s="5" t="s">
        <v>1218</v>
      </c>
      <c r="C610" s="6" t="s">
        <v>1219</v>
      </c>
      <c r="D610" s="6" t="s">
        <v>18</v>
      </c>
      <c r="E610" s="8">
        <v>1613481941552</v>
      </c>
      <c r="F610" s="8">
        <v>623950551077</v>
      </c>
      <c r="G610" s="8">
        <v>19017962270083</v>
      </c>
      <c r="H610" s="8">
        <v>5943738452685</v>
      </c>
      <c r="I610" s="8">
        <v>6204539224918</v>
      </c>
      <c r="J610" s="8">
        <v>8157039128017</v>
      </c>
      <c r="K610" s="8">
        <v>6641481093438</v>
      </c>
      <c r="L610" s="8">
        <v>1531489886037</v>
      </c>
      <c r="M610" s="8">
        <v>5006715942419</v>
      </c>
      <c r="N610" s="9">
        <v>0.48</v>
      </c>
      <c r="O610" s="9">
        <v>2.23</v>
      </c>
      <c r="P610" s="17">
        <f>(Table1[[#This Row],[18. Lợi nhuận sau thuế thu nhập doanh nghiệp]]-Table1[[#This Row],[Lưu chuyển tiền thuần từ hoạt động kinh doanh]])/Table1[[#This Row],[TỔNG CỘNG TÀI SẢN]]</f>
        <v>-5.2031409907234052E-2</v>
      </c>
      <c r="Q610" s="20">
        <f>(Table1[[#This Row],[III. Các khoản phải thu ngắn hạn 2025]]-Table1[[#This Row],[III. Các khoản phải thu ngắn hạn'[Năm: 2024]])/Table1[[#This Row],[III. Các khoản phải thu ngắn hạn'[Năm: 2024]]</f>
        <v>4.3878238302223233E-2</v>
      </c>
      <c r="R610" s="20">
        <f>(Table1[[#This Row],[1. Hàng tồn kho]]-Table1[[#This Row],[1. Hàng tồn kho'[Năm: 2024]])/Table1[[#This Row],[1. Hàng tồn kho'[Năm: 2024]]</f>
        <v>-0.18579756830802852</v>
      </c>
      <c r="S61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2.2691798934270211</v>
      </c>
      <c r="T610" s="21">
        <f>Table1[[#This Row],[Tỷ suất sinh lợi trên tổng tài sản bình quân (ROAA)'[Quý 4 Năm 2025, ĐVT: %']]]-Table1[[#This Row],[Tỷ suất sinh lợi trên tổng tài sản bình quân (ROAA)'[Quý 4 Năm 2024, ĐVT: %']]]</f>
        <v>1.75</v>
      </c>
      <c r="U610" s="20">
        <f>SUM(Table1[[#This Row],[TATA]:[ROA]])</f>
        <v>3.8252291535139817</v>
      </c>
    </row>
    <row r="611" spans="1:21" hidden="1" x14ac:dyDescent="0.45">
      <c r="A611" s="7">
        <v>605</v>
      </c>
      <c r="B611" s="5" t="s">
        <v>1220</v>
      </c>
      <c r="C611" s="6" t="s">
        <v>1221</v>
      </c>
      <c r="D611" s="6" t="s">
        <v>10</v>
      </c>
      <c r="E611" s="6"/>
      <c r="F611" s="6"/>
      <c r="G611" s="6"/>
      <c r="H611" s="6"/>
      <c r="I611" s="6"/>
      <c r="J611" s="6"/>
      <c r="K611" s="6"/>
      <c r="L611" s="6"/>
      <c r="M611" s="6"/>
      <c r="N611" s="8"/>
      <c r="O611" s="8"/>
      <c r="P61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1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11" s="20" t="e">
        <f>(Table1[[#This Row],[1. Hàng tồn kho]]-Table1[[#This Row],[1. Hàng tồn kho'[Năm: 2024]])/Table1[[#This Row],[1. Hàng tồn kho'[Năm: 2024]]</f>
        <v>#DIV/0!</v>
      </c>
      <c r="S61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1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11" s="20" t="e">
        <f>SUM(Table1[[#This Row],[TATA]:[ROA]])</f>
        <v>#DIV/0!</v>
      </c>
    </row>
    <row r="612" spans="1:21" ht="26.25" x14ac:dyDescent="0.45">
      <c r="A612" s="7">
        <v>606</v>
      </c>
      <c r="B612" s="5" t="s">
        <v>1222</v>
      </c>
      <c r="C612" s="6" t="s">
        <v>1223</v>
      </c>
      <c r="D612" s="6" t="s">
        <v>33</v>
      </c>
      <c r="E612" s="6"/>
      <c r="F612" s="8">
        <v>16354567995</v>
      </c>
      <c r="G612" s="8">
        <v>467512394206</v>
      </c>
      <c r="H612" s="8">
        <v>112579716245</v>
      </c>
      <c r="I612" s="8">
        <v>98451274851</v>
      </c>
      <c r="J612" s="8">
        <v>498375789236</v>
      </c>
      <c r="K612" s="8">
        <v>339969642043</v>
      </c>
      <c r="L612" s="8">
        <v>222112989462</v>
      </c>
      <c r="M612" s="8">
        <v>258962931790</v>
      </c>
      <c r="N612" s="9">
        <v>0.08</v>
      </c>
      <c r="O612" s="9">
        <v>0.04</v>
      </c>
      <c r="P612" s="17">
        <f>(Table1[[#This Row],[18. Lợi nhuận sau thuế thu nhập doanh nghiệp]]-Table1[[#This Row],[Lưu chuyển tiền thuần từ hoạt động kinh doanh]])/Table1[[#This Row],[TỔNG CỘNG TÀI SẢN]]</f>
        <v>3.4982105710321953E-2</v>
      </c>
      <c r="Q612" s="20">
        <f>(Table1[[#This Row],[III. Các khoản phải thu ngắn hạn 2025]]-Table1[[#This Row],[III. Các khoản phải thu ngắn hạn'[Năm: 2024]])/Table1[[#This Row],[III. Các khoản phải thu ngắn hạn'[Năm: 2024]]</f>
        <v>-0.12549721979448927</v>
      </c>
      <c r="R612" s="20">
        <f>(Table1[[#This Row],[1. Hàng tồn kho]]-Table1[[#This Row],[1. Hàng tồn kho'[Năm: 2024]])/Table1[[#This Row],[1. Hàng tồn kho'[Năm: 2024]]</f>
        <v>-0.31784478823867712</v>
      </c>
      <c r="S61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0.1659062912856091</v>
      </c>
      <c r="T612" s="21">
        <f>Table1[[#This Row],[Tỷ suất sinh lợi trên tổng tài sản bình quân (ROAA)'[Quý 4 Năm 2025, ĐVT: %']]]-Table1[[#This Row],[Tỷ suất sinh lợi trên tổng tài sản bình quân (ROAA)'[Quý 4 Năm 2024, ĐVT: %']]]</f>
        <v>-0.04</v>
      </c>
      <c r="U612" s="20">
        <f>SUM(Table1[[#This Row],[TATA]:[ROA]])</f>
        <v>-0.28245361103723537</v>
      </c>
    </row>
    <row r="613" spans="1:21" hidden="1" x14ac:dyDescent="0.45">
      <c r="A613" s="7">
        <v>607</v>
      </c>
      <c r="B613" s="5" t="s">
        <v>1224</v>
      </c>
      <c r="C613" s="6" t="s">
        <v>1225</v>
      </c>
      <c r="D613" s="6" t="s">
        <v>15</v>
      </c>
      <c r="E613" s="6"/>
      <c r="F613" s="6"/>
      <c r="G613" s="6"/>
      <c r="H613" s="8">
        <v>3639805391</v>
      </c>
      <c r="I613" s="6"/>
      <c r="J613" s="6"/>
      <c r="K613" s="6"/>
      <c r="L613" s="8">
        <v>18464532261</v>
      </c>
      <c r="M613" s="6"/>
      <c r="N613" s="8"/>
      <c r="O613" s="8"/>
      <c r="P61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1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613" s="20" t="e">
        <f>(Table1[[#This Row],[1. Hàng tồn kho]]-Table1[[#This Row],[1. Hàng tồn kho'[Năm: 2024]])/Table1[[#This Row],[1. Hàng tồn kho'[Năm: 2024]]</f>
        <v>#DIV/0!</v>
      </c>
      <c r="S61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61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13" s="20" t="e">
        <f>SUM(Table1[[#This Row],[TATA]:[ROA]])</f>
        <v>#DIV/0!</v>
      </c>
    </row>
    <row r="614" spans="1:21" x14ac:dyDescent="0.45">
      <c r="A614" s="7">
        <v>608</v>
      </c>
      <c r="B614" s="5" t="s">
        <v>1226</v>
      </c>
      <c r="C614" s="6" t="s">
        <v>1227</v>
      </c>
      <c r="D614" s="6" t="s">
        <v>15</v>
      </c>
      <c r="E614" s="8">
        <v>39278218103</v>
      </c>
      <c r="F614" s="8">
        <v>414521370</v>
      </c>
      <c r="G614" s="8">
        <v>255257082860</v>
      </c>
      <c r="H614" s="8">
        <v>62151725846</v>
      </c>
      <c r="I614" s="8">
        <v>54808473981</v>
      </c>
      <c r="J614" s="8">
        <v>28228182759</v>
      </c>
      <c r="K614" s="8">
        <v>20945908060</v>
      </c>
      <c r="L614" s="8">
        <v>337476828764</v>
      </c>
      <c r="M614" s="8">
        <v>211306238888</v>
      </c>
      <c r="N614" s="9">
        <v>-2.0099999999999998</v>
      </c>
      <c r="O614" s="9">
        <v>0.34</v>
      </c>
      <c r="P614" s="17">
        <f>(Table1[[#This Row],[18. Lợi nhuận sau thuế thu nhập doanh nghiệp]]-Table1[[#This Row],[Lưu chuyển tiền thuần từ hoạt động kinh doanh]])/Table1[[#This Row],[TỔNG CỘNG TÀI SẢN]]</f>
        <v>-0.15225315708209139</v>
      </c>
      <c r="Q614" s="20">
        <f>(Table1[[#This Row],[III. Các khoản phải thu ngắn hạn 2025]]-Table1[[#This Row],[III. Các khoản phải thu ngắn hạn'[Năm: 2024]])/Table1[[#This Row],[III. Các khoản phải thu ngắn hạn'[Năm: 2024]]</f>
        <v>-0.11815040958307679</v>
      </c>
      <c r="R614" s="20">
        <f>(Table1[[#This Row],[1. Hàng tồn kho]]-Table1[[#This Row],[1. Hàng tồn kho'[Năm: 2024]])/Table1[[#This Row],[1. Hàng tồn kho'[Năm: 2024]]</f>
        <v>-0.2579788703074834</v>
      </c>
      <c r="S61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-0.37386445267397012</v>
      </c>
      <c r="T614" s="21">
        <f>Table1[[#This Row],[Tỷ suất sinh lợi trên tổng tài sản bình quân (ROAA)'[Quý 4 Năm 2025, ĐVT: %']]]-Table1[[#This Row],[Tỷ suất sinh lợi trên tổng tài sản bình quân (ROAA)'[Quý 4 Năm 2024, ĐVT: %']]]</f>
        <v>2.3499999999999996</v>
      </c>
      <c r="U614" s="20">
        <f>SUM(Table1[[#This Row],[TATA]:[ROA]])</f>
        <v>1.4477531103533781</v>
      </c>
    </row>
    <row r="615" spans="1:21" ht="26.25" hidden="1" x14ac:dyDescent="0.45">
      <c r="A615" s="7">
        <v>609</v>
      </c>
      <c r="B615" s="5" t="s">
        <v>1228</v>
      </c>
      <c r="C615" s="6" t="s">
        <v>1229</v>
      </c>
      <c r="D615" s="6" t="s">
        <v>10</v>
      </c>
      <c r="E615" s="6"/>
      <c r="F615" s="6"/>
      <c r="G615" s="6"/>
      <c r="H615" s="6"/>
      <c r="I615" s="6"/>
      <c r="J615" s="6"/>
      <c r="K615" s="6"/>
      <c r="L615" s="6"/>
      <c r="M615" s="6"/>
      <c r="N615" s="8"/>
      <c r="O615" s="8"/>
      <c r="P61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1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15" s="20" t="e">
        <f>(Table1[[#This Row],[1. Hàng tồn kho]]-Table1[[#This Row],[1. Hàng tồn kho'[Năm: 2024]])/Table1[[#This Row],[1. Hàng tồn kho'[Năm: 2024]]</f>
        <v>#DIV/0!</v>
      </c>
      <c r="S61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1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15" s="20" t="e">
        <f>SUM(Table1[[#This Row],[TATA]:[ROA]])</f>
        <v>#DIV/0!</v>
      </c>
    </row>
    <row r="616" spans="1:21" hidden="1" x14ac:dyDescent="0.45">
      <c r="A616" s="7">
        <v>610</v>
      </c>
      <c r="B616" s="5" t="s">
        <v>1230</v>
      </c>
      <c r="C616" s="6" t="s">
        <v>1231</v>
      </c>
      <c r="D616" s="6" t="s">
        <v>10</v>
      </c>
      <c r="E616" s="6"/>
      <c r="F616" s="6"/>
      <c r="G616" s="6"/>
      <c r="H616" s="8">
        <v>22886209756</v>
      </c>
      <c r="I616" s="6"/>
      <c r="J616" s="8">
        <v>31999220121</v>
      </c>
      <c r="K616" s="6"/>
      <c r="L616" s="8">
        <v>150019870235</v>
      </c>
      <c r="M616" s="6"/>
      <c r="N616" s="8"/>
      <c r="O616" s="8"/>
      <c r="P61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1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616" s="20">
        <f>(Table1[[#This Row],[1. Hàng tồn kho]]-Table1[[#This Row],[1. Hàng tồn kho'[Năm: 2024]])/Table1[[#This Row],[1. Hàng tồn kho'[Năm: 2024]]</f>
        <v>-1</v>
      </c>
      <c r="S61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61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16" s="20" t="e">
        <f>SUM(Table1[[#This Row],[TATA]:[ROA]])</f>
        <v>#DIV/0!</v>
      </c>
    </row>
    <row r="617" spans="1:21" ht="26.25" hidden="1" x14ac:dyDescent="0.45">
      <c r="A617" s="7">
        <v>611</v>
      </c>
      <c r="B617" s="5" t="s">
        <v>1232</v>
      </c>
      <c r="C617" s="6" t="s">
        <v>1233</v>
      </c>
      <c r="D617" s="6" t="s">
        <v>10</v>
      </c>
      <c r="E617" s="6"/>
      <c r="F617" s="6"/>
      <c r="G617" s="6"/>
      <c r="H617" s="8">
        <v>10356179788</v>
      </c>
      <c r="I617" s="6"/>
      <c r="J617" s="8">
        <v>1473089241</v>
      </c>
      <c r="K617" s="6"/>
      <c r="L617" s="8">
        <v>35530798917</v>
      </c>
      <c r="M617" s="6"/>
      <c r="N617" s="8"/>
      <c r="O617" s="8"/>
      <c r="P61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1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617" s="20">
        <f>(Table1[[#This Row],[1. Hàng tồn kho]]-Table1[[#This Row],[1. Hàng tồn kho'[Năm: 2024]])/Table1[[#This Row],[1. Hàng tồn kho'[Năm: 2024]]</f>
        <v>-1</v>
      </c>
      <c r="S61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61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17" s="20" t="e">
        <f>SUM(Table1[[#This Row],[TATA]:[ROA]])</f>
        <v>#DIV/0!</v>
      </c>
    </row>
    <row r="618" spans="1:21" x14ac:dyDescent="0.45">
      <c r="A618" s="7">
        <v>612</v>
      </c>
      <c r="B618" s="5" t="s">
        <v>1234</v>
      </c>
      <c r="C618" s="6" t="s">
        <v>1235</v>
      </c>
      <c r="D618" s="6" t="s">
        <v>33</v>
      </c>
      <c r="E618" s="8">
        <v>133141414261</v>
      </c>
      <c r="F618" s="8">
        <v>45345987159</v>
      </c>
      <c r="G618" s="8">
        <v>3390289442494</v>
      </c>
      <c r="H618" s="8">
        <v>800337720509</v>
      </c>
      <c r="I618" s="8">
        <v>698446460842</v>
      </c>
      <c r="J618" s="8">
        <v>114920447162</v>
      </c>
      <c r="K618" s="8">
        <v>66308320275</v>
      </c>
      <c r="L618" s="8">
        <v>525470723348</v>
      </c>
      <c r="M618" s="8">
        <v>842840651165</v>
      </c>
      <c r="N618" s="9">
        <v>-1.92</v>
      </c>
      <c r="O618" s="9">
        <v>-0.18</v>
      </c>
      <c r="P618" s="17">
        <f>(Table1[[#This Row],[18. Lợi nhuận sau thuế thu nhập doanh nghiệp]]-Table1[[#This Row],[Lưu chuyển tiền thuần từ hoạt động kinh doanh]])/Table1[[#This Row],[TỔNG CỘNG TÀI SẢN]]</f>
        <v>-2.5896145031621551E-2</v>
      </c>
      <c r="Q618" s="20">
        <f>(Table1[[#This Row],[III. Các khoản phải thu ngắn hạn 2025]]-Table1[[#This Row],[III. Các khoản phải thu ngắn hạn'[Năm: 2024]])/Table1[[#This Row],[III. Các khoản phải thu ngắn hạn'[Năm: 2024]]</f>
        <v>-0.12731033044675072</v>
      </c>
      <c r="R618" s="20">
        <f>(Table1[[#This Row],[1. Hàng tồn kho]]-Table1[[#This Row],[1. Hàng tồn kho'[Năm: 2024]])/Table1[[#This Row],[1. Hàng tồn kho'[Năm: 2024]]</f>
        <v>-0.42300676761614847</v>
      </c>
      <c r="S61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0.60397261677092051</v>
      </c>
      <c r="T618" s="21">
        <f>Table1[[#This Row],[Tỷ suất sinh lợi trên tổng tài sản bình quân (ROAA)'[Quý 4 Năm 2025, ĐVT: %']]]-Table1[[#This Row],[Tỷ suất sinh lợi trên tổng tài sản bình quân (ROAA)'[Quý 4 Năm 2024, ĐVT: %']]]</f>
        <v>1.74</v>
      </c>
      <c r="U618" s="20">
        <f>SUM(Table1[[#This Row],[TATA]:[ROA]])</f>
        <v>1.7677593736763999</v>
      </c>
    </row>
    <row r="619" spans="1:21" hidden="1" x14ac:dyDescent="0.45">
      <c r="A619" s="7">
        <v>613</v>
      </c>
      <c r="B619" s="5" t="s">
        <v>1236</v>
      </c>
      <c r="C619" s="6" t="s">
        <v>1237</v>
      </c>
      <c r="D619" s="6" t="s">
        <v>10</v>
      </c>
      <c r="E619" s="6"/>
      <c r="F619" s="6"/>
      <c r="G619" s="6"/>
      <c r="H619" s="6"/>
      <c r="I619" s="6"/>
      <c r="J619" s="6"/>
      <c r="K619" s="6"/>
      <c r="L619" s="6"/>
      <c r="M619" s="6"/>
      <c r="N619" s="8"/>
      <c r="O619" s="8"/>
      <c r="P61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1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19" s="20" t="e">
        <f>(Table1[[#This Row],[1. Hàng tồn kho]]-Table1[[#This Row],[1. Hàng tồn kho'[Năm: 2024]])/Table1[[#This Row],[1. Hàng tồn kho'[Năm: 2024]]</f>
        <v>#DIV/0!</v>
      </c>
      <c r="S61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1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19" s="20" t="e">
        <f>SUM(Table1[[#This Row],[TATA]:[ROA]])</f>
        <v>#DIV/0!</v>
      </c>
    </row>
    <row r="620" spans="1:21" hidden="1" x14ac:dyDescent="0.45">
      <c r="A620" s="7">
        <v>614</v>
      </c>
      <c r="B620" s="5" t="s">
        <v>1238</v>
      </c>
      <c r="C620" s="6" t="s">
        <v>1239</v>
      </c>
      <c r="D620" s="6" t="s">
        <v>10</v>
      </c>
      <c r="E620" s="6"/>
      <c r="F620" s="6"/>
      <c r="G620" s="6"/>
      <c r="H620" s="6"/>
      <c r="I620" s="6"/>
      <c r="J620" s="6"/>
      <c r="K620" s="6"/>
      <c r="L620" s="6"/>
      <c r="M620" s="6"/>
      <c r="N620" s="8"/>
      <c r="O620" s="8"/>
      <c r="P62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2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20" s="20" t="e">
        <f>(Table1[[#This Row],[1. Hàng tồn kho]]-Table1[[#This Row],[1. Hàng tồn kho'[Năm: 2024]])/Table1[[#This Row],[1. Hàng tồn kho'[Năm: 2024]]</f>
        <v>#DIV/0!</v>
      </c>
      <c r="S62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2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20" s="20" t="e">
        <f>SUM(Table1[[#This Row],[TATA]:[ROA]])</f>
        <v>#DIV/0!</v>
      </c>
    </row>
    <row r="621" spans="1:21" hidden="1" x14ac:dyDescent="0.45">
      <c r="A621" s="7">
        <v>615</v>
      </c>
      <c r="B621" s="5" t="s">
        <v>1240</v>
      </c>
      <c r="C621" s="6" t="s">
        <v>1241</v>
      </c>
      <c r="D621" s="6" t="s">
        <v>15</v>
      </c>
      <c r="E621" s="6"/>
      <c r="F621" s="6"/>
      <c r="G621" s="6"/>
      <c r="H621" s="8">
        <v>2229113306</v>
      </c>
      <c r="I621" s="6"/>
      <c r="J621" s="8">
        <v>733166338</v>
      </c>
      <c r="K621" s="6"/>
      <c r="L621" s="8">
        <v>46168815771</v>
      </c>
      <c r="M621" s="6"/>
      <c r="N621" s="8"/>
      <c r="O621" s="8"/>
      <c r="P62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2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621" s="20">
        <f>(Table1[[#This Row],[1. Hàng tồn kho]]-Table1[[#This Row],[1. Hàng tồn kho'[Năm: 2024]])/Table1[[#This Row],[1. Hàng tồn kho'[Năm: 2024]]</f>
        <v>-1</v>
      </c>
      <c r="S62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62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21" s="20" t="e">
        <f>SUM(Table1[[#This Row],[TATA]:[ROA]])</f>
        <v>#DIV/0!</v>
      </c>
    </row>
    <row r="622" spans="1:21" x14ac:dyDescent="0.45">
      <c r="A622" s="7">
        <v>616</v>
      </c>
      <c r="B622" s="5" t="s">
        <v>1242</v>
      </c>
      <c r="C622" s="6" t="s">
        <v>1243</v>
      </c>
      <c r="D622" s="6" t="s">
        <v>18</v>
      </c>
      <c r="E622" s="8">
        <v>-337627925703</v>
      </c>
      <c r="F622" s="8">
        <v>417098099140</v>
      </c>
      <c r="G622" s="8">
        <v>4216045743243</v>
      </c>
      <c r="H622" s="8">
        <v>1304127171255</v>
      </c>
      <c r="I622" s="8">
        <v>1432994556314</v>
      </c>
      <c r="J622" s="8">
        <v>197803238894</v>
      </c>
      <c r="K622" s="8">
        <v>198159707362</v>
      </c>
      <c r="L622" s="8">
        <v>1058723073994</v>
      </c>
      <c r="M622" s="8">
        <v>698264530730</v>
      </c>
      <c r="N622" s="9">
        <v>2.42</v>
      </c>
      <c r="O622" s="9">
        <v>5.7</v>
      </c>
      <c r="P622" s="17">
        <f>(Table1[[#This Row],[18. Lợi nhuận sau thuế thu nhập doanh nghiệp]]-Table1[[#This Row],[Lưu chuyển tiền thuần từ hoạt động kinh doanh]])/Table1[[#This Row],[TỔNG CỘNG TÀI SẢN]]</f>
        <v>0.17901276950151437</v>
      </c>
      <c r="Q622" s="20">
        <f>(Table1[[#This Row],[III. Các khoản phải thu ngắn hạn 2025]]-Table1[[#This Row],[III. Các khoản phải thu ngắn hạn'[Năm: 2024]])/Table1[[#This Row],[III. Các khoản phải thu ngắn hạn'[Năm: 2024]]</f>
        <v>9.8815044958374051E-2</v>
      </c>
      <c r="R622" s="20">
        <f>(Table1[[#This Row],[1. Hàng tồn kho]]-Table1[[#This Row],[1. Hàng tồn kho'[Năm: 2024]])/Table1[[#This Row],[1. Hàng tồn kho'[Năm: 2024]]</f>
        <v>1.802136658596508E-3</v>
      </c>
      <c r="S62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-0.34046537014082567</v>
      </c>
      <c r="T622" s="21">
        <f>Table1[[#This Row],[Tỷ suất sinh lợi trên tổng tài sản bình quân (ROAA)'[Quý 4 Năm 2025, ĐVT: %']]]-Table1[[#This Row],[Tỷ suất sinh lợi trên tổng tài sản bình quân (ROAA)'[Quý 4 Năm 2024, ĐVT: %']]]</f>
        <v>3.2800000000000002</v>
      </c>
      <c r="U622" s="20">
        <f>SUM(Table1[[#This Row],[TATA]:[ROA]])</f>
        <v>3.2191645809776595</v>
      </c>
    </row>
    <row r="623" spans="1:21" ht="26.25" hidden="1" x14ac:dyDescent="0.45">
      <c r="A623" s="7">
        <v>617</v>
      </c>
      <c r="B623" s="5" t="s">
        <v>1244</v>
      </c>
      <c r="C623" s="6" t="s">
        <v>1245</v>
      </c>
      <c r="D623" s="6" t="s">
        <v>10</v>
      </c>
      <c r="E623" s="6"/>
      <c r="F623" s="6"/>
      <c r="G623" s="6"/>
      <c r="H623" s="6"/>
      <c r="I623" s="6"/>
      <c r="J623" s="6"/>
      <c r="K623" s="6"/>
      <c r="L623" s="6"/>
      <c r="M623" s="6"/>
      <c r="N623" s="8"/>
      <c r="O623" s="8"/>
      <c r="P62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2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23" s="20" t="e">
        <f>(Table1[[#This Row],[1. Hàng tồn kho]]-Table1[[#This Row],[1. Hàng tồn kho'[Năm: 2024]])/Table1[[#This Row],[1. Hàng tồn kho'[Năm: 2024]]</f>
        <v>#DIV/0!</v>
      </c>
      <c r="S62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2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23" s="20" t="e">
        <f>SUM(Table1[[#This Row],[TATA]:[ROA]])</f>
        <v>#DIV/0!</v>
      </c>
    </row>
    <row r="624" spans="1:21" x14ac:dyDescent="0.45">
      <c r="A624" s="7">
        <v>618</v>
      </c>
      <c r="B624" s="5" t="s">
        <v>1246</v>
      </c>
      <c r="C624" s="6" t="s">
        <v>1247</v>
      </c>
      <c r="D624" s="6" t="s">
        <v>15</v>
      </c>
      <c r="E624" s="8">
        <v>6001295419</v>
      </c>
      <c r="F624" s="8">
        <v>21991679380</v>
      </c>
      <c r="G624" s="8">
        <v>69072432902</v>
      </c>
      <c r="H624" s="8">
        <v>1081023624</v>
      </c>
      <c r="I624" s="8">
        <v>12907506454</v>
      </c>
      <c r="J624" s="8">
        <v>17219944862</v>
      </c>
      <c r="K624" s="8">
        <v>17594944862</v>
      </c>
      <c r="L624" s="8">
        <v>12254955800</v>
      </c>
      <c r="M624" s="8">
        <v>12279507166</v>
      </c>
      <c r="N624" s="9">
        <v>21.53</v>
      </c>
      <c r="O624" s="9">
        <v>34.22</v>
      </c>
      <c r="P624" s="17">
        <f>(Table1[[#This Row],[18. Lợi nhuận sau thuế thu nhập doanh nghiệp]]-Table1[[#This Row],[Lưu chuyển tiền thuần từ hoạt động kinh doanh]])/Table1[[#This Row],[TỔNG CỘNG TÀI SẢN]]</f>
        <v>0.23150167569292318</v>
      </c>
      <c r="Q624" s="20">
        <f>(Table1[[#This Row],[III. Các khoản phải thu ngắn hạn 2025]]-Table1[[#This Row],[III. Các khoản phải thu ngắn hạn'[Năm: 2024]])/Table1[[#This Row],[III. Các khoản phải thu ngắn hạn'[Năm: 2024]]</f>
        <v>10.940078058830656</v>
      </c>
      <c r="R624" s="20">
        <f>(Table1[[#This Row],[1. Hàng tồn kho]]-Table1[[#This Row],[1. Hàng tồn kho'[Năm: 2024]])/Table1[[#This Row],[1. Hàng tồn kho'[Năm: 2024]]</f>
        <v>2.1777073213952548E-2</v>
      </c>
      <c r="S62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2.0033826641790093E-3</v>
      </c>
      <c r="T624" s="21">
        <f>Table1[[#This Row],[Tỷ suất sinh lợi trên tổng tài sản bình quân (ROAA)'[Quý 4 Năm 2025, ĐVT: %']]]-Table1[[#This Row],[Tỷ suất sinh lợi trên tổng tài sản bình quân (ROAA)'[Quý 4 Năm 2024, ĐVT: %']]]</f>
        <v>12.689999999999998</v>
      </c>
      <c r="U624" s="20">
        <f>SUM(Table1[[#This Row],[TATA]:[ROA]])</f>
        <v>23.885360190401709</v>
      </c>
    </row>
    <row r="625" spans="1:21" ht="26.25" x14ac:dyDescent="0.45">
      <c r="A625" s="7">
        <v>619</v>
      </c>
      <c r="B625" s="5" t="s">
        <v>1248</v>
      </c>
      <c r="C625" s="6" t="s">
        <v>1249</v>
      </c>
      <c r="D625" s="6" t="s">
        <v>15</v>
      </c>
      <c r="E625" s="8">
        <v>74095673847</v>
      </c>
      <c r="F625" s="8">
        <v>4967742293</v>
      </c>
      <c r="G625" s="8">
        <v>498136967699</v>
      </c>
      <c r="H625" s="8">
        <v>329020363893</v>
      </c>
      <c r="I625" s="8">
        <v>257011829049</v>
      </c>
      <c r="J625" s="8">
        <v>163984993994</v>
      </c>
      <c r="K625" s="8">
        <v>171224924045</v>
      </c>
      <c r="L625" s="8">
        <v>1441495450891</v>
      </c>
      <c r="M625" s="8">
        <v>1256030837703</v>
      </c>
      <c r="N625" s="8"/>
      <c r="O625" s="8"/>
      <c r="P625" s="17">
        <f>(Table1[[#This Row],[18. Lợi nhuận sau thuế thu nhập doanh nghiệp]]-Table1[[#This Row],[Lưu chuyển tiền thuần từ hoạt động kinh doanh]])/Table1[[#This Row],[TỔNG CỘNG TÀI SẢN]]</f>
        <v>-0.13877294004762694</v>
      </c>
      <c r="Q625" s="20">
        <f>(Table1[[#This Row],[III. Các khoản phải thu ngắn hạn 2025]]-Table1[[#This Row],[III. Các khoản phải thu ngắn hạn'[Năm: 2024]])/Table1[[#This Row],[III. Các khoản phải thu ngắn hạn'[Năm: 2024]]</f>
        <v>-0.21885738010859943</v>
      </c>
      <c r="R625" s="20">
        <f>(Table1[[#This Row],[1. Hàng tồn kho]]-Table1[[#This Row],[1. Hàng tồn kho'[Năm: 2024]])/Table1[[#This Row],[1. Hàng tồn kho'[Năm: 2024]]</f>
        <v>4.4149954667589281E-2</v>
      </c>
      <c r="S62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-0.12866125458346941</v>
      </c>
      <c r="T62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25" s="20">
        <f>SUM(Table1[[#This Row],[TATA]:[ROA]])</f>
        <v>-0.44214162007210656</v>
      </c>
    </row>
    <row r="626" spans="1:21" hidden="1" x14ac:dyDescent="0.45">
      <c r="A626" s="7">
        <v>620</v>
      </c>
      <c r="B626" s="5" t="s">
        <v>1250</v>
      </c>
      <c r="C626" s="6" t="s">
        <v>1251</v>
      </c>
      <c r="D626" s="6" t="s">
        <v>10</v>
      </c>
      <c r="E626" s="6"/>
      <c r="F626" s="6"/>
      <c r="G626" s="6"/>
      <c r="H626" s="6"/>
      <c r="I626" s="6"/>
      <c r="J626" s="6"/>
      <c r="K626" s="6"/>
      <c r="L626" s="6"/>
      <c r="M626" s="6"/>
      <c r="N626" s="8"/>
      <c r="O626" s="8"/>
      <c r="P62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2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26" s="20" t="e">
        <f>(Table1[[#This Row],[1. Hàng tồn kho]]-Table1[[#This Row],[1. Hàng tồn kho'[Năm: 2024]])/Table1[[#This Row],[1. Hàng tồn kho'[Năm: 2024]]</f>
        <v>#DIV/0!</v>
      </c>
      <c r="S62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2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26" s="20" t="e">
        <f>SUM(Table1[[#This Row],[TATA]:[ROA]])</f>
        <v>#DIV/0!</v>
      </c>
    </row>
    <row r="627" spans="1:21" hidden="1" x14ac:dyDescent="0.45">
      <c r="A627" s="7">
        <v>621</v>
      </c>
      <c r="B627" s="5" t="s">
        <v>1252</v>
      </c>
      <c r="C627" s="6" t="s">
        <v>1253</v>
      </c>
      <c r="D627" s="6" t="s">
        <v>10</v>
      </c>
      <c r="E627" s="6"/>
      <c r="F627" s="6"/>
      <c r="G627" s="6"/>
      <c r="H627" s="6"/>
      <c r="I627" s="6"/>
      <c r="J627" s="6"/>
      <c r="K627" s="6"/>
      <c r="L627" s="6"/>
      <c r="M627" s="6"/>
      <c r="N627" s="8"/>
      <c r="O627" s="8"/>
      <c r="P62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2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27" s="20" t="e">
        <f>(Table1[[#This Row],[1. Hàng tồn kho]]-Table1[[#This Row],[1. Hàng tồn kho'[Năm: 2024]])/Table1[[#This Row],[1. Hàng tồn kho'[Năm: 2024]]</f>
        <v>#DIV/0!</v>
      </c>
      <c r="S62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2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27" s="20" t="e">
        <f>SUM(Table1[[#This Row],[TATA]:[ROA]])</f>
        <v>#DIV/0!</v>
      </c>
    </row>
    <row r="628" spans="1:21" x14ac:dyDescent="0.45">
      <c r="A628" s="7">
        <v>622</v>
      </c>
      <c r="B628" s="5" t="s">
        <v>1254</v>
      </c>
      <c r="C628" s="6" t="s">
        <v>1255</v>
      </c>
      <c r="D628" s="6" t="s">
        <v>15</v>
      </c>
      <c r="E628" s="8">
        <v>-12352189439</v>
      </c>
      <c r="F628" s="8">
        <v>54978209164</v>
      </c>
      <c r="G628" s="8">
        <v>546179376122</v>
      </c>
      <c r="H628" s="8">
        <v>194528932638</v>
      </c>
      <c r="I628" s="8">
        <v>266332148667</v>
      </c>
      <c r="J628" s="8">
        <v>101851256997</v>
      </c>
      <c r="K628" s="8">
        <v>87627616096</v>
      </c>
      <c r="L628" s="8">
        <v>868155807971</v>
      </c>
      <c r="M628" s="8">
        <v>741070971989</v>
      </c>
      <c r="N628" s="9">
        <v>1.73</v>
      </c>
      <c r="O628" s="9">
        <v>8.8699999999999992</v>
      </c>
      <c r="P628" s="17">
        <f>(Table1[[#This Row],[18. Lợi nhuận sau thuế thu nhập doanh nghiệp]]-Table1[[#This Row],[Lưu chuyển tiền thuần từ hoạt động kinh doanh]])/Table1[[#This Row],[TỔNG CỘNG TÀI SẢN]]</f>
        <v>0.12327524902361092</v>
      </c>
      <c r="Q628" s="20">
        <f>(Table1[[#This Row],[III. Các khoản phải thu ngắn hạn 2025]]-Table1[[#This Row],[III. Các khoản phải thu ngắn hạn'[Năm: 2024]])/Table1[[#This Row],[III. Các khoản phải thu ngắn hạn'[Năm: 2024]]</f>
        <v>0.36911329875345078</v>
      </c>
      <c r="R628" s="20">
        <f>(Table1[[#This Row],[1. Hàng tồn kho]]-Table1[[#This Row],[1. Hàng tồn kho'[Năm: 2024]])/Table1[[#This Row],[1. Hàng tồn kho'[Năm: 2024]]</f>
        <v>-0.13965110809991235</v>
      </c>
      <c r="S62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-0.14638482495327054</v>
      </c>
      <c r="T628" s="21">
        <f>Table1[[#This Row],[Tỷ suất sinh lợi trên tổng tài sản bình quân (ROAA)'[Quý 4 Năm 2025, ĐVT: %']]]-Table1[[#This Row],[Tỷ suất sinh lợi trên tổng tài sản bình quân (ROAA)'[Quý 4 Năm 2024, ĐVT: %']]]</f>
        <v>7.1399999999999988</v>
      </c>
      <c r="U628" s="20">
        <f>SUM(Table1[[#This Row],[TATA]:[ROA]])</f>
        <v>7.3463526147238776</v>
      </c>
    </row>
    <row r="629" spans="1:21" ht="26.25" x14ac:dyDescent="0.45">
      <c r="A629" s="7">
        <v>623</v>
      </c>
      <c r="B629" s="5" t="s">
        <v>1256</v>
      </c>
      <c r="C629" s="6" t="s">
        <v>1257</v>
      </c>
      <c r="D629" s="6" t="s">
        <v>18</v>
      </c>
      <c r="E629" s="8">
        <v>161333860371</v>
      </c>
      <c r="F629" s="8">
        <v>198031786940</v>
      </c>
      <c r="G629" s="8">
        <v>1902485017989</v>
      </c>
      <c r="H629" s="8">
        <v>622318968124</v>
      </c>
      <c r="I629" s="8">
        <v>600272441620</v>
      </c>
      <c r="J629" s="8">
        <v>494187294052</v>
      </c>
      <c r="K629" s="8">
        <v>508798131919</v>
      </c>
      <c r="L629" s="8">
        <v>1903750269217</v>
      </c>
      <c r="M629" s="8">
        <v>2069012016718</v>
      </c>
      <c r="N629" s="9">
        <v>4.2</v>
      </c>
      <c r="O629" s="9">
        <v>4.84</v>
      </c>
      <c r="P629" s="17">
        <f>(Table1[[#This Row],[18. Lợi nhuận sau thuế thu nhập doanh nghiệp]]-Table1[[#This Row],[Lưu chuyển tiền thuần từ hoạt động kinh doanh]])/Table1[[#This Row],[TỔNG CỘNG TÀI SẢN]]</f>
        <v>1.9289469416054125E-2</v>
      </c>
      <c r="Q629" s="20">
        <f>(Table1[[#This Row],[III. Các khoản phải thu ngắn hạn 2025]]-Table1[[#This Row],[III. Các khoản phải thu ngắn hạn'[Năm: 2024]])/Table1[[#This Row],[III. Các khoản phải thu ngắn hạn'[Năm: 2024]]</f>
        <v>-3.5426409338702856E-2</v>
      </c>
      <c r="R629" s="20">
        <f>(Table1[[#This Row],[1. Hàng tồn kho]]-Table1[[#This Row],[1. Hàng tồn kho'[Năm: 2024]])/Table1[[#This Row],[1. Hàng tồn kho'[Năm: 2024]]</f>
        <v>2.9565385518516792E-2</v>
      </c>
      <c r="S62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8.6808522196018423E-2</v>
      </c>
      <c r="T629" s="21">
        <f>Table1[[#This Row],[Tỷ suất sinh lợi trên tổng tài sản bình quân (ROAA)'[Quý 4 Năm 2025, ĐVT: %']]]-Table1[[#This Row],[Tỷ suất sinh lợi trên tổng tài sản bình quân (ROAA)'[Quý 4 Năm 2024, ĐVT: %']]]</f>
        <v>0.63999999999999968</v>
      </c>
      <c r="U629" s="20">
        <f>SUM(Table1[[#This Row],[TATA]:[ROA]])</f>
        <v>0.74023696779188619</v>
      </c>
    </row>
    <row r="630" spans="1:21" hidden="1" x14ac:dyDescent="0.45">
      <c r="A630" s="7">
        <v>624</v>
      </c>
      <c r="B630" s="5" t="s">
        <v>1258</v>
      </c>
      <c r="C630" s="6" t="s">
        <v>1259</v>
      </c>
      <c r="D630" s="6" t="s">
        <v>10</v>
      </c>
      <c r="E630" s="6"/>
      <c r="F630" s="6"/>
      <c r="G630" s="6"/>
      <c r="H630" s="6"/>
      <c r="I630" s="6"/>
      <c r="J630" s="6"/>
      <c r="K630" s="6"/>
      <c r="L630" s="6"/>
      <c r="M630" s="6"/>
      <c r="N630" s="8"/>
      <c r="O630" s="8"/>
      <c r="P63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3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30" s="20" t="e">
        <f>(Table1[[#This Row],[1. Hàng tồn kho]]-Table1[[#This Row],[1. Hàng tồn kho'[Năm: 2024]])/Table1[[#This Row],[1. Hàng tồn kho'[Năm: 2024]]</f>
        <v>#DIV/0!</v>
      </c>
      <c r="S63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3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30" s="20" t="e">
        <f>SUM(Table1[[#This Row],[TATA]:[ROA]])</f>
        <v>#DIV/0!</v>
      </c>
    </row>
    <row r="631" spans="1:21" x14ac:dyDescent="0.45">
      <c r="A631" s="7">
        <v>625</v>
      </c>
      <c r="B631" s="5" t="s">
        <v>1260</v>
      </c>
      <c r="C631" s="6" t="s">
        <v>1261</v>
      </c>
      <c r="D631" s="6" t="s">
        <v>15</v>
      </c>
      <c r="E631" s="8">
        <v>68684529408</v>
      </c>
      <c r="F631" s="8">
        <v>24353167230</v>
      </c>
      <c r="G631" s="8">
        <v>653629998820</v>
      </c>
      <c r="H631" s="8">
        <v>204264227824</v>
      </c>
      <c r="I631" s="8">
        <v>252466014364</v>
      </c>
      <c r="J631" s="8">
        <v>105218022584</v>
      </c>
      <c r="K631" s="8">
        <v>117026414220</v>
      </c>
      <c r="L631" s="8">
        <v>804254065280</v>
      </c>
      <c r="M631" s="8">
        <v>978745856755</v>
      </c>
      <c r="N631" s="9">
        <v>-1.43</v>
      </c>
      <c r="O631" s="9">
        <v>0.42</v>
      </c>
      <c r="P631" s="17">
        <f>(Table1[[#This Row],[18. Lợi nhuận sau thuế thu nhập doanh nghiệp]]-Table1[[#This Row],[Lưu chuyển tiền thuần từ hoạt động kinh doanh]])/Table1[[#This Row],[TỔNG CỘNG TÀI SẢN]]</f>
        <v>-6.7823328577377912E-2</v>
      </c>
      <c r="Q631" s="20">
        <f>(Table1[[#This Row],[III. Các khoản phải thu ngắn hạn 2025]]-Table1[[#This Row],[III. Các khoản phải thu ngắn hạn'[Năm: 2024]])/Table1[[#This Row],[III. Các khoản phải thu ngắn hạn'[Năm: 2024]]</f>
        <v>0.23597762101317155</v>
      </c>
      <c r="R631" s="20">
        <f>(Table1[[#This Row],[1. Hàng tồn kho]]-Table1[[#This Row],[1. Hàng tồn kho'[Năm: 2024]])/Table1[[#This Row],[1. Hàng tồn kho'[Năm: 2024]]</f>
        <v>0.11222784220804816</v>
      </c>
      <c r="S63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0.21696103135549699</v>
      </c>
      <c r="T631" s="21">
        <f>Table1[[#This Row],[Tỷ suất sinh lợi trên tổng tài sản bình quân (ROAA)'[Quý 4 Năm 2025, ĐVT: %']]]-Table1[[#This Row],[Tỷ suất sinh lợi trên tổng tài sản bình quân (ROAA)'[Quý 4 Năm 2024, ĐVT: %']]]</f>
        <v>1.8499999999999999</v>
      </c>
      <c r="U631" s="20">
        <f>SUM(Table1[[#This Row],[TATA]:[ROA]])</f>
        <v>2.3473431659993387</v>
      </c>
    </row>
    <row r="632" spans="1:21" ht="26.25" x14ac:dyDescent="0.45">
      <c r="A632" s="7">
        <v>626</v>
      </c>
      <c r="B632" s="5" t="s">
        <v>1262</v>
      </c>
      <c r="C632" s="6" t="s">
        <v>1263</v>
      </c>
      <c r="D632" s="6" t="s">
        <v>15</v>
      </c>
      <c r="E632" s="8">
        <v>972657058</v>
      </c>
      <c r="F632" s="8">
        <v>4562636837</v>
      </c>
      <c r="G632" s="8">
        <v>81399046689</v>
      </c>
      <c r="H632" s="8">
        <v>15583117487</v>
      </c>
      <c r="I632" s="8">
        <v>42594657630</v>
      </c>
      <c r="J632" s="8">
        <v>24906798983</v>
      </c>
      <c r="K632" s="8">
        <v>28464146167</v>
      </c>
      <c r="L632" s="8">
        <v>366980367786</v>
      </c>
      <c r="M632" s="8">
        <v>404767142424</v>
      </c>
      <c r="N632" s="8"/>
      <c r="O632" s="8"/>
      <c r="P632" s="17">
        <f>(Table1[[#This Row],[18. Lợi nhuận sau thuế thu nhập doanh nghiệp]]-Table1[[#This Row],[Lưu chuyển tiền thuần từ hoạt động kinh doanh]])/Table1[[#This Row],[TỔNG CỘNG TÀI SẢN]]</f>
        <v>4.4103462202895037E-2</v>
      </c>
      <c r="Q632" s="20">
        <f>(Table1[[#This Row],[III. Các khoản phải thu ngắn hạn 2025]]-Table1[[#This Row],[III. Các khoản phải thu ngắn hạn'[Năm: 2024]])/Table1[[#This Row],[III. Các khoản phải thu ngắn hạn'[Năm: 2024]]</f>
        <v>1.7333848740814541</v>
      </c>
      <c r="R632" s="20">
        <f>(Table1[[#This Row],[1. Hàng tồn kho]]-Table1[[#This Row],[1. Hàng tồn kho'[Năm: 2024]])/Table1[[#This Row],[1. Hàng tồn kho'[Năm: 2024]]</f>
        <v>0.14282634980223866</v>
      </c>
      <c r="S63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0.10296674687523034</v>
      </c>
      <c r="T63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32" s="20">
        <f>SUM(Table1[[#This Row],[TATA]:[ROA]])</f>
        <v>2.0232814329618183</v>
      </c>
    </row>
    <row r="633" spans="1:21" ht="26.25" hidden="1" x14ac:dyDescent="0.45">
      <c r="A633" s="7">
        <v>627</v>
      </c>
      <c r="B633" s="5" t="s">
        <v>1264</v>
      </c>
      <c r="C633" s="6" t="s">
        <v>1265</v>
      </c>
      <c r="D633" s="6" t="s">
        <v>10</v>
      </c>
      <c r="E633" s="6"/>
      <c r="F633" s="6"/>
      <c r="G633" s="6"/>
      <c r="H633" s="6"/>
      <c r="I633" s="6"/>
      <c r="J633" s="6"/>
      <c r="K633" s="6"/>
      <c r="L633" s="6"/>
      <c r="M633" s="6"/>
      <c r="N633" s="8"/>
      <c r="O633" s="8"/>
      <c r="P63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3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33" s="20" t="e">
        <f>(Table1[[#This Row],[1. Hàng tồn kho]]-Table1[[#This Row],[1. Hàng tồn kho'[Năm: 2024]])/Table1[[#This Row],[1. Hàng tồn kho'[Năm: 2024]]</f>
        <v>#DIV/0!</v>
      </c>
      <c r="S63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3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33" s="20" t="e">
        <f>SUM(Table1[[#This Row],[TATA]:[ROA]])</f>
        <v>#DIV/0!</v>
      </c>
    </row>
    <row r="634" spans="1:21" hidden="1" x14ac:dyDescent="0.45">
      <c r="A634" s="7">
        <v>628</v>
      </c>
      <c r="B634" s="5" t="s">
        <v>1266</v>
      </c>
      <c r="C634" s="6" t="s">
        <v>1267</v>
      </c>
      <c r="D634" s="6" t="s">
        <v>10</v>
      </c>
      <c r="E634" s="6"/>
      <c r="F634" s="6"/>
      <c r="G634" s="6"/>
      <c r="H634" s="6"/>
      <c r="I634" s="6"/>
      <c r="J634" s="6"/>
      <c r="K634" s="6"/>
      <c r="L634" s="6"/>
      <c r="M634" s="6"/>
      <c r="N634" s="8"/>
      <c r="O634" s="8"/>
      <c r="P63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3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34" s="20" t="e">
        <f>(Table1[[#This Row],[1. Hàng tồn kho]]-Table1[[#This Row],[1. Hàng tồn kho'[Năm: 2024]])/Table1[[#This Row],[1. Hàng tồn kho'[Năm: 2024]]</f>
        <v>#DIV/0!</v>
      </c>
      <c r="S63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3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34" s="20" t="e">
        <f>SUM(Table1[[#This Row],[TATA]:[ROA]])</f>
        <v>#DIV/0!</v>
      </c>
    </row>
    <row r="635" spans="1:21" x14ac:dyDescent="0.45">
      <c r="A635" s="7">
        <v>629</v>
      </c>
      <c r="B635" s="5" t="s">
        <v>1268</v>
      </c>
      <c r="C635" s="6" t="s">
        <v>1269</v>
      </c>
      <c r="D635" s="6" t="s">
        <v>15</v>
      </c>
      <c r="E635" s="8">
        <v>277358093801</v>
      </c>
      <c r="F635" s="8">
        <v>163494880098</v>
      </c>
      <c r="G635" s="8">
        <v>1652966653507</v>
      </c>
      <c r="H635" s="8">
        <v>256082266524</v>
      </c>
      <c r="I635" s="8">
        <v>232443889776</v>
      </c>
      <c r="J635" s="8">
        <v>40071456211</v>
      </c>
      <c r="K635" s="8">
        <v>43635622879</v>
      </c>
      <c r="L635" s="8">
        <v>2630406446317</v>
      </c>
      <c r="M635" s="8">
        <v>2752010029424</v>
      </c>
      <c r="N635" s="9">
        <v>1.71</v>
      </c>
      <c r="O635" s="9">
        <v>1.71</v>
      </c>
      <c r="P635" s="17">
        <f>(Table1[[#This Row],[18. Lợi nhuận sau thuế thu nhập doanh nghiệp]]-Table1[[#This Row],[Lưu chuyển tiền thuần từ hoạt động kinh doanh]])/Table1[[#This Row],[TỔNG CỘNG TÀI SẢN]]</f>
        <v>-6.8884156532391785E-2</v>
      </c>
      <c r="Q635" s="20">
        <f>(Table1[[#This Row],[III. Các khoản phải thu ngắn hạn 2025]]-Table1[[#This Row],[III. Các khoản phải thu ngắn hạn'[Năm: 2024]])/Table1[[#This Row],[III. Các khoản phải thu ngắn hạn'[Năm: 2024]]</f>
        <v>-9.2307745744606706E-2</v>
      </c>
      <c r="R635" s="20">
        <f>(Table1[[#This Row],[1. Hàng tồn kho]]-Table1[[#This Row],[1. Hàng tồn kho'[Năm: 2024]])/Table1[[#This Row],[1. Hàng tồn kho'[Năm: 2024]]</f>
        <v>8.8945274392638662E-2</v>
      </c>
      <c r="S63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4.6229959357522464E-2</v>
      </c>
      <c r="T63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35" s="20">
        <f>SUM(Table1[[#This Row],[TATA]:[ROA]])</f>
        <v>-2.6016668526837351E-2</v>
      </c>
    </row>
    <row r="636" spans="1:21" ht="26.25" hidden="1" x14ac:dyDescent="0.45">
      <c r="A636" s="7">
        <v>630</v>
      </c>
      <c r="B636" s="5" t="s">
        <v>1270</v>
      </c>
      <c r="C636" s="6" t="s">
        <v>1271</v>
      </c>
      <c r="D636" s="6" t="s">
        <v>10</v>
      </c>
      <c r="E636" s="6"/>
      <c r="F636" s="6"/>
      <c r="G636" s="6"/>
      <c r="H636" s="8">
        <v>7301595038</v>
      </c>
      <c r="I636" s="6"/>
      <c r="J636" s="8">
        <v>10323695407</v>
      </c>
      <c r="K636" s="6"/>
      <c r="L636" s="8">
        <v>44013261083</v>
      </c>
      <c r="M636" s="6"/>
      <c r="N636" s="8"/>
      <c r="O636" s="8"/>
      <c r="P63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3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636" s="20">
        <f>(Table1[[#This Row],[1. Hàng tồn kho]]-Table1[[#This Row],[1. Hàng tồn kho'[Năm: 2024]])/Table1[[#This Row],[1. Hàng tồn kho'[Năm: 2024]]</f>
        <v>-1</v>
      </c>
      <c r="S63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63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36" s="20" t="e">
        <f>SUM(Table1[[#This Row],[TATA]:[ROA]])</f>
        <v>#DIV/0!</v>
      </c>
    </row>
    <row r="637" spans="1:21" ht="26.25" x14ac:dyDescent="0.45">
      <c r="A637" s="7">
        <v>631</v>
      </c>
      <c r="B637" s="5" t="s">
        <v>1272</v>
      </c>
      <c r="C637" s="6" t="s">
        <v>1273</v>
      </c>
      <c r="D637" s="6" t="s">
        <v>33</v>
      </c>
      <c r="E637" s="8">
        <v>63303327592</v>
      </c>
      <c r="F637" s="8">
        <v>55578787846</v>
      </c>
      <c r="G637" s="8">
        <v>254040865698</v>
      </c>
      <c r="H637" s="8">
        <v>65484182496</v>
      </c>
      <c r="I637" s="8">
        <v>79504668184</v>
      </c>
      <c r="J637" s="8">
        <v>16581394355</v>
      </c>
      <c r="K637" s="8">
        <v>12841672314</v>
      </c>
      <c r="L637" s="8">
        <v>937408787887</v>
      </c>
      <c r="M637" s="8">
        <v>1132865358118</v>
      </c>
      <c r="N637" s="9">
        <v>3.53</v>
      </c>
      <c r="O637" s="9">
        <v>5.57</v>
      </c>
      <c r="P637" s="17">
        <f>(Table1[[#This Row],[18. Lợi nhuận sau thuế thu nhập doanh nghiệp]]-Table1[[#This Row],[Lưu chuyển tiền thuần từ hoạt động kinh doanh]])/Table1[[#This Row],[TỔNG CỘNG TÀI SẢN]]</f>
        <v>-3.0406681715463912E-2</v>
      </c>
      <c r="Q637" s="20">
        <f>(Table1[[#This Row],[III. Các khoản phải thu ngắn hạn 2025]]-Table1[[#This Row],[III. Các khoản phải thu ngắn hạn'[Năm: 2024]])/Table1[[#This Row],[III. Các khoản phải thu ngắn hạn'[Năm: 2024]]</f>
        <v>0.21410492051048235</v>
      </c>
      <c r="R637" s="20">
        <f>(Table1[[#This Row],[1. Hàng tồn kho]]-Table1[[#This Row],[1. Hàng tồn kho'[Năm: 2024]])/Table1[[#This Row],[1. Hàng tồn kho'[Năm: 2024]]</f>
        <v>-0.22553724740720094</v>
      </c>
      <c r="S63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0.20850729453003733</v>
      </c>
      <c r="T637" s="21">
        <f>Table1[[#This Row],[Tỷ suất sinh lợi trên tổng tài sản bình quân (ROAA)'[Quý 4 Năm 2025, ĐVT: %']]]-Table1[[#This Row],[Tỷ suất sinh lợi trên tổng tài sản bình quân (ROAA)'[Quý 4 Năm 2024, ĐVT: %']]]</f>
        <v>2.0400000000000005</v>
      </c>
      <c r="U637" s="20">
        <f>SUM(Table1[[#This Row],[TATA]:[ROA]])</f>
        <v>2.2066682859178552</v>
      </c>
    </row>
    <row r="638" spans="1:21" ht="26.25" x14ac:dyDescent="0.45">
      <c r="A638" s="7">
        <v>632</v>
      </c>
      <c r="B638" s="5" t="s">
        <v>1274</v>
      </c>
      <c r="C638" s="6" t="s">
        <v>1275</v>
      </c>
      <c r="D638" s="6" t="s">
        <v>15</v>
      </c>
      <c r="E638" s="8">
        <v>-13402891646</v>
      </c>
      <c r="F638" s="8">
        <v>-26469784046</v>
      </c>
      <c r="G638" s="8">
        <v>186186088612</v>
      </c>
      <c r="H638" s="8">
        <v>16359650595</v>
      </c>
      <c r="I638" s="8">
        <v>5111569216</v>
      </c>
      <c r="J638" s="8">
        <v>10170684635</v>
      </c>
      <c r="K638" s="8">
        <v>12809164888</v>
      </c>
      <c r="L638" s="8">
        <v>94510130009</v>
      </c>
      <c r="M638" s="8">
        <v>34712779671</v>
      </c>
      <c r="N638" s="9">
        <v>-3.4</v>
      </c>
      <c r="O638" s="9">
        <v>-3</v>
      </c>
      <c r="P638" s="17">
        <f>(Table1[[#This Row],[18. Lợi nhuận sau thuế thu nhập doanh nghiệp]]-Table1[[#This Row],[Lưu chuyển tiền thuần từ hoạt động kinh doanh]])/Table1[[#This Row],[TỔNG CỘNG TÀI SẢN]]</f>
        <v>-7.0181894347813356E-2</v>
      </c>
      <c r="Q638" s="20">
        <f>(Table1[[#This Row],[III. Các khoản phải thu ngắn hạn 2025]]-Table1[[#This Row],[III. Các khoản phải thu ngắn hạn'[Năm: 2024]])/Table1[[#This Row],[III. Các khoản phải thu ngắn hạn'[Năm: 2024]]</f>
        <v>-0.68755022081203565</v>
      </c>
      <c r="R638" s="20">
        <f>(Table1[[#This Row],[1. Hàng tồn kho]]-Table1[[#This Row],[1. Hàng tồn kho'[Năm: 2024]])/Table1[[#This Row],[1. Hàng tồn kho'[Năm: 2024]]</f>
        <v>0.25942012240948814</v>
      </c>
      <c r="S63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-0.63270837033348304</v>
      </c>
      <c r="T638" s="21">
        <f>Table1[[#This Row],[Tỷ suất sinh lợi trên tổng tài sản bình quân (ROAA)'[Quý 4 Năm 2025, ĐVT: %']]]-Table1[[#This Row],[Tỷ suất sinh lợi trên tổng tài sản bình quân (ROAA)'[Quý 4 Năm 2024, ĐVT: %']]]</f>
        <v>0.39999999999999991</v>
      </c>
      <c r="U638" s="20">
        <f>SUM(Table1[[#This Row],[TATA]:[ROA]])</f>
        <v>-0.7310203630838441</v>
      </c>
    </row>
    <row r="639" spans="1:21" hidden="1" x14ac:dyDescent="0.45">
      <c r="A639" s="7">
        <v>633</v>
      </c>
      <c r="B639" s="5" t="s">
        <v>1276</v>
      </c>
      <c r="C639" s="6" t="s">
        <v>1277</v>
      </c>
      <c r="D639" s="6" t="s">
        <v>15</v>
      </c>
      <c r="E639" s="6"/>
      <c r="F639" s="6"/>
      <c r="G639" s="6"/>
      <c r="H639" s="8">
        <v>73800119267</v>
      </c>
      <c r="I639" s="6"/>
      <c r="J639" s="8">
        <v>2696139858</v>
      </c>
      <c r="K639" s="6"/>
      <c r="L639" s="8">
        <v>270994415814</v>
      </c>
      <c r="M639" s="6"/>
      <c r="N639" s="8"/>
      <c r="O639" s="8"/>
      <c r="P63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3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639" s="20">
        <f>(Table1[[#This Row],[1. Hàng tồn kho]]-Table1[[#This Row],[1. Hàng tồn kho'[Năm: 2024]])/Table1[[#This Row],[1. Hàng tồn kho'[Năm: 2024]]</f>
        <v>-1</v>
      </c>
      <c r="S63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63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39" s="20" t="e">
        <f>SUM(Table1[[#This Row],[TATA]:[ROA]])</f>
        <v>#DIV/0!</v>
      </c>
    </row>
    <row r="640" spans="1:21" hidden="1" x14ac:dyDescent="0.45">
      <c r="A640" s="7">
        <v>634</v>
      </c>
      <c r="B640" s="5" t="s">
        <v>1278</v>
      </c>
      <c r="C640" s="6" t="s">
        <v>1279</v>
      </c>
      <c r="D640" s="6" t="s">
        <v>10</v>
      </c>
      <c r="E640" s="6"/>
      <c r="F640" s="6"/>
      <c r="G640" s="6"/>
      <c r="H640" s="6"/>
      <c r="I640" s="6"/>
      <c r="J640" s="6"/>
      <c r="K640" s="6"/>
      <c r="L640" s="6"/>
      <c r="M640" s="6"/>
      <c r="N640" s="8"/>
      <c r="O640" s="8"/>
      <c r="P64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4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40" s="20" t="e">
        <f>(Table1[[#This Row],[1. Hàng tồn kho]]-Table1[[#This Row],[1. Hàng tồn kho'[Năm: 2024]])/Table1[[#This Row],[1. Hàng tồn kho'[Năm: 2024]]</f>
        <v>#DIV/0!</v>
      </c>
      <c r="S64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4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40" s="20" t="e">
        <f>SUM(Table1[[#This Row],[TATA]:[ROA]])</f>
        <v>#DIV/0!</v>
      </c>
    </row>
    <row r="641" spans="1:21" ht="26.25" hidden="1" x14ac:dyDescent="0.45">
      <c r="A641" s="7">
        <v>635</v>
      </c>
      <c r="B641" s="5" t="s">
        <v>1280</v>
      </c>
      <c r="C641" s="6" t="s">
        <v>1281</v>
      </c>
      <c r="D641" s="6" t="s">
        <v>10</v>
      </c>
      <c r="E641" s="6"/>
      <c r="F641" s="6"/>
      <c r="G641" s="6"/>
      <c r="H641" s="6"/>
      <c r="I641" s="6"/>
      <c r="J641" s="6"/>
      <c r="K641" s="6"/>
      <c r="L641" s="6"/>
      <c r="M641" s="6"/>
      <c r="N641" s="8"/>
      <c r="O641" s="8"/>
      <c r="P64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4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41" s="20" t="e">
        <f>(Table1[[#This Row],[1. Hàng tồn kho]]-Table1[[#This Row],[1. Hàng tồn kho'[Năm: 2024]])/Table1[[#This Row],[1. Hàng tồn kho'[Năm: 2024]]</f>
        <v>#DIV/0!</v>
      </c>
      <c r="S64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4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41" s="20" t="e">
        <f>SUM(Table1[[#This Row],[TATA]:[ROA]])</f>
        <v>#DIV/0!</v>
      </c>
    </row>
    <row r="642" spans="1:21" ht="26.25" x14ac:dyDescent="0.45">
      <c r="A642" s="7">
        <v>636</v>
      </c>
      <c r="B642" s="5" t="s">
        <v>1282</v>
      </c>
      <c r="C642" s="6" t="s">
        <v>1283</v>
      </c>
      <c r="D642" s="6" t="s">
        <v>15</v>
      </c>
      <c r="E642" s="8">
        <v>1066178203638</v>
      </c>
      <c r="F642" s="8">
        <v>948343899542</v>
      </c>
      <c r="G642" s="8">
        <v>7422940181888</v>
      </c>
      <c r="H642" s="8">
        <v>908079273402</v>
      </c>
      <c r="I642" s="8">
        <v>748092034476</v>
      </c>
      <c r="J642" s="8">
        <v>14410440031</v>
      </c>
      <c r="K642" s="8">
        <v>14685641227</v>
      </c>
      <c r="L642" s="8">
        <v>2080599352666</v>
      </c>
      <c r="M642" s="8">
        <v>2284689908294</v>
      </c>
      <c r="N642" s="9">
        <v>5.52</v>
      </c>
      <c r="O642" s="9">
        <v>4.1399999999999997</v>
      </c>
      <c r="P642" s="17">
        <f>(Table1[[#This Row],[18. Lợi nhuận sau thuế thu nhập doanh nghiệp]]-Table1[[#This Row],[Lưu chuyển tiền thuần từ hoạt động kinh doanh]])/Table1[[#This Row],[TỔNG CỘNG TÀI SẢN]]</f>
        <v>-1.5874343751754342E-2</v>
      </c>
      <c r="Q642" s="20">
        <f>(Table1[[#This Row],[III. Các khoản phải thu ngắn hạn 2025]]-Table1[[#This Row],[III. Các khoản phải thu ngắn hạn'[Năm: 2024]])/Table1[[#This Row],[III. Các khoản phải thu ngắn hạn'[Năm: 2024]]</f>
        <v>-0.17618201803750985</v>
      </c>
      <c r="R642" s="20">
        <f>(Table1[[#This Row],[1. Hàng tồn kho]]-Table1[[#This Row],[1. Hàng tồn kho'[Năm: 2024]])/Table1[[#This Row],[1. Hàng tồn kho'[Năm: 2024]]</f>
        <v>1.9097348547857124E-2</v>
      </c>
      <c r="S64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9.8092194139388827E-2</v>
      </c>
      <c r="T642" s="21">
        <f>Table1[[#This Row],[Tỷ suất sinh lợi trên tổng tài sản bình quân (ROAA)'[Quý 4 Năm 2025, ĐVT: %']]]-Table1[[#This Row],[Tỷ suất sinh lợi trên tổng tài sản bình quân (ROAA)'[Quý 4 Năm 2024, ĐVT: %']]]</f>
        <v>-1.38</v>
      </c>
      <c r="U642" s="20">
        <f>SUM(Table1[[#This Row],[TATA]:[ROA]])</f>
        <v>-1.4548668191020182</v>
      </c>
    </row>
    <row r="643" spans="1:21" hidden="1" x14ac:dyDescent="0.45">
      <c r="A643" s="7">
        <v>637</v>
      </c>
      <c r="B643" s="5" t="s">
        <v>1284</v>
      </c>
      <c r="C643" s="6" t="s">
        <v>1285</v>
      </c>
      <c r="D643" s="6" t="s">
        <v>15</v>
      </c>
      <c r="E643" s="6"/>
      <c r="F643" s="6"/>
      <c r="G643" s="6"/>
      <c r="H643" s="8">
        <v>35610176941</v>
      </c>
      <c r="I643" s="6"/>
      <c r="J643" s="8">
        <v>2688000673</v>
      </c>
      <c r="K643" s="6"/>
      <c r="L643" s="8">
        <v>232147017453</v>
      </c>
      <c r="M643" s="6"/>
      <c r="N643" s="8"/>
      <c r="O643" s="8"/>
      <c r="P64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4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643" s="20">
        <f>(Table1[[#This Row],[1. Hàng tồn kho]]-Table1[[#This Row],[1. Hàng tồn kho'[Năm: 2024]])/Table1[[#This Row],[1. Hàng tồn kho'[Năm: 2024]]</f>
        <v>-1</v>
      </c>
      <c r="S64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64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43" s="20" t="e">
        <f>SUM(Table1[[#This Row],[TATA]:[ROA]])</f>
        <v>#DIV/0!</v>
      </c>
    </row>
    <row r="644" spans="1:21" ht="26.25" hidden="1" x14ac:dyDescent="0.45">
      <c r="A644" s="7">
        <v>638</v>
      </c>
      <c r="B644" s="5" t="s">
        <v>1286</v>
      </c>
      <c r="C644" s="6" t="s">
        <v>1287</v>
      </c>
      <c r="D644" s="6" t="s">
        <v>15</v>
      </c>
      <c r="E644" s="6"/>
      <c r="F644" s="6"/>
      <c r="G644" s="6"/>
      <c r="H644" s="8">
        <v>82818780226</v>
      </c>
      <c r="I644" s="6"/>
      <c r="J644" s="8">
        <v>81296269558</v>
      </c>
      <c r="K644" s="6"/>
      <c r="L644" s="8">
        <v>197275418780</v>
      </c>
      <c r="M644" s="6"/>
      <c r="N644" s="8"/>
      <c r="O644" s="8"/>
      <c r="P64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4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644" s="20">
        <f>(Table1[[#This Row],[1. Hàng tồn kho]]-Table1[[#This Row],[1. Hàng tồn kho'[Năm: 2024]])/Table1[[#This Row],[1. Hàng tồn kho'[Năm: 2024]]</f>
        <v>-1</v>
      </c>
      <c r="S64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64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44" s="20" t="e">
        <f>SUM(Table1[[#This Row],[TATA]:[ROA]])</f>
        <v>#DIV/0!</v>
      </c>
    </row>
    <row r="645" spans="1:21" x14ac:dyDescent="0.45">
      <c r="A645" s="7">
        <v>639</v>
      </c>
      <c r="B645" s="5" t="s">
        <v>1288</v>
      </c>
      <c r="C645" s="6" t="s">
        <v>1289</v>
      </c>
      <c r="D645" s="6" t="s">
        <v>15</v>
      </c>
      <c r="E645" s="8">
        <v>277768995592</v>
      </c>
      <c r="F645" s="8">
        <v>234036431820</v>
      </c>
      <c r="G645" s="8">
        <v>1562688701188</v>
      </c>
      <c r="H645" s="8">
        <v>27281724088</v>
      </c>
      <c r="I645" s="8">
        <v>31111427431</v>
      </c>
      <c r="J645" s="8">
        <v>42443524082</v>
      </c>
      <c r="K645" s="8">
        <v>53981753545</v>
      </c>
      <c r="L645" s="8">
        <v>644687222815</v>
      </c>
      <c r="M645" s="8">
        <v>774253058664</v>
      </c>
      <c r="N645" s="9">
        <v>1.51</v>
      </c>
      <c r="O645" s="9">
        <v>3.81</v>
      </c>
      <c r="P645" s="17">
        <f>(Table1[[#This Row],[18. Lợi nhuận sau thuế thu nhập doanh nghiệp]]-Table1[[#This Row],[Lưu chuyển tiền thuần từ hoạt động kinh doanh]])/Table1[[#This Row],[TỔNG CỘNG TÀI SẢN]]</f>
        <v>-2.7985461044642654E-2</v>
      </c>
      <c r="Q645" s="20">
        <f>(Table1[[#This Row],[III. Các khoản phải thu ngắn hạn 2025]]-Table1[[#This Row],[III. Các khoản phải thu ngắn hạn'[Năm: 2024]])/Table1[[#This Row],[III. Các khoản phải thu ngắn hạn'[Năm: 2024]]</f>
        <v>0.14037614817329355</v>
      </c>
      <c r="R645" s="20">
        <f>(Table1[[#This Row],[1. Hàng tồn kho]]-Table1[[#This Row],[1. Hàng tồn kho'[Năm: 2024]])/Table1[[#This Row],[1. Hàng tồn kho'[Năm: 2024]]</f>
        <v>0.27184899728656797</v>
      </c>
      <c r="S64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0.20097472272407721</v>
      </c>
      <c r="T645" s="21">
        <f>Table1[[#This Row],[Tỷ suất sinh lợi trên tổng tài sản bình quân (ROAA)'[Quý 4 Năm 2025, ĐVT: %']]]-Table1[[#This Row],[Tỷ suất sinh lợi trên tổng tài sản bình quân (ROAA)'[Quý 4 Năm 2024, ĐVT: %']]]</f>
        <v>2.2999999999999998</v>
      </c>
      <c r="U645" s="20">
        <f>SUM(Table1[[#This Row],[TATA]:[ROA]])</f>
        <v>2.885214407139296</v>
      </c>
    </row>
    <row r="646" spans="1:21" x14ac:dyDescent="0.45">
      <c r="A646" s="7">
        <v>640</v>
      </c>
      <c r="B646" s="5" t="s">
        <v>1290</v>
      </c>
      <c r="C646" s="6" t="s">
        <v>1291</v>
      </c>
      <c r="D646" s="6" t="s">
        <v>33</v>
      </c>
      <c r="E646" s="8">
        <v>859104918312</v>
      </c>
      <c r="F646" s="8">
        <v>259481072871</v>
      </c>
      <c r="G646" s="8">
        <v>19194863087020</v>
      </c>
      <c r="H646" s="8">
        <v>4825761790033</v>
      </c>
      <c r="I646" s="8">
        <v>6320656778649</v>
      </c>
      <c r="J646" s="8">
        <v>1597486980838</v>
      </c>
      <c r="K646" s="8">
        <v>2032848654607</v>
      </c>
      <c r="L646" s="8">
        <v>9080994413188</v>
      </c>
      <c r="M646" s="8">
        <v>9679765509197</v>
      </c>
      <c r="N646" s="9">
        <v>0.01</v>
      </c>
      <c r="O646" s="9">
        <v>0.43</v>
      </c>
      <c r="P646" s="17">
        <f>(Table1[[#This Row],[18. Lợi nhuận sau thuế thu nhập doanh nghiệp]]-Table1[[#This Row],[Lưu chuyển tiền thuần từ hoạt động kinh doanh]])/Table1[[#This Row],[TỔNG CỘNG TÀI SẢN]]</f>
        <v>-3.1238766472185944E-2</v>
      </c>
      <c r="Q646" s="20">
        <f>(Table1[[#This Row],[III. Các khoản phải thu ngắn hạn 2025]]-Table1[[#This Row],[III. Các khoản phải thu ngắn hạn'[Năm: 2024]])/Table1[[#This Row],[III. Các khoản phải thu ngắn hạn'[Năm: 2024]]</f>
        <v>0.30977388724481103</v>
      </c>
      <c r="R646" s="20">
        <f>(Table1[[#This Row],[1. Hàng tồn kho]]-Table1[[#This Row],[1. Hàng tồn kho'[Năm: 2024]])/Table1[[#This Row],[1. Hàng tồn kho'[Năm: 2024]]</f>
        <v>0.27252909037206713</v>
      </c>
      <c r="S64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6.5936732120375097E-2</v>
      </c>
      <c r="T646" s="21">
        <f>Table1[[#This Row],[Tỷ suất sinh lợi trên tổng tài sản bình quân (ROAA)'[Quý 4 Năm 2025, ĐVT: %']]]-Table1[[#This Row],[Tỷ suất sinh lợi trên tổng tài sản bình quân (ROAA)'[Quý 4 Năm 2024, ĐVT: %']]]</f>
        <v>0.42</v>
      </c>
      <c r="U646" s="20">
        <f>SUM(Table1[[#This Row],[TATA]:[ROA]])</f>
        <v>1.0370009432650673</v>
      </c>
    </row>
    <row r="647" spans="1:21" ht="26.25" hidden="1" x14ac:dyDescent="0.45">
      <c r="A647" s="7">
        <v>641</v>
      </c>
      <c r="B647" s="5" t="s">
        <v>1292</v>
      </c>
      <c r="C647" s="6" t="s">
        <v>1293</v>
      </c>
      <c r="D647" s="6" t="s">
        <v>10</v>
      </c>
      <c r="E647" s="6"/>
      <c r="F647" s="6"/>
      <c r="G647" s="6"/>
      <c r="H647" s="6"/>
      <c r="I647" s="6"/>
      <c r="J647" s="6"/>
      <c r="K647" s="6"/>
      <c r="L647" s="6"/>
      <c r="M647" s="6"/>
      <c r="N647" s="8"/>
      <c r="O647" s="8"/>
      <c r="P64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4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47" s="20" t="e">
        <f>(Table1[[#This Row],[1. Hàng tồn kho]]-Table1[[#This Row],[1. Hàng tồn kho'[Năm: 2024]])/Table1[[#This Row],[1. Hàng tồn kho'[Năm: 2024]]</f>
        <v>#DIV/0!</v>
      </c>
      <c r="S64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4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47" s="20" t="e">
        <f>SUM(Table1[[#This Row],[TATA]:[ROA]])</f>
        <v>#DIV/0!</v>
      </c>
    </row>
    <row r="648" spans="1:21" hidden="1" x14ac:dyDescent="0.45">
      <c r="A648" s="7">
        <v>642</v>
      </c>
      <c r="B648" s="5" t="s">
        <v>1294</v>
      </c>
      <c r="C648" s="6" t="s">
        <v>1295</v>
      </c>
      <c r="D648" s="6" t="s">
        <v>10</v>
      </c>
      <c r="E648" s="6"/>
      <c r="F648" s="6"/>
      <c r="G648" s="6"/>
      <c r="H648" s="6"/>
      <c r="I648" s="6"/>
      <c r="J648" s="6"/>
      <c r="K648" s="6"/>
      <c r="L648" s="6"/>
      <c r="M648" s="6"/>
      <c r="N648" s="8"/>
      <c r="O648" s="8"/>
      <c r="P64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4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48" s="20" t="e">
        <f>(Table1[[#This Row],[1. Hàng tồn kho]]-Table1[[#This Row],[1. Hàng tồn kho'[Năm: 2024]])/Table1[[#This Row],[1. Hàng tồn kho'[Năm: 2024]]</f>
        <v>#DIV/0!</v>
      </c>
      <c r="S64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4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48" s="20" t="e">
        <f>SUM(Table1[[#This Row],[TATA]:[ROA]])</f>
        <v>#DIV/0!</v>
      </c>
    </row>
    <row r="649" spans="1:21" hidden="1" x14ac:dyDescent="0.45">
      <c r="A649" s="7">
        <v>643</v>
      </c>
      <c r="B649" s="5" t="s">
        <v>1296</v>
      </c>
      <c r="C649" s="6" t="s">
        <v>1297</v>
      </c>
      <c r="D649" s="6" t="s">
        <v>15</v>
      </c>
      <c r="E649" s="6"/>
      <c r="F649" s="6"/>
      <c r="G649" s="6"/>
      <c r="H649" s="8">
        <v>6594947732</v>
      </c>
      <c r="I649" s="6"/>
      <c r="J649" s="8">
        <v>4232205273</v>
      </c>
      <c r="K649" s="6"/>
      <c r="L649" s="8">
        <v>211414131641</v>
      </c>
      <c r="M649" s="6"/>
      <c r="N649" s="8"/>
      <c r="O649" s="8"/>
      <c r="P64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4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649" s="20">
        <f>(Table1[[#This Row],[1. Hàng tồn kho]]-Table1[[#This Row],[1. Hàng tồn kho'[Năm: 2024]])/Table1[[#This Row],[1. Hàng tồn kho'[Năm: 2024]]</f>
        <v>-1</v>
      </c>
      <c r="S64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64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49" s="20" t="e">
        <f>SUM(Table1[[#This Row],[TATA]:[ROA]])</f>
        <v>#DIV/0!</v>
      </c>
    </row>
    <row r="650" spans="1:21" ht="26.25" hidden="1" x14ac:dyDescent="0.45">
      <c r="A650" s="7">
        <v>644</v>
      </c>
      <c r="B650" s="5" t="s">
        <v>1298</v>
      </c>
      <c r="C650" s="6" t="s">
        <v>1299</v>
      </c>
      <c r="D650" s="6" t="s">
        <v>10</v>
      </c>
      <c r="E650" s="6"/>
      <c r="F650" s="6"/>
      <c r="G650" s="6"/>
      <c r="H650" s="8">
        <v>16428037501</v>
      </c>
      <c r="I650" s="6"/>
      <c r="J650" s="8">
        <v>3749083934</v>
      </c>
      <c r="K650" s="6"/>
      <c r="L650" s="8">
        <v>43423212304</v>
      </c>
      <c r="M650" s="6"/>
      <c r="N650" s="8"/>
      <c r="O650" s="8"/>
      <c r="P65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5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650" s="20">
        <f>(Table1[[#This Row],[1. Hàng tồn kho]]-Table1[[#This Row],[1. Hàng tồn kho'[Năm: 2024]])/Table1[[#This Row],[1. Hàng tồn kho'[Năm: 2024]]</f>
        <v>-1</v>
      </c>
      <c r="S65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65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50" s="20" t="e">
        <f>SUM(Table1[[#This Row],[TATA]:[ROA]])</f>
        <v>#DIV/0!</v>
      </c>
    </row>
    <row r="651" spans="1:21" ht="26.25" hidden="1" x14ac:dyDescent="0.45">
      <c r="A651" s="7">
        <v>645</v>
      </c>
      <c r="B651" s="5" t="s">
        <v>1300</v>
      </c>
      <c r="C651" s="6" t="s">
        <v>1301</v>
      </c>
      <c r="D651" s="6" t="s">
        <v>10</v>
      </c>
      <c r="E651" s="6"/>
      <c r="F651" s="6"/>
      <c r="G651" s="6"/>
      <c r="H651" s="6"/>
      <c r="I651" s="6"/>
      <c r="J651" s="6"/>
      <c r="K651" s="6"/>
      <c r="L651" s="6"/>
      <c r="M651" s="6"/>
      <c r="N651" s="8"/>
      <c r="O651" s="8"/>
      <c r="P65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5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51" s="20" t="e">
        <f>(Table1[[#This Row],[1. Hàng tồn kho]]-Table1[[#This Row],[1. Hàng tồn kho'[Năm: 2024]])/Table1[[#This Row],[1. Hàng tồn kho'[Năm: 2024]]</f>
        <v>#DIV/0!</v>
      </c>
      <c r="S65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5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51" s="20" t="e">
        <f>SUM(Table1[[#This Row],[TATA]:[ROA]])</f>
        <v>#DIV/0!</v>
      </c>
    </row>
    <row r="652" spans="1:21" x14ac:dyDescent="0.45">
      <c r="A652" s="7">
        <v>646</v>
      </c>
      <c r="B652" s="5" t="s">
        <v>1302</v>
      </c>
      <c r="C652" s="6" t="s">
        <v>1303</v>
      </c>
      <c r="D652" s="6" t="s">
        <v>15</v>
      </c>
      <c r="E652" s="8">
        <v>548476502836</v>
      </c>
      <c r="F652" s="8">
        <v>287047231127</v>
      </c>
      <c r="G652" s="8">
        <v>3442157722650</v>
      </c>
      <c r="H652" s="8">
        <v>65133208554</v>
      </c>
      <c r="I652" s="8">
        <v>69886533560</v>
      </c>
      <c r="J652" s="8">
        <v>44831507361</v>
      </c>
      <c r="K652" s="8">
        <v>48970074541</v>
      </c>
      <c r="L652" s="8">
        <v>1282996622921</v>
      </c>
      <c r="M652" s="8">
        <v>1309241279689</v>
      </c>
      <c r="N652" s="9">
        <v>2.0299999999999998</v>
      </c>
      <c r="O652" s="9">
        <v>2.2400000000000002</v>
      </c>
      <c r="P652" s="17">
        <f>(Table1[[#This Row],[18. Lợi nhuận sau thuế thu nhập doanh nghiệp]]-Table1[[#This Row],[Lưu chuyển tiền thuần từ hoạt động kinh doanh]])/Table1[[#This Row],[TỔNG CỘNG TÀI SẢN]]</f>
        <v>-7.5949242531435923E-2</v>
      </c>
      <c r="Q652" s="20">
        <f>(Table1[[#This Row],[III. Các khoản phải thu ngắn hạn 2025]]-Table1[[#This Row],[III. Các khoản phải thu ngắn hạn'[Năm: 2024]])/Table1[[#This Row],[III. Các khoản phải thu ngắn hạn'[Năm: 2024]]</f>
        <v>7.2978517587678177E-2</v>
      </c>
      <c r="R652" s="20">
        <f>(Table1[[#This Row],[1. Hàng tồn kho]]-Table1[[#This Row],[1. Hàng tồn kho'[Năm: 2024]])/Table1[[#This Row],[1. Hàng tồn kho'[Năm: 2024]]</f>
        <v>9.2313808382009449E-2</v>
      </c>
      <c r="S65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2.0455748907778695E-2</v>
      </c>
      <c r="T652" s="21">
        <f>Table1[[#This Row],[Tỷ suất sinh lợi trên tổng tài sản bình quân (ROAA)'[Quý 4 Năm 2025, ĐVT: %']]]-Table1[[#This Row],[Tỷ suất sinh lợi trên tổng tài sản bình quân (ROAA)'[Quý 4 Năm 2024, ĐVT: %']]]</f>
        <v>0.21000000000000041</v>
      </c>
      <c r="U652" s="20">
        <f>SUM(Table1[[#This Row],[TATA]:[ROA]])</f>
        <v>0.31979883234603079</v>
      </c>
    </row>
    <row r="653" spans="1:21" hidden="1" x14ac:dyDescent="0.45">
      <c r="A653" s="7">
        <v>647</v>
      </c>
      <c r="B653" s="5" t="s">
        <v>1304</v>
      </c>
      <c r="C653" s="6" t="s">
        <v>1305</v>
      </c>
      <c r="D653" s="6" t="s">
        <v>10</v>
      </c>
      <c r="E653" s="6"/>
      <c r="F653" s="6"/>
      <c r="G653" s="6"/>
      <c r="H653" s="6"/>
      <c r="I653" s="6"/>
      <c r="J653" s="6"/>
      <c r="K653" s="6"/>
      <c r="L653" s="6"/>
      <c r="M653" s="6"/>
      <c r="N653" s="8"/>
      <c r="O653" s="8"/>
      <c r="P65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5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53" s="20" t="e">
        <f>(Table1[[#This Row],[1. Hàng tồn kho]]-Table1[[#This Row],[1. Hàng tồn kho'[Năm: 2024]])/Table1[[#This Row],[1. Hàng tồn kho'[Năm: 2024]]</f>
        <v>#DIV/0!</v>
      </c>
      <c r="S65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5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53" s="20" t="e">
        <f>SUM(Table1[[#This Row],[TATA]:[ROA]])</f>
        <v>#DIV/0!</v>
      </c>
    </row>
    <row r="654" spans="1:21" ht="26.25" hidden="1" x14ac:dyDescent="0.45">
      <c r="A654" s="7">
        <v>648</v>
      </c>
      <c r="B654" s="5" t="s">
        <v>1306</v>
      </c>
      <c r="C654" s="6" t="s">
        <v>1307</v>
      </c>
      <c r="D654" s="6" t="s">
        <v>15</v>
      </c>
      <c r="E654" s="6"/>
      <c r="F654" s="6"/>
      <c r="G654" s="6"/>
      <c r="H654" s="8">
        <v>21425218336</v>
      </c>
      <c r="I654" s="6"/>
      <c r="J654" s="8">
        <v>9104334076</v>
      </c>
      <c r="K654" s="6"/>
      <c r="L654" s="8">
        <v>219955191928</v>
      </c>
      <c r="M654" s="6"/>
      <c r="N654" s="8"/>
      <c r="O654" s="8"/>
      <c r="P65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5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654" s="20">
        <f>(Table1[[#This Row],[1. Hàng tồn kho]]-Table1[[#This Row],[1. Hàng tồn kho'[Năm: 2024]])/Table1[[#This Row],[1. Hàng tồn kho'[Năm: 2024]]</f>
        <v>-1</v>
      </c>
      <c r="S65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65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54" s="20" t="e">
        <f>SUM(Table1[[#This Row],[TATA]:[ROA]])</f>
        <v>#DIV/0!</v>
      </c>
    </row>
    <row r="655" spans="1:21" ht="26.25" hidden="1" x14ac:dyDescent="0.45">
      <c r="A655" s="7">
        <v>649</v>
      </c>
      <c r="B655" s="5" t="s">
        <v>1308</v>
      </c>
      <c r="C655" s="6" t="s">
        <v>1309</v>
      </c>
      <c r="D655" s="6" t="s">
        <v>10</v>
      </c>
      <c r="E655" s="6"/>
      <c r="F655" s="6"/>
      <c r="G655" s="6"/>
      <c r="H655" s="8">
        <v>133009658867</v>
      </c>
      <c r="I655" s="6"/>
      <c r="J655" s="8">
        <v>653479032126</v>
      </c>
      <c r="K655" s="6"/>
      <c r="L655" s="8">
        <v>1615533245386</v>
      </c>
      <c r="M655" s="6"/>
      <c r="N655" s="8"/>
      <c r="O655" s="8"/>
      <c r="P65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5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655" s="20">
        <f>(Table1[[#This Row],[1. Hàng tồn kho]]-Table1[[#This Row],[1. Hàng tồn kho'[Năm: 2024]])/Table1[[#This Row],[1. Hàng tồn kho'[Năm: 2024]]</f>
        <v>-1</v>
      </c>
      <c r="S65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65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55" s="20" t="e">
        <f>SUM(Table1[[#This Row],[TATA]:[ROA]])</f>
        <v>#DIV/0!</v>
      </c>
    </row>
    <row r="656" spans="1:21" ht="26.25" hidden="1" x14ac:dyDescent="0.45">
      <c r="A656" s="7">
        <v>650</v>
      </c>
      <c r="B656" s="5" t="s">
        <v>1310</v>
      </c>
      <c r="C656" s="6" t="s">
        <v>1311</v>
      </c>
      <c r="D656" s="6" t="s">
        <v>10</v>
      </c>
      <c r="E656" s="6"/>
      <c r="F656" s="6"/>
      <c r="G656" s="6"/>
      <c r="H656" s="6"/>
      <c r="I656" s="6"/>
      <c r="J656" s="6"/>
      <c r="K656" s="6"/>
      <c r="L656" s="6"/>
      <c r="M656" s="6"/>
      <c r="N656" s="8"/>
      <c r="O656" s="8"/>
      <c r="P65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5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56" s="20" t="e">
        <f>(Table1[[#This Row],[1. Hàng tồn kho]]-Table1[[#This Row],[1. Hàng tồn kho'[Năm: 2024]])/Table1[[#This Row],[1. Hàng tồn kho'[Năm: 2024]]</f>
        <v>#DIV/0!</v>
      </c>
      <c r="S65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5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56" s="20" t="e">
        <f>SUM(Table1[[#This Row],[TATA]:[ROA]])</f>
        <v>#DIV/0!</v>
      </c>
    </row>
    <row r="657" spans="1:21" hidden="1" x14ac:dyDescent="0.45">
      <c r="A657" s="7">
        <v>651</v>
      </c>
      <c r="B657" s="5" t="s">
        <v>1312</v>
      </c>
      <c r="C657" s="6" t="s">
        <v>1313</v>
      </c>
      <c r="D657" s="6" t="s">
        <v>10</v>
      </c>
      <c r="E657" s="6"/>
      <c r="F657" s="6"/>
      <c r="G657" s="6"/>
      <c r="H657" s="8">
        <v>61011534437</v>
      </c>
      <c r="I657" s="6"/>
      <c r="J657" s="8">
        <v>51442630801</v>
      </c>
      <c r="K657" s="6"/>
      <c r="L657" s="8">
        <v>276860256324</v>
      </c>
      <c r="M657" s="6"/>
      <c r="N657" s="8"/>
      <c r="O657" s="8"/>
      <c r="P65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5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657" s="20">
        <f>(Table1[[#This Row],[1. Hàng tồn kho]]-Table1[[#This Row],[1. Hàng tồn kho'[Năm: 2024]])/Table1[[#This Row],[1. Hàng tồn kho'[Năm: 2024]]</f>
        <v>-1</v>
      </c>
      <c r="S65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65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57" s="20" t="e">
        <f>SUM(Table1[[#This Row],[TATA]:[ROA]])</f>
        <v>#DIV/0!</v>
      </c>
    </row>
    <row r="658" spans="1:21" hidden="1" x14ac:dyDescent="0.45">
      <c r="A658" s="7">
        <v>652</v>
      </c>
      <c r="B658" s="5" t="s">
        <v>1314</v>
      </c>
      <c r="C658" s="6" t="s">
        <v>1315</v>
      </c>
      <c r="D658" s="6" t="s">
        <v>10</v>
      </c>
      <c r="E658" s="6"/>
      <c r="F658" s="6"/>
      <c r="G658" s="6"/>
      <c r="H658" s="6"/>
      <c r="I658" s="6"/>
      <c r="J658" s="6"/>
      <c r="K658" s="6"/>
      <c r="L658" s="6"/>
      <c r="M658" s="6"/>
      <c r="N658" s="8"/>
      <c r="O658" s="8"/>
      <c r="P65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5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58" s="20" t="e">
        <f>(Table1[[#This Row],[1. Hàng tồn kho]]-Table1[[#This Row],[1. Hàng tồn kho'[Năm: 2024]])/Table1[[#This Row],[1. Hàng tồn kho'[Năm: 2024]]</f>
        <v>#DIV/0!</v>
      </c>
      <c r="S65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5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58" s="20" t="e">
        <f>SUM(Table1[[#This Row],[TATA]:[ROA]])</f>
        <v>#DIV/0!</v>
      </c>
    </row>
    <row r="659" spans="1:21" hidden="1" x14ac:dyDescent="0.45">
      <c r="A659" s="7">
        <v>653</v>
      </c>
      <c r="B659" s="5" t="s">
        <v>1316</v>
      </c>
      <c r="C659" s="6" t="s">
        <v>1317</v>
      </c>
      <c r="D659" s="6" t="s">
        <v>10</v>
      </c>
      <c r="E659" s="6"/>
      <c r="F659" s="6"/>
      <c r="G659" s="6"/>
      <c r="H659" s="6"/>
      <c r="I659" s="6"/>
      <c r="J659" s="6"/>
      <c r="K659" s="6"/>
      <c r="L659" s="6"/>
      <c r="M659" s="6"/>
      <c r="N659" s="8"/>
      <c r="O659" s="8"/>
      <c r="P65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5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59" s="20" t="e">
        <f>(Table1[[#This Row],[1. Hàng tồn kho]]-Table1[[#This Row],[1. Hàng tồn kho'[Năm: 2024]])/Table1[[#This Row],[1. Hàng tồn kho'[Năm: 2024]]</f>
        <v>#DIV/0!</v>
      </c>
      <c r="S65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5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59" s="20" t="e">
        <f>SUM(Table1[[#This Row],[TATA]:[ROA]])</f>
        <v>#DIV/0!</v>
      </c>
    </row>
    <row r="660" spans="1:21" hidden="1" x14ac:dyDescent="0.45">
      <c r="A660" s="7">
        <v>654</v>
      </c>
      <c r="B660" s="5" t="s">
        <v>1318</v>
      </c>
      <c r="C660" s="6" t="s">
        <v>1319</v>
      </c>
      <c r="D660" s="6" t="s">
        <v>10</v>
      </c>
      <c r="E660" s="6"/>
      <c r="F660" s="6"/>
      <c r="G660" s="6"/>
      <c r="H660" s="6"/>
      <c r="I660" s="6"/>
      <c r="J660" s="6"/>
      <c r="K660" s="6"/>
      <c r="L660" s="6"/>
      <c r="M660" s="6"/>
      <c r="N660" s="8"/>
      <c r="O660" s="8"/>
      <c r="P66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6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60" s="20" t="e">
        <f>(Table1[[#This Row],[1. Hàng tồn kho]]-Table1[[#This Row],[1. Hàng tồn kho'[Năm: 2024]])/Table1[[#This Row],[1. Hàng tồn kho'[Năm: 2024]]</f>
        <v>#DIV/0!</v>
      </c>
      <c r="S66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6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60" s="20" t="e">
        <f>SUM(Table1[[#This Row],[TATA]:[ROA]])</f>
        <v>#DIV/0!</v>
      </c>
    </row>
    <row r="661" spans="1:21" hidden="1" x14ac:dyDescent="0.45">
      <c r="A661" s="7">
        <v>655</v>
      </c>
      <c r="B661" s="5" t="s">
        <v>1320</v>
      </c>
      <c r="C661" s="6" t="s">
        <v>1321</v>
      </c>
      <c r="D661" s="6" t="s">
        <v>10</v>
      </c>
      <c r="E661" s="6"/>
      <c r="F661" s="6"/>
      <c r="G661" s="6"/>
      <c r="H661" s="8">
        <v>414803814860</v>
      </c>
      <c r="I661" s="6"/>
      <c r="J661" s="8">
        <v>213007685607</v>
      </c>
      <c r="K661" s="6"/>
      <c r="L661" s="8">
        <v>1868445432679</v>
      </c>
      <c r="M661" s="6"/>
      <c r="N661" s="8"/>
      <c r="O661" s="8"/>
      <c r="P66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6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661" s="20">
        <f>(Table1[[#This Row],[1. Hàng tồn kho]]-Table1[[#This Row],[1. Hàng tồn kho'[Năm: 2024]])/Table1[[#This Row],[1. Hàng tồn kho'[Năm: 2024]]</f>
        <v>-1</v>
      </c>
      <c r="S66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66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61" s="20" t="e">
        <f>SUM(Table1[[#This Row],[TATA]:[ROA]])</f>
        <v>#DIV/0!</v>
      </c>
    </row>
    <row r="662" spans="1:21" hidden="1" x14ac:dyDescent="0.45">
      <c r="A662" s="7">
        <v>656</v>
      </c>
      <c r="B662" s="5" t="s">
        <v>1322</v>
      </c>
      <c r="C662" s="6" t="s">
        <v>1323</v>
      </c>
      <c r="D662" s="6" t="s">
        <v>10</v>
      </c>
      <c r="E662" s="6"/>
      <c r="F662" s="6"/>
      <c r="G662" s="6"/>
      <c r="H662" s="6"/>
      <c r="I662" s="6"/>
      <c r="J662" s="6"/>
      <c r="K662" s="6"/>
      <c r="L662" s="6"/>
      <c r="M662" s="6"/>
      <c r="N662" s="8"/>
      <c r="O662" s="8"/>
      <c r="P66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6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62" s="20" t="e">
        <f>(Table1[[#This Row],[1. Hàng tồn kho]]-Table1[[#This Row],[1. Hàng tồn kho'[Năm: 2024]])/Table1[[#This Row],[1. Hàng tồn kho'[Năm: 2024]]</f>
        <v>#DIV/0!</v>
      </c>
      <c r="S66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6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62" s="20" t="e">
        <f>SUM(Table1[[#This Row],[TATA]:[ROA]])</f>
        <v>#DIV/0!</v>
      </c>
    </row>
    <row r="663" spans="1:21" hidden="1" x14ac:dyDescent="0.45">
      <c r="A663" s="7">
        <v>657</v>
      </c>
      <c r="B663" s="5" t="s">
        <v>1324</v>
      </c>
      <c r="C663" s="6" t="s">
        <v>1325</v>
      </c>
      <c r="D663" s="6" t="s">
        <v>15</v>
      </c>
      <c r="E663" s="6"/>
      <c r="F663" s="6"/>
      <c r="G663" s="6"/>
      <c r="H663" s="8">
        <v>4356435098</v>
      </c>
      <c r="I663" s="6"/>
      <c r="J663" s="6"/>
      <c r="K663" s="6"/>
      <c r="L663" s="8">
        <v>81096617456</v>
      </c>
      <c r="M663" s="6"/>
      <c r="N663" s="8"/>
      <c r="O663" s="8"/>
      <c r="P66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6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663" s="20" t="e">
        <f>(Table1[[#This Row],[1. Hàng tồn kho]]-Table1[[#This Row],[1. Hàng tồn kho'[Năm: 2024]])/Table1[[#This Row],[1. Hàng tồn kho'[Năm: 2024]]</f>
        <v>#DIV/0!</v>
      </c>
      <c r="S66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66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63" s="20" t="e">
        <f>SUM(Table1[[#This Row],[TATA]:[ROA]])</f>
        <v>#DIV/0!</v>
      </c>
    </row>
    <row r="664" spans="1:21" hidden="1" x14ac:dyDescent="0.45">
      <c r="A664" s="7">
        <v>658</v>
      </c>
      <c r="B664" s="5" t="s">
        <v>1326</v>
      </c>
      <c r="C664" s="6" t="s">
        <v>1327</v>
      </c>
      <c r="D664" s="6" t="s">
        <v>10</v>
      </c>
      <c r="E664" s="6"/>
      <c r="F664" s="6"/>
      <c r="G664" s="6"/>
      <c r="H664" s="6"/>
      <c r="I664" s="6"/>
      <c r="J664" s="6"/>
      <c r="K664" s="6"/>
      <c r="L664" s="6"/>
      <c r="M664" s="6"/>
      <c r="N664" s="8"/>
      <c r="O664" s="8"/>
      <c r="P66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6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64" s="20" t="e">
        <f>(Table1[[#This Row],[1. Hàng tồn kho]]-Table1[[#This Row],[1. Hàng tồn kho'[Năm: 2024]])/Table1[[#This Row],[1. Hàng tồn kho'[Năm: 2024]]</f>
        <v>#DIV/0!</v>
      </c>
      <c r="S66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6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64" s="20" t="e">
        <f>SUM(Table1[[#This Row],[TATA]:[ROA]])</f>
        <v>#DIV/0!</v>
      </c>
    </row>
    <row r="665" spans="1:21" hidden="1" x14ac:dyDescent="0.45">
      <c r="A665" s="7">
        <v>659</v>
      </c>
      <c r="B665" s="5" t="s">
        <v>1328</v>
      </c>
      <c r="C665" s="6" t="s">
        <v>1329</v>
      </c>
      <c r="D665" s="6" t="s">
        <v>10</v>
      </c>
      <c r="E665" s="6"/>
      <c r="F665" s="6"/>
      <c r="G665" s="6"/>
      <c r="H665" s="6"/>
      <c r="I665" s="6"/>
      <c r="J665" s="6"/>
      <c r="K665" s="6"/>
      <c r="L665" s="6"/>
      <c r="M665" s="6"/>
      <c r="N665" s="8"/>
      <c r="O665" s="8"/>
      <c r="P66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6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65" s="20" t="e">
        <f>(Table1[[#This Row],[1. Hàng tồn kho]]-Table1[[#This Row],[1. Hàng tồn kho'[Năm: 2024]])/Table1[[#This Row],[1. Hàng tồn kho'[Năm: 2024]]</f>
        <v>#DIV/0!</v>
      </c>
      <c r="S66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6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65" s="20" t="e">
        <f>SUM(Table1[[#This Row],[TATA]:[ROA]])</f>
        <v>#DIV/0!</v>
      </c>
    </row>
    <row r="666" spans="1:21" ht="26.25" x14ac:dyDescent="0.45">
      <c r="A666" s="7">
        <v>660</v>
      </c>
      <c r="B666" s="5" t="s">
        <v>1330</v>
      </c>
      <c r="C666" s="6" t="s">
        <v>1331</v>
      </c>
      <c r="D666" s="6" t="s">
        <v>15</v>
      </c>
      <c r="E666" s="8">
        <v>-156257182257</v>
      </c>
      <c r="F666" s="8">
        <v>113082355399</v>
      </c>
      <c r="G666" s="8">
        <v>1906201643352</v>
      </c>
      <c r="H666" s="8">
        <v>496951385423</v>
      </c>
      <c r="I666" s="8">
        <v>604516102491</v>
      </c>
      <c r="J666" s="8">
        <v>739845564562</v>
      </c>
      <c r="K666" s="8">
        <v>1021180332992</v>
      </c>
      <c r="L666" s="8">
        <v>2025737354729</v>
      </c>
      <c r="M666" s="8">
        <v>2134449600673</v>
      </c>
      <c r="N666" s="9">
        <v>2.17</v>
      </c>
      <c r="O666" s="9">
        <v>0.78</v>
      </c>
      <c r="P666" s="17">
        <f>(Table1[[#This Row],[18. Lợi nhuận sau thuế thu nhập doanh nghiệp]]-Table1[[#This Row],[Lưu chuyển tiền thuần từ hoạt động kinh doanh]])/Table1[[#This Row],[TỔNG CỘNG TÀI SẢN]]</f>
        <v>0.14129645653980985</v>
      </c>
      <c r="Q666" s="20">
        <f>(Table1[[#This Row],[III. Các khoản phải thu ngắn hạn 2025]]-Table1[[#This Row],[III. Các khoản phải thu ngắn hạn'[Năm: 2024]])/Table1[[#This Row],[III. Các khoản phải thu ngắn hạn'[Năm: 2024]]</f>
        <v>0.21644917435221958</v>
      </c>
      <c r="R666" s="20">
        <f>(Table1[[#This Row],[1. Hàng tồn kho]]-Table1[[#This Row],[1. Hàng tồn kho'[Năm: 2024]])/Table1[[#This Row],[1. Hàng tồn kho'[Năm: 2024]]</f>
        <v>0.38026147875408906</v>
      </c>
      <c r="S66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5.3665518725917634E-2</v>
      </c>
      <c r="T666" s="21">
        <f>Table1[[#This Row],[Tỷ suất sinh lợi trên tổng tài sản bình quân (ROAA)'[Quý 4 Năm 2025, ĐVT: %']]]-Table1[[#This Row],[Tỷ suất sinh lợi trên tổng tài sản bình quân (ROAA)'[Quý 4 Năm 2024, ĐVT: %']]]</f>
        <v>-1.39</v>
      </c>
      <c r="U666" s="20">
        <f>SUM(Table1[[#This Row],[TATA]:[ROA]])</f>
        <v>-0.59832737162796379</v>
      </c>
    </row>
    <row r="667" spans="1:21" x14ac:dyDescent="0.45">
      <c r="A667" s="7">
        <v>661</v>
      </c>
      <c r="B667" s="5" t="s">
        <v>1332</v>
      </c>
      <c r="C667" s="6" t="s">
        <v>1333</v>
      </c>
      <c r="D667" s="6" t="s">
        <v>15</v>
      </c>
      <c r="E667" s="6"/>
      <c r="F667" s="8">
        <v>-10310618973</v>
      </c>
      <c r="G667" s="8">
        <v>410488226365</v>
      </c>
      <c r="H667" s="8">
        <v>76690595733</v>
      </c>
      <c r="I667" s="8">
        <v>83055468728</v>
      </c>
      <c r="J667" s="8">
        <v>47610369449</v>
      </c>
      <c r="K667" s="8">
        <v>41638709523</v>
      </c>
      <c r="L667" s="8">
        <v>200432039681</v>
      </c>
      <c r="M667" s="8">
        <v>200471437158</v>
      </c>
      <c r="N667" s="9">
        <v>0.53</v>
      </c>
      <c r="O667" s="9">
        <v>-1.18</v>
      </c>
      <c r="P667" s="17">
        <f>(Table1[[#This Row],[18. Lợi nhuận sau thuế thu nhập doanh nghiệp]]-Table1[[#This Row],[Lưu chuyển tiền thuần từ hoạt động kinh doanh]])/Table1[[#This Row],[TỔNG CỘNG TÀI SẢN]]</f>
        <v>-2.5117940809907546E-2</v>
      </c>
      <c r="Q667" s="20">
        <f>(Table1[[#This Row],[III. Các khoản phải thu ngắn hạn 2025]]-Table1[[#This Row],[III. Các khoản phải thu ngắn hạn'[Năm: 2024]])/Table1[[#This Row],[III. Các khoản phải thu ngắn hạn'[Năm: 2024]]</f>
        <v>8.2994178545169286E-2</v>
      </c>
      <c r="R667" s="20">
        <f>(Table1[[#This Row],[1. Hàng tồn kho]]-Table1[[#This Row],[1. Hàng tồn kho'[Năm: 2024]])/Table1[[#This Row],[1. Hàng tồn kho'[Năm: 2024]]</f>
        <v>-0.12542771659011834</v>
      </c>
      <c r="S66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1.9656277041686312E-4</v>
      </c>
      <c r="T667" s="21">
        <f>Table1[[#This Row],[Tỷ suất sinh lợi trên tổng tài sản bình quân (ROAA)'[Quý 4 Năm 2025, ĐVT: %']]]-Table1[[#This Row],[Tỷ suất sinh lợi trên tổng tài sản bình quân (ROAA)'[Quý 4 Năm 2024, ĐVT: %']]]</f>
        <v>-1.71</v>
      </c>
      <c r="U667" s="20">
        <f>SUM(Table1[[#This Row],[TATA]:[ROA]])</f>
        <v>-1.7773549160844397</v>
      </c>
    </row>
    <row r="668" spans="1:21" x14ac:dyDescent="0.45">
      <c r="A668" s="7">
        <v>662</v>
      </c>
      <c r="B668" s="5" t="s">
        <v>1334</v>
      </c>
      <c r="C668" s="6" t="s">
        <v>1335</v>
      </c>
      <c r="D668" s="6" t="s">
        <v>33</v>
      </c>
      <c r="E668" s="8">
        <v>242076034834</v>
      </c>
      <c r="F668" s="8">
        <v>153561363999</v>
      </c>
      <c r="G668" s="8">
        <v>756188851927</v>
      </c>
      <c r="H668" s="8">
        <v>47209658306</v>
      </c>
      <c r="I668" s="8">
        <v>54938524869</v>
      </c>
      <c r="J668" s="8">
        <v>43925451811</v>
      </c>
      <c r="K668" s="8">
        <v>56666928574</v>
      </c>
      <c r="L668" s="8">
        <v>422590077558</v>
      </c>
      <c r="M668" s="8">
        <v>444709503598</v>
      </c>
      <c r="N668" s="9">
        <v>8.5399999999999991</v>
      </c>
      <c r="O668" s="9">
        <v>10.3</v>
      </c>
      <c r="P668" s="17">
        <f>(Table1[[#This Row],[18. Lợi nhuận sau thuế thu nhập doanh nghiệp]]-Table1[[#This Row],[Lưu chuyển tiền thuần từ hoạt động kinh doanh]])/Table1[[#This Row],[TỔNG CỘNG TÀI SẢN]]</f>
        <v>-0.11705365744210272</v>
      </c>
      <c r="Q668" s="20">
        <f>(Table1[[#This Row],[III. Các khoản phải thu ngắn hạn 2025]]-Table1[[#This Row],[III. Các khoản phải thu ngắn hạn'[Năm: 2024]])/Table1[[#This Row],[III. Các khoản phải thu ngắn hạn'[Năm: 2024]]</f>
        <v>0.16371367301376374</v>
      </c>
      <c r="R668" s="20">
        <f>(Table1[[#This Row],[1. Hàng tồn kho]]-Table1[[#This Row],[1. Hàng tồn kho'[Năm: 2024]])/Table1[[#This Row],[1. Hàng tồn kho'[Năm: 2024]]</f>
        <v>0.29007047708520611</v>
      </c>
      <c r="S66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5.2342511607987613E-2</v>
      </c>
      <c r="T668" s="21">
        <f>Table1[[#This Row],[Tỷ suất sinh lợi trên tổng tài sản bình quân (ROAA)'[Quý 4 Năm 2025, ĐVT: %']]]-Table1[[#This Row],[Tỷ suất sinh lợi trên tổng tài sản bình quân (ROAA)'[Quý 4 Năm 2024, ĐVT: %']]]</f>
        <v>1.7600000000000016</v>
      </c>
      <c r="U668" s="20">
        <f>SUM(Table1[[#This Row],[TATA]:[ROA]])</f>
        <v>2.1490730042648565</v>
      </c>
    </row>
    <row r="669" spans="1:21" x14ac:dyDescent="0.45">
      <c r="A669" s="7">
        <v>663</v>
      </c>
      <c r="B669" s="5" t="s">
        <v>1336</v>
      </c>
      <c r="C669" s="6" t="s">
        <v>1337</v>
      </c>
      <c r="D669" s="6" t="s">
        <v>15</v>
      </c>
      <c r="E669" s="8">
        <v>8295439882</v>
      </c>
      <c r="F669" s="8">
        <v>4207936920</v>
      </c>
      <c r="G669" s="8">
        <v>65999138064</v>
      </c>
      <c r="H669" s="8">
        <v>1285871941</v>
      </c>
      <c r="I669" s="8">
        <v>2024580562</v>
      </c>
      <c r="J669" s="8">
        <v>4104268885</v>
      </c>
      <c r="K669" s="8">
        <v>2854190435</v>
      </c>
      <c r="L669" s="8">
        <v>31880331524</v>
      </c>
      <c r="M669" s="8">
        <v>21168111275</v>
      </c>
      <c r="N669" s="9">
        <v>-1.03</v>
      </c>
      <c r="O669" s="9">
        <v>0.34</v>
      </c>
      <c r="P669" s="17">
        <f>(Table1[[#This Row],[18. Lợi nhuận sau thuế thu nhập doanh nghiệp]]-Table1[[#This Row],[Lưu chuyển tiền thuần từ hoạt động kinh doanh]])/Table1[[#This Row],[TỔNG CỘNG TÀI SẢN]]</f>
        <v>-6.1932671878779828E-2</v>
      </c>
      <c r="Q669" s="20">
        <f>(Table1[[#This Row],[III. Các khoản phải thu ngắn hạn 2025]]-Table1[[#This Row],[III. Các khoản phải thu ngắn hạn'[Năm: 2024]])/Table1[[#This Row],[III. Các khoản phải thu ngắn hạn'[Năm: 2024]]</f>
        <v>0.57448070639563009</v>
      </c>
      <c r="R669" s="20">
        <f>(Table1[[#This Row],[1. Hàng tồn kho]]-Table1[[#This Row],[1. Hàng tồn kho'[Năm: 2024]])/Table1[[#This Row],[1. Hàng tồn kho'[Năm: 2024]]</f>
        <v>-0.30458005677179212</v>
      </c>
      <c r="S66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-0.33601345208520422</v>
      </c>
      <c r="T669" s="21">
        <f>Table1[[#This Row],[Tỷ suất sinh lợi trên tổng tài sản bình quân (ROAA)'[Quý 4 Năm 2025, ĐVT: %']]]-Table1[[#This Row],[Tỷ suất sinh lợi trên tổng tài sản bình quân (ROAA)'[Quý 4 Năm 2024, ĐVT: %']]]</f>
        <v>1.37</v>
      </c>
      <c r="U669" s="20">
        <f>SUM(Table1[[#This Row],[TATA]:[ROA]])</f>
        <v>1.2419545256598541</v>
      </c>
    </row>
    <row r="670" spans="1:21" x14ac:dyDescent="0.45">
      <c r="A670" s="7">
        <v>664</v>
      </c>
      <c r="B670" s="5" t="s">
        <v>1338</v>
      </c>
      <c r="C670" s="6" t="s">
        <v>1339</v>
      </c>
      <c r="D670" s="6" t="s">
        <v>18</v>
      </c>
      <c r="E670" s="8">
        <v>-688294214232</v>
      </c>
      <c r="F670" s="8">
        <v>444661236595</v>
      </c>
      <c r="G670" s="8">
        <v>8125816055123</v>
      </c>
      <c r="H670" s="8">
        <v>1106563573676</v>
      </c>
      <c r="I670" s="8">
        <v>1418699857310</v>
      </c>
      <c r="J670" s="8">
        <v>1222241820625</v>
      </c>
      <c r="K670" s="8">
        <v>2211081813835</v>
      </c>
      <c r="L670" s="8">
        <v>3577535172372</v>
      </c>
      <c r="M670" s="8">
        <v>4483983693366</v>
      </c>
      <c r="N670" s="9">
        <v>1.51</v>
      </c>
      <c r="O670" s="9">
        <v>1.53</v>
      </c>
      <c r="P670" s="17">
        <f>(Table1[[#This Row],[18. Lợi nhuận sau thuế thu nhập doanh nghiệp]]-Table1[[#This Row],[Lưu chuyển tiền thuần từ hoạt động kinh doanh]])/Table1[[#This Row],[TỔNG CỘNG TÀI SẢN]]</f>
        <v>0.13942666719765545</v>
      </c>
      <c r="Q670" s="20">
        <f>(Table1[[#This Row],[III. Các khoản phải thu ngắn hạn 2025]]-Table1[[#This Row],[III. Các khoản phải thu ngắn hạn'[Năm: 2024]])/Table1[[#This Row],[III. Các khoản phải thu ngắn hạn'[Năm: 2024]]</f>
        <v>0.28207713597248141</v>
      </c>
      <c r="R670" s="20">
        <f>(Table1[[#This Row],[1. Hàng tồn kho]]-Table1[[#This Row],[1. Hàng tồn kho'[Năm: 2024]])/Table1[[#This Row],[1. Hàng tồn kho'[Năm: 2024]]</f>
        <v>0.80903793056626983</v>
      </c>
      <c r="S67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0.25337235759250432</v>
      </c>
      <c r="T670" s="21">
        <f>Table1[[#This Row],[Tỷ suất sinh lợi trên tổng tài sản bình quân (ROAA)'[Quý 4 Năm 2025, ĐVT: %']]]-Table1[[#This Row],[Tỷ suất sinh lợi trên tổng tài sản bình quân (ROAA)'[Quý 4 Năm 2024, ĐVT: %']]]</f>
        <v>2.0000000000000018E-2</v>
      </c>
      <c r="U670" s="20">
        <f>SUM(Table1[[#This Row],[TATA]:[ROA]])</f>
        <v>1.5039140913289111</v>
      </c>
    </row>
    <row r="671" spans="1:21" hidden="1" x14ac:dyDescent="0.45">
      <c r="A671" s="7">
        <v>665</v>
      </c>
      <c r="B671" s="5" t="s">
        <v>1340</v>
      </c>
      <c r="C671" s="6" t="s">
        <v>1341</v>
      </c>
      <c r="D671" s="6" t="s">
        <v>15</v>
      </c>
      <c r="E671" s="6"/>
      <c r="F671" s="6"/>
      <c r="G671" s="6"/>
      <c r="H671" s="8">
        <v>43513315440</v>
      </c>
      <c r="I671" s="6"/>
      <c r="J671" s="8">
        <v>20749639120</v>
      </c>
      <c r="K671" s="6"/>
      <c r="L671" s="8">
        <v>182637000332</v>
      </c>
      <c r="M671" s="6"/>
      <c r="N671" s="8"/>
      <c r="O671" s="8"/>
      <c r="P67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7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671" s="20">
        <f>(Table1[[#This Row],[1. Hàng tồn kho]]-Table1[[#This Row],[1. Hàng tồn kho'[Năm: 2024]])/Table1[[#This Row],[1. Hàng tồn kho'[Năm: 2024]]</f>
        <v>-1</v>
      </c>
      <c r="S67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67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71" s="20" t="e">
        <f>SUM(Table1[[#This Row],[TATA]:[ROA]])</f>
        <v>#DIV/0!</v>
      </c>
    </row>
    <row r="672" spans="1:21" ht="26.25" x14ac:dyDescent="0.45">
      <c r="A672" s="7">
        <v>666</v>
      </c>
      <c r="B672" s="5" t="s">
        <v>1342</v>
      </c>
      <c r="C672" s="6" t="s">
        <v>1343</v>
      </c>
      <c r="D672" s="6" t="s">
        <v>18</v>
      </c>
      <c r="E672" s="8">
        <v>-2072080921218</v>
      </c>
      <c r="F672" s="8">
        <v>1095639353678</v>
      </c>
      <c r="G672" s="8">
        <v>17776665981155</v>
      </c>
      <c r="H672" s="8">
        <v>653185512324</v>
      </c>
      <c r="I672" s="8">
        <v>1389576061631</v>
      </c>
      <c r="J672" s="8">
        <v>1731334756236</v>
      </c>
      <c r="K672" s="8">
        <v>3434098872681</v>
      </c>
      <c r="L672" s="8">
        <v>13657031176628</v>
      </c>
      <c r="M672" s="8">
        <v>16820114094194</v>
      </c>
      <c r="N672" s="9">
        <v>0.22</v>
      </c>
      <c r="O672" s="9">
        <v>1.25</v>
      </c>
      <c r="P672" s="17">
        <f>(Table1[[#This Row],[18. Lợi nhuận sau thuế thu nhập doanh nghiệp]]-Table1[[#This Row],[Lưu chuyển tiền thuần từ hoạt động kinh doanh]])/Table1[[#This Row],[TỔNG CỘNG TÀI SẢN]]</f>
        <v>0.17819540954721727</v>
      </c>
      <c r="Q672" s="20">
        <f>(Table1[[#This Row],[III. Các khoản phải thu ngắn hạn 2025]]-Table1[[#This Row],[III. Các khoản phải thu ngắn hạn'[Năm: 2024]])/Table1[[#This Row],[III. Các khoản phải thu ngắn hạn'[Năm: 2024]]</f>
        <v>1.1273834698001197</v>
      </c>
      <c r="R672" s="20">
        <f>(Table1[[#This Row],[1. Hàng tồn kho]]-Table1[[#This Row],[1. Hàng tồn kho'[Năm: 2024]])/Table1[[#This Row],[1. Hàng tồn kho'[Năm: 2024]]</f>
        <v>0.98349791125714248</v>
      </c>
      <c r="S67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0.23160838374442252</v>
      </c>
      <c r="T672" s="21">
        <f>Table1[[#This Row],[Tỷ suất sinh lợi trên tổng tài sản bình quân (ROAA)'[Quý 4 Năm 2025, ĐVT: %']]]-Table1[[#This Row],[Tỷ suất sinh lợi trên tổng tài sản bình quân (ROAA)'[Quý 4 Năm 2024, ĐVT: %']]]</f>
        <v>1.03</v>
      </c>
      <c r="U672" s="20">
        <f>SUM(Table1[[#This Row],[TATA]:[ROA]])</f>
        <v>3.5506851743489021</v>
      </c>
    </row>
    <row r="673" spans="1:21" x14ac:dyDescent="0.45">
      <c r="A673" s="7">
        <v>667</v>
      </c>
      <c r="B673" s="5" t="s">
        <v>1344</v>
      </c>
      <c r="C673" s="6" t="s">
        <v>1345</v>
      </c>
      <c r="D673" s="6" t="s">
        <v>15</v>
      </c>
      <c r="E673" s="8">
        <v>9042849643</v>
      </c>
      <c r="F673" s="8">
        <v>10949309501</v>
      </c>
      <c r="G673" s="8">
        <v>132534329645</v>
      </c>
      <c r="H673" s="8">
        <v>53532773885</v>
      </c>
      <c r="I673" s="8">
        <v>71855543153</v>
      </c>
      <c r="J673" s="8">
        <v>49368011494</v>
      </c>
      <c r="K673" s="8">
        <v>44457181993</v>
      </c>
      <c r="L673" s="8">
        <v>443319721303</v>
      </c>
      <c r="M673" s="8">
        <v>420963817835</v>
      </c>
      <c r="N673" s="8"/>
      <c r="O673" s="8"/>
      <c r="P673" s="17">
        <f>(Table1[[#This Row],[18. Lợi nhuận sau thuế thu nhập doanh nghiệp]]-Table1[[#This Row],[Lưu chuyển tiền thuần từ hoạt động kinh doanh]])/Table1[[#This Row],[TỔNG CỘNG TÀI SẢN]]</f>
        <v>1.4384649344109941E-2</v>
      </c>
      <c r="Q673" s="20">
        <f>(Table1[[#This Row],[III. Các khoản phải thu ngắn hạn 2025]]-Table1[[#This Row],[III. Các khoản phải thu ngắn hạn'[Năm: 2024]])/Table1[[#This Row],[III. Các khoản phải thu ngắn hạn'[Năm: 2024]]</f>
        <v>0.34227199411263987</v>
      </c>
      <c r="R673" s="20">
        <f>(Table1[[#This Row],[1. Hàng tồn kho]]-Table1[[#This Row],[1. Hàng tồn kho'[Năm: 2024]])/Table1[[#This Row],[1. Hàng tồn kho'[Năm: 2024]]</f>
        <v>-9.9473917469753537E-2</v>
      </c>
      <c r="S67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-5.0428398272677331E-2</v>
      </c>
      <c r="T67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73" s="20">
        <f>SUM(Table1[[#This Row],[TATA]:[ROA]])</f>
        <v>0.20675432771431893</v>
      </c>
    </row>
    <row r="674" spans="1:21" x14ac:dyDescent="0.45">
      <c r="A674" s="7">
        <v>668</v>
      </c>
      <c r="B674" s="5" t="s">
        <v>1346</v>
      </c>
      <c r="C674" s="6" t="s">
        <v>1347</v>
      </c>
      <c r="D674" s="6" t="s">
        <v>18</v>
      </c>
      <c r="E674" s="8">
        <v>185871276131</v>
      </c>
      <c r="F674" s="8">
        <v>252762080453</v>
      </c>
      <c r="G674" s="8">
        <v>2529869076926</v>
      </c>
      <c r="H674" s="8">
        <v>87513221493</v>
      </c>
      <c r="I674" s="8">
        <v>23927561851</v>
      </c>
      <c r="J674" s="8">
        <v>156756052373</v>
      </c>
      <c r="K674" s="8">
        <v>124241824906</v>
      </c>
      <c r="L674" s="8">
        <v>1225313177658</v>
      </c>
      <c r="M674" s="8">
        <v>785094447783</v>
      </c>
      <c r="N674" s="9">
        <v>2.4700000000000002</v>
      </c>
      <c r="O674" s="9">
        <v>1.31</v>
      </c>
      <c r="P674" s="17">
        <f>(Table1[[#This Row],[18. Lợi nhuận sau thuế thu nhập doanh nghiệp]]-Table1[[#This Row],[Lưu chuyển tiền thuần từ hoạt động kinh doanh]])/Table1[[#This Row],[TỔNG CỘNG TÀI SẢN]]</f>
        <v>2.6440421337248745E-2</v>
      </c>
      <c r="Q674" s="20">
        <f>(Table1[[#This Row],[III. Các khoản phải thu ngắn hạn 2025]]-Table1[[#This Row],[III. Các khoản phải thu ngắn hạn'[Năm: 2024]])/Table1[[#This Row],[III. Các khoản phải thu ngắn hạn'[Năm: 2024]]</f>
        <v>-0.72658346427215093</v>
      </c>
      <c r="R674" s="20">
        <f>(Table1[[#This Row],[1. Hàng tồn kho]]-Table1[[#This Row],[1. Hàng tồn kho'[Năm: 2024]])/Table1[[#This Row],[1. Hàng tồn kho'[Năm: 2024]]</f>
        <v>-0.20741927966923157</v>
      </c>
      <c r="S67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-0.35927037911761567</v>
      </c>
      <c r="T674" s="21">
        <f>Table1[[#This Row],[Tỷ suất sinh lợi trên tổng tài sản bình quân (ROAA)'[Quý 4 Năm 2025, ĐVT: %']]]-Table1[[#This Row],[Tỷ suất sinh lợi trên tổng tài sản bình quân (ROAA)'[Quý 4 Năm 2024, ĐVT: %']]]</f>
        <v>-1.1600000000000001</v>
      </c>
      <c r="U674" s="20">
        <f>SUM(Table1[[#This Row],[TATA]:[ROA]])</f>
        <v>-2.4268327017217493</v>
      </c>
    </row>
    <row r="675" spans="1:21" hidden="1" x14ac:dyDescent="0.45">
      <c r="A675" s="7">
        <v>669</v>
      </c>
      <c r="B675" s="5" t="s">
        <v>1348</v>
      </c>
      <c r="C675" s="6" t="s">
        <v>1349</v>
      </c>
      <c r="D675" s="6" t="s">
        <v>10</v>
      </c>
      <c r="E675" s="6"/>
      <c r="F675" s="6"/>
      <c r="G675" s="6"/>
      <c r="H675" s="6"/>
      <c r="I675" s="6"/>
      <c r="J675" s="6"/>
      <c r="K675" s="6"/>
      <c r="L675" s="6"/>
      <c r="M675" s="6"/>
      <c r="N675" s="8"/>
      <c r="O675" s="8"/>
      <c r="P67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7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75" s="20" t="e">
        <f>(Table1[[#This Row],[1. Hàng tồn kho]]-Table1[[#This Row],[1. Hàng tồn kho'[Năm: 2024]])/Table1[[#This Row],[1. Hàng tồn kho'[Năm: 2024]]</f>
        <v>#DIV/0!</v>
      </c>
      <c r="S67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7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75" s="20" t="e">
        <f>SUM(Table1[[#This Row],[TATA]:[ROA]])</f>
        <v>#DIV/0!</v>
      </c>
    </row>
    <row r="676" spans="1:21" x14ac:dyDescent="0.45">
      <c r="A676" s="7">
        <v>670</v>
      </c>
      <c r="B676" s="5" t="s">
        <v>1350</v>
      </c>
      <c r="C676" s="6" t="s">
        <v>1351</v>
      </c>
      <c r="D676" s="6" t="s">
        <v>18</v>
      </c>
      <c r="E676" s="8">
        <v>87233301959</v>
      </c>
      <c r="F676" s="8">
        <v>11532198881</v>
      </c>
      <c r="G676" s="8">
        <v>1200985030550</v>
      </c>
      <c r="H676" s="8">
        <v>339215887230</v>
      </c>
      <c r="I676" s="8">
        <v>322230724751</v>
      </c>
      <c r="J676" s="8">
        <v>301967555840</v>
      </c>
      <c r="K676" s="8">
        <v>314387894483</v>
      </c>
      <c r="L676" s="8">
        <v>824040711992</v>
      </c>
      <c r="M676" s="8">
        <v>929551876176</v>
      </c>
      <c r="N676" s="9">
        <v>-7.14</v>
      </c>
      <c r="O676" s="9">
        <v>0.11</v>
      </c>
      <c r="P676" s="17">
        <f>(Table1[[#This Row],[18. Lợi nhuận sau thuế thu nhập doanh nghiệp]]-Table1[[#This Row],[Lưu chuyển tiền thuần từ hoạt động kinh doanh]])/Table1[[#This Row],[TỔNG CỘNG TÀI SẢN]]</f>
        <v>-6.3032511773549849E-2</v>
      </c>
      <c r="Q676" s="20">
        <f>(Table1[[#This Row],[III. Các khoản phải thu ngắn hạn 2025]]-Table1[[#This Row],[III. Các khoản phải thu ngắn hạn'[Năm: 2024]])/Table1[[#This Row],[III. Các khoản phải thu ngắn hạn'[Năm: 2024]]</f>
        <v>-5.0071836604408441E-2</v>
      </c>
      <c r="R676" s="20">
        <f>(Table1[[#This Row],[1. Hàng tồn kho]]-Table1[[#This Row],[1. Hàng tồn kho'[Năm: 2024]])/Table1[[#This Row],[1. Hàng tồn kho'[Năm: 2024]]</f>
        <v>4.1131367932722609E-2</v>
      </c>
      <c r="S67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0.12804120312082873</v>
      </c>
      <c r="T676" s="21">
        <f>Table1[[#This Row],[Tỷ suất sinh lợi trên tổng tài sản bình quân (ROAA)'[Quý 4 Năm 2025, ĐVT: %']]]-Table1[[#This Row],[Tỷ suất sinh lợi trên tổng tài sản bình quân (ROAA)'[Quý 4 Năm 2024, ĐVT: %']]]</f>
        <v>7.25</v>
      </c>
      <c r="U676" s="20">
        <f>SUM(Table1[[#This Row],[TATA]:[ROA]])</f>
        <v>7.3060682226755933</v>
      </c>
    </row>
    <row r="677" spans="1:21" x14ac:dyDescent="0.45">
      <c r="A677" s="7">
        <v>671</v>
      </c>
      <c r="B677" s="5" t="s">
        <v>1352</v>
      </c>
      <c r="C677" s="6" t="s">
        <v>1353</v>
      </c>
      <c r="D677" s="6" t="s">
        <v>18</v>
      </c>
      <c r="E677" s="8">
        <v>134373227775</v>
      </c>
      <c r="F677" s="8">
        <v>121201535880</v>
      </c>
      <c r="G677" s="8">
        <v>4168085242678</v>
      </c>
      <c r="H677" s="8">
        <v>696914940457</v>
      </c>
      <c r="I677" s="8">
        <v>981842897544</v>
      </c>
      <c r="J677" s="8">
        <v>1521126607177</v>
      </c>
      <c r="K677" s="8">
        <v>1401150043203</v>
      </c>
      <c r="L677" s="8">
        <v>4852424350104</v>
      </c>
      <c r="M677" s="8">
        <v>5174294179735</v>
      </c>
      <c r="N677" s="9">
        <v>1.44</v>
      </c>
      <c r="O677" s="9">
        <v>0.95</v>
      </c>
      <c r="P677" s="17">
        <f>(Table1[[#This Row],[18. Lợi nhuận sau thuế thu nhập doanh nghiệp]]-Table1[[#This Row],[Lưu chuyển tiền thuần từ hoạt động kinh doanh]])/Table1[[#This Row],[TỔNG CỘNG TÀI SẢN]]</f>
        <v>-3.1601301624381299E-3</v>
      </c>
      <c r="Q677" s="20">
        <f>(Table1[[#This Row],[III. Các khoản phải thu ngắn hạn 2025]]-Table1[[#This Row],[III. Các khoản phải thu ngắn hạn'[Năm: 2024]])/Table1[[#This Row],[III. Các khoản phải thu ngắn hạn'[Năm: 2024]]</f>
        <v>0.40884179768073176</v>
      </c>
      <c r="R677" s="20">
        <f>(Table1[[#This Row],[1. Hàng tồn kho]]-Table1[[#This Row],[1. Hàng tồn kho'[Năm: 2024]])/Table1[[#This Row],[1. Hàng tồn kho'[Năm: 2024]]</f>
        <v>-7.8873489825189408E-2</v>
      </c>
      <c r="S67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6.6331756336211911E-2</v>
      </c>
      <c r="T677" s="21">
        <f>Table1[[#This Row],[Tỷ suất sinh lợi trên tổng tài sản bình quân (ROAA)'[Quý 4 Năm 2025, ĐVT: %']]]-Table1[[#This Row],[Tỷ suất sinh lợi trên tổng tài sản bình quân (ROAA)'[Quý 4 Năm 2024, ĐVT: %']]]</f>
        <v>-0.49</v>
      </c>
      <c r="U677" s="20">
        <f>SUM(Table1[[#This Row],[TATA]:[ROA]])</f>
        <v>-9.6860065970683862E-2</v>
      </c>
    </row>
    <row r="678" spans="1:21" x14ac:dyDescent="0.45">
      <c r="A678" s="7">
        <v>672</v>
      </c>
      <c r="B678" s="5" t="s">
        <v>1354</v>
      </c>
      <c r="C678" s="6" t="s">
        <v>1355</v>
      </c>
      <c r="D678" s="6" t="s">
        <v>15</v>
      </c>
      <c r="E678" s="8">
        <v>-76855648269</v>
      </c>
      <c r="F678" s="8">
        <v>196610202072</v>
      </c>
      <c r="G678" s="8">
        <v>2564193346532</v>
      </c>
      <c r="H678" s="8">
        <v>25135486494</v>
      </c>
      <c r="I678" s="8">
        <v>55276329781</v>
      </c>
      <c r="J678" s="8">
        <v>212449178060</v>
      </c>
      <c r="K678" s="8">
        <v>141489504291</v>
      </c>
      <c r="L678" s="8">
        <v>1186817678296</v>
      </c>
      <c r="M678" s="8">
        <v>853340797026</v>
      </c>
      <c r="N678" s="9">
        <v>1.72</v>
      </c>
      <c r="O678" s="9">
        <v>1.41</v>
      </c>
      <c r="P678" s="17">
        <f>(Table1[[#This Row],[18. Lợi nhuận sau thuế thu nhập doanh nghiệp]]-Table1[[#This Row],[Lưu chuyển tiền thuần từ hoạt động kinh doanh]])/Table1[[#This Row],[TỔNG CỘNG TÀI SẢN]]</f>
        <v>0.10664790574815855</v>
      </c>
      <c r="Q678" s="20">
        <f>(Table1[[#This Row],[III. Các khoản phải thu ngắn hạn 2025]]-Table1[[#This Row],[III. Các khoản phải thu ngắn hạn'[Năm: 2024]])/Table1[[#This Row],[III. Các khoản phải thu ngắn hạn'[Năm: 2024]]</f>
        <v>1.1991350672363079</v>
      </c>
      <c r="R678" s="20">
        <f>(Table1[[#This Row],[1. Hàng tồn kho]]-Table1[[#This Row],[1. Hàng tồn kho'[Năm: 2024]])/Table1[[#This Row],[1. Hàng tồn kho'[Năm: 2024]]</f>
        <v>-0.33400775854712667</v>
      </c>
      <c r="S67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-0.28098408657747403</v>
      </c>
      <c r="T678" s="21">
        <f>Table1[[#This Row],[Tỷ suất sinh lợi trên tổng tài sản bình quân (ROAA)'[Quý 4 Năm 2025, ĐVT: %']]]-Table1[[#This Row],[Tỷ suất sinh lợi trên tổng tài sản bình quân (ROAA)'[Quý 4 Năm 2024, ĐVT: %']]]</f>
        <v>-0.31000000000000005</v>
      </c>
      <c r="U678" s="20">
        <f>SUM(Table1[[#This Row],[TATA]:[ROA]])</f>
        <v>0.38079112785986591</v>
      </c>
    </row>
    <row r="679" spans="1:21" x14ac:dyDescent="0.45">
      <c r="A679" s="7">
        <v>673</v>
      </c>
      <c r="B679" s="5" t="s">
        <v>1356</v>
      </c>
      <c r="C679" s="6" t="s">
        <v>1357</v>
      </c>
      <c r="D679" s="6" t="s">
        <v>18</v>
      </c>
      <c r="E679" s="8">
        <v>109576603897</v>
      </c>
      <c r="F679" s="8">
        <v>16765069156</v>
      </c>
      <c r="G679" s="8">
        <v>4287730998701</v>
      </c>
      <c r="H679" s="8">
        <v>1511879676754</v>
      </c>
      <c r="I679" s="8">
        <v>1652308203330</v>
      </c>
      <c r="J679" s="8">
        <v>1267397085454</v>
      </c>
      <c r="K679" s="8">
        <v>1390031322375</v>
      </c>
      <c r="L679" s="8">
        <v>3571276701</v>
      </c>
      <c r="M679" s="8">
        <v>5916855233</v>
      </c>
      <c r="N679" s="9">
        <v>-2.99</v>
      </c>
      <c r="O679" s="9">
        <v>2.17</v>
      </c>
      <c r="P679" s="17">
        <f>(Table1[[#This Row],[18. Lợi nhuận sau thuế thu nhập doanh nghiệp]]-Table1[[#This Row],[Lưu chuyển tiền thuần từ hoạt động kinh doanh]])/Table1[[#This Row],[TỔNG CỘNG TÀI SẢN]]</f>
        <v>-2.1645838969169929E-2</v>
      </c>
      <c r="Q679" s="20">
        <f>(Table1[[#This Row],[III. Các khoản phải thu ngắn hạn 2025]]-Table1[[#This Row],[III. Các khoản phải thu ngắn hạn'[Năm: 2024]])/Table1[[#This Row],[III. Các khoản phải thu ngắn hạn'[Năm: 2024]]</f>
        <v>9.2883401195986384E-2</v>
      </c>
      <c r="R679" s="20">
        <f>(Table1[[#This Row],[1. Hàng tồn kho]]-Table1[[#This Row],[1. Hàng tồn kho'[Năm: 2024]])/Table1[[#This Row],[1. Hàng tồn kho'[Năm: 2024]]</f>
        <v>9.676070611845429E-2</v>
      </c>
      <c r="S67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0.65678991811057652</v>
      </c>
      <c r="T679" s="21">
        <f>Table1[[#This Row],[Tỷ suất sinh lợi trên tổng tài sản bình quân (ROAA)'[Quý 4 Năm 2025, ĐVT: %']]]-Table1[[#This Row],[Tỷ suất sinh lợi trên tổng tài sản bình quân (ROAA)'[Quý 4 Năm 2024, ĐVT: %']]]</f>
        <v>5.16</v>
      </c>
      <c r="U679" s="20">
        <f>SUM(Table1[[#This Row],[TATA]:[ROA]])</f>
        <v>5.9847881864558472</v>
      </c>
    </row>
    <row r="680" spans="1:21" x14ac:dyDescent="0.45">
      <c r="A680" s="7">
        <v>674</v>
      </c>
      <c r="B680" s="5" t="s">
        <v>1358</v>
      </c>
      <c r="C680" s="6" t="s">
        <v>1359</v>
      </c>
      <c r="D680" s="6" t="s">
        <v>15</v>
      </c>
      <c r="E680" s="8">
        <v>122950562356</v>
      </c>
      <c r="F680" s="8">
        <v>159440410756</v>
      </c>
      <c r="G680" s="8">
        <v>952628433017</v>
      </c>
      <c r="H680" s="8">
        <v>6476927852</v>
      </c>
      <c r="I680" s="8">
        <v>34695994518</v>
      </c>
      <c r="J680" s="8">
        <v>115992121938</v>
      </c>
      <c r="K680" s="8">
        <v>176051460861</v>
      </c>
      <c r="L680" s="8">
        <v>471071619679</v>
      </c>
      <c r="M680" s="8">
        <v>684334907235</v>
      </c>
      <c r="N680" s="9">
        <v>5.56</v>
      </c>
      <c r="O680" s="9">
        <v>4.72</v>
      </c>
      <c r="P680" s="17">
        <f>(Table1[[#This Row],[18. Lợi nhuận sau thuế thu nhập doanh nghiệp]]-Table1[[#This Row],[Lưu chuyển tiền thuần từ hoạt động kinh doanh]])/Table1[[#This Row],[TỔNG CỘNG TÀI SẢN]]</f>
        <v>3.8304387246174951E-2</v>
      </c>
      <c r="Q680" s="20">
        <f>(Table1[[#This Row],[III. Các khoản phải thu ngắn hạn 2025]]-Table1[[#This Row],[III. Các khoản phải thu ngắn hạn'[Năm: 2024]])/Table1[[#This Row],[III. Các khoản phải thu ngắn hạn'[Năm: 2024]]</f>
        <v>4.3568598123701934</v>
      </c>
      <c r="R680" s="20">
        <f>(Table1[[#This Row],[1. Hàng tồn kho]]-Table1[[#This Row],[1. Hàng tồn kho'[Năm: 2024]])/Table1[[#This Row],[1. Hàng tồn kho'[Năm: 2024]]</f>
        <v>0.51778808697975942</v>
      </c>
      <c r="S68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0.4527194563351597</v>
      </c>
      <c r="T680" s="21">
        <f>Table1[[#This Row],[Tỷ suất sinh lợi trên tổng tài sản bình quân (ROAA)'[Quý 4 Năm 2025, ĐVT: %']]]-Table1[[#This Row],[Tỷ suất sinh lợi trên tổng tài sản bình quân (ROAA)'[Quý 4 Năm 2024, ĐVT: %']]]</f>
        <v>-0.83999999999999986</v>
      </c>
      <c r="U680" s="20">
        <f>SUM(Table1[[#This Row],[TATA]:[ROA]])</f>
        <v>4.525671742931288</v>
      </c>
    </row>
    <row r="681" spans="1:21" x14ac:dyDescent="0.45">
      <c r="A681" s="7">
        <v>675</v>
      </c>
      <c r="B681" s="5" t="s">
        <v>1360</v>
      </c>
      <c r="C681" s="6" t="s">
        <v>1361</v>
      </c>
      <c r="D681" s="6" t="s">
        <v>18</v>
      </c>
      <c r="E681" s="8">
        <v>29966045276</v>
      </c>
      <c r="F681" s="8">
        <v>49746472890</v>
      </c>
      <c r="G681" s="8">
        <v>127286395643</v>
      </c>
      <c r="H681" s="8">
        <v>13792667228</v>
      </c>
      <c r="I681" s="8">
        <v>27293938468</v>
      </c>
      <c r="J681" s="8">
        <v>795026856</v>
      </c>
      <c r="K681" s="8">
        <v>719047777</v>
      </c>
      <c r="L681" s="8">
        <v>91341413148</v>
      </c>
      <c r="M681" s="8">
        <v>102656163320</v>
      </c>
      <c r="N681" s="9">
        <v>10.93</v>
      </c>
      <c r="O681" s="9">
        <v>12.49</v>
      </c>
      <c r="P681" s="17">
        <f>(Table1[[#This Row],[18. Lợi nhuận sau thuế thu nhập doanh nghiệp]]-Table1[[#This Row],[Lưu chuyển tiền thuần từ hoạt động kinh doanh]])/Table1[[#This Row],[TỔNG CỘNG TÀI SẢN]]</f>
        <v>0.15540095635576123</v>
      </c>
      <c r="Q681" s="20">
        <f>(Table1[[#This Row],[III. Các khoản phải thu ngắn hạn 2025]]-Table1[[#This Row],[III. Các khoản phải thu ngắn hạn'[Năm: 2024]])/Table1[[#This Row],[III. Các khoản phải thu ngắn hạn'[Năm: 2024]]</f>
        <v>0.97887312271201266</v>
      </c>
      <c r="R681" s="20">
        <f>(Table1[[#This Row],[1. Hàng tồn kho]]-Table1[[#This Row],[1. Hàng tồn kho'[Năm: 2024]])/Table1[[#This Row],[1. Hàng tồn kho'[Năm: 2024]]</f>
        <v>-9.5567940160250386E-2</v>
      </c>
      <c r="S68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0.12387316751566753</v>
      </c>
      <c r="T681" s="21">
        <f>Table1[[#This Row],[Tỷ suất sinh lợi trên tổng tài sản bình quân (ROAA)'[Quý 4 Năm 2025, ĐVT: %']]]-Table1[[#This Row],[Tỷ suất sinh lợi trên tổng tài sản bình quân (ROAA)'[Quý 4 Năm 2024, ĐVT: %']]]</f>
        <v>1.5600000000000005</v>
      </c>
      <c r="U681" s="20">
        <f>SUM(Table1[[#This Row],[TATA]:[ROA]])</f>
        <v>2.7225793064231913</v>
      </c>
    </row>
    <row r="682" spans="1:21" x14ac:dyDescent="0.45">
      <c r="A682" s="7">
        <v>676</v>
      </c>
      <c r="B682" s="5" t="s">
        <v>1362</v>
      </c>
      <c r="C682" s="6" t="s">
        <v>1363</v>
      </c>
      <c r="D682" s="6" t="s">
        <v>33</v>
      </c>
      <c r="E682" s="8">
        <v>12698235728</v>
      </c>
      <c r="F682" s="8">
        <v>9663149415</v>
      </c>
      <c r="G682" s="8">
        <v>159172869583</v>
      </c>
      <c r="H682" s="8">
        <v>26347209511</v>
      </c>
      <c r="I682" s="8">
        <v>53748423275</v>
      </c>
      <c r="J682" s="8">
        <v>8904870516</v>
      </c>
      <c r="K682" s="8">
        <v>4301684567</v>
      </c>
      <c r="L682" s="8">
        <v>51242863961</v>
      </c>
      <c r="M682" s="8">
        <v>67824828105</v>
      </c>
      <c r="N682" s="9">
        <v>5.5</v>
      </c>
      <c r="O682" s="9">
        <v>0.46</v>
      </c>
      <c r="P682" s="17">
        <f>(Table1[[#This Row],[18. Lợi nhuận sau thuế thu nhập doanh nghiệp]]-Table1[[#This Row],[Lưu chuyển tiền thuần từ hoạt động kinh doanh]])/Table1[[#This Row],[TỔNG CỘNG TÀI SẢN]]</f>
        <v>-1.9067862010349493E-2</v>
      </c>
      <c r="Q682" s="20">
        <f>(Table1[[#This Row],[III. Các khoản phải thu ngắn hạn 2025]]-Table1[[#This Row],[III. Các khoản phải thu ngắn hạn'[Năm: 2024]])/Table1[[#This Row],[III. Các khoản phải thu ngắn hạn'[Năm: 2024]]</f>
        <v>1.0400043979063496</v>
      </c>
      <c r="R682" s="20">
        <f>(Table1[[#This Row],[1. Hàng tồn kho]]-Table1[[#This Row],[1. Hàng tồn kho'[Năm: 2024]])/Table1[[#This Row],[1. Hàng tồn kho'[Năm: 2024]]</f>
        <v>-0.51692901550102677</v>
      </c>
      <c r="S68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0.32359557726165006</v>
      </c>
      <c r="T682" s="21">
        <f>Table1[[#This Row],[Tỷ suất sinh lợi trên tổng tài sản bình quân (ROAA)'[Quý 4 Năm 2025, ĐVT: %']]]-Table1[[#This Row],[Tỷ suất sinh lợi trên tổng tài sản bình quân (ROAA)'[Quý 4 Năm 2024, ĐVT: %']]]</f>
        <v>-5.04</v>
      </c>
      <c r="U682" s="20">
        <f>SUM(Table1[[#This Row],[TATA]:[ROA]])</f>
        <v>-4.2123969023433769</v>
      </c>
    </row>
    <row r="683" spans="1:21" hidden="1" x14ac:dyDescent="0.45">
      <c r="A683" s="7">
        <v>677</v>
      </c>
      <c r="B683" s="5" t="s">
        <v>1364</v>
      </c>
      <c r="C683" s="6" t="s">
        <v>1365</v>
      </c>
      <c r="D683" s="6" t="s">
        <v>18</v>
      </c>
      <c r="E683" s="8">
        <v>-1127878039958</v>
      </c>
      <c r="F683" s="8">
        <v>275195244279</v>
      </c>
      <c r="G683" s="8">
        <v>7059957842585</v>
      </c>
      <c r="H683" s="8">
        <v>66304341774</v>
      </c>
      <c r="I683" s="8">
        <v>81129544187</v>
      </c>
      <c r="J683" s="6"/>
      <c r="K683" s="6"/>
      <c r="L683" s="8">
        <v>503109234914</v>
      </c>
      <c r="M683" s="8">
        <v>695006936537</v>
      </c>
      <c r="N683" s="9">
        <v>0.49</v>
      </c>
      <c r="O683" s="9">
        <v>0.64</v>
      </c>
      <c r="P683" s="17">
        <f>(Table1[[#This Row],[18. Lợi nhuận sau thuế thu nhập doanh nghiệp]]-Table1[[#This Row],[Lưu chuyển tiền thuần từ hoạt động kinh doanh]])/Table1[[#This Row],[TỔNG CỘNG TÀI SẢN]]</f>
        <v>0.1987367793861026</v>
      </c>
      <c r="Q683" s="20">
        <f>(Table1[[#This Row],[III. Các khoản phải thu ngắn hạn 2025]]-Table1[[#This Row],[III. Các khoản phải thu ngắn hạn'[Năm: 2024]])/Table1[[#This Row],[III. Các khoản phải thu ngắn hạn'[Năm: 2024]]</f>
        <v>0.22359323712965995</v>
      </c>
      <c r="R683" s="20" t="e">
        <f>(Table1[[#This Row],[1. Hàng tồn kho]]-Table1[[#This Row],[1. Hàng tồn kho'[Năm: 2024]])/Table1[[#This Row],[1. Hàng tồn kho'[Năm: 2024]]</f>
        <v>#DIV/0!</v>
      </c>
      <c r="S68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0.38142353251735167</v>
      </c>
      <c r="T683" s="21">
        <f>Table1[[#This Row],[Tỷ suất sinh lợi trên tổng tài sản bình quân (ROAA)'[Quý 4 Năm 2025, ĐVT: %']]]-Table1[[#This Row],[Tỷ suất sinh lợi trên tổng tài sản bình quân (ROAA)'[Quý 4 Năm 2024, ĐVT: %']]]</f>
        <v>0.15000000000000002</v>
      </c>
      <c r="U683" s="20" t="e">
        <f>SUM(Table1[[#This Row],[TATA]:[ROA]])</f>
        <v>#DIV/0!</v>
      </c>
    </row>
    <row r="684" spans="1:21" x14ac:dyDescent="0.45">
      <c r="A684" s="7">
        <v>678</v>
      </c>
      <c r="B684" s="5" t="s">
        <v>1366</v>
      </c>
      <c r="C684" s="6" t="s">
        <v>1367</v>
      </c>
      <c r="D684" s="6" t="s">
        <v>15</v>
      </c>
      <c r="E684" s="8">
        <v>22664491344</v>
      </c>
      <c r="F684" s="8">
        <v>18542166236</v>
      </c>
      <c r="G684" s="8">
        <v>778953265408</v>
      </c>
      <c r="H684" s="8">
        <v>16762958251</v>
      </c>
      <c r="I684" s="8">
        <v>16216408879</v>
      </c>
      <c r="J684" s="8">
        <v>3339933154</v>
      </c>
      <c r="K684" s="8">
        <v>5394246688</v>
      </c>
      <c r="L684" s="8">
        <v>167972869994</v>
      </c>
      <c r="M684" s="8">
        <v>186635274792</v>
      </c>
      <c r="N684" s="9">
        <v>-2.93</v>
      </c>
      <c r="O684" s="9">
        <v>-3.71</v>
      </c>
      <c r="P684" s="17">
        <f>(Table1[[#This Row],[18. Lợi nhuận sau thuế thu nhập doanh nghiệp]]-Table1[[#This Row],[Lưu chuyển tiền thuần từ hoạt động kinh doanh]])/Table1[[#This Row],[TỔNG CỘNG TÀI SẢN]]</f>
        <v>-5.2921340612659337E-3</v>
      </c>
      <c r="Q684" s="20">
        <f>(Table1[[#This Row],[III. Các khoản phải thu ngắn hạn 2025]]-Table1[[#This Row],[III. Các khoản phải thu ngắn hạn'[Năm: 2024]])/Table1[[#This Row],[III. Các khoản phải thu ngắn hạn'[Năm: 2024]]</f>
        <v>-3.2604589465430149E-2</v>
      </c>
      <c r="R684" s="20">
        <f>(Table1[[#This Row],[1. Hàng tồn kho]]-Table1[[#This Row],[1. Hàng tồn kho'[Năm: 2024]])/Table1[[#This Row],[1. Hàng tồn kho'[Năm: 2024]]</f>
        <v>0.61507624233128588</v>
      </c>
      <c r="S68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0.11110368477163379</v>
      </c>
      <c r="T684" s="21">
        <f>Table1[[#This Row],[Tỷ suất sinh lợi trên tổng tài sản bình quân (ROAA)'[Quý 4 Năm 2025, ĐVT: %']]]-Table1[[#This Row],[Tỷ suất sinh lợi trên tổng tài sản bình quân (ROAA)'[Quý 4 Năm 2024, ĐVT: %']]]</f>
        <v>-0.7799999999999998</v>
      </c>
      <c r="U684" s="20">
        <f>SUM(Table1[[#This Row],[TATA]:[ROA]])</f>
        <v>-9.171679642377617E-2</v>
      </c>
    </row>
    <row r="685" spans="1:21" hidden="1" x14ac:dyDescent="0.45">
      <c r="A685" s="7">
        <v>679</v>
      </c>
      <c r="B685" s="5" t="s">
        <v>1368</v>
      </c>
      <c r="C685" s="6" t="s">
        <v>1369</v>
      </c>
      <c r="D685" s="6" t="s">
        <v>18</v>
      </c>
      <c r="E685" s="8">
        <v>-4656101036690</v>
      </c>
      <c r="F685" s="8">
        <v>272529626638</v>
      </c>
      <c r="G685" s="8">
        <v>15139226704905</v>
      </c>
      <c r="H685" s="8">
        <v>279408951492</v>
      </c>
      <c r="I685" s="8">
        <v>310047816484</v>
      </c>
      <c r="J685" s="6"/>
      <c r="K685" s="6"/>
      <c r="L685" s="8">
        <v>807411969647</v>
      </c>
      <c r="M685" s="8">
        <v>1457912226141</v>
      </c>
      <c r="N685" s="9">
        <v>0.31</v>
      </c>
      <c r="O685" s="9">
        <v>0.06</v>
      </c>
      <c r="P685" s="17">
        <f>(Table1[[#This Row],[18. Lợi nhuận sau thuế thu nhập doanh nghiệp]]-Table1[[#This Row],[Lưu chuyển tiền thuần từ hoạt động kinh doanh]])/Table1[[#This Row],[TỔNG CỘNG TÀI SẢN]]</f>
        <v>0.3255536599984436</v>
      </c>
      <c r="Q685" s="20">
        <f>(Table1[[#This Row],[III. Các khoản phải thu ngắn hạn 2025]]-Table1[[#This Row],[III. Các khoản phải thu ngắn hạn'[Năm: 2024]])/Table1[[#This Row],[III. Các khoản phải thu ngắn hạn'[Năm: 2024]]</f>
        <v>0.1096559892887943</v>
      </c>
      <c r="R685" s="20" t="e">
        <f>(Table1[[#This Row],[1. Hàng tồn kho]]-Table1[[#This Row],[1. Hàng tồn kho'[Năm: 2024]])/Table1[[#This Row],[1. Hàng tồn kho'[Năm: 2024]]</f>
        <v>#DIV/0!</v>
      </c>
      <c r="S68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0.80566090291973047</v>
      </c>
      <c r="T685" s="21">
        <f>Table1[[#This Row],[Tỷ suất sinh lợi trên tổng tài sản bình quân (ROAA)'[Quý 4 Năm 2025, ĐVT: %']]]-Table1[[#This Row],[Tỷ suất sinh lợi trên tổng tài sản bình quân (ROAA)'[Quý 4 Năm 2024, ĐVT: %']]]</f>
        <v>-0.25</v>
      </c>
      <c r="U685" s="20" t="e">
        <f>SUM(Table1[[#This Row],[TATA]:[ROA]])</f>
        <v>#DIV/0!</v>
      </c>
    </row>
    <row r="686" spans="1:21" x14ac:dyDescent="0.45">
      <c r="A686" s="7">
        <v>680</v>
      </c>
      <c r="B686" s="5" t="s">
        <v>1370</v>
      </c>
      <c r="C686" s="6" t="s">
        <v>1371</v>
      </c>
      <c r="D686" s="6" t="s">
        <v>15</v>
      </c>
      <c r="E686" s="8">
        <v>924329890</v>
      </c>
      <c r="F686" s="8">
        <v>-3775308020</v>
      </c>
      <c r="G686" s="8">
        <v>102972644412</v>
      </c>
      <c r="H686" s="8">
        <v>10660854458</v>
      </c>
      <c r="I686" s="8">
        <v>19424422899</v>
      </c>
      <c r="J686" s="8">
        <v>32122780394</v>
      </c>
      <c r="K686" s="8">
        <v>31259006547</v>
      </c>
      <c r="L686" s="8">
        <v>46923158797</v>
      </c>
      <c r="M686" s="8">
        <v>43223811931</v>
      </c>
      <c r="N686" s="9">
        <v>-5.18</v>
      </c>
      <c r="O686" s="9">
        <v>1.35</v>
      </c>
      <c r="P686" s="17">
        <f>(Table1[[#This Row],[18. Lợi nhuận sau thuế thu nhập doanh nghiệp]]-Table1[[#This Row],[Lưu chuyển tiền thuần từ hoạt động kinh doanh]])/Table1[[#This Row],[TỔNG CỘNG TÀI SẢN]]</f>
        <v>-4.5639673884613999E-2</v>
      </c>
      <c r="Q686" s="20">
        <f>(Table1[[#This Row],[III. Các khoản phải thu ngắn hạn 2025]]-Table1[[#This Row],[III. Các khoản phải thu ngắn hạn'[Năm: 2024]])/Table1[[#This Row],[III. Các khoản phải thu ngắn hạn'[Năm: 2024]]</f>
        <v>0.8220324623626899</v>
      </c>
      <c r="R686" s="20">
        <f>(Table1[[#This Row],[1. Hàng tồn kho]]-Table1[[#This Row],[1. Hàng tồn kho'[Năm: 2024]])/Table1[[#This Row],[1. Hàng tồn kho'[Năm: 2024]]</f>
        <v>-2.6889759740764487E-2</v>
      </c>
      <c r="S68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-7.8838402205703914E-2</v>
      </c>
      <c r="T686" s="21">
        <f>Table1[[#This Row],[Tỷ suất sinh lợi trên tổng tài sản bình quân (ROAA)'[Quý 4 Năm 2025, ĐVT: %']]]-Table1[[#This Row],[Tỷ suất sinh lợi trên tổng tài sản bình quân (ROAA)'[Quý 4 Năm 2024, ĐVT: %']]]</f>
        <v>6.5299999999999994</v>
      </c>
      <c r="U686" s="20">
        <f>SUM(Table1[[#This Row],[TATA]:[ROA]])</f>
        <v>7.2006646265316068</v>
      </c>
    </row>
    <row r="687" spans="1:21" x14ac:dyDescent="0.45">
      <c r="A687" s="7">
        <v>681</v>
      </c>
      <c r="B687" s="5" t="s">
        <v>1372</v>
      </c>
      <c r="C687" s="6" t="s">
        <v>1373</v>
      </c>
      <c r="D687" s="6" t="s">
        <v>15</v>
      </c>
      <c r="E687" s="8">
        <v>110801966479</v>
      </c>
      <c r="F687" s="8">
        <v>213899595994</v>
      </c>
      <c r="G687" s="8">
        <v>3184853518076</v>
      </c>
      <c r="H687" s="8">
        <v>302837948870</v>
      </c>
      <c r="I687" s="8">
        <v>310028771953</v>
      </c>
      <c r="J687" s="8">
        <v>49180139243</v>
      </c>
      <c r="K687" s="8">
        <v>42952472098</v>
      </c>
      <c r="L687" s="8">
        <v>629218746246</v>
      </c>
      <c r="M687" s="8">
        <v>421988763980</v>
      </c>
      <c r="N687" s="8"/>
      <c r="O687" s="8"/>
      <c r="P687" s="17">
        <f>(Table1[[#This Row],[18. Lợi nhuận sau thuế thu nhập doanh nghiệp]]-Table1[[#This Row],[Lưu chuyển tiền thuần từ hoạt động kinh doanh]])/Table1[[#This Row],[TỔNG CỘNG TÀI SẢN]]</f>
        <v>3.2371231182174512E-2</v>
      </c>
      <c r="Q687" s="20">
        <f>(Table1[[#This Row],[III. Các khoản phải thu ngắn hạn 2025]]-Table1[[#This Row],[III. Các khoản phải thu ngắn hạn'[Năm: 2024]])/Table1[[#This Row],[III. Các khoản phải thu ngắn hạn'[Năm: 2024]]</f>
        <v>2.3744788623194717E-2</v>
      </c>
      <c r="R687" s="20">
        <f>(Table1[[#This Row],[1. Hàng tồn kho]]-Table1[[#This Row],[1. Hàng tồn kho'[Năm: 2024]])/Table1[[#This Row],[1. Hàng tồn kho'[Năm: 2024]]</f>
        <v>-0.12662971762298147</v>
      </c>
      <c r="S68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-0.32934489555875557</v>
      </c>
      <c r="T68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87" s="20">
        <f>SUM(Table1[[#This Row],[TATA]:[ROA]])</f>
        <v>-0.39985859337636781</v>
      </c>
    </row>
    <row r="688" spans="1:21" x14ac:dyDescent="0.45">
      <c r="A688" s="7">
        <v>682</v>
      </c>
      <c r="B688" s="5" t="s">
        <v>1374</v>
      </c>
      <c r="C688" s="6" t="s">
        <v>1375</v>
      </c>
      <c r="D688" s="6" t="s">
        <v>18</v>
      </c>
      <c r="E688" s="8">
        <v>43846429747</v>
      </c>
      <c r="F688" s="8">
        <v>72381971914</v>
      </c>
      <c r="G688" s="8">
        <v>382867235146</v>
      </c>
      <c r="H688" s="8">
        <v>7492819422</v>
      </c>
      <c r="I688" s="8">
        <v>10774716065</v>
      </c>
      <c r="J688" s="8">
        <v>1266658535</v>
      </c>
      <c r="K688" s="8">
        <v>1757033704</v>
      </c>
      <c r="L688" s="8">
        <v>217636663313</v>
      </c>
      <c r="M688" s="8">
        <v>181495448064</v>
      </c>
      <c r="N688" s="9">
        <v>2.0699999999999998</v>
      </c>
      <c r="O688" s="9">
        <v>2.44</v>
      </c>
      <c r="P688" s="17">
        <f>(Table1[[#This Row],[18. Lợi nhuận sau thuế thu nhập doanh nghiệp]]-Table1[[#This Row],[Lưu chuyển tiền thuần từ hoạt động kinh doanh]])/Table1[[#This Row],[TỔNG CỘNG TÀI SẢN]]</f>
        <v>7.4531167850177757E-2</v>
      </c>
      <c r="Q688" s="20">
        <f>(Table1[[#This Row],[III. Các khoản phải thu ngắn hạn 2025]]-Table1[[#This Row],[III. Các khoản phải thu ngắn hạn'[Năm: 2024]])/Table1[[#This Row],[III. Các khoản phải thu ngắn hạn'[Năm: 2024]]</f>
        <v>0.4380055701547908</v>
      </c>
      <c r="R688" s="20">
        <f>(Table1[[#This Row],[1. Hàng tồn kho]]-Table1[[#This Row],[1. Hàng tồn kho'[Năm: 2024]])/Table1[[#This Row],[1. Hàng tồn kho'[Năm: 2024]]</f>
        <v>0.38714077665769647</v>
      </c>
      <c r="S68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-0.16606216387825493</v>
      </c>
      <c r="T688" s="21">
        <f>Table1[[#This Row],[Tỷ suất sinh lợi trên tổng tài sản bình quân (ROAA)'[Quý 4 Năm 2025, ĐVT: %']]]-Table1[[#This Row],[Tỷ suất sinh lợi trên tổng tài sản bình quân (ROAA)'[Quý 4 Năm 2024, ĐVT: %']]]</f>
        <v>0.37000000000000011</v>
      </c>
      <c r="U688" s="20">
        <f>SUM(Table1[[#This Row],[TATA]:[ROA]])</f>
        <v>1.1036153507844102</v>
      </c>
    </row>
    <row r="689" spans="1:21" x14ac:dyDescent="0.45">
      <c r="A689" s="7">
        <v>683</v>
      </c>
      <c r="B689" s="5" t="s">
        <v>1376</v>
      </c>
      <c r="C689" s="6" t="s">
        <v>1377</v>
      </c>
      <c r="D689" s="6" t="s">
        <v>15</v>
      </c>
      <c r="E689" s="8">
        <v>-96164320740</v>
      </c>
      <c r="F689" s="8">
        <v>-55406193887</v>
      </c>
      <c r="G689" s="8">
        <v>924654393702</v>
      </c>
      <c r="H689" s="8">
        <v>153010693309</v>
      </c>
      <c r="I689" s="8">
        <v>209793684821</v>
      </c>
      <c r="J689" s="8">
        <v>2277137661</v>
      </c>
      <c r="K689" s="8">
        <v>1648079631</v>
      </c>
      <c r="L689" s="8">
        <v>194075452331</v>
      </c>
      <c r="M689" s="8">
        <v>171570481730</v>
      </c>
      <c r="N689" s="9">
        <v>-2.93</v>
      </c>
      <c r="O689" s="9">
        <v>1.54</v>
      </c>
      <c r="P689" s="17">
        <f>(Table1[[#This Row],[18. Lợi nhuận sau thuế thu nhập doanh nghiệp]]-Table1[[#This Row],[Lưu chuyển tiền thuần từ hoạt động kinh doanh]])/Table1[[#This Row],[TỔNG CỘNG TÀI SẢN]]</f>
        <v>4.4079309124156536E-2</v>
      </c>
      <c r="Q689" s="20">
        <f>(Table1[[#This Row],[III. Các khoản phải thu ngắn hạn 2025]]-Table1[[#This Row],[III. Các khoản phải thu ngắn hạn'[Năm: 2024]])/Table1[[#This Row],[III. Các khoản phải thu ngắn hạn'[Năm: 2024]]</f>
        <v>0.37110472663063254</v>
      </c>
      <c r="R689" s="20">
        <f>(Table1[[#This Row],[1. Hàng tồn kho]]-Table1[[#This Row],[1. Hàng tồn kho'[Năm: 2024]])/Table1[[#This Row],[1. Hàng tồn kho'[Năm: 2024]]</f>
        <v>-0.27624945156971781</v>
      </c>
      <c r="S68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-0.11595990286611453</v>
      </c>
      <c r="T689" s="21">
        <f>Table1[[#This Row],[Tỷ suất sinh lợi trên tổng tài sản bình quân (ROAA)'[Quý 4 Năm 2025, ĐVT: %']]]-Table1[[#This Row],[Tỷ suất sinh lợi trên tổng tài sản bình quân (ROAA)'[Quý 4 Năm 2024, ĐVT: %']]]</f>
        <v>4.4700000000000006</v>
      </c>
      <c r="U689" s="20">
        <f>SUM(Table1[[#This Row],[TATA]:[ROA]])</f>
        <v>4.4929746813189571</v>
      </c>
    </row>
    <row r="690" spans="1:21" hidden="1" x14ac:dyDescent="0.45">
      <c r="A690" s="7">
        <v>684</v>
      </c>
      <c r="B690" s="5" t="s">
        <v>1378</v>
      </c>
      <c r="C690" s="6" t="s">
        <v>1379</v>
      </c>
      <c r="D690" s="6" t="s">
        <v>10</v>
      </c>
      <c r="E690" s="6"/>
      <c r="F690" s="6"/>
      <c r="G690" s="6"/>
      <c r="H690" s="8">
        <v>47905689381</v>
      </c>
      <c r="I690" s="6"/>
      <c r="J690" s="8">
        <v>36085895393</v>
      </c>
      <c r="K690" s="6"/>
      <c r="L690" s="8">
        <v>225215613522</v>
      </c>
      <c r="M690" s="6"/>
      <c r="N690" s="8"/>
      <c r="O690" s="8"/>
      <c r="P69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9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690" s="20">
        <f>(Table1[[#This Row],[1. Hàng tồn kho]]-Table1[[#This Row],[1. Hàng tồn kho'[Năm: 2024]])/Table1[[#This Row],[1. Hàng tồn kho'[Năm: 2024]]</f>
        <v>-1</v>
      </c>
      <c r="S69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69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90" s="20" t="e">
        <f>SUM(Table1[[#This Row],[TATA]:[ROA]])</f>
        <v>#DIV/0!</v>
      </c>
    </row>
    <row r="691" spans="1:21" hidden="1" x14ac:dyDescent="0.45">
      <c r="A691" s="7">
        <v>685</v>
      </c>
      <c r="B691" s="5" t="s">
        <v>1380</v>
      </c>
      <c r="C691" s="6" t="s">
        <v>1381</v>
      </c>
      <c r="D691" s="6" t="s">
        <v>33</v>
      </c>
      <c r="E691" s="8">
        <v>-1551638189</v>
      </c>
      <c r="F691" s="8">
        <v>2164941901</v>
      </c>
      <c r="G691" s="8">
        <v>401654064857</v>
      </c>
      <c r="H691" s="8">
        <v>818112854</v>
      </c>
      <c r="I691" s="8">
        <v>32853831189</v>
      </c>
      <c r="J691" s="6"/>
      <c r="K691" s="6"/>
      <c r="L691" s="8">
        <v>60947940360</v>
      </c>
      <c r="M691" s="6"/>
      <c r="N691" s="9">
        <v>-0.01</v>
      </c>
      <c r="O691" s="9">
        <v>-0.1</v>
      </c>
      <c r="P691" s="17">
        <f>(Table1[[#This Row],[18. Lợi nhuận sau thuế thu nhập doanh nghiệp]]-Table1[[#This Row],[Lưu chuyển tiền thuần từ hoạt động kinh doanh]])/Table1[[#This Row],[TỔNG CỘNG TÀI SẢN]]</f>
        <v>9.2531867972584954E-3</v>
      </c>
      <c r="Q691" s="20">
        <f>(Table1[[#This Row],[III. Các khoản phải thu ngắn hạn 2025]]-Table1[[#This Row],[III. Các khoản phải thu ngắn hạn'[Năm: 2024]])/Table1[[#This Row],[III. Các khoản phải thu ngắn hạn'[Năm: 2024]]</f>
        <v>39.158067469992346</v>
      </c>
      <c r="R691" s="20" t="e">
        <f>(Table1[[#This Row],[1. Hàng tồn kho]]-Table1[[#This Row],[1. Hàng tồn kho'[Năm: 2024]])/Table1[[#This Row],[1. Hàng tồn kho'[Năm: 2024]]</f>
        <v>#DIV/0!</v>
      </c>
      <c r="S69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691" s="21">
        <f>Table1[[#This Row],[Tỷ suất sinh lợi trên tổng tài sản bình quân (ROAA)'[Quý 4 Năm 2025, ĐVT: %']]]-Table1[[#This Row],[Tỷ suất sinh lợi trên tổng tài sản bình quân (ROAA)'[Quý 4 Năm 2024, ĐVT: %']]]</f>
        <v>-9.0000000000000011E-2</v>
      </c>
      <c r="U691" s="20" t="e">
        <f>SUM(Table1[[#This Row],[TATA]:[ROA]])</f>
        <v>#DIV/0!</v>
      </c>
    </row>
    <row r="692" spans="1:21" hidden="1" x14ac:dyDescent="0.45">
      <c r="A692" s="7">
        <v>686</v>
      </c>
      <c r="B692" s="5" t="s">
        <v>1382</v>
      </c>
      <c r="C692" s="6" t="s">
        <v>1383</v>
      </c>
      <c r="D692" s="6" t="s">
        <v>10</v>
      </c>
      <c r="E692" s="6"/>
      <c r="F692" s="6"/>
      <c r="G692" s="6"/>
      <c r="H692" s="6"/>
      <c r="I692" s="6"/>
      <c r="J692" s="6"/>
      <c r="K692" s="6"/>
      <c r="L692" s="6"/>
      <c r="M692" s="6"/>
      <c r="N692" s="8"/>
      <c r="O692" s="8"/>
      <c r="P69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9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92" s="20" t="e">
        <f>(Table1[[#This Row],[1. Hàng tồn kho]]-Table1[[#This Row],[1. Hàng tồn kho'[Năm: 2024]])/Table1[[#This Row],[1. Hàng tồn kho'[Năm: 2024]]</f>
        <v>#DIV/0!</v>
      </c>
      <c r="S69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9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92" s="20" t="e">
        <f>SUM(Table1[[#This Row],[TATA]:[ROA]])</f>
        <v>#DIV/0!</v>
      </c>
    </row>
    <row r="693" spans="1:21" hidden="1" x14ac:dyDescent="0.45">
      <c r="A693" s="7">
        <v>687</v>
      </c>
      <c r="B693" s="5" t="s">
        <v>1384</v>
      </c>
      <c r="C693" s="6" t="s">
        <v>1385</v>
      </c>
      <c r="D693" s="6" t="s">
        <v>10</v>
      </c>
      <c r="E693" s="6"/>
      <c r="F693" s="6"/>
      <c r="G693" s="6"/>
      <c r="H693" s="6"/>
      <c r="I693" s="6"/>
      <c r="J693" s="6"/>
      <c r="K693" s="6"/>
      <c r="L693" s="6"/>
      <c r="M693" s="6"/>
      <c r="N693" s="8"/>
      <c r="O693" s="8"/>
      <c r="P69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9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93" s="20" t="e">
        <f>(Table1[[#This Row],[1. Hàng tồn kho]]-Table1[[#This Row],[1. Hàng tồn kho'[Năm: 2024]])/Table1[[#This Row],[1. Hàng tồn kho'[Năm: 2024]]</f>
        <v>#DIV/0!</v>
      </c>
      <c r="S69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9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93" s="20" t="e">
        <f>SUM(Table1[[#This Row],[TATA]:[ROA]])</f>
        <v>#DIV/0!</v>
      </c>
    </row>
    <row r="694" spans="1:21" hidden="1" x14ac:dyDescent="0.45">
      <c r="A694" s="7">
        <v>688</v>
      </c>
      <c r="B694" s="5" t="s">
        <v>1386</v>
      </c>
      <c r="C694" s="6" t="s">
        <v>1387</v>
      </c>
      <c r="D694" s="6" t="s">
        <v>10</v>
      </c>
      <c r="E694" s="6"/>
      <c r="F694" s="6"/>
      <c r="G694" s="6"/>
      <c r="H694" s="6"/>
      <c r="I694" s="6"/>
      <c r="J694" s="6"/>
      <c r="K694" s="6"/>
      <c r="L694" s="6"/>
      <c r="M694" s="6"/>
      <c r="N694" s="8"/>
      <c r="O694" s="8"/>
      <c r="P69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9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694" s="20" t="e">
        <f>(Table1[[#This Row],[1. Hàng tồn kho]]-Table1[[#This Row],[1. Hàng tồn kho'[Năm: 2024]])/Table1[[#This Row],[1. Hàng tồn kho'[Năm: 2024]]</f>
        <v>#DIV/0!</v>
      </c>
      <c r="S69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9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94" s="20" t="e">
        <f>SUM(Table1[[#This Row],[TATA]:[ROA]])</f>
        <v>#DIV/0!</v>
      </c>
    </row>
    <row r="695" spans="1:21" x14ac:dyDescent="0.45">
      <c r="A695" s="7">
        <v>689</v>
      </c>
      <c r="B695" s="5" t="s">
        <v>1388</v>
      </c>
      <c r="C695" s="6" t="s">
        <v>1389</v>
      </c>
      <c r="D695" s="6" t="s">
        <v>18</v>
      </c>
      <c r="E695" s="6"/>
      <c r="F695" s="8">
        <v>2104942763</v>
      </c>
      <c r="G695" s="8">
        <v>632949261200</v>
      </c>
      <c r="H695" s="8">
        <v>35424719375</v>
      </c>
      <c r="I695" s="8">
        <v>60109594441</v>
      </c>
      <c r="J695" s="8">
        <v>159005937368</v>
      </c>
      <c r="K695" s="8">
        <v>79015240766</v>
      </c>
      <c r="L695" s="8">
        <v>142968937296</v>
      </c>
      <c r="M695" s="8">
        <v>114523429678</v>
      </c>
      <c r="N695" s="9">
        <v>0.03</v>
      </c>
      <c r="O695" s="9">
        <v>0.13</v>
      </c>
      <c r="P695" s="17">
        <f>(Table1[[#This Row],[18. Lợi nhuận sau thuế thu nhập doanh nghiệp]]-Table1[[#This Row],[Lưu chuyển tiền thuần từ hoạt động kinh doanh]])/Table1[[#This Row],[TỔNG CỘNG TÀI SẢN]]</f>
        <v>3.3256105852928356E-3</v>
      </c>
      <c r="Q695" s="20">
        <f>(Table1[[#This Row],[III. Các khoản phải thu ngắn hạn 2025]]-Table1[[#This Row],[III. Các khoản phải thu ngắn hạn'[Năm: 2024]])/Table1[[#This Row],[III. Các khoản phải thu ngắn hạn'[Năm: 2024]]</f>
        <v>0.69682626994698671</v>
      </c>
      <c r="R695" s="20">
        <f>(Table1[[#This Row],[1. Hàng tồn kho]]-Table1[[#This Row],[1. Hàng tồn kho'[Năm: 2024]])/Table1[[#This Row],[1. Hàng tồn kho'[Năm: 2024]]</f>
        <v>-0.50306735664135116</v>
      </c>
      <c r="S69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-0.1989628527426695</v>
      </c>
      <c r="T695" s="21">
        <f>Table1[[#This Row],[Tỷ suất sinh lợi trên tổng tài sản bình quân (ROAA)'[Quý 4 Năm 2025, ĐVT: %']]]-Table1[[#This Row],[Tỷ suất sinh lợi trên tổng tài sản bình quân (ROAA)'[Quý 4 Năm 2024, ĐVT: %']]]</f>
        <v>0.1</v>
      </c>
      <c r="U695" s="20">
        <f>SUM(Table1[[#This Row],[TATA]:[ROA]])</f>
        <v>9.8121671148258843E-2</v>
      </c>
    </row>
    <row r="696" spans="1:21" hidden="1" x14ac:dyDescent="0.45">
      <c r="A696" s="7">
        <v>690</v>
      </c>
      <c r="B696" s="5" t="s">
        <v>1390</v>
      </c>
      <c r="C696" s="6" t="s">
        <v>1391</v>
      </c>
      <c r="D696" s="6" t="s">
        <v>10</v>
      </c>
      <c r="E696" s="6"/>
      <c r="F696" s="6"/>
      <c r="G696" s="6"/>
      <c r="H696" s="8">
        <v>21335401879</v>
      </c>
      <c r="I696" s="6"/>
      <c r="J696" s="8">
        <v>937390463</v>
      </c>
      <c r="K696" s="6"/>
      <c r="L696" s="8">
        <v>52962937103</v>
      </c>
      <c r="M696" s="6"/>
      <c r="N696" s="8"/>
      <c r="O696" s="8"/>
      <c r="P69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69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696" s="20">
        <f>(Table1[[#This Row],[1. Hàng tồn kho]]-Table1[[#This Row],[1. Hàng tồn kho'[Năm: 2024]])/Table1[[#This Row],[1. Hàng tồn kho'[Năm: 2024]]</f>
        <v>-1</v>
      </c>
      <c r="S69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69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696" s="20" t="e">
        <f>SUM(Table1[[#This Row],[TATA]:[ROA]])</f>
        <v>#DIV/0!</v>
      </c>
    </row>
    <row r="697" spans="1:21" x14ac:dyDescent="0.45">
      <c r="A697" s="7">
        <v>691</v>
      </c>
      <c r="B697" s="5" t="s">
        <v>1392</v>
      </c>
      <c r="C697" s="6" t="s">
        <v>1393</v>
      </c>
      <c r="D697" s="6" t="s">
        <v>15</v>
      </c>
      <c r="E697" s="8">
        <v>3391341366</v>
      </c>
      <c r="F697" s="8">
        <v>-22499448653</v>
      </c>
      <c r="G697" s="8">
        <v>172909145858</v>
      </c>
      <c r="H697" s="8">
        <v>1398518970</v>
      </c>
      <c r="I697" s="8">
        <v>1094976525</v>
      </c>
      <c r="J697" s="8">
        <v>75863390738</v>
      </c>
      <c r="K697" s="8">
        <v>77513017206</v>
      </c>
      <c r="L697" s="8">
        <v>141521957080</v>
      </c>
      <c r="M697" s="8">
        <v>147922994988</v>
      </c>
      <c r="N697" s="9">
        <v>-3.61</v>
      </c>
      <c r="O697" s="9">
        <v>-2.04</v>
      </c>
      <c r="P697" s="17">
        <f>(Table1[[#This Row],[18. Lợi nhuận sau thuế thu nhập doanh nghiệp]]-Table1[[#This Row],[Lưu chuyển tiền thuần từ hoạt động kinh doanh]])/Table1[[#This Row],[TỔNG CỘNG TÀI SẢN]]</f>
        <v>-0.14973638259865424</v>
      </c>
      <c r="Q697" s="20">
        <f>(Table1[[#This Row],[III. Các khoản phải thu ngắn hạn 2025]]-Table1[[#This Row],[III. Các khoản phải thu ngắn hạn'[Năm: 2024]])/Table1[[#This Row],[III. Các khoản phải thu ngắn hạn'[Năm: 2024]]</f>
        <v>-0.21704564007451396</v>
      </c>
      <c r="R697" s="20">
        <f>(Table1[[#This Row],[1. Hàng tồn kho]]-Table1[[#This Row],[1. Hàng tồn kho'[Năm: 2024]])/Table1[[#This Row],[1. Hàng tồn kho'[Năm: 2024]]</f>
        <v>2.1744697303302862E-2</v>
      </c>
      <c r="S69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4.5229998510984415E-2</v>
      </c>
      <c r="T697" s="21">
        <f>Table1[[#This Row],[Tỷ suất sinh lợi trên tổng tài sản bình quân (ROAA)'[Quý 4 Năm 2025, ĐVT: %']]]-Table1[[#This Row],[Tỷ suất sinh lợi trên tổng tài sản bình quân (ROAA)'[Quý 4 Năm 2024, ĐVT: %']]]</f>
        <v>1.5699999999999998</v>
      </c>
      <c r="U697" s="20">
        <f>SUM(Table1[[#This Row],[TATA]:[ROA]])</f>
        <v>1.2701926731411191</v>
      </c>
    </row>
    <row r="698" spans="1:21" x14ac:dyDescent="0.45">
      <c r="A698" s="7">
        <v>692</v>
      </c>
      <c r="B698" s="5" t="s">
        <v>1394</v>
      </c>
      <c r="C698" s="6" t="s">
        <v>1395</v>
      </c>
      <c r="D698" s="6" t="s">
        <v>33</v>
      </c>
      <c r="E698" s="8">
        <v>775788221732</v>
      </c>
      <c r="F698" s="8">
        <v>368316915460</v>
      </c>
      <c r="G698" s="8">
        <v>2594003738883</v>
      </c>
      <c r="H698" s="8">
        <v>135207211035</v>
      </c>
      <c r="I698" s="8">
        <v>38288262438</v>
      </c>
      <c r="J698" s="8">
        <v>110308627362</v>
      </c>
      <c r="K698" s="8">
        <v>79857372988</v>
      </c>
      <c r="L698" s="8">
        <v>494682619709</v>
      </c>
      <c r="M698" s="8">
        <v>824786714467</v>
      </c>
      <c r="N698" s="9">
        <v>0.49</v>
      </c>
      <c r="O698" s="9">
        <v>2.12</v>
      </c>
      <c r="P698" s="17">
        <f>(Table1[[#This Row],[18. Lợi nhuận sau thuế thu nhập doanh nghiệp]]-Table1[[#This Row],[Lưu chuyển tiền thuần từ hoạt động kinh doanh]])/Table1[[#This Row],[TỔNG CỘNG TÀI SẢN]]</f>
        <v>-0.15708200422542976</v>
      </c>
      <c r="Q698" s="20">
        <f>(Table1[[#This Row],[III. Các khoản phải thu ngắn hạn 2025]]-Table1[[#This Row],[III. Các khoản phải thu ngắn hạn'[Năm: 2024]])/Table1[[#This Row],[III. Các khoản phải thu ngắn hạn'[Năm: 2024]]</f>
        <v>-0.71681789643535632</v>
      </c>
      <c r="R698" s="20">
        <f>(Table1[[#This Row],[1. Hàng tồn kho]]-Table1[[#This Row],[1. Hàng tồn kho'[Năm: 2024]])/Table1[[#This Row],[1. Hàng tồn kho'[Năm: 2024]]</f>
        <v>-0.27605505663730245</v>
      </c>
      <c r="S69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0.66730481647442097</v>
      </c>
      <c r="T698" s="21">
        <f>Table1[[#This Row],[Tỷ suất sinh lợi trên tổng tài sản bình quân (ROAA)'[Quý 4 Năm 2025, ĐVT: %']]]-Table1[[#This Row],[Tỷ suất sinh lợi trên tổng tài sản bình quân (ROAA)'[Quý 4 Năm 2024, ĐVT: %']]]</f>
        <v>1.6300000000000001</v>
      </c>
      <c r="U698" s="20">
        <f>SUM(Table1[[#This Row],[TATA]:[ROA]])</f>
        <v>1.1473498591763325</v>
      </c>
    </row>
    <row r="699" spans="1:21" ht="26.25" hidden="1" x14ac:dyDescent="0.45">
      <c r="A699" s="7">
        <v>693</v>
      </c>
      <c r="B699" s="5" t="s">
        <v>1396</v>
      </c>
      <c r="C699" s="6" t="s">
        <v>1397</v>
      </c>
      <c r="D699" s="6" t="s">
        <v>15</v>
      </c>
      <c r="E699" s="8">
        <v>223107842</v>
      </c>
      <c r="F699" s="8">
        <v>245786503</v>
      </c>
      <c r="G699" s="8">
        <v>508435454419</v>
      </c>
      <c r="H699" s="8">
        <v>6627120000</v>
      </c>
      <c r="I699" s="8">
        <v>6646166400</v>
      </c>
      <c r="J699" s="6"/>
      <c r="K699" s="6"/>
      <c r="L699" s="6"/>
      <c r="M699" s="6"/>
      <c r="N699" s="9">
        <v>0</v>
      </c>
      <c r="O699" s="9">
        <v>0.01</v>
      </c>
      <c r="P699" s="17">
        <f>(Table1[[#This Row],[18. Lợi nhuận sau thuế thu nhập doanh nghiệp]]-Table1[[#This Row],[Lưu chuyển tiền thuần từ hoạt động kinh doanh]])/Table1[[#This Row],[TỔNG CỘNG TÀI SẢN]]</f>
        <v>4.4604798510590469E-5</v>
      </c>
      <c r="Q699" s="20">
        <f>(Table1[[#This Row],[III. Các khoản phải thu ngắn hạn 2025]]-Table1[[#This Row],[III. Các khoản phải thu ngắn hạn'[Năm: 2024]])/Table1[[#This Row],[III. Các khoản phải thu ngắn hạn'[Năm: 2024]]</f>
        <v>2.8740086191286715E-3</v>
      </c>
      <c r="R699" s="20" t="e">
        <f>(Table1[[#This Row],[1. Hàng tồn kho]]-Table1[[#This Row],[1. Hàng tồn kho'[Năm: 2024]])/Table1[[#This Row],[1. Hàng tồn kho'[Năm: 2024]]</f>
        <v>#DIV/0!</v>
      </c>
      <c r="S69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699" s="21">
        <f>Table1[[#This Row],[Tỷ suất sinh lợi trên tổng tài sản bình quân (ROAA)'[Quý 4 Năm 2025, ĐVT: %']]]-Table1[[#This Row],[Tỷ suất sinh lợi trên tổng tài sản bình quân (ROAA)'[Quý 4 Năm 2024, ĐVT: %']]]</f>
        <v>0.01</v>
      </c>
      <c r="U699" s="20" t="e">
        <f>SUM(Table1[[#This Row],[TATA]:[ROA]])</f>
        <v>#DIV/0!</v>
      </c>
    </row>
    <row r="700" spans="1:21" ht="26.25" hidden="1" x14ac:dyDescent="0.45">
      <c r="A700" s="7">
        <v>694</v>
      </c>
      <c r="B700" s="5" t="s">
        <v>1398</v>
      </c>
      <c r="C700" s="6" t="s">
        <v>1399</v>
      </c>
      <c r="D700" s="6" t="s">
        <v>10</v>
      </c>
      <c r="E700" s="6"/>
      <c r="F700" s="6"/>
      <c r="G700" s="6"/>
      <c r="H700" s="6"/>
      <c r="I700" s="6"/>
      <c r="J700" s="6"/>
      <c r="K700" s="6"/>
      <c r="L700" s="6"/>
      <c r="M700" s="6"/>
      <c r="N700" s="8"/>
      <c r="O700" s="8"/>
      <c r="P70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0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00" s="20" t="e">
        <f>(Table1[[#This Row],[1. Hàng tồn kho]]-Table1[[#This Row],[1. Hàng tồn kho'[Năm: 2024]])/Table1[[#This Row],[1. Hàng tồn kho'[Năm: 2024]]</f>
        <v>#DIV/0!</v>
      </c>
      <c r="S70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0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00" s="20" t="e">
        <f>SUM(Table1[[#This Row],[TATA]:[ROA]])</f>
        <v>#DIV/0!</v>
      </c>
    </row>
    <row r="701" spans="1:21" x14ac:dyDescent="0.45">
      <c r="A701" s="7">
        <v>695</v>
      </c>
      <c r="B701" s="5" t="s">
        <v>1400</v>
      </c>
      <c r="C701" s="6" t="s">
        <v>1401</v>
      </c>
      <c r="D701" s="6" t="s">
        <v>33</v>
      </c>
      <c r="E701" s="8">
        <v>99769998161</v>
      </c>
      <c r="F701" s="8">
        <v>12816242702</v>
      </c>
      <c r="G701" s="8">
        <v>279602703168</v>
      </c>
      <c r="H701" s="8">
        <v>108504362863</v>
      </c>
      <c r="I701" s="8">
        <v>60101859170</v>
      </c>
      <c r="J701" s="8">
        <v>105244836291</v>
      </c>
      <c r="K701" s="8">
        <v>80823115373</v>
      </c>
      <c r="L701" s="8">
        <v>367489387265</v>
      </c>
      <c r="M701" s="8">
        <v>324844086708</v>
      </c>
      <c r="N701" s="9">
        <v>2.94</v>
      </c>
      <c r="O701" s="9">
        <v>4.05</v>
      </c>
      <c r="P701" s="17">
        <f>(Table1[[#This Row],[18. Lợi nhuận sau thuế thu nhập doanh nghiệp]]-Table1[[#This Row],[Lưu chuyển tiền thuần từ hoạt động kinh doanh]])/Table1[[#This Row],[TỔNG CỘNG TÀI SẢN]]</f>
        <v>-0.31099039627937219</v>
      </c>
      <c r="Q701" s="20">
        <f>(Table1[[#This Row],[III. Các khoản phải thu ngắn hạn 2025]]-Table1[[#This Row],[III. Các khoản phải thu ngắn hạn'[Năm: 2024]])/Table1[[#This Row],[III. Các khoản phải thu ngắn hạn'[Năm: 2024]]</f>
        <v>-0.44608808729759619</v>
      </c>
      <c r="R701" s="20">
        <f>(Table1[[#This Row],[1. Hàng tồn kho]]-Table1[[#This Row],[1. Hàng tồn kho'[Năm: 2024]])/Table1[[#This Row],[1. Hàng tồn kho'[Năm: 2024]]</f>
        <v>-0.23204673767057227</v>
      </c>
      <c r="S70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-0.11604498533789788</v>
      </c>
      <c r="T701" s="21">
        <f>Table1[[#This Row],[Tỷ suất sinh lợi trên tổng tài sản bình quân (ROAA)'[Quý 4 Năm 2025, ĐVT: %']]]-Table1[[#This Row],[Tỷ suất sinh lợi trên tổng tài sản bình quân (ROAA)'[Quý 4 Năm 2024, ĐVT: %']]]</f>
        <v>1.1099999999999999</v>
      </c>
      <c r="U701" s="20">
        <f>SUM(Table1[[#This Row],[TATA]:[ROA]])</f>
        <v>4.8297934145613564E-3</v>
      </c>
    </row>
    <row r="702" spans="1:21" ht="26.25" hidden="1" x14ac:dyDescent="0.45">
      <c r="A702" s="7">
        <v>696</v>
      </c>
      <c r="B702" s="5" t="s">
        <v>1402</v>
      </c>
      <c r="C702" s="6" t="s">
        <v>1403</v>
      </c>
      <c r="D702" s="6" t="s">
        <v>15</v>
      </c>
      <c r="E702" s="6"/>
      <c r="F702" s="6"/>
      <c r="G702" s="6"/>
      <c r="H702" s="8">
        <v>119329681884</v>
      </c>
      <c r="I702" s="6"/>
      <c r="J702" s="8">
        <v>121931434058</v>
      </c>
      <c r="K702" s="6"/>
      <c r="L702" s="8">
        <v>534063515941</v>
      </c>
      <c r="M702" s="6"/>
      <c r="N702" s="8"/>
      <c r="O702" s="8"/>
      <c r="P70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0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702" s="20">
        <f>(Table1[[#This Row],[1. Hàng tồn kho]]-Table1[[#This Row],[1. Hàng tồn kho'[Năm: 2024]])/Table1[[#This Row],[1. Hàng tồn kho'[Năm: 2024]]</f>
        <v>-1</v>
      </c>
      <c r="S70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70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02" s="20" t="e">
        <f>SUM(Table1[[#This Row],[TATA]:[ROA]])</f>
        <v>#DIV/0!</v>
      </c>
    </row>
    <row r="703" spans="1:21" x14ac:dyDescent="0.45">
      <c r="A703" s="7">
        <v>697</v>
      </c>
      <c r="B703" s="5" t="s">
        <v>1404</v>
      </c>
      <c r="C703" s="6" t="s">
        <v>1405</v>
      </c>
      <c r="D703" s="6" t="s">
        <v>15</v>
      </c>
      <c r="E703" s="8">
        <v>-32020256596</v>
      </c>
      <c r="F703" s="8">
        <v>218239688</v>
      </c>
      <c r="G703" s="8">
        <v>482433438706</v>
      </c>
      <c r="H703" s="8">
        <v>199271611839</v>
      </c>
      <c r="I703" s="8">
        <v>201222554491</v>
      </c>
      <c r="J703" s="8">
        <v>1852102713</v>
      </c>
      <c r="K703" s="8">
        <v>1852102713</v>
      </c>
      <c r="L703" s="8">
        <v>620650947433</v>
      </c>
      <c r="M703" s="8">
        <v>600130096749</v>
      </c>
      <c r="N703" s="9">
        <v>0.02</v>
      </c>
      <c r="O703" s="9">
        <v>0.01</v>
      </c>
      <c r="P703" s="17">
        <f>(Table1[[#This Row],[18. Lợi nhuận sau thuế thu nhập doanh nghiệp]]-Table1[[#This Row],[Lưu chuyển tiền thuần từ hoạt động kinh doanh]])/Table1[[#This Row],[TỔNG CỘNG TÀI SẢN]]</f>
        <v>6.6824754872861283E-2</v>
      </c>
      <c r="Q703" s="20">
        <f>(Table1[[#This Row],[III. Các khoản phải thu ngắn hạn 2025]]-Table1[[#This Row],[III. Các khoản phải thu ngắn hạn'[Năm: 2024]])/Table1[[#This Row],[III. Các khoản phải thu ngắn hạn'[Năm: 2024]]</f>
        <v>9.7903692051040832E-3</v>
      </c>
      <c r="R703" s="20">
        <f>(Table1[[#This Row],[1. Hàng tồn kho]]-Table1[[#This Row],[1. Hàng tồn kho'[Năm: 2024]])/Table1[[#This Row],[1. Hàng tồn kho'[Năm: 2024]]</f>
        <v>0</v>
      </c>
      <c r="S70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-3.3063432463728337E-2</v>
      </c>
      <c r="T703" s="21">
        <f>Table1[[#This Row],[Tỷ suất sinh lợi trên tổng tài sản bình quân (ROAA)'[Quý 4 Năm 2025, ĐVT: %']]]-Table1[[#This Row],[Tỷ suất sinh lợi trên tổng tài sản bình quân (ROAA)'[Quý 4 Năm 2024, ĐVT: %']]]</f>
        <v>-0.01</v>
      </c>
      <c r="U703" s="20">
        <f>SUM(Table1[[#This Row],[TATA]:[ROA]])</f>
        <v>3.3551691614237024E-2</v>
      </c>
    </row>
    <row r="704" spans="1:21" x14ac:dyDescent="0.45">
      <c r="A704" s="7">
        <v>698</v>
      </c>
      <c r="B704" s="5" t="s">
        <v>1406</v>
      </c>
      <c r="C704" s="6" t="s">
        <v>1407</v>
      </c>
      <c r="D704" s="6" t="s">
        <v>33</v>
      </c>
      <c r="E704" s="8">
        <v>2042220478844</v>
      </c>
      <c r="F704" s="8">
        <v>654229777040</v>
      </c>
      <c r="G704" s="8">
        <v>15347326382510</v>
      </c>
      <c r="H704" s="8">
        <v>3909681118256</v>
      </c>
      <c r="I704" s="8">
        <v>2781009604770</v>
      </c>
      <c r="J704" s="8">
        <v>409684018260</v>
      </c>
      <c r="K704" s="8">
        <v>575958440021</v>
      </c>
      <c r="L704" s="8">
        <v>12839301284671</v>
      </c>
      <c r="M704" s="8">
        <v>12754572801947</v>
      </c>
      <c r="N704" s="9">
        <v>1.25</v>
      </c>
      <c r="O704" s="9">
        <v>0.56999999999999995</v>
      </c>
      <c r="P704" s="17">
        <f>(Table1[[#This Row],[18. Lợi nhuận sau thuế thu nhập doanh nghiệp]]-Table1[[#This Row],[Lưu chuyển tiền thuần từ hoạt động kinh doanh]])/Table1[[#This Row],[TỔNG CỘNG TÀI SẢN]]</f>
        <v>-9.0438599350162449E-2</v>
      </c>
      <c r="Q704" s="20">
        <f>(Table1[[#This Row],[III. Các khoản phải thu ngắn hạn 2025]]-Table1[[#This Row],[III. Các khoản phải thu ngắn hạn'[Năm: 2024]])/Table1[[#This Row],[III. Các khoản phải thu ngắn hạn'[Năm: 2024]]</f>
        <v>-0.28868633511202291</v>
      </c>
      <c r="R704" s="20">
        <f>(Table1[[#This Row],[1. Hàng tồn kho]]-Table1[[#This Row],[1. Hàng tồn kho'[Năm: 2024]])/Table1[[#This Row],[1. Hàng tồn kho'[Năm: 2024]]</f>
        <v>0.40586016136825809</v>
      </c>
      <c r="S70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-6.5991505959252144E-3</v>
      </c>
      <c r="T704" s="21">
        <f>Table1[[#This Row],[Tỷ suất sinh lợi trên tổng tài sản bình quân (ROAA)'[Quý 4 Năm 2025, ĐVT: %']]]-Table1[[#This Row],[Tỷ suất sinh lợi trên tổng tài sản bình quân (ROAA)'[Quý 4 Năm 2024, ĐVT: %']]]</f>
        <v>-0.68</v>
      </c>
      <c r="U704" s="20">
        <f>SUM(Table1[[#This Row],[TATA]:[ROA]])</f>
        <v>-0.65986392368985258</v>
      </c>
    </row>
    <row r="705" spans="1:21" x14ac:dyDescent="0.45">
      <c r="A705" s="7">
        <v>699</v>
      </c>
      <c r="B705" s="5" t="s">
        <v>1408</v>
      </c>
      <c r="C705" s="6" t="s">
        <v>1409</v>
      </c>
      <c r="D705" s="6" t="s">
        <v>18</v>
      </c>
      <c r="E705" s="8">
        <v>-12005967344</v>
      </c>
      <c r="F705" s="8">
        <v>-121194370641</v>
      </c>
      <c r="G705" s="8">
        <v>2051172327882</v>
      </c>
      <c r="H705" s="8">
        <v>362721958479</v>
      </c>
      <c r="I705" s="8">
        <v>401963436687</v>
      </c>
      <c r="J705" s="8">
        <v>1124486627087</v>
      </c>
      <c r="K705" s="8">
        <v>835985135609</v>
      </c>
      <c r="L705" s="8">
        <v>1966999544521</v>
      </c>
      <c r="M705" s="8">
        <v>1863152325446</v>
      </c>
      <c r="N705" s="9">
        <v>0.04</v>
      </c>
      <c r="O705" s="9">
        <v>-1.1200000000000001</v>
      </c>
      <c r="P705" s="17">
        <f>(Table1[[#This Row],[18. Lợi nhuận sau thuế thu nhập doanh nghiệp]]-Table1[[#This Row],[Lưu chuyển tiền thuần từ hoạt động kinh doanh]])/Table1[[#This Row],[TỔNG CỘNG TÀI SẢN]]</f>
        <v>-5.3232194005730267E-2</v>
      </c>
      <c r="Q705" s="20">
        <f>(Table1[[#This Row],[III. Các khoản phải thu ngắn hạn 2025]]-Table1[[#This Row],[III. Các khoản phải thu ngắn hạn'[Năm: 2024]])/Table1[[#This Row],[III. Các khoản phải thu ngắn hạn'[Năm: 2024]]</f>
        <v>0.10818611140210831</v>
      </c>
      <c r="R705" s="20">
        <f>(Table1[[#This Row],[1. Hàng tồn kho]]-Table1[[#This Row],[1. Hàng tồn kho'[Năm: 2024]])/Table1[[#This Row],[1. Hàng tồn kho'[Năm: 2024]]</f>
        <v>-0.25656284790630868</v>
      </c>
      <c r="S70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-5.2794734683219602E-2</v>
      </c>
      <c r="T705" s="21">
        <f>Table1[[#This Row],[Tỷ suất sinh lợi trên tổng tài sản bình quân (ROAA)'[Quý 4 Năm 2025, ĐVT: %']]]-Table1[[#This Row],[Tỷ suất sinh lợi trên tổng tài sản bình quân (ROAA)'[Quý 4 Năm 2024, ĐVT: %']]]</f>
        <v>-1.1600000000000001</v>
      </c>
      <c r="U705" s="20">
        <f>SUM(Table1[[#This Row],[TATA]:[ROA]])</f>
        <v>-1.4144036651931504</v>
      </c>
    </row>
    <row r="706" spans="1:21" hidden="1" x14ac:dyDescent="0.45">
      <c r="A706" s="7">
        <v>700</v>
      </c>
      <c r="B706" s="5" t="s">
        <v>1410</v>
      </c>
      <c r="C706" s="6" t="s">
        <v>1411</v>
      </c>
      <c r="D706" s="6" t="s">
        <v>10</v>
      </c>
      <c r="E706" s="6"/>
      <c r="F706" s="6"/>
      <c r="G706" s="6"/>
      <c r="H706" s="6"/>
      <c r="I706" s="6"/>
      <c r="J706" s="6"/>
      <c r="K706" s="6"/>
      <c r="L706" s="6"/>
      <c r="M706" s="6"/>
      <c r="N706" s="8"/>
      <c r="O706" s="8"/>
      <c r="P70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0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06" s="20" t="e">
        <f>(Table1[[#This Row],[1. Hàng tồn kho]]-Table1[[#This Row],[1. Hàng tồn kho'[Năm: 2024]])/Table1[[#This Row],[1. Hàng tồn kho'[Năm: 2024]]</f>
        <v>#DIV/0!</v>
      </c>
      <c r="S70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0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06" s="20" t="e">
        <f>SUM(Table1[[#This Row],[TATA]:[ROA]])</f>
        <v>#DIV/0!</v>
      </c>
    </row>
    <row r="707" spans="1:21" x14ac:dyDescent="0.45">
      <c r="A707" s="7">
        <v>701</v>
      </c>
      <c r="B707" s="5" t="s">
        <v>1412</v>
      </c>
      <c r="C707" s="6" t="s">
        <v>1413</v>
      </c>
      <c r="D707" s="6" t="s">
        <v>15</v>
      </c>
      <c r="E707" s="8">
        <v>329952465539</v>
      </c>
      <c r="F707" s="8">
        <v>283740094775</v>
      </c>
      <c r="G707" s="8">
        <v>1580665727161</v>
      </c>
      <c r="H707" s="8">
        <v>323331711265</v>
      </c>
      <c r="I707" s="8">
        <v>379025799686</v>
      </c>
      <c r="J707" s="8">
        <v>458576003182</v>
      </c>
      <c r="K707" s="8">
        <v>426889578214</v>
      </c>
      <c r="L707" s="8">
        <v>1295750110212</v>
      </c>
      <c r="M707" s="8">
        <v>1707979342498</v>
      </c>
      <c r="N707" s="9">
        <v>3.56</v>
      </c>
      <c r="O707" s="9">
        <v>4.0599999999999996</v>
      </c>
      <c r="P707" s="17">
        <f>(Table1[[#This Row],[18. Lợi nhuận sau thuế thu nhập doanh nghiệp]]-Table1[[#This Row],[Lưu chuyển tiền thuần từ hoạt động kinh doanh]])/Table1[[#This Row],[TỔNG CỘNG TÀI SẢN]]</f>
        <v>-2.9236017438678229E-2</v>
      </c>
      <c r="Q707" s="20">
        <f>(Table1[[#This Row],[III. Các khoản phải thu ngắn hạn 2025]]-Table1[[#This Row],[III. Các khoản phải thu ngắn hạn'[Năm: 2024]])/Table1[[#This Row],[III. Các khoản phải thu ngắn hạn'[Năm: 2024]]</f>
        <v>0.17225062213385431</v>
      </c>
      <c r="R707" s="20">
        <f>(Table1[[#This Row],[1. Hàng tồn kho]]-Table1[[#This Row],[1. Hàng tồn kho'[Năm: 2024]])/Table1[[#This Row],[1. Hàng tồn kho'[Năm: 2024]]</f>
        <v>-6.9097433681945777E-2</v>
      </c>
      <c r="S70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0.31813945377056879</v>
      </c>
      <c r="T707" s="21">
        <f>Table1[[#This Row],[Tỷ suất sinh lợi trên tổng tài sản bình quân (ROAA)'[Quý 4 Năm 2025, ĐVT: %']]]-Table1[[#This Row],[Tỷ suất sinh lợi trên tổng tài sản bình quân (ROAA)'[Quý 4 Năm 2024, ĐVT: %']]]</f>
        <v>0.49999999999999956</v>
      </c>
      <c r="U707" s="20">
        <f>SUM(Table1[[#This Row],[TATA]:[ROA]])</f>
        <v>0.89205662478379866</v>
      </c>
    </row>
    <row r="708" spans="1:21" hidden="1" x14ac:dyDescent="0.45">
      <c r="A708" s="7">
        <v>702</v>
      </c>
      <c r="B708" s="5" t="s">
        <v>1414</v>
      </c>
      <c r="C708" s="6" t="s">
        <v>1415</v>
      </c>
      <c r="D708" s="6" t="s">
        <v>10</v>
      </c>
      <c r="E708" s="6"/>
      <c r="F708" s="6"/>
      <c r="G708" s="6"/>
      <c r="H708" s="6"/>
      <c r="I708" s="6"/>
      <c r="J708" s="6"/>
      <c r="K708" s="6"/>
      <c r="L708" s="6"/>
      <c r="M708" s="6"/>
      <c r="N708" s="8"/>
      <c r="O708" s="8"/>
      <c r="P70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0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08" s="20" t="e">
        <f>(Table1[[#This Row],[1. Hàng tồn kho]]-Table1[[#This Row],[1. Hàng tồn kho'[Năm: 2024]])/Table1[[#This Row],[1. Hàng tồn kho'[Năm: 2024]]</f>
        <v>#DIV/0!</v>
      </c>
      <c r="S70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0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08" s="20" t="e">
        <f>SUM(Table1[[#This Row],[TATA]:[ROA]])</f>
        <v>#DIV/0!</v>
      </c>
    </row>
    <row r="709" spans="1:21" hidden="1" x14ac:dyDescent="0.45">
      <c r="A709" s="7">
        <v>703</v>
      </c>
      <c r="B709" s="5" t="s">
        <v>1416</v>
      </c>
      <c r="C709" s="6" t="s">
        <v>1417</v>
      </c>
      <c r="D709" s="6" t="s">
        <v>10</v>
      </c>
      <c r="E709" s="6"/>
      <c r="F709" s="6"/>
      <c r="G709" s="6"/>
      <c r="H709" s="6"/>
      <c r="I709" s="6"/>
      <c r="J709" s="6"/>
      <c r="K709" s="6"/>
      <c r="L709" s="6"/>
      <c r="M709" s="6"/>
      <c r="N709" s="8"/>
      <c r="O709" s="8"/>
      <c r="P70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0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09" s="20" t="e">
        <f>(Table1[[#This Row],[1. Hàng tồn kho]]-Table1[[#This Row],[1. Hàng tồn kho'[Năm: 2024]])/Table1[[#This Row],[1. Hàng tồn kho'[Năm: 2024]]</f>
        <v>#DIV/0!</v>
      </c>
      <c r="S70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0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09" s="20" t="e">
        <f>SUM(Table1[[#This Row],[TATA]:[ROA]])</f>
        <v>#DIV/0!</v>
      </c>
    </row>
    <row r="710" spans="1:21" x14ac:dyDescent="0.45">
      <c r="A710" s="7">
        <v>704</v>
      </c>
      <c r="B710" s="5" t="s">
        <v>1418</v>
      </c>
      <c r="C710" s="6" t="s">
        <v>1419</v>
      </c>
      <c r="D710" s="6" t="s">
        <v>18</v>
      </c>
      <c r="E710" s="8">
        <v>4717827599</v>
      </c>
      <c r="F710" s="8">
        <v>13329807435</v>
      </c>
      <c r="G710" s="8">
        <v>186267212020</v>
      </c>
      <c r="H710" s="8">
        <v>24690471536</v>
      </c>
      <c r="I710" s="8">
        <v>35407059271</v>
      </c>
      <c r="J710" s="8">
        <v>35751069880</v>
      </c>
      <c r="K710" s="8">
        <v>34813543436</v>
      </c>
      <c r="L710" s="8">
        <v>197639958310</v>
      </c>
      <c r="M710" s="8">
        <v>207238202366</v>
      </c>
      <c r="N710" s="9">
        <v>2.16</v>
      </c>
      <c r="O710" s="9">
        <v>2.0499999999999998</v>
      </c>
      <c r="P710" s="17">
        <f>(Table1[[#This Row],[18. Lợi nhuận sau thuế thu nhập doanh nghiệp]]-Table1[[#This Row],[Lưu chuyển tiền thuần từ hoạt động kinh doanh]])/Table1[[#This Row],[TỔNG CỘNG TÀI SẢN]]</f>
        <v>4.6234545213868931E-2</v>
      </c>
      <c r="Q710" s="20">
        <f>(Table1[[#This Row],[III. Các khoản phải thu ngắn hạn 2025]]-Table1[[#This Row],[III. Các khoản phải thu ngắn hạn'[Năm: 2024]])/Table1[[#This Row],[III. Các khoản phải thu ngắn hạn'[Năm: 2024]]</f>
        <v>0.43403738642150491</v>
      </c>
      <c r="R710" s="20">
        <f>(Table1[[#This Row],[1. Hàng tồn kho]]-Table1[[#This Row],[1. Hàng tồn kho'[Năm: 2024]])/Table1[[#This Row],[1. Hàng tồn kho'[Năm: 2024]]</f>
        <v>-2.6223731126001199E-2</v>
      </c>
      <c r="S71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4.8564289013586365E-2</v>
      </c>
      <c r="T710" s="21">
        <f>Table1[[#This Row],[Tỷ suất sinh lợi trên tổng tài sản bình quân (ROAA)'[Quý 4 Năm 2025, ĐVT: %']]]-Table1[[#This Row],[Tỷ suất sinh lợi trên tổng tài sản bình quân (ROAA)'[Quý 4 Năm 2024, ĐVT: %']]]</f>
        <v>-0.11000000000000032</v>
      </c>
      <c r="U710" s="20">
        <f>SUM(Table1[[#This Row],[TATA]:[ROA]])</f>
        <v>0.39261248952295869</v>
      </c>
    </row>
    <row r="711" spans="1:21" hidden="1" x14ac:dyDescent="0.45">
      <c r="A711" s="7">
        <v>705</v>
      </c>
      <c r="B711" s="5" t="s">
        <v>1420</v>
      </c>
      <c r="C711" s="6" t="s">
        <v>1421</v>
      </c>
      <c r="D711" s="6" t="s">
        <v>10</v>
      </c>
      <c r="E711" s="6"/>
      <c r="F711" s="6"/>
      <c r="G711" s="6"/>
      <c r="H711" s="8">
        <v>64416599146</v>
      </c>
      <c r="I711" s="6"/>
      <c r="J711" s="8">
        <v>15648942299</v>
      </c>
      <c r="K711" s="6"/>
      <c r="L711" s="8">
        <v>723204566176</v>
      </c>
      <c r="M711" s="6"/>
      <c r="N711" s="8"/>
      <c r="O711" s="8"/>
      <c r="P71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1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711" s="20">
        <f>(Table1[[#This Row],[1. Hàng tồn kho]]-Table1[[#This Row],[1. Hàng tồn kho'[Năm: 2024]])/Table1[[#This Row],[1. Hàng tồn kho'[Năm: 2024]]</f>
        <v>-1</v>
      </c>
      <c r="S71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71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11" s="20" t="e">
        <f>SUM(Table1[[#This Row],[TATA]:[ROA]])</f>
        <v>#DIV/0!</v>
      </c>
    </row>
    <row r="712" spans="1:21" hidden="1" x14ac:dyDescent="0.45">
      <c r="A712" s="7">
        <v>706</v>
      </c>
      <c r="B712" s="5" t="s">
        <v>1422</v>
      </c>
      <c r="C712" s="6" t="s">
        <v>1423</v>
      </c>
      <c r="D712" s="6" t="s">
        <v>10</v>
      </c>
      <c r="E712" s="6"/>
      <c r="F712" s="6"/>
      <c r="G712" s="6"/>
      <c r="H712" s="6"/>
      <c r="I712" s="6"/>
      <c r="J712" s="6"/>
      <c r="K712" s="6"/>
      <c r="L712" s="6"/>
      <c r="M712" s="6"/>
      <c r="N712" s="8"/>
      <c r="O712" s="8"/>
      <c r="P71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1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12" s="20" t="e">
        <f>(Table1[[#This Row],[1. Hàng tồn kho]]-Table1[[#This Row],[1. Hàng tồn kho'[Năm: 2024]])/Table1[[#This Row],[1. Hàng tồn kho'[Năm: 2024]]</f>
        <v>#DIV/0!</v>
      </c>
      <c r="S71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1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12" s="20" t="e">
        <f>SUM(Table1[[#This Row],[TATA]:[ROA]])</f>
        <v>#DIV/0!</v>
      </c>
    </row>
    <row r="713" spans="1:21" hidden="1" x14ac:dyDescent="0.45">
      <c r="A713" s="7">
        <v>707</v>
      </c>
      <c r="B713" s="5" t="s">
        <v>1424</v>
      </c>
      <c r="C713" s="6" t="s">
        <v>1425</v>
      </c>
      <c r="D713" s="6" t="s">
        <v>10</v>
      </c>
      <c r="E713" s="6"/>
      <c r="F713" s="6"/>
      <c r="G713" s="6"/>
      <c r="H713" s="6"/>
      <c r="I713" s="6"/>
      <c r="J713" s="6"/>
      <c r="K713" s="6"/>
      <c r="L713" s="6"/>
      <c r="M713" s="6"/>
      <c r="N713" s="8"/>
      <c r="O713" s="8"/>
      <c r="P71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1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13" s="20" t="e">
        <f>(Table1[[#This Row],[1. Hàng tồn kho]]-Table1[[#This Row],[1. Hàng tồn kho'[Năm: 2024]])/Table1[[#This Row],[1. Hàng tồn kho'[Năm: 2024]]</f>
        <v>#DIV/0!</v>
      </c>
      <c r="S71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1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13" s="20" t="e">
        <f>SUM(Table1[[#This Row],[TATA]:[ROA]])</f>
        <v>#DIV/0!</v>
      </c>
    </row>
    <row r="714" spans="1:21" hidden="1" x14ac:dyDescent="0.45">
      <c r="A714" s="7">
        <v>708</v>
      </c>
      <c r="B714" s="5" t="s">
        <v>1426</v>
      </c>
      <c r="C714" s="6" t="s">
        <v>1427</v>
      </c>
      <c r="D714" s="6" t="s">
        <v>10</v>
      </c>
      <c r="E714" s="6"/>
      <c r="F714" s="6"/>
      <c r="G714" s="6"/>
      <c r="H714" s="6"/>
      <c r="I714" s="6"/>
      <c r="J714" s="6"/>
      <c r="K714" s="6"/>
      <c r="L714" s="6"/>
      <c r="M714" s="6"/>
      <c r="N714" s="8"/>
      <c r="O714" s="8"/>
      <c r="P71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1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14" s="20" t="e">
        <f>(Table1[[#This Row],[1. Hàng tồn kho]]-Table1[[#This Row],[1. Hàng tồn kho'[Năm: 2024]])/Table1[[#This Row],[1. Hàng tồn kho'[Năm: 2024]]</f>
        <v>#DIV/0!</v>
      </c>
      <c r="S71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1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14" s="20" t="e">
        <f>SUM(Table1[[#This Row],[TATA]:[ROA]])</f>
        <v>#DIV/0!</v>
      </c>
    </row>
    <row r="715" spans="1:21" hidden="1" x14ac:dyDescent="0.45">
      <c r="A715" s="7">
        <v>709</v>
      </c>
      <c r="B715" s="5" t="s">
        <v>1428</v>
      </c>
      <c r="C715" s="6" t="s">
        <v>1429</v>
      </c>
      <c r="D715" s="6" t="s">
        <v>10</v>
      </c>
      <c r="E715" s="6"/>
      <c r="F715" s="6"/>
      <c r="G715" s="6"/>
      <c r="H715" s="6"/>
      <c r="I715" s="6"/>
      <c r="J715" s="6"/>
      <c r="K715" s="6"/>
      <c r="L715" s="6"/>
      <c r="M715" s="6"/>
      <c r="N715" s="8"/>
      <c r="O715" s="8"/>
      <c r="P71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1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15" s="20" t="e">
        <f>(Table1[[#This Row],[1. Hàng tồn kho]]-Table1[[#This Row],[1. Hàng tồn kho'[Năm: 2024]])/Table1[[#This Row],[1. Hàng tồn kho'[Năm: 2024]]</f>
        <v>#DIV/0!</v>
      </c>
      <c r="S71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1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15" s="20" t="e">
        <f>SUM(Table1[[#This Row],[TATA]:[ROA]])</f>
        <v>#DIV/0!</v>
      </c>
    </row>
    <row r="716" spans="1:21" hidden="1" x14ac:dyDescent="0.45">
      <c r="A716" s="7">
        <v>710</v>
      </c>
      <c r="B716" s="5" t="s">
        <v>1430</v>
      </c>
      <c r="C716" s="6" t="s">
        <v>1431</v>
      </c>
      <c r="D716" s="6" t="s">
        <v>10</v>
      </c>
      <c r="E716" s="6"/>
      <c r="F716" s="6"/>
      <c r="G716" s="6"/>
      <c r="H716" s="6"/>
      <c r="I716" s="6"/>
      <c r="J716" s="6"/>
      <c r="K716" s="6"/>
      <c r="L716" s="6"/>
      <c r="M716" s="6"/>
      <c r="N716" s="8"/>
      <c r="O716" s="8"/>
      <c r="P71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1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16" s="20" t="e">
        <f>(Table1[[#This Row],[1. Hàng tồn kho]]-Table1[[#This Row],[1. Hàng tồn kho'[Năm: 2024]])/Table1[[#This Row],[1. Hàng tồn kho'[Năm: 2024]]</f>
        <v>#DIV/0!</v>
      </c>
      <c r="S71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1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16" s="20" t="e">
        <f>SUM(Table1[[#This Row],[TATA]:[ROA]])</f>
        <v>#DIV/0!</v>
      </c>
    </row>
    <row r="717" spans="1:21" hidden="1" x14ac:dyDescent="0.45">
      <c r="A717" s="7">
        <v>711</v>
      </c>
      <c r="B717" s="5" t="s">
        <v>1432</v>
      </c>
      <c r="C717" s="6" t="s">
        <v>1433</v>
      </c>
      <c r="D717" s="6" t="s">
        <v>10</v>
      </c>
      <c r="E717" s="6"/>
      <c r="F717" s="6"/>
      <c r="G717" s="6"/>
      <c r="H717" s="6"/>
      <c r="I717" s="6"/>
      <c r="J717" s="6"/>
      <c r="K717" s="6"/>
      <c r="L717" s="6"/>
      <c r="M717" s="6"/>
      <c r="N717" s="8"/>
      <c r="O717" s="8"/>
      <c r="P71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1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17" s="20" t="e">
        <f>(Table1[[#This Row],[1. Hàng tồn kho]]-Table1[[#This Row],[1. Hàng tồn kho'[Năm: 2024]])/Table1[[#This Row],[1. Hàng tồn kho'[Năm: 2024]]</f>
        <v>#DIV/0!</v>
      </c>
      <c r="S71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1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17" s="20" t="e">
        <f>SUM(Table1[[#This Row],[TATA]:[ROA]])</f>
        <v>#DIV/0!</v>
      </c>
    </row>
    <row r="718" spans="1:21" ht="26.25" hidden="1" x14ac:dyDescent="0.45">
      <c r="A718" s="7">
        <v>712</v>
      </c>
      <c r="B718" s="5" t="s">
        <v>1434</v>
      </c>
      <c r="C718" s="6" t="s">
        <v>1435</v>
      </c>
      <c r="D718" s="6" t="s">
        <v>10</v>
      </c>
      <c r="E718" s="6"/>
      <c r="F718" s="6"/>
      <c r="G718" s="6"/>
      <c r="H718" s="6"/>
      <c r="I718" s="6"/>
      <c r="J718" s="6"/>
      <c r="K718" s="6"/>
      <c r="L718" s="6"/>
      <c r="M718" s="6"/>
      <c r="N718" s="8"/>
      <c r="O718" s="8"/>
      <c r="P71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1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18" s="20" t="e">
        <f>(Table1[[#This Row],[1. Hàng tồn kho]]-Table1[[#This Row],[1. Hàng tồn kho'[Năm: 2024]])/Table1[[#This Row],[1. Hàng tồn kho'[Năm: 2024]]</f>
        <v>#DIV/0!</v>
      </c>
      <c r="S71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1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18" s="20" t="e">
        <f>SUM(Table1[[#This Row],[TATA]:[ROA]])</f>
        <v>#DIV/0!</v>
      </c>
    </row>
    <row r="719" spans="1:21" hidden="1" x14ac:dyDescent="0.45">
      <c r="A719" s="7">
        <v>713</v>
      </c>
      <c r="B719" s="5" t="s">
        <v>1436</v>
      </c>
      <c r="C719" s="6" t="s">
        <v>1437</v>
      </c>
      <c r="D719" s="6" t="s">
        <v>10</v>
      </c>
      <c r="E719" s="6"/>
      <c r="F719" s="6"/>
      <c r="G719" s="6"/>
      <c r="H719" s="6"/>
      <c r="I719" s="6"/>
      <c r="J719" s="6"/>
      <c r="K719" s="6"/>
      <c r="L719" s="6"/>
      <c r="M719" s="6"/>
      <c r="N719" s="8"/>
      <c r="O719" s="8"/>
      <c r="P71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1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19" s="20" t="e">
        <f>(Table1[[#This Row],[1. Hàng tồn kho]]-Table1[[#This Row],[1. Hàng tồn kho'[Năm: 2024]])/Table1[[#This Row],[1. Hàng tồn kho'[Năm: 2024]]</f>
        <v>#DIV/0!</v>
      </c>
      <c r="S71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1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19" s="20" t="e">
        <f>SUM(Table1[[#This Row],[TATA]:[ROA]])</f>
        <v>#DIV/0!</v>
      </c>
    </row>
    <row r="720" spans="1:21" hidden="1" x14ac:dyDescent="0.45">
      <c r="A720" s="7">
        <v>714</v>
      </c>
      <c r="B720" s="5" t="s">
        <v>1438</v>
      </c>
      <c r="C720" s="6" t="s">
        <v>1439</v>
      </c>
      <c r="D720" s="6" t="s">
        <v>10</v>
      </c>
      <c r="E720" s="6"/>
      <c r="F720" s="6"/>
      <c r="G720" s="6"/>
      <c r="H720" s="6"/>
      <c r="I720" s="6"/>
      <c r="J720" s="6"/>
      <c r="K720" s="6"/>
      <c r="L720" s="6"/>
      <c r="M720" s="6"/>
      <c r="N720" s="8"/>
      <c r="O720" s="8"/>
      <c r="P72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2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20" s="20" t="e">
        <f>(Table1[[#This Row],[1. Hàng tồn kho]]-Table1[[#This Row],[1. Hàng tồn kho'[Năm: 2024]])/Table1[[#This Row],[1. Hàng tồn kho'[Năm: 2024]]</f>
        <v>#DIV/0!</v>
      </c>
      <c r="S72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2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20" s="20" t="e">
        <f>SUM(Table1[[#This Row],[TATA]:[ROA]])</f>
        <v>#DIV/0!</v>
      </c>
    </row>
    <row r="721" spans="1:21" ht="26.25" hidden="1" x14ac:dyDescent="0.45">
      <c r="A721" s="7">
        <v>715</v>
      </c>
      <c r="B721" s="5" t="s">
        <v>1440</v>
      </c>
      <c r="C721" s="6" t="s">
        <v>1441</v>
      </c>
      <c r="D721" s="6" t="s">
        <v>10</v>
      </c>
      <c r="E721" s="6"/>
      <c r="F721" s="6"/>
      <c r="G721" s="6"/>
      <c r="H721" s="6"/>
      <c r="I721" s="6"/>
      <c r="J721" s="6"/>
      <c r="K721" s="6"/>
      <c r="L721" s="6"/>
      <c r="M721" s="6"/>
      <c r="N721" s="8"/>
      <c r="O721" s="8"/>
      <c r="P72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2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21" s="20" t="e">
        <f>(Table1[[#This Row],[1. Hàng tồn kho]]-Table1[[#This Row],[1. Hàng tồn kho'[Năm: 2024]])/Table1[[#This Row],[1. Hàng tồn kho'[Năm: 2024]]</f>
        <v>#DIV/0!</v>
      </c>
      <c r="S72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2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21" s="20" t="e">
        <f>SUM(Table1[[#This Row],[TATA]:[ROA]])</f>
        <v>#DIV/0!</v>
      </c>
    </row>
    <row r="722" spans="1:21" x14ac:dyDescent="0.45">
      <c r="A722" s="7">
        <v>716</v>
      </c>
      <c r="B722" s="5" t="s">
        <v>1442</v>
      </c>
      <c r="C722" s="6" t="s">
        <v>1443</v>
      </c>
      <c r="D722" s="6" t="s">
        <v>10</v>
      </c>
      <c r="E722" s="8">
        <v>-921919642178</v>
      </c>
      <c r="F722" s="8">
        <v>42228197500</v>
      </c>
      <c r="G722" s="8">
        <v>15575189469215</v>
      </c>
      <c r="H722" s="8">
        <v>7449438272771</v>
      </c>
      <c r="I722" s="8">
        <v>6859487226283</v>
      </c>
      <c r="J722" s="8">
        <v>4020036778731</v>
      </c>
      <c r="K722" s="8">
        <v>5181867184157</v>
      </c>
      <c r="L722" s="8">
        <v>41637683946790</v>
      </c>
      <c r="M722" s="8">
        <v>43743365921514</v>
      </c>
      <c r="N722" s="9">
        <v>0.23</v>
      </c>
      <c r="O722" s="9">
        <v>-0.03</v>
      </c>
      <c r="P722" s="17">
        <f>(Table1[[#This Row],[18. Lợi nhuận sau thuế thu nhập doanh nghiệp]]-Table1[[#This Row],[Lưu chuyển tiền thuần từ hoạt động kinh doanh]])/Table1[[#This Row],[TỔNG CỘNG TÀI SẢN]]</f>
        <v>6.1902800064402276E-2</v>
      </c>
      <c r="Q722" s="20">
        <f>(Table1[[#This Row],[III. Các khoản phải thu ngắn hạn 2025]]-Table1[[#This Row],[III. Các khoản phải thu ngắn hạn'[Năm: 2024]])/Table1[[#This Row],[III. Các khoản phải thu ngắn hạn'[Năm: 2024]]</f>
        <v>-7.9194031131766582E-2</v>
      </c>
      <c r="R722" s="20">
        <f>(Table1[[#This Row],[1. Hàng tồn kho]]-Table1[[#This Row],[1. Hàng tồn kho'[Năm: 2024]])/Table1[[#This Row],[1. Hàng tồn kho'[Năm: 2024]]</f>
        <v>0.28900989452956038</v>
      </c>
      <c r="S72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5.0571544214969108E-2</v>
      </c>
      <c r="T722" s="21">
        <f>Table1[[#This Row],[Tỷ suất sinh lợi trên tổng tài sản bình quân (ROAA)'[Quý 4 Năm 2025, ĐVT: %']]]-Table1[[#This Row],[Tỷ suất sinh lợi trên tổng tài sản bình quân (ROAA)'[Quý 4 Năm 2024, ĐVT: %']]]</f>
        <v>-0.26</v>
      </c>
      <c r="U722" s="20">
        <f>SUM(Table1[[#This Row],[TATA]:[ROA]])</f>
        <v>6.2290207677165199E-2</v>
      </c>
    </row>
    <row r="723" spans="1:21" hidden="1" x14ac:dyDescent="0.45">
      <c r="A723" s="7">
        <v>717</v>
      </c>
      <c r="B723" s="5" t="s">
        <v>1444</v>
      </c>
      <c r="C723" s="6" t="s">
        <v>1445</v>
      </c>
      <c r="D723" s="6" t="s">
        <v>10</v>
      </c>
      <c r="E723" s="6"/>
      <c r="F723" s="6"/>
      <c r="G723" s="6"/>
      <c r="H723" s="8">
        <v>218262821439</v>
      </c>
      <c r="I723" s="6"/>
      <c r="J723" s="8">
        <v>246416591294</v>
      </c>
      <c r="K723" s="6"/>
      <c r="L723" s="8">
        <v>1044161090811</v>
      </c>
      <c r="M723" s="6"/>
      <c r="N723" s="8"/>
      <c r="O723" s="8"/>
      <c r="P72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2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723" s="20">
        <f>(Table1[[#This Row],[1. Hàng tồn kho]]-Table1[[#This Row],[1. Hàng tồn kho'[Năm: 2024]])/Table1[[#This Row],[1. Hàng tồn kho'[Năm: 2024]]</f>
        <v>-1</v>
      </c>
      <c r="S72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72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23" s="20" t="e">
        <f>SUM(Table1[[#This Row],[TATA]:[ROA]])</f>
        <v>#DIV/0!</v>
      </c>
    </row>
    <row r="724" spans="1:21" hidden="1" x14ac:dyDescent="0.45">
      <c r="A724" s="7">
        <v>718</v>
      </c>
      <c r="B724" s="5" t="s">
        <v>1446</v>
      </c>
      <c r="C724" s="6" t="s">
        <v>1447</v>
      </c>
      <c r="D724" s="6" t="s">
        <v>10</v>
      </c>
      <c r="E724" s="6"/>
      <c r="F724" s="6"/>
      <c r="G724" s="6"/>
      <c r="H724" s="6"/>
      <c r="I724" s="6"/>
      <c r="J724" s="6"/>
      <c r="K724" s="6"/>
      <c r="L724" s="6"/>
      <c r="M724" s="6"/>
      <c r="N724" s="8"/>
      <c r="O724" s="8"/>
      <c r="P72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2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24" s="20" t="e">
        <f>(Table1[[#This Row],[1. Hàng tồn kho]]-Table1[[#This Row],[1. Hàng tồn kho'[Năm: 2024]])/Table1[[#This Row],[1. Hàng tồn kho'[Năm: 2024]]</f>
        <v>#DIV/0!</v>
      </c>
      <c r="S72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2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24" s="20" t="e">
        <f>SUM(Table1[[#This Row],[TATA]:[ROA]])</f>
        <v>#DIV/0!</v>
      </c>
    </row>
    <row r="725" spans="1:21" ht="26.25" hidden="1" x14ac:dyDescent="0.45">
      <c r="A725" s="7">
        <v>719</v>
      </c>
      <c r="B725" s="5" t="s">
        <v>1448</v>
      </c>
      <c r="C725" s="6" t="s">
        <v>1449</v>
      </c>
      <c r="D725" s="6" t="s">
        <v>10</v>
      </c>
      <c r="E725" s="6"/>
      <c r="F725" s="6"/>
      <c r="G725" s="6"/>
      <c r="H725" s="6"/>
      <c r="I725" s="6"/>
      <c r="J725" s="6"/>
      <c r="K725" s="6"/>
      <c r="L725" s="6"/>
      <c r="M725" s="6"/>
      <c r="N725" s="8"/>
      <c r="O725" s="8"/>
      <c r="P72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2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25" s="20" t="e">
        <f>(Table1[[#This Row],[1. Hàng tồn kho]]-Table1[[#This Row],[1. Hàng tồn kho'[Năm: 2024]])/Table1[[#This Row],[1. Hàng tồn kho'[Năm: 2024]]</f>
        <v>#DIV/0!</v>
      </c>
      <c r="S72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2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25" s="20" t="e">
        <f>SUM(Table1[[#This Row],[TATA]:[ROA]])</f>
        <v>#DIV/0!</v>
      </c>
    </row>
    <row r="726" spans="1:21" hidden="1" x14ac:dyDescent="0.45">
      <c r="A726" s="7">
        <v>720</v>
      </c>
      <c r="B726" s="5" t="s">
        <v>1450</v>
      </c>
      <c r="C726" s="6" t="s">
        <v>1451</v>
      </c>
      <c r="D726" s="6" t="s">
        <v>10</v>
      </c>
      <c r="E726" s="6"/>
      <c r="F726" s="6"/>
      <c r="G726" s="6"/>
      <c r="H726" s="8">
        <v>55165654069</v>
      </c>
      <c r="I726" s="6"/>
      <c r="J726" s="8">
        <v>10981467910</v>
      </c>
      <c r="K726" s="6"/>
      <c r="L726" s="8">
        <v>75894541194</v>
      </c>
      <c r="M726" s="6"/>
      <c r="N726" s="8"/>
      <c r="O726" s="8"/>
      <c r="P72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2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726" s="20">
        <f>(Table1[[#This Row],[1. Hàng tồn kho]]-Table1[[#This Row],[1. Hàng tồn kho'[Năm: 2024]])/Table1[[#This Row],[1. Hàng tồn kho'[Năm: 2024]]</f>
        <v>-1</v>
      </c>
      <c r="S72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72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26" s="20" t="e">
        <f>SUM(Table1[[#This Row],[TATA]:[ROA]])</f>
        <v>#DIV/0!</v>
      </c>
    </row>
    <row r="727" spans="1:21" ht="26.25" hidden="1" x14ac:dyDescent="0.45">
      <c r="A727" s="7">
        <v>721</v>
      </c>
      <c r="B727" s="5" t="s">
        <v>1452</v>
      </c>
      <c r="C727" s="6" t="s">
        <v>1453</v>
      </c>
      <c r="D727" s="6" t="s">
        <v>10</v>
      </c>
      <c r="E727" s="6"/>
      <c r="F727" s="6"/>
      <c r="G727" s="6"/>
      <c r="H727" s="6"/>
      <c r="I727" s="6"/>
      <c r="J727" s="6"/>
      <c r="K727" s="6"/>
      <c r="L727" s="6"/>
      <c r="M727" s="6"/>
      <c r="N727" s="8"/>
      <c r="O727" s="8"/>
      <c r="P72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2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27" s="20" t="e">
        <f>(Table1[[#This Row],[1. Hàng tồn kho]]-Table1[[#This Row],[1. Hàng tồn kho'[Năm: 2024]])/Table1[[#This Row],[1. Hàng tồn kho'[Năm: 2024]]</f>
        <v>#DIV/0!</v>
      </c>
      <c r="S72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2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27" s="20" t="e">
        <f>SUM(Table1[[#This Row],[TATA]:[ROA]])</f>
        <v>#DIV/0!</v>
      </c>
    </row>
    <row r="728" spans="1:21" x14ac:dyDescent="0.45">
      <c r="A728" s="7">
        <v>722</v>
      </c>
      <c r="B728" s="5" t="s">
        <v>1454</v>
      </c>
      <c r="C728" s="6" t="s">
        <v>1455</v>
      </c>
      <c r="D728" s="6" t="s">
        <v>10</v>
      </c>
      <c r="E728" s="8">
        <v>-19377897127</v>
      </c>
      <c r="F728" s="8">
        <v>-16458770945</v>
      </c>
      <c r="G728" s="8">
        <v>234643193038</v>
      </c>
      <c r="H728" s="8">
        <v>14679316914</v>
      </c>
      <c r="I728" s="8">
        <v>22221732456</v>
      </c>
      <c r="J728" s="8">
        <v>31300654462</v>
      </c>
      <c r="K728" s="8">
        <v>31283832769</v>
      </c>
      <c r="L728" s="8">
        <v>7745595371</v>
      </c>
      <c r="M728" s="8">
        <v>5211955460</v>
      </c>
      <c r="N728" s="8"/>
      <c r="O728" s="9">
        <v>-3.46</v>
      </c>
      <c r="P728" s="17">
        <f>(Table1[[#This Row],[18. Lợi nhuận sau thuế thu nhập doanh nghiệp]]-Table1[[#This Row],[Lưu chuyển tiền thuần từ hoạt động kinh doanh]])/Table1[[#This Row],[TỔNG CỘNG TÀI SẢN]]</f>
        <v>1.2440702601277904E-2</v>
      </c>
      <c r="Q728" s="20">
        <f>(Table1[[#This Row],[III. Các khoản phải thu ngắn hạn 2025]]-Table1[[#This Row],[III. Các khoản phải thu ngắn hạn'[Năm: 2024]])/Table1[[#This Row],[III. Các khoản phải thu ngắn hạn'[Năm: 2024]]</f>
        <v>0.51381243324794124</v>
      </c>
      <c r="R728" s="20">
        <f>(Table1[[#This Row],[1. Hàng tồn kho]]-Table1[[#This Row],[1. Hàng tồn kho'[Năm: 2024]])/Table1[[#This Row],[1. Hàng tồn kho'[Năm: 2024]]</f>
        <v>-5.3742304399488118E-4</v>
      </c>
      <c r="S72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-0.32710718668394534</v>
      </c>
      <c r="T728" s="21">
        <f>Table1[[#This Row],[Tỷ suất sinh lợi trên tổng tài sản bình quân (ROAA)'[Quý 4 Năm 2025, ĐVT: %']]]-Table1[[#This Row],[Tỷ suất sinh lợi trên tổng tài sản bình quân (ROAA)'[Quý 4 Năm 2024, ĐVT: %']]]</f>
        <v>-3.46</v>
      </c>
      <c r="U728" s="20">
        <f>SUM(Table1[[#This Row],[TATA]:[ROA]])</f>
        <v>-3.2613914738787209</v>
      </c>
    </row>
    <row r="729" spans="1:21" hidden="1" x14ac:dyDescent="0.45">
      <c r="A729" s="7">
        <v>723</v>
      </c>
      <c r="B729" s="5" t="s">
        <v>1456</v>
      </c>
      <c r="C729" s="6" t="s">
        <v>1457</v>
      </c>
      <c r="D729" s="6" t="s">
        <v>10</v>
      </c>
      <c r="E729" s="6"/>
      <c r="F729" s="6"/>
      <c r="G729" s="6"/>
      <c r="H729" s="6"/>
      <c r="I729" s="6"/>
      <c r="J729" s="6"/>
      <c r="K729" s="6"/>
      <c r="L729" s="6"/>
      <c r="M729" s="6"/>
      <c r="N729" s="8"/>
      <c r="O729" s="8"/>
      <c r="P72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2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29" s="20" t="e">
        <f>(Table1[[#This Row],[1. Hàng tồn kho]]-Table1[[#This Row],[1. Hàng tồn kho'[Năm: 2024]])/Table1[[#This Row],[1. Hàng tồn kho'[Năm: 2024]]</f>
        <v>#DIV/0!</v>
      </c>
      <c r="S72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2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29" s="20" t="e">
        <f>SUM(Table1[[#This Row],[TATA]:[ROA]])</f>
        <v>#DIV/0!</v>
      </c>
    </row>
    <row r="730" spans="1:21" hidden="1" x14ac:dyDescent="0.45">
      <c r="A730" s="7">
        <v>724</v>
      </c>
      <c r="B730" s="5" t="s">
        <v>1458</v>
      </c>
      <c r="C730" s="6" t="s">
        <v>1459</v>
      </c>
      <c r="D730" s="6" t="s">
        <v>10</v>
      </c>
      <c r="E730" s="6"/>
      <c r="F730" s="6"/>
      <c r="G730" s="6"/>
      <c r="H730" s="6"/>
      <c r="I730" s="6"/>
      <c r="J730" s="6"/>
      <c r="K730" s="6"/>
      <c r="L730" s="6"/>
      <c r="M730" s="6"/>
      <c r="N730" s="8"/>
      <c r="O730" s="8"/>
      <c r="P73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3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30" s="20" t="e">
        <f>(Table1[[#This Row],[1. Hàng tồn kho]]-Table1[[#This Row],[1. Hàng tồn kho'[Năm: 2024]])/Table1[[#This Row],[1. Hàng tồn kho'[Năm: 2024]]</f>
        <v>#DIV/0!</v>
      </c>
      <c r="S73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3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30" s="20" t="e">
        <f>SUM(Table1[[#This Row],[TATA]:[ROA]])</f>
        <v>#DIV/0!</v>
      </c>
    </row>
    <row r="731" spans="1:21" hidden="1" x14ac:dyDescent="0.45">
      <c r="A731" s="7">
        <v>725</v>
      </c>
      <c r="B731" s="5" t="s">
        <v>1460</v>
      </c>
      <c r="C731" s="6" t="s">
        <v>1461</v>
      </c>
      <c r="D731" s="6" t="s">
        <v>10</v>
      </c>
      <c r="E731" s="6"/>
      <c r="F731" s="6"/>
      <c r="G731" s="6"/>
      <c r="H731" s="6"/>
      <c r="I731" s="6"/>
      <c r="J731" s="6"/>
      <c r="K731" s="6"/>
      <c r="L731" s="6"/>
      <c r="M731" s="6"/>
      <c r="N731" s="8"/>
      <c r="O731" s="8"/>
      <c r="P73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3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31" s="20" t="e">
        <f>(Table1[[#This Row],[1. Hàng tồn kho]]-Table1[[#This Row],[1. Hàng tồn kho'[Năm: 2024]])/Table1[[#This Row],[1. Hàng tồn kho'[Năm: 2024]]</f>
        <v>#DIV/0!</v>
      </c>
      <c r="S73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3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31" s="20" t="e">
        <f>SUM(Table1[[#This Row],[TATA]:[ROA]])</f>
        <v>#DIV/0!</v>
      </c>
    </row>
    <row r="732" spans="1:21" hidden="1" x14ac:dyDescent="0.45">
      <c r="A732" s="7">
        <v>726</v>
      </c>
      <c r="B732" s="5" t="s">
        <v>1462</v>
      </c>
      <c r="C732" s="6" t="s">
        <v>1463</v>
      </c>
      <c r="D732" s="6" t="s">
        <v>15</v>
      </c>
      <c r="E732" s="6"/>
      <c r="F732" s="6"/>
      <c r="G732" s="6"/>
      <c r="H732" s="8">
        <v>31332672277</v>
      </c>
      <c r="I732" s="6"/>
      <c r="J732" s="8">
        <v>1639085960</v>
      </c>
      <c r="K732" s="6"/>
      <c r="L732" s="8">
        <v>171798178682</v>
      </c>
      <c r="M732" s="6"/>
      <c r="N732" s="8"/>
      <c r="O732" s="8"/>
      <c r="P73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3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732" s="20">
        <f>(Table1[[#This Row],[1. Hàng tồn kho]]-Table1[[#This Row],[1. Hàng tồn kho'[Năm: 2024]])/Table1[[#This Row],[1. Hàng tồn kho'[Năm: 2024]]</f>
        <v>-1</v>
      </c>
      <c r="S73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73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32" s="20" t="e">
        <f>SUM(Table1[[#This Row],[TATA]:[ROA]])</f>
        <v>#DIV/0!</v>
      </c>
    </row>
    <row r="733" spans="1:21" hidden="1" x14ac:dyDescent="0.45">
      <c r="A733" s="7">
        <v>727</v>
      </c>
      <c r="B733" s="5" t="s">
        <v>1464</v>
      </c>
      <c r="C733" s="6" t="s">
        <v>1465</v>
      </c>
      <c r="D733" s="6" t="s">
        <v>10</v>
      </c>
      <c r="E733" s="6"/>
      <c r="F733" s="6"/>
      <c r="G733" s="6"/>
      <c r="H733" s="6"/>
      <c r="I733" s="6"/>
      <c r="J733" s="6"/>
      <c r="K733" s="6"/>
      <c r="L733" s="6"/>
      <c r="M733" s="6"/>
      <c r="N733" s="8"/>
      <c r="O733" s="8"/>
      <c r="P73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3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33" s="20" t="e">
        <f>(Table1[[#This Row],[1. Hàng tồn kho]]-Table1[[#This Row],[1. Hàng tồn kho'[Năm: 2024]])/Table1[[#This Row],[1. Hàng tồn kho'[Năm: 2024]]</f>
        <v>#DIV/0!</v>
      </c>
      <c r="S73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3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33" s="20" t="e">
        <f>SUM(Table1[[#This Row],[TATA]:[ROA]])</f>
        <v>#DIV/0!</v>
      </c>
    </row>
    <row r="734" spans="1:21" hidden="1" x14ac:dyDescent="0.45">
      <c r="A734" s="7">
        <v>728</v>
      </c>
      <c r="B734" s="5" t="s">
        <v>1466</v>
      </c>
      <c r="C734" s="6" t="s">
        <v>1467</v>
      </c>
      <c r="D734" s="6" t="s">
        <v>10</v>
      </c>
      <c r="E734" s="6"/>
      <c r="F734" s="6"/>
      <c r="G734" s="6"/>
      <c r="H734" s="6"/>
      <c r="I734" s="6"/>
      <c r="J734" s="6"/>
      <c r="K734" s="6"/>
      <c r="L734" s="6"/>
      <c r="M734" s="6"/>
      <c r="N734" s="8"/>
      <c r="O734" s="8"/>
      <c r="P73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3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34" s="20" t="e">
        <f>(Table1[[#This Row],[1. Hàng tồn kho]]-Table1[[#This Row],[1. Hàng tồn kho'[Năm: 2024]])/Table1[[#This Row],[1. Hàng tồn kho'[Năm: 2024]]</f>
        <v>#DIV/0!</v>
      </c>
      <c r="S73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3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34" s="20" t="e">
        <f>SUM(Table1[[#This Row],[TATA]:[ROA]])</f>
        <v>#DIV/0!</v>
      </c>
    </row>
    <row r="735" spans="1:21" ht="26.25" hidden="1" x14ac:dyDescent="0.45">
      <c r="A735" s="7">
        <v>729</v>
      </c>
      <c r="B735" s="5" t="s">
        <v>1468</v>
      </c>
      <c r="C735" s="6" t="s">
        <v>1469</v>
      </c>
      <c r="D735" s="6" t="s">
        <v>15</v>
      </c>
      <c r="E735" s="6"/>
      <c r="F735" s="6"/>
      <c r="G735" s="6"/>
      <c r="H735" s="8">
        <v>419560122</v>
      </c>
      <c r="I735" s="6"/>
      <c r="J735" s="8">
        <v>180658656</v>
      </c>
      <c r="K735" s="6"/>
      <c r="L735" s="8">
        <v>102347893773</v>
      </c>
      <c r="M735" s="6"/>
      <c r="N735" s="8"/>
      <c r="O735" s="8"/>
      <c r="P73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3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735" s="20">
        <f>(Table1[[#This Row],[1. Hàng tồn kho]]-Table1[[#This Row],[1. Hàng tồn kho'[Năm: 2024]])/Table1[[#This Row],[1. Hàng tồn kho'[Năm: 2024]]</f>
        <v>-1</v>
      </c>
      <c r="S73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73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35" s="20" t="e">
        <f>SUM(Table1[[#This Row],[TATA]:[ROA]])</f>
        <v>#DIV/0!</v>
      </c>
    </row>
    <row r="736" spans="1:21" ht="26.25" hidden="1" x14ac:dyDescent="0.45">
      <c r="A736" s="7">
        <v>730</v>
      </c>
      <c r="B736" s="5" t="s">
        <v>1470</v>
      </c>
      <c r="C736" s="6" t="s">
        <v>1471</v>
      </c>
      <c r="D736" s="6" t="s">
        <v>10</v>
      </c>
      <c r="E736" s="6"/>
      <c r="F736" s="6"/>
      <c r="G736" s="6"/>
      <c r="H736" s="6"/>
      <c r="I736" s="6"/>
      <c r="J736" s="6"/>
      <c r="K736" s="6"/>
      <c r="L736" s="6"/>
      <c r="M736" s="6"/>
      <c r="N736" s="8"/>
      <c r="O736" s="8"/>
      <c r="P73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3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36" s="20" t="e">
        <f>(Table1[[#This Row],[1. Hàng tồn kho]]-Table1[[#This Row],[1. Hàng tồn kho'[Năm: 2024]])/Table1[[#This Row],[1. Hàng tồn kho'[Năm: 2024]]</f>
        <v>#DIV/0!</v>
      </c>
      <c r="S73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3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36" s="20" t="e">
        <f>SUM(Table1[[#This Row],[TATA]:[ROA]])</f>
        <v>#DIV/0!</v>
      </c>
    </row>
    <row r="737" spans="1:21" x14ac:dyDescent="0.45">
      <c r="A737" s="7">
        <v>731</v>
      </c>
      <c r="B737" s="5" t="s">
        <v>1472</v>
      </c>
      <c r="C737" s="6" t="s">
        <v>1473</v>
      </c>
      <c r="D737" s="6" t="s">
        <v>15</v>
      </c>
      <c r="E737" s="6"/>
      <c r="F737" s="8">
        <v>-2568261018</v>
      </c>
      <c r="G737" s="8">
        <v>347132285606</v>
      </c>
      <c r="H737" s="8">
        <v>142279542253</v>
      </c>
      <c r="I737" s="8">
        <v>146055171091</v>
      </c>
      <c r="J737" s="8">
        <v>64185276858</v>
      </c>
      <c r="K737" s="8">
        <v>114927396045</v>
      </c>
      <c r="L737" s="8">
        <v>174782026993</v>
      </c>
      <c r="M737" s="8">
        <v>209092068612</v>
      </c>
      <c r="N737" s="9">
        <v>0.13</v>
      </c>
      <c r="O737" s="9">
        <v>-0.09</v>
      </c>
      <c r="P737" s="17">
        <f>(Table1[[#This Row],[18. Lợi nhuận sau thuế thu nhập doanh nghiệp]]-Table1[[#This Row],[Lưu chuyển tiền thuần từ hoạt động kinh doanh]])/Table1[[#This Row],[TỔNG CỘNG TÀI SẢN]]</f>
        <v>-7.3985080745702005E-3</v>
      </c>
      <c r="Q737" s="20">
        <f>(Table1[[#This Row],[III. Các khoản phải thu ngắn hạn 2025]]-Table1[[#This Row],[III. Các khoản phải thu ngắn hạn'[Năm: 2024]])/Table1[[#This Row],[III. Các khoản phải thu ngắn hạn'[Năm: 2024]]</f>
        <v>2.6536695144030027E-2</v>
      </c>
      <c r="R737" s="20">
        <f>(Table1[[#This Row],[1. Hàng tồn kho]]-Table1[[#This Row],[1. Hàng tồn kho'[Năm: 2024]])/Table1[[#This Row],[1. Hàng tồn kho'[Năm: 2024]]</f>
        <v>0.79055698862620927</v>
      </c>
      <c r="S73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0.19630188646555813</v>
      </c>
      <c r="T737" s="21">
        <f>Table1[[#This Row],[Tỷ suất sinh lợi trên tổng tài sản bình quân (ROAA)'[Quý 4 Năm 2025, ĐVT: %']]]-Table1[[#This Row],[Tỷ suất sinh lợi trên tổng tài sản bình quân (ROAA)'[Quý 4 Năm 2024, ĐVT: %']]]</f>
        <v>-0.22</v>
      </c>
      <c r="U737" s="20">
        <f>SUM(Table1[[#This Row],[TATA]:[ROA]])</f>
        <v>0.78599706216122711</v>
      </c>
    </row>
    <row r="738" spans="1:21" x14ac:dyDescent="0.45">
      <c r="A738" s="7">
        <v>732</v>
      </c>
      <c r="B738" s="5" t="s">
        <v>1474</v>
      </c>
      <c r="C738" s="6" t="s">
        <v>1475</v>
      </c>
      <c r="D738" s="6" t="s">
        <v>33</v>
      </c>
      <c r="E738" s="8">
        <v>167895562114</v>
      </c>
      <c r="F738" s="8">
        <v>39955753119</v>
      </c>
      <c r="G738" s="8">
        <v>1649193211534</v>
      </c>
      <c r="H738" s="8">
        <v>497612779269</v>
      </c>
      <c r="I738" s="8">
        <v>586763204058</v>
      </c>
      <c r="J738" s="8">
        <v>238256494183</v>
      </c>
      <c r="K738" s="8">
        <v>110667649760</v>
      </c>
      <c r="L738" s="8">
        <v>1580015291142</v>
      </c>
      <c r="M738" s="8">
        <v>1452762828308</v>
      </c>
      <c r="N738" s="9">
        <v>0.72</v>
      </c>
      <c r="O738" s="9">
        <v>0.62</v>
      </c>
      <c r="P738" s="17">
        <f>(Table1[[#This Row],[18. Lợi nhuận sau thuế thu nhập doanh nghiệp]]-Table1[[#This Row],[Lưu chuyển tiền thuần từ hoạt động kinh doanh]])/Table1[[#This Row],[TỔNG CỘNG TÀI SẢN]]</f>
        <v>-7.7577210541629971E-2</v>
      </c>
      <c r="Q738" s="20">
        <f>(Table1[[#This Row],[III. Các khoản phải thu ngắn hạn 2025]]-Table1[[#This Row],[III. Các khoản phải thu ngắn hạn'[Năm: 2024]])/Table1[[#This Row],[III. Các khoản phải thu ngắn hạn'[Năm: 2024]]</f>
        <v>0.17915622046516408</v>
      </c>
      <c r="R738" s="20">
        <f>(Table1[[#This Row],[1. Hàng tồn kho]]-Table1[[#This Row],[1. Hàng tồn kho'[Năm: 2024]])/Table1[[#This Row],[1. Hàng tồn kho'[Năm: 2024]]</f>
        <v>-0.53551045842637801</v>
      </c>
      <c r="S73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-8.0538753990174836E-2</v>
      </c>
      <c r="T738" s="21">
        <f>Table1[[#This Row],[Tỷ suất sinh lợi trên tổng tài sản bình quân (ROAA)'[Quý 4 Năm 2025, ĐVT: %']]]-Table1[[#This Row],[Tỷ suất sinh lợi trên tổng tài sản bình quân (ROAA)'[Quý 4 Năm 2024, ĐVT: %']]]</f>
        <v>-9.9999999999999978E-2</v>
      </c>
      <c r="U738" s="20">
        <f>SUM(Table1[[#This Row],[TATA]:[ROA]])</f>
        <v>-0.61447020249301876</v>
      </c>
    </row>
    <row r="739" spans="1:21" ht="26.25" x14ac:dyDescent="0.45">
      <c r="A739" s="7">
        <v>733</v>
      </c>
      <c r="B739" s="5" t="s">
        <v>1476</v>
      </c>
      <c r="C739" s="6" t="s">
        <v>1477</v>
      </c>
      <c r="D739" s="6" t="s">
        <v>15</v>
      </c>
      <c r="E739" s="8">
        <v>-160249950746</v>
      </c>
      <c r="F739" s="8">
        <v>670942290775</v>
      </c>
      <c r="G739" s="8">
        <v>7506478450340</v>
      </c>
      <c r="H739" s="8">
        <v>1645686451677</v>
      </c>
      <c r="I739" s="8">
        <v>1916593867114</v>
      </c>
      <c r="J739" s="8">
        <v>1662817347953</v>
      </c>
      <c r="K739" s="8">
        <v>1987387589645</v>
      </c>
      <c r="L739" s="8">
        <v>5529361265970</v>
      </c>
      <c r="M739" s="8">
        <v>5690908186439</v>
      </c>
      <c r="N739" s="9">
        <v>0.71</v>
      </c>
      <c r="O739" s="9">
        <v>4.63</v>
      </c>
      <c r="P739" s="17">
        <f>(Table1[[#This Row],[18. Lợi nhuận sau thuế thu nhập doanh nghiệp]]-Table1[[#This Row],[Lưu chuyển tiền thuần từ hoạt động kinh doanh]])/Table1[[#This Row],[TỔNG CỘNG TÀI SẢN]]</f>
        <v>0.1107299843754766</v>
      </c>
      <c r="Q739" s="20">
        <f>(Table1[[#This Row],[III. Các khoản phải thu ngắn hạn 2025]]-Table1[[#This Row],[III. Các khoản phải thu ngắn hạn'[Năm: 2024]])/Table1[[#This Row],[III. Các khoản phải thu ngắn hạn'[Năm: 2024]]</f>
        <v>0.16461666507671485</v>
      </c>
      <c r="R739" s="20">
        <f>(Table1[[#This Row],[1. Hàng tồn kho]]-Table1[[#This Row],[1. Hàng tồn kho'[Năm: 2024]])/Table1[[#This Row],[1. Hàng tồn kho'[Năm: 2024]]</f>
        <v>0.19519296096565267</v>
      </c>
      <c r="S73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2.9216199249491485E-2</v>
      </c>
      <c r="T739" s="21">
        <f>Table1[[#This Row],[Tỷ suất sinh lợi trên tổng tài sản bình quân (ROAA)'[Quý 4 Năm 2025, ĐVT: %']]]-Table1[[#This Row],[Tỷ suất sinh lợi trên tổng tài sản bình quân (ROAA)'[Quý 4 Năm 2024, ĐVT: %']]]</f>
        <v>3.92</v>
      </c>
      <c r="U739" s="20">
        <f>SUM(Table1[[#This Row],[TATA]:[ROA]])</f>
        <v>4.4197558096673353</v>
      </c>
    </row>
    <row r="740" spans="1:21" ht="26.25" x14ac:dyDescent="0.45">
      <c r="A740" s="7">
        <v>734</v>
      </c>
      <c r="B740" s="5" t="s">
        <v>1478</v>
      </c>
      <c r="C740" s="6" t="s">
        <v>1479</v>
      </c>
      <c r="D740" s="6" t="s">
        <v>18</v>
      </c>
      <c r="E740" s="8">
        <v>175725990234</v>
      </c>
      <c r="F740" s="8">
        <v>338172706851</v>
      </c>
      <c r="G740" s="8">
        <v>1562924732203</v>
      </c>
      <c r="H740" s="8">
        <v>102356067384</v>
      </c>
      <c r="I740" s="8">
        <v>86438657119</v>
      </c>
      <c r="J740" s="8">
        <v>13121452967</v>
      </c>
      <c r="K740" s="8">
        <v>12074822776</v>
      </c>
      <c r="L740" s="8">
        <v>694341855567</v>
      </c>
      <c r="M740" s="8">
        <v>587227158118</v>
      </c>
      <c r="N740" s="9">
        <v>3.83</v>
      </c>
      <c r="O740" s="9">
        <v>8.2899999999999991</v>
      </c>
      <c r="P740" s="17">
        <f>(Table1[[#This Row],[18. Lợi nhuận sau thuế thu nhập doanh nghiệp]]-Table1[[#This Row],[Lưu chuyển tiền thuần từ hoạt động kinh doanh]])/Table1[[#This Row],[TỔNG CỘNG TÀI SẢN]]</f>
        <v>0.10393764540921005</v>
      </c>
      <c r="Q740" s="20">
        <f>(Table1[[#This Row],[III. Các khoản phải thu ngắn hạn 2025]]-Table1[[#This Row],[III. Các khoản phải thu ngắn hạn'[Năm: 2024]])/Table1[[#This Row],[III. Các khoản phải thu ngắn hạn'[Năm: 2024]]</f>
        <v>-0.15551017806579157</v>
      </c>
      <c r="R740" s="20">
        <f>(Table1[[#This Row],[1. Hàng tồn kho]]-Table1[[#This Row],[1. Hàng tồn kho'[Năm: 2024]])/Table1[[#This Row],[1. Hàng tồn kho'[Năm: 2024]]</f>
        <v>-7.9764809097913072E-2</v>
      </c>
      <c r="S74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-0.15426795402032917</v>
      </c>
      <c r="T740" s="21">
        <f>Table1[[#This Row],[Tỷ suất sinh lợi trên tổng tài sản bình quân (ROAA)'[Quý 4 Năm 2025, ĐVT: %']]]-Table1[[#This Row],[Tỷ suất sinh lợi trên tổng tài sản bình quân (ROAA)'[Quý 4 Năm 2024, ĐVT: %']]]</f>
        <v>4.4599999999999991</v>
      </c>
      <c r="U740" s="20">
        <f>SUM(Table1[[#This Row],[TATA]:[ROA]])</f>
        <v>4.1743947042251754</v>
      </c>
    </row>
    <row r="741" spans="1:21" hidden="1" x14ac:dyDescent="0.45">
      <c r="A741" s="7">
        <v>735</v>
      </c>
      <c r="B741" s="5" t="s">
        <v>1480</v>
      </c>
      <c r="C741" s="6" t="s">
        <v>1481</v>
      </c>
      <c r="D741" s="6" t="s">
        <v>10</v>
      </c>
      <c r="E741" s="8">
        <v>56994356261</v>
      </c>
      <c r="F741" s="8">
        <v>-13843343104</v>
      </c>
      <c r="G741" s="8">
        <v>233546073170</v>
      </c>
      <c r="H741" s="8">
        <v>11168638159</v>
      </c>
      <c r="I741" s="8">
        <v>1546879684</v>
      </c>
      <c r="J741" s="6"/>
      <c r="K741" s="6"/>
      <c r="L741" s="8">
        <v>38889979825</v>
      </c>
      <c r="M741" s="8">
        <v>17514258225</v>
      </c>
      <c r="N741" s="9">
        <v>-0.88</v>
      </c>
      <c r="O741" s="9">
        <v>-1.49</v>
      </c>
      <c r="P741" s="17">
        <f>(Table1[[#This Row],[18. Lợi nhuận sau thuế thu nhập doanh nghiệp]]-Table1[[#This Row],[Lưu chuyển tiền thuần từ hoạt động kinh doanh]])/Table1[[#This Row],[TỔNG CỘNG TÀI SẢN]]</f>
        <v>-0.30331359634309368</v>
      </c>
      <c r="Q741" s="20">
        <f>(Table1[[#This Row],[III. Các khoản phải thu ngắn hạn 2025]]-Table1[[#This Row],[III. Các khoản phải thu ngắn hạn'[Năm: 2024]])/Table1[[#This Row],[III. Các khoản phải thu ngắn hạn'[Năm: 2024]]</f>
        <v>-0.86149791389261898</v>
      </c>
      <c r="R741" s="20" t="e">
        <f>(Table1[[#This Row],[1. Hàng tồn kho]]-Table1[[#This Row],[1. Hàng tồn kho'[Năm: 2024]])/Table1[[#This Row],[1. Hàng tồn kho'[Năm: 2024]]</f>
        <v>#DIV/0!</v>
      </c>
      <c r="S74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-0.54964599354867372</v>
      </c>
      <c r="T741" s="21">
        <f>Table1[[#This Row],[Tỷ suất sinh lợi trên tổng tài sản bình quân (ROAA)'[Quý 4 Năm 2025, ĐVT: %']]]-Table1[[#This Row],[Tỷ suất sinh lợi trên tổng tài sản bình quân (ROAA)'[Quý 4 Năm 2024, ĐVT: %']]]</f>
        <v>-0.61</v>
      </c>
      <c r="U741" s="20" t="e">
        <f>SUM(Table1[[#This Row],[TATA]:[ROA]])</f>
        <v>#DIV/0!</v>
      </c>
    </row>
    <row r="742" spans="1:21" ht="26.25" hidden="1" x14ac:dyDescent="0.45">
      <c r="A742" s="7">
        <v>736</v>
      </c>
      <c r="B742" s="5" t="s">
        <v>1482</v>
      </c>
      <c r="C742" s="6" t="s">
        <v>1483</v>
      </c>
      <c r="D742" s="6" t="s">
        <v>15</v>
      </c>
      <c r="E742" s="6"/>
      <c r="F742" s="6"/>
      <c r="G742" s="6"/>
      <c r="H742" s="6"/>
      <c r="I742" s="6"/>
      <c r="J742" s="6"/>
      <c r="K742" s="6"/>
      <c r="L742" s="6"/>
      <c r="M742" s="6"/>
      <c r="N742" s="8"/>
      <c r="O742" s="8"/>
      <c r="P74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4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42" s="20" t="e">
        <f>(Table1[[#This Row],[1. Hàng tồn kho]]-Table1[[#This Row],[1. Hàng tồn kho'[Năm: 2024]])/Table1[[#This Row],[1. Hàng tồn kho'[Năm: 2024]]</f>
        <v>#DIV/0!</v>
      </c>
      <c r="S74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4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42" s="20" t="e">
        <f>SUM(Table1[[#This Row],[TATA]:[ROA]])</f>
        <v>#DIV/0!</v>
      </c>
    </row>
    <row r="743" spans="1:21" ht="26.25" hidden="1" x14ac:dyDescent="0.45">
      <c r="A743" s="7">
        <v>737</v>
      </c>
      <c r="B743" s="5" t="s">
        <v>1484</v>
      </c>
      <c r="C743" s="6" t="s">
        <v>1485</v>
      </c>
      <c r="D743" s="6" t="s">
        <v>10</v>
      </c>
      <c r="E743" s="6"/>
      <c r="F743" s="6"/>
      <c r="G743" s="6"/>
      <c r="H743" s="6"/>
      <c r="I743" s="6"/>
      <c r="J743" s="6"/>
      <c r="K743" s="6"/>
      <c r="L743" s="6"/>
      <c r="M743" s="6"/>
      <c r="N743" s="8"/>
      <c r="O743" s="8"/>
      <c r="P74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4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43" s="20" t="e">
        <f>(Table1[[#This Row],[1. Hàng tồn kho]]-Table1[[#This Row],[1. Hàng tồn kho'[Năm: 2024]])/Table1[[#This Row],[1. Hàng tồn kho'[Năm: 2024]]</f>
        <v>#DIV/0!</v>
      </c>
      <c r="S74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4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43" s="20" t="e">
        <f>SUM(Table1[[#This Row],[TATA]:[ROA]])</f>
        <v>#DIV/0!</v>
      </c>
    </row>
    <row r="744" spans="1:21" ht="26.25" x14ac:dyDescent="0.45">
      <c r="A744" s="7">
        <v>738</v>
      </c>
      <c r="B744" s="5" t="s">
        <v>1486</v>
      </c>
      <c r="C744" s="6" t="s">
        <v>1487</v>
      </c>
      <c r="D744" s="6" t="s">
        <v>15</v>
      </c>
      <c r="E744" s="8">
        <v>9057450820</v>
      </c>
      <c r="F744" s="8">
        <v>9582341518</v>
      </c>
      <c r="G744" s="8">
        <v>65241700655</v>
      </c>
      <c r="H744" s="8">
        <v>1516548921</v>
      </c>
      <c r="I744" s="8">
        <v>1466859247</v>
      </c>
      <c r="J744" s="8">
        <v>462868065</v>
      </c>
      <c r="K744" s="8">
        <v>657659555</v>
      </c>
      <c r="L744" s="8">
        <v>44432135499</v>
      </c>
      <c r="M744" s="8">
        <v>44823013836</v>
      </c>
      <c r="N744" s="8"/>
      <c r="O744" s="8"/>
      <c r="P744" s="17">
        <f>(Table1[[#This Row],[18. Lợi nhuận sau thuế thu nhập doanh nghiệp]]-Table1[[#This Row],[Lưu chuyển tiền thuần từ hoạt động kinh doanh]])/Table1[[#This Row],[TỔNG CỘNG TÀI SẢN]]</f>
        <v>8.045325194320687E-3</v>
      </c>
      <c r="Q744" s="20">
        <f>(Table1[[#This Row],[III. Các khoản phải thu ngắn hạn 2025]]-Table1[[#This Row],[III. Các khoản phải thu ngắn hạn'[Năm: 2024]])/Table1[[#This Row],[III. Các khoản phải thu ngắn hạn'[Năm: 2024]]</f>
        <v>-3.2764966109523876E-2</v>
      </c>
      <c r="R744" s="20">
        <f>(Table1[[#This Row],[1. Hàng tồn kho]]-Table1[[#This Row],[1. Hàng tồn kho'[Năm: 2024]])/Table1[[#This Row],[1. Hàng tồn kho'[Năm: 2024]]</f>
        <v>0.42083588117058801</v>
      </c>
      <c r="S74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8.7971989779513787E-3</v>
      </c>
      <c r="T74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44" s="20">
        <f>SUM(Table1[[#This Row],[TATA]:[ROA]])</f>
        <v>0.40491343923333623</v>
      </c>
    </row>
    <row r="745" spans="1:21" x14ac:dyDescent="0.45">
      <c r="A745" s="7">
        <v>739</v>
      </c>
      <c r="B745" s="5" t="s">
        <v>1488</v>
      </c>
      <c r="C745" s="6" t="s">
        <v>1489</v>
      </c>
      <c r="D745" s="6" t="s">
        <v>15</v>
      </c>
      <c r="E745" s="6"/>
      <c r="F745" s="8">
        <v>78695161987</v>
      </c>
      <c r="G745" s="8">
        <v>863822860525</v>
      </c>
      <c r="H745" s="8">
        <v>38703765299</v>
      </c>
      <c r="I745" s="8">
        <v>49656254462</v>
      </c>
      <c r="J745" s="8">
        <v>25633107343</v>
      </c>
      <c r="K745" s="8">
        <v>30620943902</v>
      </c>
      <c r="L745" s="8">
        <v>287737905166</v>
      </c>
      <c r="M745" s="8">
        <v>336309217353</v>
      </c>
      <c r="N745" s="9">
        <v>1.67</v>
      </c>
      <c r="O745" s="9">
        <v>2.33</v>
      </c>
      <c r="P745" s="17">
        <f>(Table1[[#This Row],[18. Lợi nhuận sau thuế thu nhập doanh nghiệp]]-Table1[[#This Row],[Lưu chuyển tiền thuần từ hoạt động kinh doanh]])/Table1[[#This Row],[TỔNG CỘNG TÀI SẢN]]</f>
        <v>9.1101041177784933E-2</v>
      </c>
      <c r="Q745" s="20">
        <f>(Table1[[#This Row],[III. Các khoản phải thu ngắn hạn 2025]]-Table1[[#This Row],[III. Các khoản phải thu ngắn hạn'[Năm: 2024]])/Table1[[#This Row],[III. Các khoản phải thu ngắn hạn'[Năm: 2024]]</f>
        <v>0.28298252323483841</v>
      </c>
      <c r="R745" s="20">
        <f>(Table1[[#This Row],[1. Hàng tồn kho]]-Table1[[#This Row],[1. Hàng tồn kho'[Năm: 2024]])/Table1[[#This Row],[1. Hàng tồn kho'[Năm: 2024]]</f>
        <v>0.19458571652110293</v>
      </c>
      <c r="S74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0.16880400988176561</v>
      </c>
      <c r="T745" s="21">
        <f>Table1[[#This Row],[Tỷ suất sinh lợi trên tổng tài sản bình quân (ROAA)'[Quý 4 Năm 2025, ĐVT: %']]]-Table1[[#This Row],[Tỷ suất sinh lợi trên tổng tài sản bình quân (ROAA)'[Quý 4 Năm 2024, ĐVT: %']]]</f>
        <v>0.66000000000000014</v>
      </c>
      <c r="U745" s="20">
        <f>SUM(Table1[[#This Row],[TATA]:[ROA]])</f>
        <v>1.3974732908154919</v>
      </c>
    </row>
    <row r="746" spans="1:21" ht="26.25" x14ac:dyDescent="0.45">
      <c r="A746" s="7">
        <v>740</v>
      </c>
      <c r="B746" s="5" t="s">
        <v>1490</v>
      </c>
      <c r="C746" s="6" t="s">
        <v>1491</v>
      </c>
      <c r="D746" s="6" t="s">
        <v>15</v>
      </c>
      <c r="E746" s="8">
        <v>56707979547</v>
      </c>
      <c r="F746" s="8">
        <v>51239322082</v>
      </c>
      <c r="G746" s="8">
        <v>1074421913632</v>
      </c>
      <c r="H746" s="8">
        <v>87796949318</v>
      </c>
      <c r="I746" s="8">
        <v>58772420358</v>
      </c>
      <c r="J746" s="8">
        <v>24949724685</v>
      </c>
      <c r="K746" s="8">
        <v>29855695443</v>
      </c>
      <c r="L746" s="8">
        <v>488990923551</v>
      </c>
      <c r="M746" s="8">
        <v>476172039315</v>
      </c>
      <c r="N746" s="9">
        <v>1.46</v>
      </c>
      <c r="O746" s="9">
        <v>1.56</v>
      </c>
      <c r="P746" s="17">
        <f>(Table1[[#This Row],[18. Lợi nhuận sau thuế thu nhập doanh nghiệp]]-Table1[[#This Row],[Lưu chuyển tiền thuần từ hoạt động kinh doanh]])/Table1[[#This Row],[TỔNG CỘNG TÀI SẢN]]</f>
        <v>-5.0898603198752971E-3</v>
      </c>
      <c r="Q746" s="20">
        <f>(Table1[[#This Row],[III. Các khoản phải thu ngắn hạn 2025]]-Table1[[#This Row],[III. Các khoản phải thu ngắn hạn'[Năm: 2024]])/Table1[[#This Row],[III. Các khoản phải thu ngắn hạn'[Năm: 2024]]</f>
        <v>-0.33058698719557256</v>
      </c>
      <c r="R746" s="20">
        <f>(Table1[[#This Row],[1. Hàng tồn kho]]-Table1[[#This Row],[1. Hàng tồn kho'[Năm: 2024]])/Table1[[#This Row],[1. Hàng tồn kho'[Năm: 2024]]</f>
        <v>0.19663426430310527</v>
      </c>
      <c r="S74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-2.6214973772745367E-2</v>
      </c>
      <c r="T746" s="21">
        <f>Table1[[#This Row],[Tỷ suất sinh lợi trên tổng tài sản bình quân (ROAA)'[Quý 4 Năm 2025, ĐVT: %']]]-Table1[[#This Row],[Tỷ suất sinh lợi trên tổng tài sản bình quân (ROAA)'[Quý 4 Năm 2024, ĐVT: %']]]</f>
        <v>0.10000000000000009</v>
      </c>
      <c r="U746" s="20">
        <f>SUM(Table1[[#This Row],[TATA]:[ROA]])</f>
        <v>-6.5257556985087867E-2</v>
      </c>
    </row>
    <row r="747" spans="1:21" hidden="1" x14ac:dyDescent="0.45">
      <c r="A747" s="7">
        <v>741</v>
      </c>
      <c r="B747" s="5" t="s">
        <v>1492</v>
      </c>
      <c r="C747" s="6" t="s">
        <v>1493</v>
      </c>
      <c r="D747" s="6" t="s">
        <v>10</v>
      </c>
      <c r="E747" s="6"/>
      <c r="F747" s="6"/>
      <c r="G747" s="6"/>
      <c r="H747" s="8">
        <v>270912393937</v>
      </c>
      <c r="I747" s="6"/>
      <c r="J747" s="8">
        <v>194425315317</v>
      </c>
      <c r="K747" s="6"/>
      <c r="L747" s="8">
        <v>654410912925</v>
      </c>
      <c r="M747" s="6"/>
      <c r="N747" s="8"/>
      <c r="O747" s="8"/>
      <c r="P74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4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747" s="20">
        <f>(Table1[[#This Row],[1. Hàng tồn kho]]-Table1[[#This Row],[1. Hàng tồn kho'[Năm: 2024]])/Table1[[#This Row],[1. Hàng tồn kho'[Năm: 2024]]</f>
        <v>-1</v>
      </c>
      <c r="S74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74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47" s="20" t="e">
        <f>SUM(Table1[[#This Row],[TATA]:[ROA]])</f>
        <v>#DIV/0!</v>
      </c>
    </row>
    <row r="748" spans="1:21" ht="26.25" hidden="1" x14ac:dyDescent="0.45">
      <c r="A748" s="7">
        <v>742</v>
      </c>
      <c r="B748" s="5" t="s">
        <v>1494</v>
      </c>
      <c r="C748" s="6" t="s">
        <v>1495</v>
      </c>
      <c r="D748" s="6" t="s">
        <v>10</v>
      </c>
      <c r="E748" s="6"/>
      <c r="F748" s="6"/>
      <c r="G748" s="6"/>
      <c r="H748" s="8">
        <v>65246208464</v>
      </c>
      <c r="I748" s="6"/>
      <c r="J748" s="8">
        <v>9726536071</v>
      </c>
      <c r="K748" s="6"/>
      <c r="L748" s="8">
        <v>70472384226</v>
      </c>
      <c r="M748" s="6"/>
      <c r="N748" s="8"/>
      <c r="O748" s="8"/>
      <c r="P74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4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748" s="20">
        <f>(Table1[[#This Row],[1. Hàng tồn kho]]-Table1[[#This Row],[1. Hàng tồn kho'[Năm: 2024]])/Table1[[#This Row],[1. Hàng tồn kho'[Năm: 2024]]</f>
        <v>-1</v>
      </c>
      <c r="S74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74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48" s="20" t="e">
        <f>SUM(Table1[[#This Row],[TATA]:[ROA]])</f>
        <v>#DIV/0!</v>
      </c>
    </row>
    <row r="749" spans="1:21" x14ac:dyDescent="0.45">
      <c r="A749" s="7">
        <v>743</v>
      </c>
      <c r="B749" s="5" t="s">
        <v>1496</v>
      </c>
      <c r="C749" s="6" t="s">
        <v>1497</v>
      </c>
      <c r="D749" s="6" t="s">
        <v>18</v>
      </c>
      <c r="E749" s="8">
        <v>1401946891768</v>
      </c>
      <c r="F749" s="8">
        <v>574435030936</v>
      </c>
      <c r="G749" s="8">
        <v>38102429832604</v>
      </c>
      <c r="H749" s="8">
        <v>11089555145173</v>
      </c>
      <c r="I749" s="8">
        <v>14270316397475</v>
      </c>
      <c r="J749" s="8">
        <v>13406214592820</v>
      </c>
      <c r="K749" s="8">
        <v>15658330220782</v>
      </c>
      <c r="L749" s="8">
        <v>4795471317826</v>
      </c>
      <c r="M749" s="8">
        <v>4462461308662</v>
      </c>
      <c r="N749" s="9">
        <v>0.54</v>
      </c>
      <c r="O749" s="9">
        <v>0.02</v>
      </c>
      <c r="P749" s="17">
        <f>(Table1[[#This Row],[18. Lợi nhuận sau thuế thu nhập doanh nghiệp]]-Table1[[#This Row],[Lưu chuyển tiền thuần từ hoạt động kinh doanh]])/Table1[[#This Row],[TỔNG CỘNG TÀI SẢN]]</f>
        <v>-2.1718086339047687E-2</v>
      </c>
      <c r="Q749" s="20">
        <f>(Table1[[#This Row],[III. Các khoản phải thu ngắn hạn 2025]]-Table1[[#This Row],[III. Các khoản phải thu ngắn hạn'[Năm: 2024]])/Table1[[#This Row],[III. Các khoản phải thu ngắn hạn'[Năm: 2024]]</f>
        <v>0.28682496373053379</v>
      </c>
      <c r="R749" s="20">
        <f>(Table1[[#This Row],[1. Hàng tồn kho]]-Table1[[#This Row],[1. Hàng tồn kho'[Năm: 2024]])/Table1[[#This Row],[1. Hàng tồn kho'[Năm: 2024]]</f>
        <v>0.16799042058958025</v>
      </c>
      <c r="S74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-6.9442602633471323E-2</v>
      </c>
      <c r="T749" s="21">
        <f>Table1[[#This Row],[Tỷ suất sinh lợi trên tổng tài sản bình quân (ROAA)'[Quý 4 Năm 2025, ĐVT: %']]]-Table1[[#This Row],[Tỷ suất sinh lợi trên tổng tài sản bình quân (ROAA)'[Quý 4 Năm 2024, ĐVT: %']]]</f>
        <v>-0.52</v>
      </c>
      <c r="U749" s="20">
        <f>SUM(Table1[[#This Row],[TATA]:[ROA]])</f>
        <v>-0.15634530465240504</v>
      </c>
    </row>
    <row r="750" spans="1:21" ht="26.25" hidden="1" x14ac:dyDescent="0.45">
      <c r="A750" s="7">
        <v>744</v>
      </c>
      <c r="B750" s="5" t="s">
        <v>1498</v>
      </c>
      <c r="C750" s="6" t="s">
        <v>1499</v>
      </c>
      <c r="D750" s="6" t="s">
        <v>15</v>
      </c>
      <c r="E750" s="6"/>
      <c r="F750" s="6"/>
      <c r="G750" s="6"/>
      <c r="H750" s="8">
        <v>2256492542</v>
      </c>
      <c r="I750" s="6"/>
      <c r="J750" s="8">
        <v>2176775288</v>
      </c>
      <c r="K750" s="6"/>
      <c r="L750" s="8">
        <v>18139864241</v>
      </c>
      <c r="M750" s="6"/>
      <c r="N750" s="8"/>
      <c r="O750" s="8"/>
      <c r="P75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5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750" s="20">
        <f>(Table1[[#This Row],[1. Hàng tồn kho]]-Table1[[#This Row],[1. Hàng tồn kho'[Năm: 2024]])/Table1[[#This Row],[1. Hàng tồn kho'[Năm: 2024]]</f>
        <v>-1</v>
      </c>
      <c r="S75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75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50" s="20" t="e">
        <f>SUM(Table1[[#This Row],[TATA]:[ROA]])</f>
        <v>#DIV/0!</v>
      </c>
    </row>
    <row r="751" spans="1:21" x14ac:dyDescent="0.45">
      <c r="A751" s="7">
        <v>745</v>
      </c>
      <c r="B751" s="5" t="s">
        <v>1500</v>
      </c>
      <c r="C751" s="6" t="s">
        <v>1501</v>
      </c>
      <c r="D751" s="6" t="s">
        <v>33</v>
      </c>
      <c r="E751" s="8">
        <v>204049313041</v>
      </c>
      <c r="F751" s="8">
        <v>118616194912</v>
      </c>
      <c r="G751" s="8">
        <v>1503222263663</v>
      </c>
      <c r="H751" s="8">
        <v>92157336008</v>
      </c>
      <c r="I751" s="8">
        <v>58447468646</v>
      </c>
      <c r="J751" s="8">
        <v>5351074064</v>
      </c>
      <c r="K751" s="8">
        <v>7186197888</v>
      </c>
      <c r="L751" s="8">
        <v>681740913400</v>
      </c>
      <c r="M751" s="8">
        <v>702238500912</v>
      </c>
      <c r="N751" s="9">
        <v>1.84</v>
      </c>
      <c r="O751" s="9">
        <v>2.82</v>
      </c>
      <c r="P751" s="17">
        <f>(Table1[[#This Row],[18. Lợi nhuận sau thuế thu nhập doanh nghiệp]]-Table1[[#This Row],[Lưu chuyển tiền thuần từ hoạt động kinh doanh]])/Table1[[#This Row],[TỔNG CỘNG TÀI SẢN]]</f>
        <v>-5.6833324115902549E-2</v>
      </c>
      <c r="Q751" s="20">
        <f>(Table1[[#This Row],[III. Các khoản phải thu ngắn hạn 2025]]-Table1[[#This Row],[III. Các khoản phải thu ngắn hạn'[Năm: 2024]])/Table1[[#This Row],[III. Các khoản phải thu ngắn hạn'[Năm: 2024]]</f>
        <v>-0.36578604397889403</v>
      </c>
      <c r="R751" s="20">
        <f>(Table1[[#This Row],[1. Hàng tồn kho]]-Table1[[#This Row],[1. Hàng tồn kho'[Năm: 2024]])/Table1[[#This Row],[1. Hàng tồn kho'[Năm: 2024]]</f>
        <v>0.34294494937867115</v>
      </c>
      <c r="S75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3.006653570162568E-2</v>
      </c>
      <c r="T751" s="21">
        <f>Table1[[#This Row],[Tỷ suất sinh lợi trên tổng tài sản bình quân (ROAA)'[Quý 4 Năm 2025, ĐVT: %']]]-Table1[[#This Row],[Tỷ suất sinh lợi trên tổng tài sản bình quân (ROAA)'[Quý 4 Năm 2024, ĐVT: %']]]</f>
        <v>0.97999999999999976</v>
      </c>
      <c r="U751" s="20">
        <f>SUM(Table1[[#This Row],[TATA]:[ROA]])</f>
        <v>0.93039211698550006</v>
      </c>
    </row>
    <row r="752" spans="1:21" ht="26.25" x14ac:dyDescent="0.45">
      <c r="A752" s="7">
        <v>746</v>
      </c>
      <c r="B752" s="5" t="s">
        <v>1502</v>
      </c>
      <c r="C752" s="6" t="s">
        <v>1503</v>
      </c>
      <c r="D752" s="6" t="s">
        <v>18</v>
      </c>
      <c r="E752" s="8">
        <v>-240904288588</v>
      </c>
      <c r="F752" s="8">
        <v>498425761666</v>
      </c>
      <c r="G752" s="8">
        <v>16918310769586</v>
      </c>
      <c r="H752" s="8">
        <v>9221207827910</v>
      </c>
      <c r="I752" s="8">
        <v>9831725887867</v>
      </c>
      <c r="J752" s="8">
        <v>4390771827163</v>
      </c>
      <c r="K752" s="8">
        <v>5113028727140</v>
      </c>
      <c r="L752" s="8">
        <v>2609745694557</v>
      </c>
      <c r="M752" s="8">
        <v>3939240908163</v>
      </c>
      <c r="N752" s="9">
        <v>0.24</v>
      </c>
      <c r="O752" s="9">
        <v>0.22</v>
      </c>
      <c r="P752" s="17">
        <f>(Table1[[#This Row],[18. Lợi nhuận sau thuế thu nhập doanh nghiệp]]-Table1[[#This Row],[Lưu chuyển tiền thuần từ hoạt động kinh doanh]])/Table1[[#This Row],[TỔNG CỘNG TÀI SẢN]]</f>
        <v>4.3699992293739609E-2</v>
      </c>
      <c r="Q752" s="20">
        <f>(Table1[[#This Row],[III. Các khoản phải thu ngắn hạn 2025]]-Table1[[#This Row],[III. Các khoản phải thu ngắn hạn'[Năm: 2024]])/Table1[[#This Row],[III. Các khoản phải thu ngắn hạn'[Năm: 2024]]</f>
        <v>6.620803601336625E-2</v>
      </c>
      <c r="R752" s="20">
        <f>(Table1[[#This Row],[1. Hàng tồn kho]]-Table1[[#This Row],[1. Hàng tồn kho'[Năm: 2024]])/Table1[[#This Row],[1. Hàng tồn kho'[Năm: 2024]]</f>
        <v>0.16449429130178014</v>
      </c>
      <c r="S75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0.50943477610820609</v>
      </c>
      <c r="T752" s="21">
        <f>Table1[[#This Row],[Tỷ suất sinh lợi trên tổng tài sản bình quân (ROAA)'[Quý 4 Năm 2025, ĐVT: %']]]-Table1[[#This Row],[Tỷ suất sinh lợi trên tổng tài sản bình quân (ROAA)'[Quý 4 Năm 2024, ĐVT: %']]]</f>
        <v>-1.999999999999999E-2</v>
      </c>
      <c r="U752" s="20">
        <f>SUM(Table1[[#This Row],[TATA]:[ROA]])</f>
        <v>0.76383709571709213</v>
      </c>
    </row>
    <row r="753" spans="1:21" ht="26.25" x14ac:dyDescent="0.45">
      <c r="A753" s="7">
        <v>747</v>
      </c>
      <c r="B753" s="5" t="s">
        <v>1504</v>
      </c>
      <c r="C753" s="6" t="s">
        <v>1505</v>
      </c>
      <c r="D753" s="6" t="s">
        <v>18</v>
      </c>
      <c r="E753" s="8">
        <v>4436320958</v>
      </c>
      <c r="F753" s="8">
        <v>814215572</v>
      </c>
      <c r="G753" s="8">
        <v>122932382378</v>
      </c>
      <c r="H753" s="8">
        <v>68891654219</v>
      </c>
      <c r="I753" s="8">
        <v>71705270967</v>
      </c>
      <c r="J753" s="8">
        <v>26705185374</v>
      </c>
      <c r="K753" s="8">
        <v>18040422663</v>
      </c>
      <c r="L753" s="8">
        <v>182200201728</v>
      </c>
      <c r="M753" s="8">
        <v>211435473143</v>
      </c>
      <c r="N753" s="9">
        <v>-1.52</v>
      </c>
      <c r="O753" s="9">
        <v>0.11</v>
      </c>
      <c r="P753" s="17">
        <f>(Table1[[#This Row],[18. Lợi nhuận sau thuế thu nhập doanh nghiệp]]-Table1[[#This Row],[Lưu chuyển tiền thuần từ hoạt động kinh doanh]])/Table1[[#This Row],[TỔNG CỘNG TÀI SẢN]]</f>
        <v>-2.9464208827113827E-2</v>
      </c>
      <c r="Q753" s="20">
        <f>(Table1[[#This Row],[III. Các khoản phải thu ngắn hạn 2025]]-Table1[[#This Row],[III. Các khoản phải thu ngắn hạn'[Năm: 2024]])/Table1[[#This Row],[III. Các khoản phải thu ngắn hạn'[Năm: 2024]]</f>
        <v>4.0841184319014616E-2</v>
      </c>
      <c r="R753" s="20">
        <f>(Table1[[#This Row],[1. Hàng tồn kho]]-Table1[[#This Row],[1. Hàng tồn kho'[Năm: 2024]])/Table1[[#This Row],[1. Hàng tồn kho'[Năm: 2024]]</f>
        <v>-0.32445993501456682</v>
      </c>
      <c r="S75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0.16045685535872384</v>
      </c>
      <c r="T753" s="21">
        <f>Table1[[#This Row],[Tỷ suất sinh lợi trên tổng tài sản bình quân (ROAA)'[Quý 4 Năm 2025, ĐVT: %']]]-Table1[[#This Row],[Tỷ suất sinh lợi trên tổng tài sản bình quân (ROAA)'[Quý 4 Năm 2024, ĐVT: %']]]</f>
        <v>1.6300000000000001</v>
      </c>
      <c r="U753" s="20">
        <f>SUM(Table1[[#This Row],[TATA]:[ROA]])</f>
        <v>1.4773738958360578</v>
      </c>
    </row>
    <row r="754" spans="1:21" hidden="1" x14ac:dyDescent="0.45">
      <c r="A754" s="7">
        <v>748</v>
      </c>
      <c r="B754" s="5" t="s">
        <v>1506</v>
      </c>
      <c r="C754" s="6" t="s">
        <v>1507</v>
      </c>
      <c r="D754" s="6" t="s">
        <v>15</v>
      </c>
      <c r="E754" s="6"/>
      <c r="F754" s="6"/>
      <c r="G754" s="6"/>
      <c r="H754" s="8">
        <v>20205191329</v>
      </c>
      <c r="I754" s="6"/>
      <c r="J754" s="8">
        <v>32053641640</v>
      </c>
      <c r="K754" s="6"/>
      <c r="L754" s="8">
        <v>21391226747</v>
      </c>
      <c r="M754" s="6"/>
      <c r="N754" s="9">
        <v>1.24</v>
      </c>
      <c r="O754" s="8"/>
      <c r="P75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5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754" s="20">
        <f>(Table1[[#This Row],[1. Hàng tồn kho]]-Table1[[#This Row],[1. Hàng tồn kho'[Năm: 2024]])/Table1[[#This Row],[1. Hàng tồn kho'[Năm: 2024]]</f>
        <v>-1</v>
      </c>
      <c r="S75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754" s="21">
        <f>Table1[[#This Row],[Tỷ suất sinh lợi trên tổng tài sản bình quân (ROAA)'[Quý 4 Năm 2025, ĐVT: %']]]-Table1[[#This Row],[Tỷ suất sinh lợi trên tổng tài sản bình quân (ROAA)'[Quý 4 Năm 2024, ĐVT: %']]]</f>
        <v>-1.24</v>
      </c>
      <c r="U754" s="20" t="e">
        <f>SUM(Table1[[#This Row],[TATA]:[ROA]])</f>
        <v>#DIV/0!</v>
      </c>
    </row>
    <row r="755" spans="1:21" x14ac:dyDescent="0.45">
      <c r="A755" s="7">
        <v>749</v>
      </c>
      <c r="B755" s="5" t="s">
        <v>1508</v>
      </c>
      <c r="C755" s="6" t="s">
        <v>1509</v>
      </c>
      <c r="D755" s="6" t="s">
        <v>15</v>
      </c>
      <c r="E755" s="8">
        <v>-408646637</v>
      </c>
      <c r="F755" s="8">
        <v>-7263485587</v>
      </c>
      <c r="G755" s="8">
        <v>68764173561</v>
      </c>
      <c r="H755" s="8">
        <v>43941951659</v>
      </c>
      <c r="I755" s="8">
        <v>33839427592</v>
      </c>
      <c r="J755" s="8">
        <v>23747010023</v>
      </c>
      <c r="K755" s="8">
        <v>22472892449</v>
      </c>
      <c r="L755" s="8">
        <v>66449464733</v>
      </c>
      <c r="M755" s="8">
        <v>23787133223</v>
      </c>
      <c r="N755" s="9">
        <v>0.05</v>
      </c>
      <c r="O755" s="9">
        <v>-7.7</v>
      </c>
      <c r="P755" s="17">
        <f>(Table1[[#This Row],[18. Lợi nhuận sau thuế thu nhập doanh nghiệp]]-Table1[[#This Row],[Lưu chuyển tiền thuần từ hoạt động kinh doanh]])/Table1[[#This Row],[TỔNG CỘNG TÀI SẢN]]</f>
        <v>-9.9686196968820431E-2</v>
      </c>
      <c r="Q755" s="20">
        <f>(Table1[[#This Row],[III. Các khoản phải thu ngắn hạn 2025]]-Table1[[#This Row],[III. Các khoản phải thu ngắn hạn'[Năm: 2024]])/Table1[[#This Row],[III. Các khoản phải thu ngắn hạn'[Năm: 2024]]</f>
        <v>-0.22990613037395313</v>
      </c>
      <c r="R755" s="20">
        <f>(Table1[[#This Row],[1. Hàng tồn kho]]-Table1[[#This Row],[1. Hàng tồn kho'[Năm: 2024]])/Table1[[#This Row],[1. Hàng tồn kho'[Năm: 2024]]</f>
        <v>-5.3653810427753322E-2</v>
      </c>
      <c r="S75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-0.64202671430719771</v>
      </c>
      <c r="T755" s="21">
        <f>Table1[[#This Row],[Tỷ suất sinh lợi trên tổng tài sản bình quân (ROAA)'[Quý 4 Năm 2025, ĐVT: %']]]-Table1[[#This Row],[Tỷ suất sinh lợi trên tổng tài sản bình quân (ROAA)'[Quý 4 Năm 2024, ĐVT: %']]]</f>
        <v>-7.75</v>
      </c>
      <c r="U755" s="20">
        <f>SUM(Table1[[#This Row],[TATA]:[ROA]])</f>
        <v>-8.775272852077725</v>
      </c>
    </row>
    <row r="756" spans="1:21" hidden="1" x14ac:dyDescent="0.45">
      <c r="A756" s="7">
        <v>750</v>
      </c>
      <c r="B756" s="5" t="s">
        <v>1510</v>
      </c>
      <c r="C756" s="6" t="s">
        <v>1511</v>
      </c>
      <c r="D756" s="6" t="s">
        <v>18</v>
      </c>
      <c r="E756" s="6"/>
      <c r="F756" s="6"/>
      <c r="G756" s="6"/>
      <c r="H756" s="6"/>
      <c r="I756" s="6"/>
      <c r="J756" s="6"/>
      <c r="K756" s="6"/>
      <c r="L756" s="6"/>
      <c r="M756" s="6"/>
      <c r="N756" s="8"/>
      <c r="O756" s="8"/>
      <c r="P75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5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56" s="20" t="e">
        <f>(Table1[[#This Row],[1. Hàng tồn kho]]-Table1[[#This Row],[1. Hàng tồn kho'[Năm: 2024]])/Table1[[#This Row],[1. Hàng tồn kho'[Năm: 2024]]</f>
        <v>#DIV/0!</v>
      </c>
      <c r="S75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5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56" s="20" t="e">
        <f>SUM(Table1[[#This Row],[TATA]:[ROA]])</f>
        <v>#DIV/0!</v>
      </c>
    </row>
    <row r="757" spans="1:21" ht="26.25" hidden="1" x14ac:dyDescent="0.45">
      <c r="A757" s="7">
        <v>751</v>
      </c>
      <c r="B757" s="5" t="s">
        <v>1512</v>
      </c>
      <c r="C757" s="6" t="s">
        <v>1513</v>
      </c>
      <c r="D757" s="6" t="s">
        <v>15</v>
      </c>
      <c r="E757" s="6"/>
      <c r="F757" s="6"/>
      <c r="G757" s="6"/>
      <c r="H757" s="8">
        <v>247683773910</v>
      </c>
      <c r="I757" s="6"/>
      <c r="J757" s="8">
        <v>139157550075</v>
      </c>
      <c r="K757" s="6"/>
      <c r="L757" s="8">
        <v>1346711673317</v>
      </c>
      <c r="M757" s="6"/>
      <c r="N757" s="8"/>
      <c r="O757" s="8"/>
      <c r="P75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5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757" s="20">
        <f>(Table1[[#This Row],[1. Hàng tồn kho]]-Table1[[#This Row],[1. Hàng tồn kho'[Năm: 2024]])/Table1[[#This Row],[1. Hàng tồn kho'[Năm: 2024]]</f>
        <v>-1</v>
      </c>
      <c r="S75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75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57" s="20" t="e">
        <f>SUM(Table1[[#This Row],[TATA]:[ROA]])</f>
        <v>#DIV/0!</v>
      </c>
    </row>
    <row r="758" spans="1:21" hidden="1" x14ac:dyDescent="0.45">
      <c r="A758" s="7">
        <v>752</v>
      </c>
      <c r="B758" s="5" t="s">
        <v>1514</v>
      </c>
      <c r="C758" s="6" t="s">
        <v>1515</v>
      </c>
      <c r="D758" s="6" t="s">
        <v>10</v>
      </c>
      <c r="E758" s="6"/>
      <c r="F758" s="6"/>
      <c r="G758" s="6"/>
      <c r="H758" s="8">
        <v>3286355644</v>
      </c>
      <c r="I758" s="6"/>
      <c r="J758" s="6"/>
      <c r="K758" s="6"/>
      <c r="L758" s="8">
        <v>21566410521</v>
      </c>
      <c r="M758" s="6"/>
      <c r="N758" s="8"/>
      <c r="O758" s="8"/>
      <c r="P75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5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758" s="20" t="e">
        <f>(Table1[[#This Row],[1. Hàng tồn kho]]-Table1[[#This Row],[1. Hàng tồn kho'[Năm: 2024]])/Table1[[#This Row],[1. Hàng tồn kho'[Năm: 2024]]</f>
        <v>#DIV/0!</v>
      </c>
      <c r="S75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75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58" s="20" t="e">
        <f>SUM(Table1[[#This Row],[TATA]:[ROA]])</f>
        <v>#DIV/0!</v>
      </c>
    </row>
    <row r="759" spans="1:21" hidden="1" x14ac:dyDescent="0.45">
      <c r="A759" s="7">
        <v>753</v>
      </c>
      <c r="B759" s="5" t="s">
        <v>1516</v>
      </c>
      <c r="C759" s="6" t="s">
        <v>1517</v>
      </c>
      <c r="D759" s="6" t="s">
        <v>10</v>
      </c>
      <c r="E759" s="6"/>
      <c r="F759" s="6"/>
      <c r="G759" s="6"/>
      <c r="H759" s="6"/>
      <c r="I759" s="6"/>
      <c r="J759" s="6"/>
      <c r="K759" s="6"/>
      <c r="L759" s="6"/>
      <c r="M759" s="6"/>
      <c r="N759" s="8"/>
      <c r="O759" s="8"/>
      <c r="P75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5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59" s="20" t="e">
        <f>(Table1[[#This Row],[1. Hàng tồn kho]]-Table1[[#This Row],[1. Hàng tồn kho'[Năm: 2024]])/Table1[[#This Row],[1. Hàng tồn kho'[Năm: 2024]]</f>
        <v>#DIV/0!</v>
      </c>
      <c r="S75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5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59" s="20" t="e">
        <f>SUM(Table1[[#This Row],[TATA]:[ROA]])</f>
        <v>#DIV/0!</v>
      </c>
    </row>
    <row r="760" spans="1:21" ht="26.25" x14ac:dyDescent="0.45">
      <c r="A760" s="7">
        <v>754</v>
      </c>
      <c r="B760" s="5" t="s">
        <v>1518</v>
      </c>
      <c r="C760" s="6" t="s">
        <v>1519</v>
      </c>
      <c r="D760" s="6" t="s">
        <v>33</v>
      </c>
      <c r="E760" s="8">
        <v>-11133386395</v>
      </c>
      <c r="F760" s="8">
        <v>12404084599</v>
      </c>
      <c r="G760" s="8">
        <v>175085745818</v>
      </c>
      <c r="H760" s="8">
        <v>54182826132</v>
      </c>
      <c r="I760" s="8">
        <v>45336572005</v>
      </c>
      <c r="J760" s="8">
        <v>16020598187</v>
      </c>
      <c r="K760" s="8">
        <v>19299725978</v>
      </c>
      <c r="L760" s="8">
        <v>72619116292</v>
      </c>
      <c r="M760" s="8">
        <v>62323850763</v>
      </c>
      <c r="N760" s="9">
        <v>3.55</v>
      </c>
      <c r="O760" s="9">
        <v>1.78</v>
      </c>
      <c r="P760" s="17">
        <f>(Table1[[#This Row],[18. Lợi nhuận sau thuế thu nhập doanh nghiệp]]-Table1[[#This Row],[Lưu chuyển tiền thuần từ hoạt động kinh doanh]])/Table1[[#This Row],[TỔNG CỘNG TÀI SẢN]]</f>
        <v>0.13443396482125383</v>
      </c>
      <c r="Q760" s="20">
        <f>(Table1[[#This Row],[III. Các khoản phải thu ngắn hạn 2025]]-Table1[[#This Row],[III. Các khoản phải thu ngắn hạn'[Năm: 2024]])/Table1[[#This Row],[III. Các khoản phải thu ngắn hạn'[Năm: 2024]]</f>
        <v>-0.16326675366561333</v>
      </c>
      <c r="R760" s="20">
        <f>(Table1[[#This Row],[1. Hàng tồn kho]]-Table1[[#This Row],[1. Hàng tồn kho'[Năm: 2024]])/Table1[[#This Row],[1. Hàng tồn kho'[Năm: 2024]]</f>
        <v>0.20468198207860089</v>
      </c>
      <c r="S76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-0.14177073551271191</v>
      </c>
      <c r="T760" s="21">
        <f>Table1[[#This Row],[Tỷ suất sinh lợi trên tổng tài sản bình quân (ROAA)'[Quý 4 Năm 2025, ĐVT: %']]]-Table1[[#This Row],[Tỷ suất sinh lợi trên tổng tài sản bình quân (ROAA)'[Quý 4 Năm 2024, ĐVT: %']]]</f>
        <v>-1.7699999999999998</v>
      </c>
      <c r="U760" s="20">
        <f>SUM(Table1[[#This Row],[TATA]:[ROA]])</f>
        <v>-1.7359215422784704</v>
      </c>
    </row>
    <row r="761" spans="1:21" hidden="1" x14ac:dyDescent="0.45">
      <c r="A761" s="7">
        <v>755</v>
      </c>
      <c r="B761" s="5" t="s">
        <v>1520</v>
      </c>
      <c r="C761" s="6" t="s">
        <v>1521</v>
      </c>
      <c r="D761" s="6" t="s">
        <v>10</v>
      </c>
      <c r="E761" s="8">
        <v>2018912022</v>
      </c>
      <c r="F761" s="8">
        <v>1349848513</v>
      </c>
      <c r="G761" s="8">
        <v>317910526326</v>
      </c>
      <c r="H761" s="6"/>
      <c r="I761" s="8">
        <v>8477081</v>
      </c>
      <c r="J761" s="6"/>
      <c r="K761" s="6"/>
      <c r="L761" s="8">
        <v>110457338827</v>
      </c>
      <c r="M761" s="8">
        <v>116348270657</v>
      </c>
      <c r="N761" s="9">
        <v>0.28999999999999998</v>
      </c>
      <c r="O761" s="9">
        <v>0.59</v>
      </c>
      <c r="P761" s="17">
        <f>(Table1[[#This Row],[18. Lợi nhuận sau thuế thu nhập doanh nghiệp]]-Table1[[#This Row],[Lưu chuyển tiền thuần từ hoạt động kinh doanh]])/Table1[[#This Row],[TỔNG CỘNG TÀI SẢN]]</f>
        <v>-2.1045654471784042E-3</v>
      </c>
      <c r="Q76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61" s="20" t="e">
        <f>(Table1[[#This Row],[1. Hàng tồn kho]]-Table1[[#This Row],[1. Hàng tồn kho'[Năm: 2024]])/Table1[[#This Row],[1. Hàng tồn kho'[Năm: 2024]]</f>
        <v>#DIV/0!</v>
      </c>
      <c r="S76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5.3332190441655207E-2</v>
      </c>
      <c r="T761" s="21">
        <f>Table1[[#This Row],[Tỷ suất sinh lợi trên tổng tài sản bình quân (ROAA)'[Quý 4 Năm 2025, ĐVT: %']]]-Table1[[#This Row],[Tỷ suất sinh lợi trên tổng tài sản bình quân (ROAA)'[Quý 4 Năm 2024, ĐVT: %']]]</f>
        <v>0.3</v>
      </c>
      <c r="U761" s="20" t="e">
        <f>SUM(Table1[[#This Row],[TATA]:[ROA]])</f>
        <v>#DIV/0!</v>
      </c>
    </row>
    <row r="762" spans="1:21" hidden="1" x14ac:dyDescent="0.45">
      <c r="A762" s="7">
        <v>756</v>
      </c>
      <c r="B762" s="5" t="s">
        <v>1522</v>
      </c>
      <c r="C762" s="6" t="s">
        <v>1523</v>
      </c>
      <c r="D762" s="6" t="s">
        <v>33</v>
      </c>
      <c r="E762" s="6"/>
      <c r="F762" s="6"/>
      <c r="G762" s="6"/>
      <c r="H762" s="8">
        <v>14102104468</v>
      </c>
      <c r="I762" s="6"/>
      <c r="J762" s="8">
        <v>3673219993</v>
      </c>
      <c r="K762" s="6"/>
      <c r="L762" s="8">
        <v>3437781685</v>
      </c>
      <c r="M762" s="6"/>
      <c r="N762" s="9">
        <v>15.28</v>
      </c>
      <c r="O762" s="8"/>
      <c r="P76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6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762" s="20">
        <f>(Table1[[#This Row],[1. Hàng tồn kho]]-Table1[[#This Row],[1. Hàng tồn kho'[Năm: 2024]])/Table1[[#This Row],[1. Hàng tồn kho'[Năm: 2024]]</f>
        <v>-1</v>
      </c>
      <c r="S76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762" s="21">
        <f>Table1[[#This Row],[Tỷ suất sinh lợi trên tổng tài sản bình quân (ROAA)'[Quý 4 Năm 2025, ĐVT: %']]]-Table1[[#This Row],[Tỷ suất sinh lợi trên tổng tài sản bình quân (ROAA)'[Quý 4 Năm 2024, ĐVT: %']]]</f>
        <v>-15.28</v>
      </c>
      <c r="U762" s="20" t="e">
        <f>SUM(Table1[[#This Row],[TATA]:[ROA]])</f>
        <v>#DIV/0!</v>
      </c>
    </row>
    <row r="763" spans="1:21" x14ac:dyDescent="0.45">
      <c r="A763" s="7">
        <v>757</v>
      </c>
      <c r="B763" s="5" t="s">
        <v>1524</v>
      </c>
      <c r="C763" s="6" t="s">
        <v>1525</v>
      </c>
      <c r="D763" s="6" t="s">
        <v>15</v>
      </c>
      <c r="E763" s="8">
        <v>-51018835020</v>
      </c>
      <c r="F763" s="8">
        <v>13212701083</v>
      </c>
      <c r="G763" s="8">
        <v>443305506733</v>
      </c>
      <c r="H763" s="8">
        <v>87554604577</v>
      </c>
      <c r="I763" s="8">
        <v>136432471833</v>
      </c>
      <c r="J763" s="8">
        <v>68879476480</v>
      </c>
      <c r="K763" s="8">
        <v>84584468405</v>
      </c>
      <c r="L763" s="8">
        <v>454284628652</v>
      </c>
      <c r="M763" s="8">
        <v>467975759575</v>
      </c>
      <c r="N763" s="9">
        <v>1.21</v>
      </c>
      <c r="O763" s="9">
        <v>0.64</v>
      </c>
      <c r="P763" s="17">
        <f>(Table1[[#This Row],[18. Lợi nhuận sau thuế thu nhập doanh nghiệp]]-Table1[[#This Row],[Lưu chuyển tiền thuần từ hoạt động kinh doanh]])/Table1[[#This Row],[TỔNG CỘNG TÀI SẢN]]</f>
        <v>0.1448922585608354</v>
      </c>
      <c r="Q763" s="20">
        <f>(Table1[[#This Row],[III. Các khoản phải thu ngắn hạn 2025]]-Table1[[#This Row],[III. Các khoản phải thu ngắn hạn'[Năm: 2024]])/Table1[[#This Row],[III. Các khoản phải thu ngắn hạn'[Năm: 2024]]</f>
        <v>0.55825581638044297</v>
      </c>
      <c r="R763" s="20">
        <f>(Table1[[#This Row],[1. Hàng tồn kho]]-Table1[[#This Row],[1. Hàng tồn kho'[Năm: 2024]])/Table1[[#This Row],[1. Hàng tồn kho'[Năm: 2024]]</f>
        <v>0.22800684220589476</v>
      </c>
      <c r="S76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3.0137781600988196E-2</v>
      </c>
      <c r="T763" s="21">
        <f>Table1[[#This Row],[Tỷ suất sinh lợi trên tổng tài sản bình quân (ROAA)'[Quý 4 Năm 2025, ĐVT: %']]]-Table1[[#This Row],[Tỷ suất sinh lợi trên tổng tài sản bình quân (ROAA)'[Quý 4 Năm 2024, ĐVT: %']]]</f>
        <v>-0.56999999999999995</v>
      </c>
      <c r="U763" s="20">
        <f>SUM(Table1[[#This Row],[TATA]:[ROA]])</f>
        <v>0.39129269874816142</v>
      </c>
    </row>
    <row r="764" spans="1:21" hidden="1" x14ac:dyDescent="0.45">
      <c r="A764" s="7">
        <v>758</v>
      </c>
      <c r="B764" s="5" t="s">
        <v>1526</v>
      </c>
      <c r="C764" s="6" t="s">
        <v>1527</v>
      </c>
      <c r="D764" s="6" t="s">
        <v>10</v>
      </c>
      <c r="E764" s="6"/>
      <c r="F764" s="6"/>
      <c r="G764" s="6"/>
      <c r="H764" s="6"/>
      <c r="I764" s="6"/>
      <c r="J764" s="6"/>
      <c r="K764" s="6"/>
      <c r="L764" s="6"/>
      <c r="M764" s="6"/>
      <c r="N764" s="8"/>
      <c r="O764" s="8"/>
      <c r="P76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6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64" s="20" t="e">
        <f>(Table1[[#This Row],[1. Hàng tồn kho]]-Table1[[#This Row],[1. Hàng tồn kho'[Năm: 2024]])/Table1[[#This Row],[1. Hàng tồn kho'[Năm: 2024]]</f>
        <v>#DIV/0!</v>
      </c>
      <c r="S76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6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64" s="20" t="e">
        <f>SUM(Table1[[#This Row],[TATA]:[ROA]])</f>
        <v>#DIV/0!</v>
      </c>
    </row>
    <row r="765" spans="1:21" hidden="1" x14ac:dyDescent="0.45">
      <c r="A765" s="7">
        <v>759</v>
      </c>
      <c r="B765" s="5" t="s">
        <v>1528</v>
      </c>
      <c r="C765" s="6" t="s">
        <v>1141</v>
      </c>
      <c r="D765" s="6" t="s">
        <v>10</v>
      </c>
      <c r="E765" s="6"/>
      <c r="F765" s="6"/>
      <c r="G765" s="6"/>
      <c r="H765" s="6"/>
      <c r="I765" s="6"/>
      <c r="J765" s="6"/>
      <c r="K765" s="6"/>
      <c r="L765" s="6"/>
      <c r="M765" s="6"/>
      <c r="N765" s="8"/>
      <c r="O765" s="8"/>
      <c r="P76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6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65" s="20" t="e">
        <f>(Table1[[#This Row],[1. Hàng tồn kho]]-Table1[[#This Row],[1. Hàng tồn kho'[Năm: 2024]])/Table1[[#This Row],[1. Hàng tồn kho'[Năm: 2024]]</f>
        <v>#DIV/0!</v>
      </c>
      <c r="S76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6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65" s="20" t="e">
        <f>SUM(Table1[[#This Row],[TATA]:[ROA]])</f>
        <v>#DIV/0!</v>
      </c>
    </row>
    <row r="766" spans="1:21" hidden="1" x14ac:dyDescent="0.45">
      <c r="A766" s="7">
        <v>760</v>
      </c>
      <c r="B766" s="5" t="s">
        <v>1529</v>
      </c>
      <c r="C766" s="6" t="s">
        <v>1530</v>
      </c>
      <c r="D766" s="6" t="s">
        <v>15</v>
      </c>
      <c r="E766" s="6"/>
      <c r="F766" s="6"/>
      <c r="G766" s="6"/>
      <c r="H766" s="8">
        <v>16894344931</v>
      </c>
      <c r="I766" s="6"/>
      <c r="J766" s="6"/>
      <c r="K766" s="6"/>
      <c r="L766" s="6"/>
      <c r="M766" s="6"/>
      <c r="N766" s="8"/>
      <c r="O766" s="8"/>
      <c r="P76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6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766" s="20" t="e">
        <f>(Table1[[#This Row],[1. Hàng tồn kho]]-Table1[[#This Row],[1. Hàng tồn kho'[Năm: 2024]])/Table1[[#This Row],[1. Hàng tồn kho'[Năm: 2024]]</f>
        <v>#DIV/0!</v>
      </c>
      <c r="S76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6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66" s="20" t="e">
        <f>SUM(Table1[[#This Row],[TATA]:[ROA]])</f>
        <v>#DIV/0!</v>
      </c>
    </row>
    <row r="767" spans="1:21" hidden="1" x14ac:dyDescent="0.45">
      <c r="A767" s="7">
        <v>761</v>
      </c>
      <c r="B767" s="5" t="s">
        <v>1531</v>
      </c>
      <c r="C767" s="6" t="s">
        <v>1532</v>
      </c>
      <c r="D767" s="6" t="s">
        <v>15</v>
      </c>
      <c r="E767" s="6"/>
      <c r="F767" s="6"/>
      <c r="G767" s="6"/>
      <c r="H767" s="8">
        <v>89035243073</v>
      </c>
      <c r="I767" s="6"/>
      <c r="J767" s="8">
        <v>404980354</v>
      </c>
      <c r="K767" s="6"/>
      <c r="L767" s="8">
        <v>202390885676</v>
      </c>
      <c r="M767" s="6"/>
      <c r="N767" s="8"/>
      <c r="O767" s="8"/>
      <c r="P76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6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767" s="20">
        <f>(Table1[[#This Row],[1. Hàng tồn kho]]-Table1[[#This Row],[1. Hàng tồn kho'[Năm: 2024]])/Table1[[#This Row],[1. Hàng tồn kho'[Năm: 2024]]</f>
        <v>-1</v>
      </c>
      <c r="S76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76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67" s="20" t="e">
        <f>SUM(Table1[[#This Row],[TATA]:[ROA]])</f>
        <v>#DIV/0!</v>
      </c>
    </row>
    <row r="768" spans="1:21" ht="26.25" hidden="1" x14ac:dyDescent="0.45">
      <c r="A768" s="7">
        <v>762</v>
      </c>
      <c r="B768" s="5" t="s">
        <v>1533</v>
      </c>
      <c r="C768" s="6" t="s">
        <v>1534</v>
      </c>
      <c r="D768" s="6" t="s">
        <v>18</v>
      </c>
      <c r="E768" s="8">
        <v>13948657000000</v>
      </c>
      <c r="F768" s="8">
        <v>1136939000000</v>
      </c>
      <c r="G768" s="8">
        <v>273270407000000</v>
      </c>
      <c r="H768" s="6"/>
      <c r="I768" s="6"/>
      <c r="J768" s="6"/>
      <c r="K768" s="6"/>
      <c r="L768" s="8">
        <v>13234075000000</v>
      </c>
      <c r="M768" s="8">
        <v>15521993000000</v>
      </c>
      <c r="N768" s="9">
        <v>0.62</v>
      </c>
      <c r="O768" s="9">
        <v>-0.18</v>
      </c>
      <c r="P768" s="17">
        <f>(Table1[[#This Row],[18. Lợi nhuận sau thuế thu nhập doanh nghiệp]]-Table1[[#This Row],[Lưu chuyển tiền thuần từ hoạt động kinh doanh]])/Table1[[#This Row],[TỔNG CỘNG TÀI SẢN]]</f>
        <v>-4.688293233302792E-2</v>
      </c>
      <c r="Q76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68" s="20" t="e">
        <f>(Table1[[#This Row],[1. Hàng tồn kho]]-Table1[[#This Row],[1. Hàng tồn kho'[Năm: 2024]])/Table1[[#This Row],[1. Hàng tồn kho'[Năm: 2024]]</f>
        <v>#DIV/0!</v>
      </c>
      <c r="S76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0.17288083980179952</v>
      </c>
      <c r="T768" s="21">
        <f>Table1[[#This Row],[Tỷ suất sinh lợi trên tổng tài sản bình quân (ROAA)'[Quý 4 Năm 2025, ĐVT: %']]]-Table1[[#This Row],[Tỷ suất sinh lợi trên tổng tài sản bình quân (ROAA)'[Quý 4 Năm 2024, ĐVT: %']]]</f>
        <v>-0.8</v>
      </c>
      <c r="U768" s="20" t="e">
        <f>SUM(Table1[[#This Row],[TATA]:[ROA]])</f>
        <v>#DIV/0!</v>
      </c>
    </row>
    <row r="769" spans="1:21" x14ac:dyDescent="0.45">
      <c r="A769" s="7">
        <v>763</v>
      </c>
      <c r="B769" s="5" t="s">
        <v>1535</v>
      </c>
      <c r="C769" s="6" t="s">
        <v>1536</v>
      </c>
      <c r="D769" s="6" t="s">
        <v>15</v>
      </c>
      <c r="E769" s="8">
        <v>-28213500542</v>
      </c>
      <c r="F769" s="8">
        <v>54044837221</v>
      </c>
      <c r="G769" s="8">
        <v>458449771173</v>
      </c>
      <c r="H769" s="8">
        <v>7924378602</v>
      </c>
      <c r="I769" s="8">
        <v>9575298504</v>
      </c>
      <c r="J769" s="8">
        <v>3016571395</v>
      </c>
      <c r="K769" s="8">
        <v>4286884027</v>
      </c>
      <c r="L769" s="8">
        <v>10972911239</v>
      </c>
      <c r="M769" s="8">
        <v>11672776512</v>
      </c>
      <c r="N769" s="9">
        <v>0.11</v>
      </c>
      <c r="O769" s="9">
        <v>2.69</v>
      </c>
      <c r="P769" s="17">
        <f>(Table1[[#This Row],[18. Lợi nhuận sau thuế thu nhập doanh nghiệp]]-Table1[[#This Row],[Lưu chuyển tiền thuần từ hoạt động kinh doanh]])/Table1[[#This Row],[TỔNG CỘNG TÀI SẢN]]</f>
        <v>0.17942715415154847</v>
      </c>
      <c r="Q769" s="20">
        <f>(Table1[[#This Row],[III. Các khoản phải thu ngắn hạn 2025]]-Table1[[#This Row],[III. Các khoản phải thu ngắn hạn'[Năm: 2024]])/Table1[[#This Row],[III. Các khoản phải thu ngắn hạn'[Năm: 2024]]</f>
        <v>0.20833430416655402</v>
      </c>
      <c r="R769" s="20">
        <f>(Table1[[#This Row],[1. Hàng tồn kho]]-Table1[[#This Row],[1. Hàng tồn kho'[Năm: 2024]])/Table1[[#This Row],[1. Hàng tồn kho'[Năm: 2024]]</f>
        <v>0.42111140949806691</v>
      </c>
      <c r="S76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6.3781184205020616E-2</v>
      </c>
      <c r="T769" s="21">
        <f>Table1[[#This Row],[Tỷ suất sinh lợi trên tổng tài sản bình quân (ROAA)'[Quý 4 Năm 2025, ĐVT: %']]]-Table1[[#This Row],[Tỷ suất sinh lợi trên tổng tài sản bình quân (ROAA)'[Quý 4 Năm 2024, ĐVT: %']]]</f>
        <v>2.58</v>
      </c>
      <c r="U769" s="20">
        <f>SUM(Table1[[#This Row],[TATA]:[ROA]])</f>
        <v>3.4526540520211899</v>
      </c>
    </row>
    <row r="770" spans="1:21" ht="26.25" x14ac:dyDescent="0.45">
      <c r="A770" s="7">
        <v>764</v>
      </c>
      <c r="B770" s="5" t="s">
        <v>1537</v>
      </c>
      <c r="C770" s="6" t="s">
        <v>1538</v>
      </c>
      <c r="D770" s="6" t="s">
        <v>33</v>
      </c>
      <c r="E770" s="8">
        <v>46352793112</v>
      </c>
      <c r="F770" s="8">
        <v>63479449823</v>
      </c>
      <c r="G770" s="8">
        <v>663628067358</v>
      </c>
      <c r="H770" s="8">
        <v>27389564551</v>
      </c>
      <c r="I770" s="8">
        <v>34656719693</v>
      </c>
      <c r="J770" s="8">
        <v>113687324282</v>
      </c>
      <c r="K770" s="8">
        <v>104386144696</v>
      </c>
      <c r="L770" s="8">
        <v>1139938529004</v>
      </c>
      <c r="M770" s="8">
        <v>1052358300377</v>
      </c>
      <c r="N770" s="9">
        <v>1.65</v>
      </c>
      <c r="O770" s="9">
        <v>2.76</v>
      </c>
      <c r="P770" s="17">
        <f>(Table1[[#This Row],[18. Lợi nhuận sau thuế thu nhập doanh nghiệp]]-Table1[[#This Row],[Lưu chuyển tiền thuần từ hoạt động kinh doanh]])/Table1[[#This Row],[TỔNG CỘNG TÀI SẢN]]</f>
        <v>2.5807613561589875E-2</v>
      </c>
      <c r="Q770" s="20">
        <f>(Table1[[#This Row],[III. Các khoản phải thu ngắn hạn 2025]]-Table1[[#This Row],[III. Các khoản phải thu ngắn hạn'[Năm: 2024]])/Table1[[#This Row],[III. Các khoản phải thu ngắn hạn'[Năm: 2024]]</f>
        <v>0.26532569104807746</v>
      </c>
      <c r="R770" s="20">
        <f>(Table1[[#This Row],[1. Hàng tồn kho]]-Table1[[#This Row],[1. Hàng tồn kho'[Năm: 2024]])/Table1[[#This Row],[1. Hàng tồn kho'[Năm: 2024]]</f>
        <v>-8.1813690705997616E-2</v>
      </c>
      <c r="S77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-7.6828904716047794E-2</v>
      </c>
      <c r="T770" s="21">
        <f>Table1[[#This Row],[Tỷ suất sinh lợi trên tổng tài sản bình quân (ROAA)'[Quý 4 Năm 2025, ĐVT: %']]]-Table1[[#This Row],[Tỷ suất sinh lợi trên tổng tài sản bình quân (ROAA)'[Quý 4 Năm 2024, ĐVT: %']]]</f>
        <v>1.1099999999999999</v>
      </c>
      <c r="U770" s="20">
        <f>SUM(Table1[[#This Row],[TATA]:[ROA]])</f>
        <v>1.2424907091876218</v>
      </c>
    </row>
    <row r="771" spans="1:21" ht="26.25" x14ac:dyDescent="0.45">
      <c r="A771" s="7">
        <v>765</v>
      </c>
      <c r="B771" s="5" t="s">
        <v>1539</v>
      </c>
      <c r="C771" s="6" t="s">
        <v>1540</v>
      </c>
      <c r="D771" s="6" t="s">
        <v>15</v>
      </c>
      <c r="E771" s="6"/>
      <c r="F771" s="8">
        <v>-133272651993</v>
      </c>
      <c r="G771" s="8">
        <v>1151560701808</v>
      </c>
      <c r="H771" s="8">
        <v>71072824950</v>
      </c>
      <c r="I771" s="8">
        <v>69385155503</v>
      </c>
      <c r="J771" s="8">
        <v>29004465788</v>
      </c>
      <c r="K771" s="8">
        <v>29004465788</v>
      </c>
      <c r="L771" s="8">
        <v>40592641745</v>
      </c>
      <c r="M771" s="8">
        <v>10286089934</v>
      </c>
      <c r="N771" s="9">
        <v>-1.29</v>
      </c>
      <c r="O771" s="9">
        <v>-4.8499999999999996</v>
      </c>
      <c r="P771" s="17">
        <f>(Table1[[#This Row],[18. Lợi nhuận sau thuế thu nhập doanh nghiệp]]-Table1[[#This Row],[Lưu chuyển tiền thuần từ hoạt động kinh doanh]])/Table1[[#This Row],[TỔNG CỘNG TÀI SẢN]]</f>
        <v>-0.11573219873147476</v>
      </c>
      <c r="Q771" s="20">
        <f>(Table1[[#This Row],[III. Các khoản phải thu ngắn hạn 2025]]-Table1[[#This Row],[III. Các khoản phải thu ngắn hạn'[Năm: 2024]])/Table1[[#This Row],[III. Các khoản phải thu ngắn hạn'[Năm: 2024]]</f>
        <v>-2.3745636228576561E-2</v>
      </c>
      <c r="R771" s="20">
        <f>(Table1[[#This Row],[1. Hàng tồn kho]]-Table1[[#This Row],[1. Hàng tồn kho'[Năm: 2024]])/Table1[[#This Row],[1. Hàng tồn kho'[Năm: 2024]]</f>
        <v>0</v>
      </c>
      <c r="S77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-0.74660210590341813</v>
      </c>
      <c r="T771" s="21">
        <f>Table1[[#This Row],[Tỷ suất sinh lợi trên tổng tài sản bình quân (ROAA)'[Quý 4 Năm 2025, ĐVT: %']]]-Table1[[#This Row],[Tỷ suất sinh lợi trên tổng tài sản bình quân (ROAA)'[Quý 4 Năm 2024, ĐVT: %']]]</f>
        <v>-3.5599999999999996</v>
      </c>
      <c r="U771" s="20">
        <f>SUM(Table1[[#This Row],[TATA]:[ROA]])</f>
        <v>-4.446079940863469</v>
      </c>
    </row>
    <row r="772" spans="1:21" ht="26.25" x14ac:dyDescent="0.45">
      <c r="A772" s="7">
        <v>766</v>
      </c>
      <c r="B772" s="5" t="s">
        <v>1541</v>
      </c>
      <c r="C772" s="6" t="s">
        <v>1542</v>
      </c>
      <c r="D772" s="6" t="s">
        <v>18</v>
      </c>
      <c r="E772" s="8">
        <v>-305012388792</v>
      </c>
      <c r="F772" s="8">
        <v>128305450173</v>
      </c>
      <c r="G772" s="8">
        <v>2494782596767</v>
      </c>
      <c r="H772" s="8">
        <v>661842022220</v>
      </c>
      <c r="I772" s="8">
        <v>995830354253</v>
      </c>
      <c r="J772" s="8">
        <v>77541442346</v>
      </c>
      <c r="K772" s="8">
        <v>219006384093</v>
      </c>
      <c r="L772" s="8">
        <v>800145221381</v>
      </c>
      <c r="M772" s="8">
        <v>1517735622129</v>
      </c>
      <c r="N772" s="9">
        <v>4.24</v>
      </c>
      <c r="O772" s="9">
        <v>2.8</v>
      </c>
      <c r="P772" s="17">
        <f>(Table1[[#This Row],[18. Lợi nhuận sau thuế thu nhập doanh nghiệp]]-Table1[[#This Row],[Lưu chuyển tiền thuần từ hoạt động kinh doanh]])/Table1[[#This Row],[TỔNG CỘNG TÀI SẢN]]</f>
        <v>0.17368961909808836</v>
      </c>
      <c r="Q772" s="20">
        <f>(Table1[[#This Row],[III. Các khoản phải thu ngắn hạn 2025]]-Table1[[#This Row],[III. Các khoản phải thu ngắn hạn'[Năm: 2024]])/Table1[[#This Row],[III. Các khoản phải thu ngắn hạn'[Năm: 2024]]</f>
        <v>0.50463452126039288</v>
      </c>
      <c r="R772" s="20">
        <f>(Table1[[#This Row],[1. Hàng tồn kho]]-Table1[[#This Row],[1. Hàng tồn kho'[Năm: 2024]])/Table1[[#This Row],[1. Hàng tồn kho'[Năm: 2024]]</f>
        <v>1.8243785189829851</v>
      </c>
      <c r="S77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0.89682520319184611</v>
      </c>
      <c r="T772" s="21">
        <f>Table1[[#This Row],[Tỷ suất sinh lợi trên tổng tài sản bình quân (ROAA)'[Quý 4 Năm 2025, ĐVT: %']]]-Table1[[#This Row],[Tỷ suất sinh lợi trên tổng tài sản bình quân (ROAA)'[Quý 4 Năm 2024, ĐVT: %']]]</f>
        <v>-1.4400000000000004</v>
      </c>
      <c r="U772" s="20">
        <f>SUM(Table1[[#This Row],[TATA]:[ROA]])</f>
        <v>1.9595278625333119</v>
      </c>
    </row>
    <row r="773" spans="1:21" hidden="1" x14ac:dyDescent="0.45">
      <c r="A773" s="7">
        <v>767</v>
      </c>
      <c r="B773" s="5" t="s">
        <v>1543</v>
      </c>
      <c r="C773" s="6" t="s">
        <v>1544</v>
      </c>
      <c r="D773" s="6" t="s">
        <v>10</v>
      </c>
      <c r="E773" s="6"/>
      <c r="F773" s="6"/>
      <c r="G773" s="6"/>
      <c r="H773" s="6"/>
      <c r="I773" s="6"/>
      <c r="J773" s="6"/>
      <c r="K773" s="6"/>
      <c r="L773" s="6"/>
      <c r="M773" s="6"/>
      <c r="N773" s="8"/>
      <c r="O773" s="8"/>
      <c r="P77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7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73" s="20" t="e">
        <f>(Table1[[#This Row],[1. Hàng tồn kho]]-Table1[[#This Row],[1. Hàng tồn kho'[Năm: 2024]])/Table1[[#This Row],[1. Hàng tồn kho'[Năm: 2024]]</f>
        <v>#DIV/0!</v>
      </c>
      <c r="S77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7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73" s="20" t="e">
        <f>SUM(Table1[[#This Row],[TATA]:[ROA]])</f>
        <v>#DIV/0!</v>
      </c>
    </row>
    <row r="774" spans="1:21" hidden="1" x14ac:dyDescent="0.45">
      <c r="A774" s="7">
        <v>768</v>
      </c>
      <c r="B774" s="5" t="s">
        <v>1545</v>
      </c>
      <c r="C774" s="6" t="s">
        <v>1546</v>
      </c>
      <c r="D774" s="6" t="s">
        <v>10</v>
      </c>
      <c r="E774" s="6"/>
      <c r="F774" s="6"/>
      <c r="G774" s="6"/>
      <c r="H774" s="6"/>
      <c r="I774" s="6"/>
      <c r="J774" s="6"/>
      <c r="K774" s="6"/>
      <c r="L774" s="6"/>
      <c r="M774" s="6"/>
      <c r="N774" s="8"/>
      <c r="O774" s="8"/>
      <c r="P77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7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74" s="20" t="e">
        <f>(Table1[[#This Row],[1. Hàng tồn kho]]-Table1[[#This Row],[1. Hàng tồn kho'[Năm: 2024]])/Table1[[#This Row],[1. Hàng tồn kho'[Năm: 2024]]</f>
        <v>#DIV/0!</v>
      </c>
      <c r="S77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7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74" s="20" t="e">
        <f>SUM(Table1[[#This Row],[TATA]:[ROA]])</f>
        <v>#DIV/0!</v>
      </c>
    </row>
    <row r="775" spans="1:21" hidden="1" x14ac:dyDescent="0.45">
      <c r="A775" s="7">
        <v>769</v>
      </c>
      <c r="B775" s="5" t="s">
        <v>1547</v>
      </c>
      <c r="C775" s="6" t="s">
        <v>1548</v>
      </c>
      <c r="D775" s="6" t="s">
        <v>15</v>
      </c>
      <c r="E775" s="6"/>
      <c r="F775" s="6"/>
      <c r="G775" s="6"/>
      <c r="H775" s="8">
        <v>95055593601</v>
      </c>
      <c r="I775" s="6"/>
      <c r="J775" s="8">
        <v>22753904404</v>
      </c>
      <c r="K775" s="6"/>
      <c r="L775" s="8">
        <v>94644618117</v>
      </c>
      <c r="M775" s="6"/>
      <c r="N775" s="8"/>
      <c r="O775" s="8"/>
      <c r="P77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7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775" s="20">
        <f>(Table1[[#This Row],[1. Hàng tồn kho]]-Table1[[#This Row],[1. Hàng tồn kho'[Năm: 2024]])/Table1[[#This Row],[1. Hàng tồn kho'[Năm: 2024]]</f>
        <v>-1</v>
      </c>
      <c r="S77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77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75" s="20" t="e">
        <f>SUM(Table1[[#This Row],[TATA]:[ROA]])</f>
        <v>#DIV/0!</v>
      </c>
    </row>
    <row r="776" spans="1:21" hidden="1" x14ac:dyDescent="0.45">
      <c r="A776" s="7">
        <v>770</v>
      </c>
      <c r="B776" s="5" t="s">
        <v>1549</v>
      </c>
      <c r="C776" s="6" t="s">
        <v>1550</v>
      </c>
      <c r="D776" s="6" t="s">
        <v>15</v>
      </c>
      <c r="E776" s="6"/>
      <c r="F776" s="6"/>
      <c r="G776" s="6"/>
      <c r="H776" s="8">
        <v>87615445933</v>
      </c>
      <c r="I776" s="6"/>
      <c r="J776" s="8">
        <v>379903005</v>
      </c>
      <c r="K776" s="6"/>
      <c r="L776" s="8">
        <v>52235845794</v>
      </c>
      <c r="M776" s="6"/>
      <c r="N776" s="8"/>
      <c r="O776" s="8"/>
      <c r="P77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7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776" s="20">
        <f>(Table1[[#This Row],[1. Hàng tồn kho]]-Table1[[#This Row],[1. Hàng tồn kho'[Năm: 2024]])/Table1[[#This Row],[1. Hàng tồn kho'[Năm: 2024]]</f>
        <v>-1</v>
      </c>
      <c r="S77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77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76" s="20" t="e">
        <f>SUM(Table1[[#This Row],[TATA]:[ROA]])</f>
        <v>#DIV/0!</v>
      </c>
    </row>
    <row r="777" spans="1:21" ht="26.25" x14ac:dyDescent="0.45">
      <c r="A777" s="7">
        <v>771</v>
      </c>
      <c r="B777" s="5" t="s">
        <v>1551</v>
      </c>
      <c r="C777" s="6" t="s">
        <v>1552</v>
      </c>
      <c r="D777" s="6" t="s">
        <v>15</v>
      </c>
      <c r="E777" s="8">
        <v>57808550373</v>
      </c>
      <c r="F777" s="8">
        <v>69472705932</v>
      </c>
      <c r="G777" s="8">
        <v>777694175227</v>
      </c>
      <c r="H777" s="8">
        <v>414625558254</v>
      </c>
      <c r="I777" s="8">
        <v>413370114699</v>
      </c>
      <c r="J777" s="8">
        <v>3698994691</v>
      </c>
      <c r="K777" s="8">
        <v>2764018331</v>
      </c>
      <c r="L777" s="8">
        <v>1848069710316</v>
      </c>
      <c r="M777" s="8">
        <v>1973658515315</v>
      </c>
      <c r="N777" s="9">
        <v>3.35</v>
      </c>
      <c r="O777" s="9">
        <v>3.63</v>
      </c>
      <c r="P777" s="17">
        <f>(Table1[[#This Row],[18. Lợi nhuận sau thuế thu nhập doanh nghiệp]]-Table1[[#This Row],[Lưu chuyển tiền thuần từ hoạt động kinh doanh]])/Table1[[#This Row],[TỔNG CỘNG TÀI SẢN]]</f>
        <v>1.499838359416202E-2</v>
      </c>
      <c r="Q777" s="20">
        <f>(Table1[[#This Row],[III. Các khoản phải thu ngắn hạn 2025]]-Table1[[#This Row],[III. Các khoản phải thu ngắn hạn'[Năm: 2024]])/Table1[[#This Row],[III. Các khoản phải thu ngắn hạn'[Năm: 2024]]</f>
        <v>-3.0278971713338376E-3</v>
      </c>
      <c r="R777" s="20">
        <f>(Table1[[#This Row],[1. Hàng tồn kho]]-Table1[[#This Row],[1. Hàng tồn kho'[Năm: 2024]])/Table1[[#This Row],[1. Hàng tồn kho'[Năm: 2024]]</f>
        <v>-0.25276499105956679</v>
      </c>
      <c r="S77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6.7956746597792383E-2</v>
      </c>
      <c r="T777" s="21">
        <f>Table1[[#This Row],[Tỷ suất sinh lợi trên tổng tài sản bình quân (ROAA)'[Quý 4 Năm 2025, ĐVT: %']]]-Table1[[#This Row],[Tỷ suất sinh lợi trên tổng tài sản bình quân (ROAA)'[Quý 4 Năm 2024, ĐVT: %']]]</f>
        <v>0.2799999999999998</v>
      </c>
      <c r="U777" s="20">
        <f>SUM(Table1[[#This Row],[TATA]:[ROA]])</f>
        <v>0.10716224196105359</v>
      </c>
    </row>
    <row r="778" spans="1:21" ht="26.25" hidden="1" x14ac:dyDescent="0.45">
      <c r="A778" s="7">
        <v>772</v>
      </c>
      <c r="B778" s="5" t="s">
        <v>1553</v>
      </c>
      <c r="C778" s="6" t="s">
        <v>1554</v>
      </c>
      <c r="D778" s="6" t="s">
        <v>10</v>
      </c>
      <c r="E778" s="6"/>
      <c r="F778" s="6"/>
      <c r="G778" s="6"/>
      <c r="H778" s="6"/>
      <c r="I778" s="6"/>
      <c r="J778" s="6"/>
      <c r="K778" s="6"/>
      <c r="L778" s="6"/>
      <c r="M778" s="6"/>
      <c r="N778" s="8"/>
      <c r="O778" s="8"/>
      <c r="P77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7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78" s="20" t="e">
        <f>(Table1[[#This Row],[1. Hàng tồn kho]]-Table1[[#This Row],[1. Hàng tồn kho'[Năm: 2024]])/Table1[[#This Row],[1. Hàng tồn kho'[Năm: 2024]]</f>
        <v>#DIV/0!</v>
      </c>
      <c r="S77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7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78" s="20" t="e">
        <f>SUM(Table1[[#This Row],[TATA]:[ROA]])</f>
        <v>#DIV/0!</v>
      </c>
    </row>
    <row r="779" spans="1:21" hidden="1" x14ac:dyDescent="0.45">
      <c r="A779" s="7">
        <v>773</v>
      </c>
      <c r="B779" s="5" t="s">
        <v>1555</v>
      </c>
      <c r="C779" s="6" t="s">
        <v>1556</v>
      </c>
      <c r="D779" s="6" t="s">
        <v>10</v>
      </c>
      <c r="E779" s="6"/>
      <c r="F779" s="6"/>
      <c r="G779" s="6"/>
      <c r="H779" s="8">
        <v>555623909</v>
      </c>
      <c r="I779" s="6"/>
      <c r="J779" s="8">
        <v>20474203319</v>
      </c>
      <c r="K779" s="6"/>
      <c r="L779" s="8">
        <v>37539106823</v>
      </c>
      <c r="M779" s="6"/>
      <c r="N779" s="8"/>
      <c r="O779" s="8"/>
      <c r="P77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7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779" s="20">
        <f>(Table1[[#This Row],[1. Hàng tồn kho]]-Table1[[#This Row],[1. Hàng tồn kho'[Năm: 2024]])/Table1[[#This Row],[1. Hàng tồn kho'[Năm: 2024]]</f>
        <v>-1</v>
      </c>
      <c r="S77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77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79" s="20" t="e">
        <f>SUM(Table1[[#This Row],[TATA]:[ROA]])</f>
        <v>#DIV/0!</v>
      </c>
    </row>
    <row r="780" spans="1:21" ht="26.25" hidden="1" x14ac:dyDescent="0.45">
      <c r="A780" s="7">
        <v>774</v>
      </c>
      <c r="B780" s="5" t="s">
        <v>1557</v>
      </c>
      <c r="C780" s="6" t="s">
        <v>1558</v>
      </c>
      <c r="D780" s="6" t="s">
        <v>10</v>
      </c>
      <c r="E780" s="6"/>
      <c r="F780" s="6"/>
      <c r="G780" s="6"/>
      <c r="H780" s="8">
        <v>37471364677</v>
      </c>
      <c r="I780" s="6"/>
      <c r="J780" s="8">
        <v>591064791</v>
      </c>
      <c r="K780" s="6"/>
      <c r="L780" s="8">
        <v>103628291468</v>
      </c>
      <c r="M780" s="6"/>
      <c r="N780" s="8"/>
      <c r="O780" s="8"/>
      <c r="P78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8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780" s="20">
        <f>(Table1[[#This Row],[1. Hàng tồn kho]]-Table1[[#This Row],[1. Hàng tồn kho'[Năm: 2024]])/Table1[[#This Row],[1. Hàng tồn kho'[Năm: 2024]]</f>
        <v>-1</v>
      </c>
      <c r="S78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78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80" s="20" t="e">
        <f>SUM(Table1[[#This Row],[TATA]:[ROA]])</f>
        <v>#DIV/0!</v>
      </c>
    </row>
    <row r="781" spans="1:21" hidden="1" x14ac:dyDescent="0.45">
      <c r="A781" s="7">
        <v>775</v>
      </c>
      <c r="B781" s="5" t="s">
        <v>1559</v>
      </c>
      <c r="C781" s="6" t="s">
        <v>1560</v>
      </c>
      <c r="D781" s="6" t="s">
        <v>10</v>
      </c>
      <c r="E781" s="6"/>
      <c r="F781" s="6"/>
      <c r="G781" s="6"/>
      <c r="H781" s="6"/>
      <c r="I781" s="6"/>
      <c r="J781" s="6"/>
      <c r="K781" s="6"/>
      <c r="L781" s="6"/>
      <c r="M781" s="6"/>
      <c r="N781" s="8"/>
      <c r="O781" s="8"/>
      <c r="P78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8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81" s="20" t="e">
        <f>(Table1[[#This Row],[1. Hàng tồn kho]]-Table1[[#This Row],[1. Hàng tồn kho'[Năm: 2024]])/Table1[[#This Row],[1. Hàng tồn kho'[Năm: 2024]]</f>
        <v>#DIV/0!</v>
      </c>
      <c r="S78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8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81" s="20" t="e">
        <f>SUM(Table1[[#This Row],[TATA]:[ROA]])</f>
        <v>#DIV/0!</v>
      </c>
    </row>
    <row r="782" spans="1:21" hidden="1" x14ac:dyDescent="0.45">
      <c r="A782" s="7">
        <v>776</v>
      </c>
      <c r="B782" s="5" t="s">
        <v>1561</v>
      </c>
      <c r="C782" s="6" t="s">
        <v>1562</v>
      </c>
      <c r="D782" s="6" t="s">
        <v>10</v>
      </c>
      <c r="E782" s="6"/>
      <c r="F782" s="6"/>
      <c r="G782" s="6"/>
      <c r="H782" s="6"/>
      <c r="I782" s="6"/>
      <c r="J782" s="6"/>
      <c r="K782" s="6"/>
      <c r="L782" s="6"/>
      <c r="M782" s="6"/>
      <c r="N782" s="8"/>
      <c r="O782" s="8"/>
      <c r="P78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8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82" s="20" t="e">
        <f>(Table1[[#This Row],[1. Hàng tồn kho]]-Table1[[#This Row],[1. Hàng tồn kho'[Năm: 2024]])/Table1[[#This Row],[1. Hàng tồn kho'[Năm: 2024]]</f>
        <v>#DIV/0!</v>
      </c>
      <c r="S78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8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82" s="20" t="e">
        <f>SUM(Table1[[#This Row],[TATA]:[ROA]])</f>
        <v>#DIV/0!</v>
      </c>
    </row>
    <row r="783" spans="1:21" x14ac:dyDescent="0.45">
      <c r="A783" s="7">
        <v>777</v>
      </c>
      <c r="B783" s="5" t="s">
        <v>1563</v>
      </c>
      <c r="C783" s="6" t="s">
        <v>1564</v>
      </c>
      <c r="D783" s="6" t="s">
        <v>18</v>
      </c>
      <c r="E783" s="8">
        <v>37451213530</v>
      </c>
      <c r="F783" s="8">
        <v>39434431526</v>
      </c>
      <c r="G783" s="8">
        <v>1295694025084</v>
      </c>
      <c r="H783" s="8">
        <v>154559767472</v>
      </c>
      <c r="I783" s="8">
        <v>156287952653</v>
      </c>
      <c r="J783" s="8">
        <v>307370576767</v>
      </c>
      <c r="K783" s="8">
        <v>259035115951</v>
      </c>
      <c r="L783" s="8">
        <v>743880737377</v>
      </c>
      <c r="M783" s="8">
        <v>751594524962</v>
      </c>
      <c r="N783" s="9">
        <v>0.49</v>
      </c>
      <c r="O783" s="9">
        <v>0.61</v>
      </c>
      <c r="P783" s="17">
        <f>(Table1[[#This Row],[18. Lợi nhuận sau thuế thu nhập doanh nghiệp]]-Table1[[#This Row],[Lưu chuyển tiền thuần từ hoạt động kinh doanh]])/Table1[[#This Row],[TỔNG CỘNG TÀI SẢN]]</f>
        <v>1.5306221666580794E-3</v>
      </c>
      <c r="Q783" s="20">
        <f>(Table1[[#This Row],[III. Các khoản phải thu ngắn hạn 2025]]-Table1[[#This Row],[III. Các khoản phải thu ngắn hạn'[Năm: 2024]])/Table1[[#This Row],[III. Các khoản phải thu ngắn hạn'[Năm: 2024]]</f>
        <v>1.118133916261926E-2</v>
      </c>
      <c r="R783" s="20">
        <f>(Table1[[#This Row],[1. Hàng tồn kho]]-Table1[[#This Row],[1. Hàng tồn kho'[Năm: 2024]])/Table1[[#This Row],[1. Hàng tồn kho'[Năm: 2024]]</f>
        <v>-0.15725467715356614</v>
      </c>
      <c r="S78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1.0369656313725247E-2</v>
      </c>
      <c r="T783" s="21">
        <f>Table1[[#This Row],[Tỷ suất sinh lợi trên tổng tài sản bình quân (ROAA)'[Quý 4 Năm 2025, ĐVT: %']]]-Table1[[#This Row],[Tỷ suất sinh lợi trên tổng tài sản bình quân (ROAA)'[Quý 4 Năm 2024, ĐVT: %']]]</f>
        <v>0.12</v>
      </c>
      <c r="U783" s="20">
        <f>SUM(Table1[[#This Row],[TATA]:[ROA]])</f>
        <v>-1.4173059510563552E-2</v>
      </c>
    </row>
    <row r="784" spans="1:21" ht="26.25" hidden="1" x14ac:dyDescent="0.45">
      <c r="A784" s="7">
        <v>778</v>
      </c>
      <c r="B784" s="5" t="s">
        <v>1565</v>
      </c>
      <c r="C784" s="6" t="s">
        <v>1566</v>
      </c>
      <c r="D784" s="6" t="s">
        <v>10</v>
      </c>
      <c r="E784" s="6"/>
      <c r="F784" s="6"/>
      <c r="G784" s="6"/>
      <c r="H784" s="6"/>
      <c r="I784" s="6"/>
      <c r="J784" s="6"/>
      <c r="K784" s="6"/>
      <c r="L784" s="6"/>
      <c r="M784" s="6"/>
      <c r="N784" s="8"/>
      <c r="O784" s="8"/>
      <c r="P78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8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84" s="20" t="e">
        <f>(Table1[[#This Row],[1. Hàng tồn kho]]-Table1[[#This Row],[1. Hàng tồn kho'[Năm: 2024]])/Table1[[#This Row],[1. Hàng tồn kho'[Năm: 2024]]</f>
        <v>#DIV/0!</v>
      </c>
      <c r="S78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8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84" s="20" t="e">
        <f>SUM(Table1[[#This Row],[TATA]:[ROA]])</f>
        <v>#DIV/0!</v>
      </c>
    </row>
    <row r="785" spans="1:21" ht="26.25" hidden="1" x14ac:dyDescent="0.45">
      <c r="A785" s="7">
        <v>779</v>
      </c>
      <c r="B785" s="5" t="s">
        <v>1567</v>
      </c>
      <c r="C785" s="6" t="s">
        <v>1568</v>
      </c>
      <c r="D785" s="6" t="s">
        <v>18</v>
      </c>
      <c r="E785" s="8">
        <v>1546431000000</v>
      </c>
      <c r="F785" s="8">
        <v>894337000000</v>
      </c>
      <c r="G785" s="8">
        <v>83058158000000</v>
      </c>
      <c r="H785" s="6"/>
      <c r="I785" s="6"/>
      <c r="J785" s="6"/>
      <c r="K785" s="6"/>
      <c r="L785" s="8">
        <v>4276780000000</v>
      </c>
      <c r="M785" s="8">
        <v>5501970000000</v>
      </c>
      <c r="N785" s="9">
        <v>0.24</v>
      </c>
      <c r="O785" s="9">
        <v>0.2</v>
      </c>
      <c r="P785" s="17">
        <f>(Table1[[#This Row],[18. Lợi nhuận sau thuế thu nhập doanh nghiệp]]-Table1[[#This Row],[Lưu chuyển tiền thuần từ hoạt động kinh doanh]])/Table1[[#This Row],[TỔNG CỘNG TÀI SẢN]]</f>
        <v>-7.8510529934940291E-3</v>
      </c>
      <c r="Q78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85" s="20" t="e">
        <f>(Table1[[#This Row],[1. Hàng tồn kho]]-Table1[[#This Row],[1. Hàng tồn kho'[Năm: 2024]])/Table1[[#This Row],[1. Hàng tồn kho'[Năm: 2024]]</f>
        <v>#DIV/0!</v>
      </c>
      <c r="S78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0.28647487128166516</v>
      </c>
      <c r="T785" s="21">
        <f>Table1[[#This Row],[Tỷ suất sinh lợi trên tổng tài sản bình quân (ROAA)'[Quý 4 Năm 2025, ĐVT: %']]]-Table1[[#This Row],[Tỷ suất sinh lợi trên tổng tài sản bình quân (ROAA)'[Quý 4 Năm 2024, ĐVT: %']]]</f>
        <v>-3.999999999999998E-2</v>
      </c>
      <c r="U785" s="20" t="e">
        <f>SUM(Table1[[#This Row],[TATA]:[ROA]])</f>
        <v>#DIV/0!</v>
      </c>
    </row>
    <row r="786" spans="1:21" x14ac:dyDescent="0.45">
      <c r="A786" s="7">
        <v>780</v>
      </c>
      <c r="B786" s="5" t="s">
        <v>1569</v>
      </c>
      <c r="C786" s="6" t="s">
        <v>1570</v>
      </c>
      <c r="D786" s="6" t="s">
        <v>18</v>
      </c>
      <c r="E786" s="8">
        <v>205182679310</v>
      </c>
      <c r="F786" s="8">
        <v>98460093645</v>
      </c>
      <c r="G786" s="8">
        <v>6384626364336</v>
      </c>
      <c r="H786" s="8">
        <v>2021359430626</v>
      </c>
      <c r="I786" s="8">
        <v>1848666494706</v>
      </c>
      <c r="J786" s="8">
        <v>1525313339923</v>
      </c>
      <c r="K786" s="8">
        <v>3256377101389</v>
      </c>
      <c r="L786" s="8">
        <v>1192875784911</v>
      </c>
      <c r="M786" s="8">
        <v>1119114217043</v>
      </c>
      <c r="N786" s="9">
        <v>0.12</v>
      </c>
      <c r="O786" s="9">
        <v>0.67</v>
      </c>
      <c r="P786" s="17">
        <f>(Table1[[#This Row],[18. Lợi nhuận sau thuế thu nhập doanh nghiệp]]-Table1[[#This Row],[Lưu chuyển tiền thuần từ hoạt động kinh doanh]])/Table1[[#This Row],[TỔNG CỘNG TÀI SẢN]]</f>
        <v>-1.6715556960567594E-2</v>
      </c>
      <c r="Q786" s="20">
        <f>(Table1[[#This Row],[III. Các khoản phải thu ngắn hạn 2025]]-Table1[[#This Row],[III. Các khoản phải thu ngắn hạn'[Năm: 2024]])/Table1[[#This Row],[III. Các khoản phải thu ngắn hạn'[Năm: 2024]]</f>
        <v>-8.5434056557926602E-2</v>
      </c>
      <c r="R786" s="20">
        <f>(Table1[[#This Row],[1. Hàng tồn kho]]-Table1[[#This Row],[1. Hàng tồn kho'[Năm: 2024]])/Table1[[#This Row],[1. Hàng tồn kho'[Năm: 2024]]</f>
        <v>1.1348905933999021</v>
      </c>
      <c r="S78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-6.1835078556400844E-2</v>
      </c>
      <c r="T786" s="21">
        <f>Table1[[#This Row],[Tỷ suất sinh lợi trên tổng tài sản bình quân (ROAA)'[Quý 4 Năm 2025, ĐVT: %']]]-Table1[[#This Row],[Tỷ suất sinh lợi trên tổng tài sản bình quân (ROAA)'[Quý 4 Năm 2024, ĐVT: %']]]</f>
        <v>0.55000000000000004</v>
      </c>
      <c r="U786" s="20">
        <f>SUM(Table1[[#This Row],[TATA]:[ROA]])</f>
        <v>1.520905901325007</v>
      </c>
    </row>
    <row r="787" spans="1:21" hidden="1" x14ac:dyDescent="0.45">
      <c r="A787" s="7">
        <v>781</v>
      </c>
      <c r="B787" s="5" t="s">
        <v>1571</v>
      </c>
      <c r="C787" s="6" t="s">
        <v>1572</v>
      </c>
      <c r="D787" s="6" t="s">
        <v>10</v>
      </c>
      <c r="E787" s="6"/>
      <c r="F787" s="6"/>
      <c r="G787" s="6"/>
      <c r="H787" s="8">
        <v>11953695289792</v>
      </c>
      <c r="I787" s="6"/>
      <c r="J787" s="8">
        <v>3690042776919</v>
      </c>
      <c r="K787" s="6"/>
      <c r="L787" s="8">
        <v>37335935613468</v>
      </c>
      <c r="M787" s="6"/>
      <c r="N787" s="8"/>
      <c r="O787" s="8"/>
      <c r="P78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8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787" s="20">
        <f>(Table1[[#This Row],[1. Hàng tồn kho]]-Table1[[#This Row],[1. Hàng tồn kho'[Năm: 2024]])/Table1[[#This Row],[1. Hàng tồn kho'[Năm: 2024]]</f>
        <v>-1</v>
      </c>
      <c r="S78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78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87" s="20" t="e">
        <f>SUM(Table1[[#This Row],[TATA]:[ROA]])</f>
        <v>#DIV/0!</v>
      </c>
    </row>
    <row r="788" spans="1:21" ht="26.25" hidden="1" x14ac:dyDescent="0.45">
      <c r="A788" s="7">
        <v>782</v>
      </c>
      <c r="B788" s="5" t="s">
        <v>1573</v>
      </c>
      <c r="C788" s="6" t="s">
        <v>1574</v>
      </c>
      <c r="D788" s="6" t="s">
        <v>10</v>
      </c>
      <c r="E788" s="6"/>
      <c r="F788" s="6"/>
      <c r="G788" s="6"/>
      <c r="H788" s="6"/>
      <c r="I788" s="6"/>
      <c r="J788" s="6"/>
      <c r="K788" s="6"/>
      <c r="L788" s="6"/>
      <c r="M788" s="6"/>
      <c r="N788" s="8"/>
      <c r="O788" s="8"/>
      <c r="P78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8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88" s="20" t="e">
        <f>(Table1[[#This Row],[1. Hàng tồn kho]]-Table1[[#This Row],[1. Hàng tồn kho'[Năm: 2024]])/Table1[[#This Row],[1. Hàng tồn kho'[Năm: 2024]]</f>
        <v>#DIV/0!</v>
      </c>
      <c r="S78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8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88" s="20" t="e">
        <f>SUM(Table1[[#This Row],[TATA]:[ROA]])</f>
        <v>#DIV/0!</v>
      </c>
    </row>
    <row r="789" spans="1:21" hidden="1" x14ac:dyDescent="0.45">
      <c r="A789" s="7">
        <v>783</v>
      </c>
      <c r="B789" s="5" t="s">
        <v>1575</v>
      </c>
      <c r="C789" s="6" t="s">
        <v>1576</v>
      </c>
      <c r="D789" s="6" t="s">
        <v>10</v>
      </c>
      <c r="E789" s="6"/>
      <c r="F789" s="6"/>
      <c r="G789" s="6"/>
      <c r="H789" s="6"/>
      <c r="I789" s="6"/>
      <c r="J789" s="6"/>
      <c r="K789" s="6"/>
      <c r="L789" s="6"/>
      <c r="M789" s="6"/>
      <c r="N789" s="8"/>
      <c r="O789" s="8"/>
      <c r="P78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8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89" s="20" t="e">
        <f>(Table1[[#This Row],[1. Hàng tồn kho]]-Table1[[#This Row],[1. Hàng tồn kho'[Năm: 2024]])/Table1[[#This Row],[1. Hàng tồn kho'[Năm: 2024]]</f>
        <v>#DIV/0!</v>
      </c>
      <c r="S78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8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89" s="20" t="e">
        <f>SUM(Table1[[#This Row],[TATA]:[ROA]])</f>
        <v>#DIV/0!</v>
      </c>
    </row>
    <row r="790" spans="1:21" hidden="1" x14ac:dyDescent="0.45">
      <c r="A790" s="7">
        <v>784</v>
      </c>
      <c r="B790" s="5" t="s">
        <v>1577</v>
      </c>
      <c r="C790" s="6" t="s">
        <v>1578</v>
      </c>
      <c r="D790" s="6" t="s">
        <v>10</v>
      </c>
      <c r="E790" s="6"/>
      <c r="F790" s="6"/>
      <c r="G790" s="6"/>
      <c r="H790" s="6"/>
      <c r="I790" s="6"/>
      <c r="J790" s="6"/>
      <c r="K790" s="6"/>
      <c r="L790" s="6"/>
      <c r="M790" s="6"/>
      <c r="N790" s="8"/>
      <c r="O790" s="8"/>
      <c r="P79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9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90" s="20" t="e">
        <f>(Table1[[#This Row],[1. Hàng tồn kho]]-Table1[[#This Row],[1. Hàng tồn kho'[Năm: 2024]])/Table1[[#This Row],[1. Hàng tồn kho'[Năm: 2024]]</f>
        <v>#DIV/0!</v>
      </c>
      <c r="S79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9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90" s="20" t="e">
        <f>SUM(Table1[[#This Row],[TATA]:[ROA]])</f>
        <v>#DIV/0!</v>
      </c>
    </row>
    <row r="791" spans="1:21" hidden="1" x14ac:dyDescent="0.45">
      <c r="A791" s="7">
        <v>785</v>
      </c>
      <c r="B791" s="5" t="s">
        <v>1579</v>
      </c>
      <c r="C791" s="6" t="s">
        <v>1580</v>
      </c>
      <c r="D791" s="6" t="s">
        <v>33</v>
      </c>
      <c r="E791" s="8">
        <v>179720301843</v>
      </c>
      <c r="F791" s="8">
        <v>12088031629</v>
      </c>
      <c r="G791" s="8">
        <v>2347548503165</v>
      </c>
      <c r="H791" s="8">
        <v>1233361473184</v>
      </c>
      <c r="I791" s="8">
        <v>1144200622703</v>
      </c>
      <c r="J791" s="6"/>
      <c r="K791" s="6"/>
      <c r="L791" s="8">
        <v>251595463296</v>
      </c>
      <c r="M791" s="8">
        <v>275935086877</v>
      </c>
      <c r="N791" s="9">
        <v>0.52</v>
      </c>
      <c r="O791" s="9">
        <v>0.2</v>
      </c>
      <c r="P791" s="17">
        <f>(Table1[[#This Row],[18. Lợi nhuận sau thuế thu nhập doanh nghiệp]]-Table1[[#This Row],[Lưu chuyển tiền thuần từ hoạt động kinh doanh]])/Table1[[#This Row],[TỔNG CỘNG TÀI SẢN]]</f>
        <v>-7.140737240913049E-2</v>
      </c>
      <c r="Q791" s="20">
        <f>(Table1[[#This Row],[III. Các khoản phải thu ngắn hạn 2025]]-Table1[[#This Row],[III. Các khoản phải thu ngắn hạn'[Năm: 2024]])/Table1[[#This Row],[III. Các khoản phải thu ngắn hạn'[Năm: 2024]]</f>
        <v>-7.2290932074297473E-2</v>
      </c>
      <c r="R791" s="20" t="e">
        <f>(Table1[[#This Row],[1. Hàng tồn kho]]-Table1[[#This Row],[1. Hàng tồn kho'[Năm: 2024]])/Table1[[#This Row],[1. Hàng tồn kho'[Năm: 2024]]</f>
        <v>#DIV/0!</v>
      </c>
      <c r="S79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9.6741106783649083E-2</v>
      </c>
      <c r="T791" s="21">
        <f>Table1[[#This Row],[Tỷ suất sinh lợi trên tổng tài sản bình quân (ROAA)'[Quý 4 Năm 2025, ĐVT: %']]]-Table1[[#This Row],[Tỷ suất sinh lợi trên tổng tài sản bình quân (ROAA)'[Quý 4 Năm 2024, ĐVT: %']]]</f>
        <v>-0.32</v>
      </c>
      <c r="U791" s="20" t="e">
        <f>SUM(Table1[[#This Row],[TATA]:[ROA]])</f>
        <v>#DIV/0!</v>
      </c>
    </row>
    <row r="792" spans="1:21" x14ac:dyDescent="0.45">
      <c r="A792" s="7">
        <v>786</v>
      </c>
      <c r="B792" s="5" t="s">
        <v>1581</v>
      </c>
      <c r="C792" s="6" t="s">
        <v>1582</v>
      </c>
      <c r="D792" s="6" t="s">
        <v>10</v>
      </c>
      <c r="E792" s="8">
        <v>-15964617948</v>
      </c>
      <c r="F792" s="8">
        <v>-1068773031</v>
      </c>
      <c r="G792" s="8">
        <v>660322070176</v>
      </c>
      <c r="H792" s="8">
        <v>113394461865</v>
      </c>
      <c r="I792" s="8">
        <v>23273600276</v>
      </c>
      <c r="J792" s="8">
        <v>41957137775</v>
      </c>
      <c r="K792" s="8">
        <v>40506570255</v>
      </c>
      <c r="L792" s="8">
        <v>31500255284</v>
      </c>
      <c r="M792" s="8">
        <v>31151031862</v>
      </c>
      <c r="N792" s="9">
        <v>-0.28999999999999998</v>
      </c>
      <c r="O792" s="9">
        <v>-0.01</v>
      </c>
      <c r="P792" s="17">
        <f>(Table1[[#This Row],[18. Lợi nhuận sau thuế thu nhập doanh nghiệp]]-Table1[[#This Row],[Lưu chuyển tiền thuần từ hoạt động kinh doanh]])/Table1[[#This Row],[TỔNG CỘNG TÀI SẢN]]</f>
        <v>2.2558453805776493E-2</v>
      </c>
      <c r="Q792" s="20">
        <f>(Table1[[#This Row],[III. Các khoản phải thu ngắn hạn 2025]]-Table1[[#This Row],[III. Các khoản phải thu ngắn hạn'[Năm: 2024]])/Table1[[#This Row],[III. Các khoản phải thu ngắn hạn'[Năm: 2024]]</f>
        <v>-0.79475540609992035</v>
      </c>
      <c r="R792" s="20">
        <f>(Table1[[#This Row],[1. Hàng tồn kho]]-Table1[[#This Row],[1. Hàng tồn kho'[Năm: 2024]])/Table1[[#This Row],[1. Hàng tồn kho'[Năm: 2024]]</f>
        <v>-3.4572604255772542E-2</v>
      </c>
      <c r="S79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-1.1086367994528027E-2</v>
      </c>
      <c r="T792" s="21">
        <f>Table1[[#This Row],[Tỷ suất sinh lợi trên tổng tài sản bình quân (ROAA)'[Quý 4 Năm 2025, ĐVT: %']]]-Table1[[#This Row],[Tỷ suất sinh lợi trên tổng tài sản bình quân (ROAA)'[Quý 4 Năm 2024, ĐVT: %']]]</f>
        <v>0.27999999999999997</v>
      </c>
      <c r="U792" s="20">
        <f>SUM(Table1[[#This Row],[TATA]:[ROA]])</f>
        <v>-0.53785592454444453</v>
      </c>
    </row>
    <row r="793" spans="1:21" x14ac:dyDescent="0.45">
      <c r="A793" s="7">
        <v>787</v>
      </c>
      <c r="B793" s="5" t="s">
        <v>1583</v>
      </c>
      <c r="C793" s="6" t="s">
        <v>1584</v>
      </c>
      <c r="D793" s="6" t="s">
        <v>15</v>
      </c>
      <c r="E793" s="8">
        <v>-1751971546753</v>
      </c>
      <c r="F793" s="8">
        <v>719375089836</v>
      </c>
      <c r="G793" s="8">
        <v>6825736076608</v>
      </c>
      <c r="H793" s="8">
        <v>3346024307407</v>
      </c>
      <c r="I793" s="8">
        <v>5049779726428</v>
      </c>
      <c r="J793" s="8">
        <v>1218940954</v>
      </c>
      <c r="K793" s="8">
        <v>1499289699</v>
      </c>
      <c r="L793" s="8">
        <v>2280507766468</v>
      </c>
      <c r="M793" s="8">
        <v>3105040827920</v>
      </c>
      <c r="N793" s="8"/>
      <c r="O793" s="8"/>
      <c r="P793" s="17">
        <f>(Table1[[#This Row],[18. Lợi nhuận sau thuế thu nhập doanh nghiệp]]-Table1[[#This Row],[Lưu chuyển tiền thuần từ hoạt động kinh doanh]])/Table1[[#This Row],[TỔNG CỘNG TÀI SẢN]]</f>
        <v>0.36206302277909314</v>
      </c>
      <c r="Q793" s="20">
        <f>(Table1[[#This Row],[III. Các khoản phải thu ngắn hạn 2025]]-Table1[[#This Row],[III. Các khoản phải thu ngắn hạn'[Năm: 2024]])/Table1[[#This Row],[III. Các khoản phải thu ngắn hạn'[Năm: 2024]]</f>
        <v>0.50918799820116201</v>
      </c>
      <c r="R793" s="20">
        <f>(Table1[[#This Row],[1. Hàng tồn kho]]-Table1[[#This Row],[1. Hàng tồn kho'[Năm: 2024]])/Table1[[#This Row],[1. Hàng tồn kho'[Năm: 2024]]</f>
        <v>0.22999370402645442</v>
      </c>
      <c r="S79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0.36155678729786506</v>
      </c>
      <c r="T79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93" s="20">
        <f>SUM(Table1[[#This Row],[TATA]:[ROA]])</f>
        <v>1.4628015123045746</v>
      </c>
    </row>
    <row r="794" spans="1:21" hidden="1" x14ac:dyDescent="0.45">
      <c r="A794" s="7">
        <v>788</v>
      </c>
      <c r="B794" s="5" t="s">
        <v>1585</v>
      </c>
      <c r="C794" s="6" t="s">
        <v>1586</v>
      </c>
      <c r="D794" s="6" t="s">
        <v>10</v>
      </c>
      <c r="E794" s="6"/>
      <c r="F794" s="6"/>
      <c r="G794" s="6"/>
      <c r="H794" s="6"/>
      <c r="I794" s="6"/>
      <c r="J794" s="6"/>
      <c r="K794" s="6"/>
      <c r="L794" s="6"/>
      <c r="M794" s="6"/>
      <c r="N794" s="8"/>
      <c r="O794" s="8"/>
      <c r="P79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9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94" s="20" t="e">
        <f>(Table1[[#This Row],[1. Hàng tồn kho]]-Table1[[#This Row],[1. Hàng tồn kho'[Năm: 2024]])/Table1[[#This Row],[1. Hàng tồn kho'[Năm: 2024]]</f>
        <v>#DIV/0!</v>
      </c>
      <c r="S79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9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94" s="20" t="e">
        <f>SUM(Table1[[#This Row],[TATA]:[ROA]])</f>
        <v>#DIV/0!</v>
      </c>
    </row>
    <row r="795" spans="1:21" hidden="1" x14ac:dyDescent="0.45">
      <c r="A795" s="7">
        <v>789</v>
      </c>
      <c r="B795" s="5" t="s">
        <v>1587</v>
      </c>
      <c r="C795" s="6" t="s">
        <v>1588</v>
      </c>
      <c r="D795" s="6" t="s">
        <v>10</v>
      </c>
      <c r="E795" s="6"/>
      <c r="F795" s="6"/>
      <c r="G795" s="6"/>
      <c r="H795" s="6"/>
      <c r="I795" s="6"/>
      <c r="J795" s="6"/>
      <c r="K795" s="6"/>
      <c r="L795" s="6"/>
      <c r="M795" s="6"/>
      <c r="N795" s="8"/>
      <c r="O795" s="8"/>
      <c r="P79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9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95" s="20" t="e">
        <f>(Table1[[#This Row],[1. Hàng tồn kho]]-Table1[[#This Row],[1. Hàng tồn kho'[Năm: 2024]])/Table1[[#This Row],[1. Hàng tồn kho'[Năm: 2024]]</f>
        <v>#DIV/0!</v>
      </c>
      <c r="S79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9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95" s="20" t="e">
        <f>SUM(Table1[[#This Row],[TATA]:[ROA]])</f>
        <v>#DIV/0!</v>
      </c>
    </row>
    <row r="796" spans="1:21" x14ac:dyDescent="0.45">
      <c r="A796" s="7">
        <v>790</v>
      </c>
      <c r="B796" s="5" t="s">
        <v>1589</v>
      </c>
      <c r="C796" s="6" t="s">
        <v>1590</v>
      </c>
      <c r="D796" s="6" t="s">
        <v>15</v>
      </c>
      <c r="E796" s="8">
        <v>-11604144544</v>
      </c>
      <c r="F796" s="8">
        <v>78176388202</v>
      </c>
      <c r="G796" s="8">
        <v>389871242874</v>
      </c>
      <c r="H796" s="8">
        <v>131146259265</v>
      </c>
      <c r="I796" s="8">
        <v>129845592869</v>
      </c>
      <c r="J796" s="8">
        <v>100681516329</v>
      </c>
      <c r="K796" s="8">
        <v>144408046182</v>
      </c>
      <c r="L796" s="8">
        <v>1117666841410</v>
      </c>
      <c r="M796" s="8">
        <v>1152889645466</v>
      </c>
      <c r="N796" s="8"/>
      <c r="O796" s="8"/>
      <c r="P796" s="17">
        <f>(Table1[[#This Row],[18. Lợi nhuận sau thuế thu nhập doanh nghiệp]]-Table1[[#This Row],[Lưu chuyển tiền thuần từ hoạt động kinh doanh]])/Table1[[#This Row],[TỔNG CỘNG TÀI SẢN]]</f>
        <v>0.23028252118357853</v>
      </c>
      <c r="Q796" s="20">
        <f>(Table1[[#This Row],[III. Các khoản phải thu ngắn hạn 2025]]-Table1[[#This Row],[III. Các khoản phải thu ngắn hạn'[Năm: 2024]])/Table1[[#This Row],[III. Các khoản phải thu ngắn hạn'[Năm: 2024]]</f>
        <v>-9.917678196004167E-3</v>
      </c>
      <c r="R796" s="20">
        <f>(Table1[[#This Row],[1. Hàng tồn kho]]-Table1[[#This Row],[1. Hàng tồn kho'[Năm: 2024]])/Table1[[#This Row],[1. Hàng tồn kho'[Năm: 2024]]</f>
        <v>0.43430543606547911</v>
      </c>
      <c r="S79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3.1514582656459983E-2</v>
      </c>
      <c r="T79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96" s="20">
        <f>SUM(Table1[[#This Row],[TATA]:[ROA]])</f>
        <v>0.68618486170951343</v>
      </c>
    </row>
    <row r="797" spans="1:21" ht="26.25" hidden="1" x14ac:dyDescent="0.45">
      <c r="A797" s="7">
        <v>791</v>
      </c>
      <c r="B797" s="5" t="s">
        <v>1591</v>
      </c>
      <c r="C797" s="6" t="s">
        <v>1592</v>
      </c>
      <c r="D797" s="6" t="s">
        <v>10</v>
      </c>
      <c r="E797" s="6"/>
      <c r="F797" s="6"/>
      <c r="G797" s="6"/>
      <c r="H797" s="6"/>
      <c r="I797" s="6"/>
      <c r="J797" s="6"/>
      <c r="K797" s="6"/>
      <c r="L797" s="6"/>
      <c r="M797" s="6"/>
      <c r="N797" s="8"/>
      <c r="O797" s="8"/>
      <c r="P79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79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797" s="20" t="e">
        <f>(Table1[[#This Row],[1. Hàng tồn kho]]-Table1[[#This Row],[1. Hàng tồn kho'[Năm: 2024]])/Table1[[#This Row],[1. Hàng tồn kho'[Năm: 2024]]</f>
        <v>#DIV/0!</v>
      </c>
      <c r="S79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79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97" s="20" t="e">
        <f>SUM(Table1[[#This Row],[TATA]:[ROA]])</f>
        <v>#DIV/0!</v>
      </c>
    </row>
    <row r="798" spans="1:21" hidden="1" x14ac:dyDescent="0.45">
      <c r="A798" s="7">
        <v>792</v>
      </c>
      <c r="B798" s="5" t="s">
        <v>1593</v>
      </c>
      <c r="C798" s="6" t="s">
        <v>1594</v>
      </c>
      <c r="D798" s="6" t="s">
        <v>15</v>
      </c>
      <c r="E798" s="8">
        <v>83367312</v>
      </c>
      <c r="F798" s="8">
        <v>808389359</v>
      </c>
      <c r="G798" s="8">
        <v>16142928702</v>
      </c>
      <c r="H798" s="8">
        <v>8816165811</v>
      </c>
      <c r="I798" s="8">
        <v>8485670511</v>
      </c>
      <c r="J798" s="6"/>
      <c r="K798" s="6"/>
      <c r="L798" s="8">
        <v>8017042195</v>
      </c>
      <c r="M798" s="8">
        <v>8989629139</v>
      </c>
      <c r="N798" s="8"/>
      <c r="O798" s="8"/>
      <c r="P798" s="17">
        <f>(Table1[[#This Row],[18. Lợi nhuận sau thuế thu nhập doanh nghiệp]]-Table1[[#This Row],[Lưu chuyển tiền thuần từ hoạt động kinh doanh]])/Table1[[#This Row],[TỔNG CỘNG TÀI SẢN]]</f>
        <v>4.491267107623257E-2</v>
      </c>
      <c r="Q798" s="20">
        <f>(Table1[[#This Row],[III. Các khoản phải thu ngắn hạn 2025]]-Table1[[#This Row],[III. Các khoản phải thu ngắn hạn'[Năm: 2024]])/Table1[[#This Row],[III. Các khoản phải thu ngắn hạn'[Năm: 2024]]</f>
        <v>-3.7487418803720592E-2</v>
      </c>
      <c r="R798" s="20" t="e">
        <f>(Table1[[#This Row],[1. Hàng tồn kho]]-Table1[[#This Row],[1. Hàng tồn kho'[Năm: 2024]])/Table1[[#This Row],[1. Hàng tồn kho'[Năm: 2024]]</f>
        <v>#DIV/0!</v>
      </c>
      <c r="S79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0.12131493390499737</v>
      </c>
      <c r="T79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798" s="20" t="e">
        <f>SUM(Table1[[#This Row],[TATA]:[ROA]])</f>
        <v>#DIV/0!</v>
      </c>
    </row>
    <row r="799" spans="1:21" x14ac:dyDescent="0.45">
      <c r="A799" s="7">
        <v>793</v>
      </c>
      <c r="B799" s="5" t="s">
        <v>1595</v>
      </c>
      <c r="C799" s="6" t="s">
        <v>1596</v>
      </c>
      <c r="D799" s="6" t="s">
        <v>18</v>
      </c>
      <c r="E799" s="8">
        <v>27299163102</v>
      </c>
      <c r="F799" s="8">
        <v>18772688441</v>
      </c>
      <c r="G799" s="8">
        <v>646372684599</v>
      </c>
      <c r="H799" s="8">
        <v>425165874125</v>
      </c>
      <c r="I799" s="8">
        <v>412034131836</v>
      </c>
      <c r="J799" s="8">
        <v>98291043222</v>
      </c>
      <c r="K799" s="8">
        <v>105958528195</v>
      </c>
      <c r="L799" s="8">
        <v>469074237334</v>
      </c>
      <c r="M799" s="8">
        <v>462031175937</v>
      </c>
      <c r="N799" s="9">
        <v>1.05</v>
      </c>
      <c r="O799" s="9">
        <v>1.01</v>
      </c>
      <c r="P799" s="17">
        <f>(Table1[[#This Row],[18. Lợi nhuận sau thuế thu nhập doanh nghiệp]]-Table1[[#This Row],[Lưu chuyển tiền thuần từ hoạt động kinh doanh]])/Table1[[#This Row],[TỔNG CỘNG TÀI SẢN]]</f>
        <v>-1.3191266995277961E-2</v>
      </c>
      <c r="Q799" s="20">
        <f>(Table1[[#This Row],[III. Các khoản phải thu ngắn hạn 2025]]-Table1[[#This Row],[III. Các khoản phải thu ngắn hạn'[Năm: 2024]])/Table1[[#This Row],[III. Các khoản phải thu ngắn hạn'[Năm: 2024]]</f>
        <v>-3.088616252662656E-2</v>
      </c>
      <c r="R799" s="20">
        <f>(Table1[[#This Row],[1. Hàng tồn kho]]-Table1[[#This Row],[1. Hàng tồn kho'[Năm: 2024]])/Table1[[#This Row],[1. Hàng tồn kho'[Năm: 2024]]</f>
        <v>7.8007972259305766E-2</v>
      </c>
      <c r="S79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-1.5014811806825052E-2</v>
      </c>
      <c r="T799" s="21">
        <f>Table1[[#This Row],[Tỷ suất sinh lợi trên tổng tài sản bình quân (ROAA)'[Quý 4 Năm 2025, ĐVT: %']]]-Table1[[#This Row],[Tỷ suất sinh lợi trên tổng tài sản bình quân (ROAA)'[Quý 4 Năm 2024, ĐVT: %']]]</f>
        <v>-4.0000000000000036E-2</v>
      </c>
      <c r="U799" s="20">
        <f>SUM(Table1[[#This Row],[TATA]:[ROA]])</f>
        <v>-2.1084269069423844E-2</v>
      </c>
    </row>
    <row r="800" spans="1:21" x14ac:dyDescent="0.45">
      <c r="A800" s="7">
        <v>794</v>
      </c>
      <c r="B800" s="5" t="s">
        <v>1597</v>
      </c>
      <c r="C800" s="6" t="s">
        <v>1598</v>
      </c>
      <c r="D800" s="6" t="s">
        <v>18</v>
      </c>
      <c r="E800" s="8">
        <v>-21183132381</v>
      </c>
      <c r="F800" s="8">
        <v>96176021187</v>
      </c>
      <c r="G800" s="8">
        <v>10187440470326</v>
      </c>
      <c r="H800" s="8">
        <v>4076944199950</v>
      </c>
      <c r="I800" s="8">
        <v>3797710031648</v>
      </c>
      <c r="J800" s="8">
        <v>1682936437287</v>
      </c>
      <c r="K800" s="8">
        <v>3486923508789</v>
      </c>
      <c r="L800" s="8">
        <v>3374697356483</v>
      </c>
      <c r="M800" s="8">
        <v>4861837223955</v>
      </c>
      <c r="N800" s="9">
        <v>-0.02</v>
      </c>
      <c r="O800" s="9">
        <v>0.56000000000000005</v>
      </c>
      <c r="P800" s="17">
        <f>(Table1[[#This Row],[18. Lợi nhuận sau thuế thu nhập doanh nghiệp]]-Table1[[#This Row],[Lưu chuyển tiền thuần từ hoạt động kinh doanh]])/Table1[[#This Row],[TỔNG CỘNG TÀI SẢN]]</f>
        <v>1.1519984230567434E-2</v>
      </c>
      <c r="Q800" s="20">
        <f>(Table1[[#This Row],[III. Các khoản phải thu ngắn hạn 2025]]-Table1[[#This Row],[III. Các khoản phải thu ngắn hạn'[Năm: 2024]])/Table1[[#This Row],[III. Các khoản phải thu ngắn hạn'[Năm: 2024]]</f>
        <v>-6.849104491187899E-2</v>
      </c>
      <c r="R800" s="20">
        <f>(Table1[[#This Row],[1. Hàng tồn kho]]-Table1[[#This Row],[1. Hàng tồn kho'[Năm: 2024]])/Table1[[#This Row],[1. Hàng tồn kho'[Năm: 2024]]</f>
        <v>1.0719282270756116</v>
      </c>
      <c r="S80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0.44067355095268423</v>
      </c>
      <c r="T800" s="21">
        <f>Table1[[#This Row],[Tỷ suất sinh lợi trên tổng tài sản bình quân (ROAA)'[Quý 4 Năm 2025, ĐVT: %']]]-Table1[[#This Row],[Tỷ suất sinh lợi trên tổng tài sản bình quân (ROAA)'[Quý 4 Năm 2024, ĐVT: %']]]</f>
        <v>0.58000000000000007</v>
      </c>
      <c r="U800" s="20">
        <f>SUM(Table1[[#This Row],[TATA]:[ROA]])</f>
        <v>2.0356307173469843</v>
      </c>
    </row>
    <row r="801" spans="1:21" ht="26.25" x14ac:dyDescent="0.45">
      <c r="A801" s="7">
        <v>795</v>
      </c>
      <c r="B801" s="5" t="s">
        <v>1599</v>
      </c>
      <c r="C801" s="6" t="s">
        <v>1600</v>
      </c>
      <c r="D801" s="6" t="s">
        <v>15</v>
      </c>
      <c r="E801" s="8">
        <v>17063112996</v>
      </c>
      <c r="F801" s="8">
        <v>231046293</v>
      </c>
      <c r="G801" s="8">
        <v>718402013844</v>
      </c>
      <c r="H801" s="8">
        <v>12789578452</v>
      </c>
      <c r="I801" s="8">
        <v>10786163226</v>
      </c>
      <c r="J801" s="8">
        <v>20526680927</v>
      </c>
      <c r="K801" s="8">
        <v>14496693671</v>
      </c>
      <c r="L801" s="8">
        <v>405809818698</v>
      </c>
      <c r="M801" s="8">
        <v>326956995070</v>
      </c>
      <c r="N801" s="9">
        <v>-0.1</v>
      </c>
      <c r="O801" s="9">
        <v>0.9</v>
      </c>
      <c r="P801" s="17">
        <f>(Table1[[#This Row],[18. Lợi nhuận sau thuế thu nhập doanh nghiệp]]-Table1[[#This Row],[Lưu chuyển tiền thuần từ hoạt động kinh doanh]])/Table1[[#This Row],[TỔNG CỘNG TÀI SẢN]]</f>
        <v>-2.3429871267948672E-2</v>
      </c>
      <c r="Q801" s="20">
        <f>(Table1[[#This Row],[III. Các khoản phải thu ngắn hạn 2025]]-Table1[[#This Row],[III. Các khoản phải thu ngắn hạn'[Năm: 2024]])/Table1[[#This Row],[III. Các khoản phải thu ngắn hạn'[Năm: 2024]]</f>
        <v>-0.15664435176803745</v>
      </c>
      <c r="R801" s="20">
        <f>(Table1[[#This Row],[1. Hàng tồn kho]]-Table1[[#This Row],[1. Hàng tồn kho'[Năm: 2024]])/Table1[[#This Row],[1. Hàng tồn kho'[Năm: 2024]]</f>
        <v>-0.29376338422391457</v>
      </c>
      <c r="S80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-0.19430979733558779</v>
      </c>
      <c r="T801" s="21">
        <f>Table1[[#This Row],[Tỷ suất sinh lợi trên tổng tài sản bình quân (ROAA)'[Quý 4 Năm 2025, ĐVT: %']]]-Table1[[#This Row],[Tỷ suất sinh lợi trên tổng tài sản bình quân (ROAA)'[Quý 4 Năm 2024, ĐVT: %']]]</f>
        <v>1</v>
      </c>
      <c r="U801" s="20">
        <f>SUM(Table1[[#This Row],[TATA]:[ROA]])</f>
        <v>0.33185259540451151</v>
      </c>
    </row>
    <row r="802" spans="1:21" ht="26.25" hidden="1" x14ac:dyDescent="0.45">
      <c r="A802" s="7">
        <v>796</v>
      </c>
      <c r="B802" s="5" t="s">
        <v>1601</v>
      </c>
      <c r="C802" s="6" t="s">
        <v>1602</v>
      </c>
      <c r="D802" s="6" t="s">
        <v>18</v>
      </c>
      <c r="E802" s="8">
        <v>31992744821</v>
      </c>
      <c r="F802" s="8">
        <v>214218566165</v>
      </c>
      <c r="G802" s="8">
        <v>1067502724948</v>
      </c>
      <c r="H802" s="8">
        <v>37870197272</v>
      </c>
      <c r="I802" s="8">
        <v>215481118905</v>
      </c>
      <c r="J802" s="6"/>
      <c r="K802" s="6"/>
      <c r="L802" s="8">
        <v>28938468889</v>
      </c>
      <c r="M802" s="8">
        <v>73294756930</v>
      </c>
      <c r="N802" s="9">
        <v>0.48</v>
      </c>
      <c r="O802" s="9">
        <v>18.71</v>
      </c>
      <c r="P802" s="17">
        <f>(Table1[[#This Row],[18. Lợi nhuận sau thuế thu nhập doanh nghiệp]]-Table1[[#This Row],[Lưu chuyển tiền thuần từ hoạt động kinh doanh]])/Table1[[#This Row],[TỔNG CỘNG TÀI SẢN]]</f>
        <v>0.1707029097774683</v>
      </c>
      <c r="Q802" s="20">
        <f>(Table1[[#This Row],[III. Các khoản phải thu ngắn hạn 2025]]-Table1[[#This Row],[III. Các khoản phải thu ngắn hạn'[Năm: 2024]])/Table1[[#This Row],[III. Các khoản phải thu ngắn hạn'[Năm: 2024]]</f>
        <v>4.6899919838632522</v>
      </c>
      <c r="R802" s="20" t="e">
        <f>(Table1[[#This Row],[1. Hàng tồn kho]]-Table1[[#This Row],[1. Hàng tồn kho'[Năm: 2024]])/Table1[[#This Row],[1. Hàng tồn kho'[Năm: 2024]]</f>
        <v>#DIV/0!</v>
      </c>
      <c r="S80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1.5327793675311057</v>
      </c>
      <c r="T802" s="21">
        <f>Table1[[#This Row],[Tỷ suất sinh lợi trên tổng tài sản bình quân (ROAA)'[Quý 4 Năm 2025, ĐVT: %']]]-Table1[[#This Row],[Tỷ suất sinh lợi trên tổng tài sản bình quân (ROAA)'[Quý 4 Năm 2024, ĐVT: %']]]</f>
        <v>18.23</v>
      </c>
      <c r="U802" s="20" t="e">
        <f>SUM(Table1[[#This Row],[TATA]:[ROA]])</f>
        <v>#DIV/0!</v>
      </c>
    </row>
    <row r="803" spans="1:21" hidden="1" x14ac:dyDescent="0.45">
      <c r="A803" s="7">
        <v>797</v>
      </c>
      <c r="B803" s="5" t="s">
        <v>1603</v>
      </c>
      <c r="C803" s="6" t="s">
        <v>1604</v>
      </c>
      <c r="D803" s="6" t="s">
        <v>10</v>
      </c>
      <c r="E803" s="6"/>
      <c r="F803" s="6"/>
      <c r="G803" s="6"/>
      <c r="H803" s="6"/>
      <c r="I803" s="6"/>
      <c r="J803" s="6"/>
      <c r="K803" s="6"/>
      <c r="L803" s="6"/>
      <c r="M803" s="6"/>
      <c r="N803" s="8"/>
      <c r="O803" s="8"/>
      <c r="P80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0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03" s="20" t="e">
        <f>(Table1[[#This Row],[1. Hàng tồn kho]]-Table1[[#This Row],[1. Hàng tồn kho'[Năm: 2024]])/Table1[[#This Row],[1. Hàng tồn kho'[Năm: 2024]]</f>
        <v>#DIV/0!</v>
      </c>
      <c r="S80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0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03" s="20" t="e">
        <f>SUM(Table1[[#This Row],[TATA]:[ROA]])</f>
        <v>#DIV/0!</v>
      </c>
    </row>
    <row r="804" spans="1:21" hidden="1" x14ac:dyDescent="0.45">
      <c r="A804" s="7">
        <v>798</v>
      </c>
      <c r="B804" s="5" t="s">
        <v>1605</v>
      </c>
      <c r="C804" s="6" t="s">
        <v>1606</v>
      </c>
      <c r="D804" s="6" t="s">
        <v>10</v>
      </c>
      <c r="E804" s="6"/>
      <c r="F804" s="6"/>
      <c r="G804" s="6"/>
      <c r="H804" s="8">
        <v>75565688837</v>
      </c>
      <c r="I804" s="6"/>
      <c r="J804" s="8">
        <v>35290049510</v>
      </c>
      <c r="K804" s="6"/>
      <c r="L804" s="8">
        <v>96756679476</v>
      </c>
      <c r="M804" s="6"/>
      <c r="N804" s="8"/>
      <c r="O804" s="8"/>
      <c r="P80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0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804" s="20">
        <f>(Table1[[#This Row],[1. Hàng tồn kho]]-Table1[[#This Row],[1. Hàng tồn kho'[Năm: 2024]])/Table1[[#This Row],[1. Hàng tồn kho'[Năm: 2024]]</f>
        <v>-1</v>
      </c>
      <c r="S80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80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04" s="20" t="e">
        <f>SUM(Table1[[#This Row],[TATA]:[ROA]])</f>
        <v>#DIV/0!</v>
      </c>
    </row>
    <row r="805" spans="1:21" x14ac:dyDescent="0.45">
      <c r="A805" s="7">
        <v>799</v>
      </c>
      <c r="B805" s="5" t="s">
        <v>1607</v>
      </c>
      <c r="C805" s="6" t="s">
        <v>1608</v>
      </c>
      <c r="D805" s="6" t="s">
        <v>15</v>
      </c>
      <c r="E805" s="8">
        <v>22363924177</v>
      </c>
      <c r="F805" s="8">
        <v>-10953030652</v>
      </c>
      <c r="G805" s="8">
        <v>101496536712</v>
      </c>
      <c r="H805" s="8">
        <v>5295329276</v>
      </c>
      <c r="I805" s="8">
        <v>8126973386</v>
      </c>
      <c r="J805" s="8">
        <v>3684661135</v>
      </c>
      <c r="K805" s="8">
        <v>702409828</v>
      </c>
      <c r="L805" s="8">
        <v>15774627970</v>
      </c>
      <c r="M805" s="8">
        <v>20988945727</v>
      </c>
      <c r="N805" s="9">
        <v>3.29</v>
      </c>
      <c r="O805" s="9">
        <v>0.19</v>
      </c>
      <c r="P805" s="17">
        <f>(Table1[[#This Row],[18. Lợi nhuận sau thuế thu nhập doanh nghiệp]]-Table1[[#This Row],[Lưu chuyển tiền thuần từ hoạt động kinh doanh]])/Table1[[#This Row],[TỔNG CỘNG TÀI SẢN]]</f>
        <v>-0.32825706086443157</v>
      </c>
      <c r="Q805" s="20">
        <f>(Table1[[#This Row],[III. Các khoản phải thu ngắn hạn 2025]]-Table1[[#This Row],[III. Các khoản phải thu ngắn hạn'[Năm: 2024]])/Table1[[#This Row],[III. Các khoản phải thu ngắn hạn'[Năm: 2024]]</f>
        <v>0.53474372648247759</v>
      </c>
      <c r="R805" s="20">
        <f>(Table1[[#This Row],[1. Hàng tồn kho]]-Table1[[#This Row],[1. Hàng tồn kho'[Năm: 2024]])/Table1[[#This Row],[1. Hàng tồn kho'[Năm: 2024]]</f>
        <v>-0.80936921951168783</v>
      </c>
      <c r="S80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0.33055091802586584</v>
      </c>
      <c r="T805" s="21">
        <f>Table1[[#This Row],[Tỷ suất sinh lợi trên tổng tài sản bình quân (ROAA)'[Quý 4 Năm 2025, ĐVT: %']]]-Table1[[#This Row],[Tỷ suất sinh lợi trên tổng tài sản bình quân (ROAA)'[Quý 4 Năm 2024, ĐVT: %']]]</f>
        <v>-3.1</v>
      </c>
      <c r="U805" s="20">
        <f>SUM(Table1[[#This Row],[TATA]:[ROA]])</f>
        <v>-3.3723316358677762</v>
      </c>
    </row>
    <row r="806" spans="1:21" ht="26.25" hidden="1" x14ac:dyDescent="0.45">
      <c r="A806" s="7">
        <v>800</v>
      </c>
      <c r="B806" s="5" t="s">
        <v>1609</v>
      </c>
      <c r="C806" s="6" t="s">
        <v>1610</v>
      </c>
      <c r="D806" s="6" t="s">
        <v>10</v>
      </c>
      <c r="E806" s="6"/>
      <c r="F806" s="6"/>
      <c r="G806" s="6"/>
      <c r="H806" s="6"/>
      <c r="I806" s="6"/>
      <c r="J806" s="6"/>
      <c r="K806" s="6"/>
      <c r="L806" s="6"/>
      <c r="M806" s="6"/>
      <c r="N806" s="8"/>
      <c r="O806" s="8"/>
      <c r="P80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0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06" s="20" t="e">
        <f>(Table1[[#This Row],[1. Hàng tồn kho]]-Table1[[#This Row],[1. Hàng tồn kho'[Năm: 2024]])/Table1[[#This Row],[1. Hàng tồn kho'[Năm: 2024]]</f>
        <v>#DIV/0!</v>
      </c>
      <c r="S80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0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06" s="20" t="e">
        <f>SUM(Table1[[#This Row],[TATA]:[ROA]])</f>
        <v>#DIV/0!</v>
      </c>
    </row>
    <row r="807" spans="1:21" ht="26.25" x14ac:dyDescent="0.45">
      <c r="A807" s="7">
        <v>801</v>
      </c>
      <c r="B807" s="5" t="s">
        <v>1611</v>
      </c>
      <c r="C807" s="6" t="s">
        <v>1612</v>
      </c>
      <c r="D807" s="6" t="s">
        <v>15</v>
      </c>
      <c r="E807" s="8">
        <v>31450352561</v>
      </c>
      <c r="F807" s="8">
        <v>2782920152</v>
      </c>
      <c r="G807" s="8">
        <v>156668110005</v>
      </c>
      <c r="H807" s="8">
        <v>12242590118</v>
      </c>
      <c r="I807" s="8">
        <v>8797285606</v>
      </c>
      <c r="J807" s="8">
        <v>57648751837</v>
      </c>
      <c r="K807" s="8">
        <v>20300733097</v>
      </c>
      <c r="L807" s="8">
        <v>1111341209179</v>
      </c>
      <c r="M807" s="8">
        <v>714856586517</v>
      </c>
      <c r="N807" s="8"/>
      <c r="O807" s="8"/>
      <c r="P807" s="17">
        <f>(Table1[[#This Row],[18. Lợi nhuận sau thuế thu nhập doanh nghiệp]]-Table1[[#This Row],[Lưu chuyển tiền thuần từ hoạt động kinh doanh]])/Table1[[#This Row],[TỔNG CỘNG TÀI SẢN]]</f>
        <v>-0.18298192534578409</v>
      </c>
      <c r="Q807" s="20">
        <f>(Table1[[#This Row],[III. Các khoản phải thu ngắn hạn 2025]]-Table1[[#This Row],[III. Các khoản phải thu ngắn hạn'[Năm: 2024]])/Table1[[#This Row],[III. Các khoản phải thu ngắn hạn'[Năm: 2024]]</f>
        <v>-0.28141957533434431</v>
      </c>
      <c r="R807" s="20">
        <f>(Table1[[#This Row],[1. Hàng tồn kho]]-Table1[[#This Row],[1. Hàng tồn kho'[Năm: 2024]])/Table1[[#This Row],[1. Hàng tồn kho'[Năm: 2024]]</f>
        <v>-0.64785476788119067</v>
      </c>
      <c r="S80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-0.35676227911579184</v>
      </c>
      <c r="T80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07" s="20">
        <f>SUM(Table1[[#This Row],[TATA]:[ROA]])</f>
        <v>-1.4690185476771109</v>
      </c>
    </row>
    <row r="808" spans="1:21" ht="26.25" x14ac:dyDescent="0.45">
      <c r="A808" s="7">
        <v>802</v>
      </c>
      <c r="B808" s="5" t="s">
        <v>1613</v>
      </c>
      <c r="C808" s="6" t="s">
        <v>1614</v>
      </c>
      <c r="D808" s="6" t="s">
        <v>15</v>
      </c>
      <c r="E808" s="8">
        <v>38651428263</v>
      </c>
      <c r="F808" s="8">
        <v>58468563244</v>
      </c>
      <c r="G808" s="8">
        <v>1548600743066</v>
      </c>
      <c r="H808" s="8">
        <v>138626805002</v>
      </c>
      <c r="I808" s="8">
        <v>153918178313</v>
      </c>
      <c r="J808" s="8">
        <v>809176733945</v>
      </c>
      <c r="K808" s="8">
        <v>820649362073</v>
      </c>
      <c r="L808" s="8">
        <v>4097329668794</v>
      </c>
      <c r="M808" s="8">
        <v>4228199847296</v>
      </c>
      <c r="N808" s="9">
        <v>1.1499999999999999</v>
      </c>
      <c r="O808" s="9">
        <v>1.01</v>
      </c>
      <c r="P808" s="17">
        <f>(Table1[[#This Row],[18. Lợi nhuận sau thuế thu nhập doanh nghiệp]]-Table1[[#This Row],[Lưu chuyển tiền thuần từ hoạt động kinh doanh]])/Table1[[#This Row],[TỔNG CỘNG TÀI SẢN]]</f>
        <v>1.2796800640664172E-2</v>
      </c>
      <c r="Q808" s="20">
        <f>(Table1[[#This Row],[III. Các khoản phải thu ngắn hạn 2025]]-Table1[[#This Row],[III. Các khoản phải thu ngắn hạn'[Năm: 2024]])/Table1[[#This Row],[III. Các khoản phải thu ngắn hạn'[Năm: 2024]]</f>
        <v>0.11030603576833058</v>
      </c>
      <c r="R808" s="20">
        <f>(Table1[[#This Row],[1. Hàng tồn kho]]-Table1[[#This Row],[1. Hàng tồn kho'[Năm: 2024]])/Table1[[#This Row],[1. Hàng tồn kho'[Năm: 2024]]</f>
        <v>1.4178148785948409E-2</v>
      </c>
      <c r="S80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3.1940358497079407E-2</v>
      </c>
      <c r="T808" s="21">
        <f>Table1[[#This Row],[Tỷ suất sinh lợi trên tổng tài sản bình quân (ROAA)'[Quý 4 Năm 2025, ĐVT: %']]]-Table1[[#This Row],[Tỷ suất sinh lợi trên tổng tài sản bình quân (ROAA)'[Quý 4 Năm 2024, ĐVT: %']]]</f>
        <v>-0.1399999999999999</v>
      </c>
      <c r="U808" s="20">
        <f>SUM(Table1[[#This Row],[TATA]:[ROA]])</f>
        <v>2.9221343692022672E-2</v>
      </c>
    </row>
    <row r="809" spans="1:21" ht="26.25" x14ac:dyDescent="0.45">
      <c r="A809" s="7">
        <v>803</v>
      </c>
      <c r="B809" s="5" t="s">
        <v>1615</v>
      </c>
      <c r="C809" s="6" t="s">
        <v>1616</v>
      </c>
      <c r="D809" s="6" t="s">
        <v>15</v>
      </c>
      <c r="E809" s="8">
        <v>290326343719</v>
      </c>
      <c r="F809" s="8">
        <v>130419732722</v>
      </c>
      <c r="G809" s="8">
        <v>2824434780371</v>
      </c>
      <c r="H809" s="8">
        <v>255279930837</v>
      </c>
      <c r="I809" s="8">
        <v>247905012500</v>
      </c>
      <c r="J809" s="8">
        <v>672548295157</v>
      </c>
      <c r="K809" s="8">
        <v>530194567080</v>
      </c>
      <c r="L809" s="8">
        <v>1380301049922</v>
      </c>
      <c r="M809" s="8">
        <v>1194960042796</v>
      </c>
      <c r="N809" s="9">
        <v>0.55000000000000004</v>
      </c>
      <c r="O809" s="9">
        <v>0.71</v>
      </c>
      <c r="P809" s="17">
        <f>(Table1[[#This Row],[18. Lợi nhuận sau thuế thu nhập doanh nghiệp]]-Table1[[#This Row],[Lưu chuyển tiền thuần từ hoạt động kinh doanh]])/Table1[[#This Row],[TỔNG CỘNG TÀI SẢN]]</f>
        <v>-5.6615437576503599E-2</v>
      </c>
      <c r="Q809" s="20">
        <f>(Table1[[#This Row],[III. Các khoản phải thu ngắn hạn 2025]]-Table1[[#This Row],[III. Các khoản phải thu ngắn hạn'[Năm: 2024]])/Table1[[#This Row],[III. Các khoản phải thu ngắn hạn'[Năm: 2024]]</f>
        <v>-2.888953437436096E-2</v>
      </c>
      <c r="R809" s="20">
        <f>(Table1[[#This Row],[1. Hàng tồn kho]]-Table1[[#This Row],[1. Hàng tồn kho'[Năm: 2024]])/Table1[[#This Row],[1. Hàng tồn kho'[Năm: 2024]]</f>
        <v>-0.21166320560483895</v>
      </c>
      <c r="S80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-0.13427578508070651</v>
      </c>
      <c r="T809" s="21">
        <f>Table1[[#This Row],[Tỷ suất sinh lợi trên tổng tài sản bình quân (ROAA)'[Quý 4 Năm 2025, ĐVT: %']]]-Table1[[#This Row],[Tỷ suất sinh lợi trên tổng tài sản bình quân (ROAA)'[Quý 4 Năm 2024, ĐVT: %']]]</f>
        <v>0.15999999999999992</v>
      </c>
      <c r="U809" s="20">
        <f>SUM(Table1[[#This Row],[TATA]:[ROA]])</f>
        <v>-0.27144396263641013</v>
      </c>
    </row>
    <row r="810" spans="1:21" ht="26.25" hidden="1" x14ac:dyDescent="0.45">
      <c r="A810" s="7">
        <v>804</v>
      </c>
      <c r="B810" s="5" t="s">
        <v>1617</v>
      </c>
      <c r="C810" s="6" t="s">
        <v>1618</v>
      </c>
      <c r="D810" s="6" t="s">
        <v>33</v>
      </c>
      <c r="E810" s="8">
        <v>1197375150</v>
      </c>
      <c r="F810" s="8">
        <v>-14373629920</v>
      </c>
      <c r="G810" s="8">
        <v>348553561119</v>
      </c>
      <c r="H810" s="8">
        <v>34141130003</v>
      </c>
      <c r="I810" s="8">
        <v>30017446025</v>
      </c>
      <c r="J810" s="6"/>
      <c r="K810" s="6"/>
      <c r="L810" s="8">
        <v>56128696800</v>
      </c>
      <c r="M810" s="8">
        <v>44257945000</v>
      </c>
      <c r="N810" s="9">
        <v>5.14</v>
      </c>
      <c r="O810" s="9">
        <v>-0.99</v>
      </c>
      <c r="P810" s="17">
        <f>(Table1[[#This Row],[18. Lợi nhuận sau thuế thu nhập doanh nghiệp]]-Table1[[#This Row],[Lưu chuyển tiền thuần từ hoạt động kinh doanh]])/Table1[[#This Row],[TỔNG CỘNG TÀI SẢN]]</f>
        <v>-4.4673206092087206E-2</v>
      </c>
      <c r="Q810" s="20">
        <f>(Table1[[#This Row],[III. Các khoản phải thu ngắn hạn 2025]]-Table1[[#This Row],[III. Các khoản phải thu ngắn hạn'[Năm: 2024]])/Table1[[#This Row],[III. Các khoản phải thu ngắn hạn'[Năm: 2024]]</f>
        <v>-0.12078346491863771</v>
      </c>
      <c r="R810" s="20" t="e">
        <f>(Table1[[#This Row],[1. Hàng tồn kho]]-Table1[[#This Row],[1. Hàng tồn kho'[Năm: 2024]])/Table1[[#This Row],[1. Hàng tồn kho'[Năm: 2024]]</f>
        <v>#DIV/0!</v>
      </c>
      <c r="S81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-0.21149166962308663</v>
      </c>
      <c r="T810" s="21">
        <f>Table1[[#This Row],[Tỷ suất sinh lợi trên tổng tài sản bình quân (ROAA)'[Quý 4 Năm 2025, ĐVT: %']]]-Table1[[#This Row],[Tỷ suất sinh lợi trên tổng tài sản bình quân (ROAA)'[Quý 4 Năm 2024, ĐVT: %']]]</f>
        <v>-6.13</v>
      </c>
      <c r="U810" s="20" t="e">
        <f>SUM(Table1[[#This Row],[TATA]:[ROA]])</f>
        <v>#DIV/0!</v>
      </c>
    </row>
    <row r="811" spans="1:21" hidden="1" x14ac:dyDescent="0.45">
      <c r="A811" s="7">
        <v>805</v>
      </c>
      <c r="B811" s="5" t="s">
        <v>1619</v>
      </c>
      <c r="C811" s="6" t="s">
        <v>1620</v>
      </c>
      <c r="D811" s="6" t="s">
        <v>10</v>
      </c>
      <c r="E811" s="6"/>
      <c r="F811" s="6"/>
      <c r="G811" s="6"/>
      <c r="H811" s="6"/>
      <c r="I811" s="6"/>
      <c r="J811" s="6"/>
      <c r="K811" s="6"/>
      <c r="L811" s="6"/>
      <c r="M811" s="6"/>
      <c r="N811" s="8"/>
      <c r="O811" s="8"/>
      <c r="P81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1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11" s="20" t="e">
        <f>(Table1[[#This Row],[1. Hàng tồn kho]]-Table1[[#This Row],[1. Hàng tồn kho'[Năm: 2024]])/Table1[[#This Row],[1. Hàng tồn kho'[Năm: 2024]]</f>
        <v>#DIV/0!</v>
      </c>
      <c r="S81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1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11" s="20" t="e">
        <f>SUM(Table1[[#This Row],[TATA]:[ROA]])</f>
        <v>#DIV/0!</v>
      </c>
    </row>
    <row r="812" spans="1:21" x14ac:dyDescent="0.45">
      <c r="A812" s="7">
        <v>806</v>
      </c>
      <c r="B812" s="5" t="s">
        <v>1621</v>
      </c>
      <c r="C812" s="6" t="s">
        <v>1622</v>
      </c>
      <c r="D812" s="6" t="s">
        <v>18</v>
      </c>
      <c r="E812" s="8">
        <v>223638227762</v>
      </c>
      <c r="F812" s="8">
        <v>1967437021</v>
      </c>
      <c r="G812" s="8">
        <v>1236557836722</v>
      </c>
      <c r="H812" s="8">
        <v>540550578038</v>
      </c>
      <c r="I812" s="8">
        <v>436997880822</v>
      </c>
      <c r="J812" s="8">
        <v>266162166740</v>
      </c>
      <c r="K812" s="8">
        <v>294156393101</v>
      </c>
      <c r="L812" s="8">
        <v>123961564779</v>
      </c>
      <c r="M812" s="8">
        <v>108262518679</v>
      </c>
      <c r="N812" s="9">
        <v>-0.78</v>
      </c>
      <c r="O812" s="9">
        <v>0.27</v>
      </c>
      <c r="P812" s="17">
        <f>(Table1[[#This Row],[18. Lợi nhuận sau thuế thu nhập doanh nghiệp]]-Table1[[#This Row],[Lưu chuyển tiền thuần từ hoạt động kinh doanh]])/Table1[[#This Row],[TỔNG CỘNG TÀI SẢN]]</f>
        <v>-0.17926439359167273</v>
      </c>
      <c r="Q812" s="20">
        <f>(Table1[[#This Row],[III. Các khoản phải thu ngắn hạn 2025]]-Table1[[#This Row],[III. Các khoản phải thu ngắn hạn'[Năm: 2024]])/Table1[[#This Row],[III. Các khoản phải thu ngắn hạn'[Năm: 2024]]</f>
        <v>-0.19156893253515378</v>
      </c>
      <c r="R812" s="20">
        <f>(Table1[[#This Row],[1. Hàng tồn kho]]-Table1[[#This Row],[1. Hàng tồn kho'[Năm: 2024]])/Table1[[#This Row],[1. Hàng tồn kho'[Năm: 2024]]</f>
        <v>0.10517733118826804</v>
      </c>
      <c r="S81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-0.12664446538722246</v>
      </c>
      <c r="T812" s="21">
        <f>Table1[[#This Row],[Tỷ suất sinh lợi trên tổng tài sản bình quân (ROAA)'[Quý 4 Năm 2025, ĐVT: %']]]-Table1[[#This Row],[Tỷ suất sinh lợi trên tổng tài sản bình quân (ROAA)'[Quý 4 Năm 2024, ĐVT: %']]]</f>
        <v>1.05</v>
      </c>
      <c r="U812" s="20">
        <f>SUM(Table1[[#This Row],[TATA]:[ROA]])</f>
        <v>0.65769953967421912</v>
      </c>
    </row>
    <row r="813" spans="1:21" hidden="1" x14ac:dyDescent="0.45">
      <c r="A813" s="7">
        <v>807</v>
      </c>
      <c r="B813" s="5" t="s">
        <v>1623</v>
      </c>
      <c r="C813" s="6" t="s">
        <v>1624</v>
      </c>
      <c r="D813" s="6" t="s">
        <v>10</v>
      </c>
      <c r="E813" s="6"/>
      <c r="F813" s="6"/>
      <c r="G813" s="6"/>
      <c r="H813" s="6"/>
      <c r="I813" s="6"/>
      <c r="J813" s="6"/>
      <c r="K813" s="6"/>
      <c r="L813" s="6"/>
      <c r="M813" s="6"/>
      <c r="N813" s="8"/>
      <c r="O813" s="8"/>
      <c r="P81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1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13" s="20" t="e">
        <f>(Table1[[#This Row],[1. Hàng tồn kho]]-Table1[[#This Row],[1. Hàng tồn kho'[Năm: 2024]])/Table1[[#This Row],[1. Hàng tồn kho'[Năm: 2024]]</f>
        <v>#DIV/0!</v>
      </c>
      <c r="S81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1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13" s="20" t="e">
        <f>SUM(Table1[[#This Row],[TATA]:[ROA]])</f>
        <v>#DIV/0!</v>
      </c>
    </row>
    <row r="814" spans="1:21" x14ac:dyDescent="0.45">
      <c r="A814" s="7">
        <v>808</v>
      </c>
      <c r="B814" s="5" t="s">
        <v>1625</v>
      </c>
      <c r="C814" s="6" t="s">
        <v>1626</v>
      </c>
      <c r="D814" s="6" t="s">
        <v>18</v>
      </c>
      <c r="E814" s="8">
        <v>1493035896010</v>
      </c>
      <c r="F814" s="8">
        <v>57873999444</v>
      </c>
      <c r="G814" s="8">
        <v>8020555077609</v>
      </c>
      <c r="H814" s="8">
        <v>3861942225341</v>
      </c>
      <c r="I814" s="8">
        <v>2473521580722</v>
      </c>
      <c r="J814" s="8">
        <v>420372965652</v>
      </c>
      <c r="K814" s="8">
        <v>471278632766</v>
      </c>
      <c r="L814" s="8">
        <v>1984757327393</v>
      </c>
      <c r="M814" s="8">
        <v>2109119546091</v>
      </c>
      <c r="N814" s="9">
        <v>7.0000000000000007E-2</v>
      </c>
      <c r="O814" s="9">
        <v>-0.06</v>
      </c>
      <c r="P814" s="17">
        <f>(Table1[[#This Row],[18. Lợi nhuận sau thuế thu nhập doanh nghiệp]]-Table1[[#This Row],[Lưu chuyển tiền thuần từ hoạt động kinh doanh]])/Table1[[#This Row],[TỔNG CỘNG TÀI SẢN]]</f>
        <v>-0.17893548297829714</v>
      </c>
      <c r="Q814" s="20">
        <f>(Table1[[#This Row],[III. Các khoản phải thu ngắn hạn 2025]]-Table1[[#This Row],[III. Các khoản phải thu ngắn hạn'[Năm: 2024]])/Table1[[#This Row],[III. Các khoản phải thu ngắn hạn'[Năm: 2024]]</f>
        <v>-0.35951357208519757</v>
      </c>
      <c r="R814" s="20">
        <f>(Table1[[#This Row],[1. Hàng tồn kho]]-Table1[[#This Row],[1. Hàng tồn kho'[Năm: 2024]])/Table1[[#This Row],[1. Hàng tồn kho'[Năm: 2024]]</f>
        <v>0.12109643405599388</v>
      </c>
      <c r="S81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6.2658652008279067E-2</v>
      </c>
      <c r="T814" s="21">
        <f>Table1[[#This Row],[Tỷ suất sinh lợi trên tổng tài sản bình quân (ROAA)'[Quý 4 Năm 2025, ĐVT: %']]]-Table1[[#This Row],[Tỷ suất sinh lợi trên tổng tài sản bình quân (ROAA)'[Quý 4 Năm 2024, ĐVT: %']]]</f>
        <v>-0.13</v>
      </c>
      <c r="U814" s="20">
        <f>SUM(Table1[[#This Row],[TATA]:[ROA]])</f>
        <v>-0.48469396899922174</v>
      </c>
    </row>
    <row r="815" spans="1:21" hidden="1" x14ac:dyDescent="0.45">
      <c r="A815" s="7">
        <v>809</v>
      </c>
      <c r="B815" s="5" t="s">
        <v>1627</v>
      </c>
      <c r="C815" s="6" t="s">
        <v>1628</v>
      </c>
      <c r="D815" s="6" t="s">
        <v>10</v>
      </c>
      <c r="E815" s="6"/>
      <c r="F815" s="6"/>
      <c r="G815" s="6"/>
      <c r="H815" s="6"/>
      <c r="I815" s="6"/>
      <c r="J815" s="6"/>
      <c r="K815" s="6"/>
      <c r="L815" s="6"/>
      <c r="M815" s="6"/>
      <c r="N815" s="8"/>
      <c r="O815" s="8"/>
      <c r="P81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1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15" s="20" t="e">
        <f>(Table1[[#This Row],[1. Hàng tồn kho]]-Table1[[#This Row],[1. Hàng tồn kho'[Năm: 2024]])/Table1[[#This Row],[1. Hàng tồn kho'[Năm: 2024]]</f>
        <v>#DIV/0!</v>
      </c>
      <c r="S81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1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15" s="20" t="e">
        <f>SUM(Table1[[#This Row],[TATA]:[ROA]])</f>
        <v>#DIV/0!</v>
      </c>
    </row>
    <row r="816" spans="1:21" x14ac:dyDescent="0.45">
      <c r="A816" s="7">
        <v>810</v>
      </c>
      <c r="B816" s="5" t="s">
        <v>1629</v>
      </c>
      <c r="C816" s="6" t="s">
        <v>1630</v>
      </c>
      <c r="D816" s="6" t="s">
        <v>18</v>
      </c>
      <c r="E816" s="8">
        <v>583902056451</v>
      </c>
      <c r="F816" s="8">
        <v>416740677693</v>
      </c>
      <c r="G816" s="8">
        <v>4867239600246</v>
      </c>
      <c r="H816" s="8">
        <v>370481462814</v>
      </c>
      <c r="I816" s="8">
        <v>559290090917</v>
      </c>
      <c r="J816" s="8">
        <v>1001947789487</v>
      </c>
      <c r="K816" s="8">
        <v>884713190560</v>
      </c>
      <c r="L816" s="8">
        <v>6920256745568</v>
      </c>
      <c r="M816" s="8">
        <v>8191234558827</v>
      </c>
      <c r="N816" s="9">
        <v>2.94</v>
      </c>
      <c r="O816" s="9">
        <v>3.26</v>
      </c>
      <c r="P816" s="17">
        <f>(Table1[[#This Row],[18. Lợi nhuận sau thuế thu nhập doanh nghiệp]]-Table1[[#This Row],[Lưu chuyển tiền thuần từ hoạt động kinh doanh]])/Table1[[#This Row],[TỔNG CỘNG TÀI SẢN]]</f>
        <v>-3.4344185305681549E-2</v>
      </c>
      <c r="Q816" s="20">
        <f>(Table1[[#This Row],[III. Các khoản phải thu ngắn hạn 2025]]-Table1[[#This Row],[III. Các khoản phải thu ngắn hạn'[Năm: 2024]])/Table1[[#This Row],[III. Các khoản phải thu ngắn hạn'[Năm: 2024]]</f>
        <v>0.5096304324348645</v>
      </c>
      <c r="R816" s="20">
        <f>(Table1[[#This Row],[1. Hàng tồn kho]]-Table1[[#This Row],[1. Hàng tồn kho'[Năm: 2024]])/Table1[[#This Row],[1. Hàng tồn kho'[Năm: 2024]]</f>
        <v>-0.11700669451751017</v>
      </c>
      <c r="S81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0.1836604998901209</v>
      </c>
      <c r="T816" s="21">
        <f>Table1[[#This Row],[Tỷ suất sinh lợi trên tổng tài sản bình quân (ROAA)'[Quý 4 Năm 2025, ĐVT: %']]]-Table1[[#This Row],[Tỷ suất sinh lợi trên tổng tài sản bình quân (ROAA)'[Quý 4 Năm 2024, ĐVT: %']]]</f>
        <v>0.31999999999999984</v>
      </c>
      <c r="U816" s="20">
        <f>SUM(Table1[[#This Row],[TATA]:[ROA]])</f>
        <v>0.86194005250179351</v>
      </c>
    </row>
    <row r="817" spans="1:21" hidden="1" x14ac:dyDescent="0.45">
      <c r="A817" s="7">
        <v>811</v>
      </c>
      <c r="B817" s="5" t="s">
        <v>1631</v>
      </c>
      <c r="C817" s="6" t="s">
        <v>1632</v>
      </c>
      <c r="D817" s="6" t="s">
        <v>10</v>
      </c>
      <c r="E817" s="8">
        <v>-65690568801</v>
      </c>
      <c r="F817" s="8">
        <v>28563988800</v>
      </c>
      <c r="G817" s="8">
        <v>720246393786</v>
      </c>
      <c r="H817" s="8">
        <v>401525123</v>
      </c>
      <c r="I817" s="8">
        <v>2592767125</v>
      </c>
      <c r="J817" s="6"/>
      <c r="K817" s="6"/>
      <c r="L817" s="8">
        <v>108013484183</v>
      </c>
      <c r="M817" s="8">
        <v>146894254550</v>
      </c>
      <c r="N817" s="9">
        <v>-0.36</v>
      </c>
      <c r="O817" s="9">
        <v>-0.09</v>
      </c>
      <c r="P817" s="17">
        <f>(Table1[[#This Row],[18. Lợi nhuận sau thuế thu nhập doanh nghiệp]]-Table1[[#This Row],[Lưu chuyển tiền thuần từ hoạt động kinh doanh]])/Table1[[#This Row],[TỔNG CỘNG TÀI SẢN]]</f>
        <v>0.13086432422875133</v>
      </c>
      <c r="Q817" s="20">
        <f>(Table1[[#This Row],[III. Các khoản phải thu ngắn hạn 2025]]-Table1[[#This Row],[III. Các khoản phải thu ngắn hạn'[Năm: 2024]])/Table1[[#This Row],[III. Các khoản phải thu ngắn hạn'[Năm: 2024]]</f>
        <v>5.4572973806174518</v>
      </c>
      <c r="R817" s="20" t="e">
        <f>(Table1[[#This Row],[1. Hàng tồn kho]]-Table1[[#This Row],[1. Hàng tồn kho'[Năm: 2024]])/Table1[[#This Row],[1. Hàng tồn kho'[Năm: 2024]]</f>
        <v>#DIV/0!</v>
      </c>
      <c r="S81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0.35996219047176481</v>
      </c>
      <c r="T817" s="21">
        <f>Table1[[#This Row],[Tỷ suất sinh lợi trên tổng tài sản bình quân (ROAA)'[Quý 4 Năm 2025, ĐVT: %']]]-Table1[[#This Row],[Tỷ suất sinh lợi trên tổng tài sản bình quân (ROAA)'[Quý 4 Năm 2024, ĐVT: %']]]</f>
        <v>0.27</v>
      </c>
      <c r="U817" s="20" t="e">
        <f>SUM(Table1[[#This Row],[TATA]:[ROA]])</f>
        <v>#DIV/0!</v>
      </c>
    </row>
    <row r="818" spans="1:21" x14ac:dyDescent="0.45">
      <c r="A818" s="7">
        <v>812</v>
      </c>
      <c r="B818" s="5" t="s">
        <v>1633</v>
      </c>
      <c r="C818" s="6" t="s">
        <v>1634</v>
      </c>
      <c r="D818" s="6" t="s">
        <v>15</v>
      </c>
      <c r="E818" s="8">
        <v>106134524675</v>
      </c>
      <c r="F818" s="8">
        <v>156847631791</v>
      </c>
      <c r="G818" s="8">
        <v>970065623279</v>
      </c>
      <c r="H818" s="8">
        <v>108288675040</v>
      </c>
      <c r="I818" s="8">
        <v>143507014477</v>
      </c>
      <c r="J818" s="8">
        <v>1061083918</v>
      </c>
      <c r="K818" s="8">
        <v>663248342</v>
      </c>
      <c r="L818" s="8">
        <v>710620463311</v>
      </c>
      <c r="M818" s="8">
        <v>817811091498</v>
      </c>
      <c r="N818" s="9">
        <v>3.93</v>
      </c>
      <c r="O818" s="9">
        <v>5.13</v>
      </c>
      <c r="P818" s="17">
        <f>(Table1[[#This Row],[18. Lợi nhuận sau thuế thu nhập doanh nghiệp]]-Table1[[#This Row],[Lưu chuyển tiền thuần từ hoạt động kinh doanh]])/Table1[[#This Row],[TỔNG CỘNG TÀI SẢN]]</f>
        <v>5.2278016970213191E-2</v>
      </c>
      <c r="Q818" s="20">
        <f>(Table1[[#This Row],[III. Các khoản phải thu ngắn hạn 2025]]-Table1[[#This Row],[III. Các khoản phải thu ngắn hạn'[Năm: 2024]])/Table1[[#This Row],[III. Các khoản phải thu ngắn hạn'[Năm: 2024]]</f>
        <v>0.32522643225610565</v>
      </c>
      <c r="R818" s="20">
        <f>(Table1[[#This Row],[1. Hàng tồn kho]]-Table1[[#This Row],[1. Hàng tồn kho'[Năm: 2024]])/Table1[[#This Row],[1. Hàng tồn kho'[Năm: 2024]]</f>
        <v>-0.37493318789513497</v>
      </c>
      <c r="S81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0.15084089710499721</v>
      </c>
      <c r="T818" s="21">
        <f>Table1[[#This Row],[Tỷ suất sinh lợi trên tổng tài sản bình quân (ROAA)'[Quý 4 Năm 2025, ĐVT: %']]]-Table1[[#This Row],[Tỷ suất sinh lợi trên tổng tài sản bình quân (ROAA)'[Quý 4 Năm 2024, ĐVT: %']]]</f>
        <v>1.1999999999999997</v>
      </c>
      <c r="U818" s="20">
        <f>SUM(Table1[[#This Row],[TATA]:[ROA]])</f>
        <v>1.3534121584361807</v>
      </c>
    </row>
    <row r="819" spans="1:21" ht="26.25" hidden="1" x14ac:dyDescent="0.45">
      <c r="A819" s="7">
        <v>813</v>
      </c>
      <c r="B819" s="5" t="s">
        <v>1635</v>
      </c>
      <c r="C819" s="6" t="s">
        <v>1636</v>
      </c>
      <c r="D819" s="6" t="s">
        <v>10</v>
      </c>
      <c r="E819" s="6"/>
      <c r="F819" s="6"/>
      <c r="G819" s="6"/>
      <c r="H819" s="6"/>
      <c r="I819" s="6"/>
      <c r="J819" s="6"/>
      <c r="K819" s="6"/>
      <c r="L819" s="6"/>
      <c r="M819" s="6"/>
      <c r="N819" s="8"/>
      <c r="O819" s="8"/>
      <c r="P81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1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19" s="20" t="e">
        <f>(Table1[[#This Row],[1. Hàng tồn kho]]-Table1[[#This Row],[1. Hàng tồn kho'[Năm: 2024]])/Table1[[#This Row],[1. Hàng tồn kho'[Năm: 2024]]</f>
        <v>#DIV/0!</v>
      </c>
      <c r="S81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1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19" s="20" t="e">
        <f>SUM(Table1[[#This Row],[TATA]:[ROA]])</f>
        <v>#DIV/0!</v>
      </c>
    </row>
    <row r="820" spans="1:21" hidden="1" x14ac:dyDescent="0.45">
      <c r="A820" s="7">
        <v>814</v>
      </c>
      <c r="B820" s="5" t="s">
        <v>1637</v>
      </c>
      <c r="C820" s="6" t="s">
        <v>1638</v>
      </c>
      <c r="D820" s="6" t="s">
        <v>10</v>
      </c>
      <c r="E820" s="6"/>
      <c r="F820" s="6"/>
      <c r="G820" s="6"/>
      <c r="H820" s="6"/>
      <c r="I820" s="6"/>
      <c r="J820" s="6"/>
      <c r="K820" s="6"/>
      <c r="L820" s="6"/>
      <c r="M820" s="6"/>
      <c r="N820" s="8"/>
      <c r="O820" s="8"/>
      <c r="P82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2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20" s="20" t="e">
        <f>(Table1[[#This Row],[1. Hàng tồn kho]]-Table1[[#This Row],[1. Hàng tồn kho'[Năm: 2024]])/Table1[[#This Row],[1. Hàng tồn kho'[Năm: 2024]]</f>
        <v>#DIV/0!</v>
      </c>
      <c r="S82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2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20" s="20" t="e">
        <f>SUM(Table1[[#This Row],[TATA]:[ROA]])</f>
        <v>#DIV/0!</v>
      </c>
    </row>
    <row r="821" spans="1:21" x14ac:dyDescent="0.45">
      <c r="A821" s="7">
        <v>815</v>
      </c>
      <c r="B821" s="5" t="s">
        <v>1639</v>
      </c>
      <c r="C821" s="6" t="s">
        <v>1640</v>
      </c>
      <c r="D821" s="6" t="s">
        <v>15</v>
      </c>
      <c r="E821" s="8">
        <v>3707999191801</v>
      </c>
      <c r="F821" s="8">
        <v>3486205325101</v>
      </c>
      <c r="G821" s="8">
        <v>26104774744853</v>
      </c>
      <c r="H821" s="8">
        <v>1815061889259</v>
      </c>
      <c r="I821" s="8">
        <v>2152609986778</v>
      </c>
      <c r="J821" s="8">
        <v>1213429172696</v>
      </c>
      <c r="K821" s="8">
        <v>1441729039615</v>
      </c>
      <c r="L821" s="8">
        <v>17617660996679</v>
      </c>
      <c r="M821" s="8">
        <v>19521806827821</v>
      </c>
      <c r="N821" s="9">
        <v>3.18</v>
      </c>
      <c r="O821" s="9">
        <v>3.48</v>
      </c>
      <c r="P821" s="17">
        <f>(Table1[[#This Row],[18. Lợi nhuận sau thuế thu nhập doanh nghiệp]]-Table1[[#This Row],[Lưu chuyển tiền thuần từ hoạt động kinh doanh]])/Table1[[#This Row],[TỔNG CỘNG TÀI SẢN]]</f>
        <v>-8.4962949831134029E-3</v>
      </c>
      <c r="Q821" s="20">
        <f>(Table1[[#This Row],[III. Các khoản phải thu ngắn hạn 2025]]-Table1[[#This Row],[III. Các khoản phải thu ngắn hạn'[Năm: 2024]])/Table1[[#This Row],[III. Các khoản phải thu ngắn hạn'[Năm: 2024]]</f>
        <v>0.18597057186672802</v>
      </c>
      <c r="R821" s="20">
        <f>(Table1[[#This Row],[1. Hàng tồn kho]]-Table1[[#This Row],[1. Hàng tồn kho'[Năm: 2024]])/Table1[[#This Row],[1. Hàng tồn kho'[Năm: 2024]]</f>
        <v>0.18814436973833651</v>
      </c>
      <c r="S82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0.10808164781357407</v>
      </c>
      <c r="T821" s="21">
        <f>Table1[[#This Row],[Tỷ suất sinh lợi trên tổng tài sản bình quân (ROAA)'[Quý 4 Năm 2025, ĐVT: %']]]-Table1[[#This Row],[Tỷ suất sinh lợi trên tổng tài sản bình quân (ROAA)'[Quý 4 Năm 2024, ĐVT: %']]]</f>
        <v>0.29999999999999982</v>
      </c>
      <c r="U821" s="20">
        <f>SUM(Table1[[#This Row],[TATA]:[ROA]])</f>
        <v>0.77370029443552502</v>
      </c>
    </row>
    <row r="822" spans="1:21" hidden="1" x14ac:dyDescent="0.45">
      <c r="A822" s="7">
        <v>816</v>
      </c>
      <c r="B822" s="5" t="s">
        <v>1641</v>
      </c>
      <c r="C822" s="6" t="s">
        <v>1642</v>
      </c>
      <c r="D822" s="6" t="s">
        <v>10</v>
      </c>
      <c r="E822" s="8">
        <v>1286559892</v>
      </c>
      <c r="F822" s="8">
        <v>-17051996551</v>
      </c>
      <c r="G822" s="8">
        <v>7930323491</v>
      </c>
      <c r="H822" s="8">
        <v>59280153</v>
      </c>
      <c r="I822" s="8">
        <v>281463758</v>
      </c>
      <c r="J822" s="6"/>
      <c r="K822" s="6"/>
      <c r="L822" s="8">
        <v>2601818179</v>
      </c>
      <c r="M822" s="8">
        <v>2247090910</v>
      </c>
      <c r="N822" s="9">
        <v>-124.92</v>
      </c>
      <c r="O822" s="9">
        <v>-19.63</v>
      </c>
      <c r="P822" s="17">
        <f>(Table1[[#This Row],[18. Lợi nhuận sau thuế thu nhập doanh nghiệp]]-Table1[[#This Row],[Lưu chuyển tiền thuần từ hoạt động kinh doanh]])/Table1[[#This Row],[TỔNG CỘNG TÀI SẢN]]</f>
        <v>-2.312460073515556</v>
      </c>
      <c r="Q822" s="20">
        <f>(Table1[[#This Row],[III. Các khoản phải thu ngắn hạn 2025]]-Table1[[#This Row],[III. Các khoản phải thu ngắn hạn'[Năm: 2024]])/Table1[[#This Row],[III. Các khoản phải thu ngắn hạn'[Năm: 2024]]</f>
        <v>3.7480268480413672</v>
      </c>
      <c r="R822" s="20" t="e">
        <f>(Table1[[#This Row],[1. Hàng tồn kho]]-Table1[[#This Row],[1. Hàng tồn kho'[Năm: 2024]])/Table1[[#This Row],[1. Hàng tồn kho'[Năm: 2024]]</f>
        <v>#DIV/0!</v>
      </c>
      <c r="S82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-0.13633822373258159</v>
      </c>
      <c r="T822" s="21">
        <f>Table1[[#This Row],[Tỷ suất sinh lợi trên tổng tài sản bình quân (ROAA)'[Quý 4 Năm 2025, ĐVT: %']]]-Table1[[#This Row],[Tỷ suất sinh lợi trên tổng tài sản bình quân (ROAA)'[Quý 4 Năm 2024, ĐVT: %']]]</f>
        <v>105.29</v>
      </c>
      <c r="U822" s="20" t="e">
        <f>SUM(Table1[[#This Row],[TATA]:[ROA]])</f>
        <v>#DIV/0!</v>
      </c>
    </row>
    <row r="823" spans="1:21" x14ac:dyDescent="0.45">
      <c r="A823" s="7">
        <v>817</v>
      </c>
      <c r="B823" s="5" t="s">
        <v>1643</v>
      </c>
      <c r="C823" s="6" t="s">
        <v>1644</v>
      </c>
      <c r="D823" s="6" t="s">
        <v>18</v>
      </c>
      <c r="E823" s="8">
        <v>10189002966546</v>
      </c>
      <c r="F823" s="8">
        <v>11225523196191</v>
      </c>
      <c r="G823" s="8">
        <v>88089621779862</v>
      </c>
      <c r="H823" s="8">
        <v>11381523992803</v>
      </c>
      <c r="I823" s="8">
        <v>14400800569076</v>
      </c>
      <c r="J823" s="8">
        <v>1990224486513</v>
      </c>
      <c r="K823" s="8">
        <v>2250812490757</v>
      </c>
      <c r="L823" s="8">
        <v>62962652134635</v>
      </c>
      <c r="M823" s="8">
        <v>70207689409081</v>
      </c>
      <c r="N823" s="9">
        <v>2.99</v>
      </c>
      <c r="O823" s="9">
        <v>2.93</v>
      </c>
      <c r="P823" s="17">
        <f>(Table1[[#This Row],[18. Lợi nhuận sau thuế thu nhập doanh nghiệp]]-Table1[[#This Row],[Lưu chuyển tiền thuần từ hoạt động kinh doanh]])/Table1[[#This Row],[TỔNG CỘNG TÀI SẢN]]</f>
        <v>1.176665546635321E-2</v>
      </c>
      <c r="Q823" s="20">
        <f>(Table1[[#This Row],[III. Các khoản phải thu ngắn hạn 2025]]-Table1[[#This Row],[III. Các khoản phải thu ngắn hạn'[Năm: 2024]])/Table1[[#This Row],[III. Các khoản phải thu ngắn hạn'[Năm: 2024]]</f>
        <v>0.26527876039994391</v>
      </c>
      <c r="R823" s="20">
        <f>(Table1[[#This Row],[1. Hàng tồn kho]]-Table1[[#This Row],[1. Hàng tồn kho'[Năm: 2024]])/Table1[[#This Row],[1. Hàng tồn kho'[Năm: 2024]]</f>
        <v>0.13093397554391806</v>
      </c>
      <c r="S82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0.11506880712320872</v>
      </c>
      <c r="T823" s="21">
        <f>Table1[[#This Row],[Tỷ suất sinh lợi trên tổng tài sản bình quân (ROAA)'[Quý 4 Năm 2025, ĐVT: %']]]-Table1[[#This Row],[Tỷ suất sinh lợi trên tổng tài sản bình quân (ROAA)'[Quý 4 Năm 2024, ĐVT: %']]]</f>
        <v>-6.0000000000000053E-2</v>
      </c>
      <c r="U823" s="20">
        <f>SUM(Table1[[#This Row],[TATA]:[ROA]])</f>
        <v>0.46304819853342383</v>
      </c>
    </row>
    <row r="824" spans="1:21" hidden="1" x14ac:dyDescent="0.45">
      <c r="A824" s="7">
        <v>818</v>
      </c>
      <c r="B824" s="5" t="s">
        <v>1645</v>
      </c>
      <c r="C824" s="6" t="s">
        <v>1646</v>
      </c>
      <c r="D824" s="6" t="s">
        <v>10</v>
      </c>
      <c r="E824" s="6"/>
      <c r="F824" s="6"/>
      <c r="G824" s="6"/>
      <c r="H824" s="6"/>
      <c r="I824" s="6"/>
      <c r="J824" s="6"/>
      <c r="K824" s="6"/>
      <c r="L824" s="6"/>
      <c r="M824" s="6"/>
      <c r="N824" s="8"/>
      <c r="O824" s="8"/>
      <c r="P82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2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24" s="20" t="e">
        <f>(Table1[[#This Row],[1. Hàng tồn kho]]-Table1[[#This Row],[1. Hàng tồn kho'[Năm: 2024]])/Table1[[#This Row],[1. Hàng tồn kho'[Năm: 2024]]</f>
        <v>#DIV/0!</v>
      </c>
      <c r="S82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2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24" s="20" t="e">
        <f>SUM(Table1[[#This Row],[TATA]:[ROA]])</f>
        <v>#DIV/0!</v>
      </c>
    </row>
    <row r="825" spans="1:21" hidden="1" x14ac:dyDescent="0.45">
      <c r="A825" s="7">
        <v>819</v>
      </c>
      <c r="B825" s="5" t="s">
        <v>1647</v>
      </c>
      <c r="C825" s="6" t="s">
        <v>1648</v>
      </c>
      <c r="D825" s="6" t="s">
        <v>10</v>
      </c>
      <c r="E825" s="6"/>
      <c r="F825" s="6"/>
      <c r="G825" s="6"/>
      <c r="H825" s="6"/>
      <c r="I825" s="6"/>
      <c r="J825" s="6"/>
      <c r="K825" s="6"/>
      <c r="L825" s="6"/>
      <c r="M825" s="6"/>
      <c r="N825" s="8"/>
      <c r="O825" s="8"/>
      <c r="P82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2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25" s="20" t="e">
        <f>(Table1[[#This Row],[1. Hàng tồn kho]]-Table1[[#This Row],[1. Hàng tồn kho'[Năm: 2024]])/Table1[[#This Row],[1. Hàng tồn kho'[Năm: 2024]]</f>
        <v>#DIV/0!</v>
      </c>
      <c r="S82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2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25" s="20" t="e">
        <f>SUM(Table1[[#This Row],[TATA]:[ROA]])</f>
        <v>#DIV/0!</v>
      </c>
    </row>
    <row r="826" spans="1:21" ht="26.25" hidden="1" x14ac:dyDescent="0.45">
      <c r="A826" s="7">
        <v>820</v>
      </c>
      <c r="B826" s="5" t="s">
        <v>1649</v>
      </c>
      <c r="C826" s="6" t="s">
        <v>1650</v>
      </c>
      <c r="D826" s="6" t="s">
        <v>15</v>
      </c>
      <c r="E826" s="6"/>
      <c r="F826" s="6"/>
      <c r="G826" s="6"/>
      <c r="H826" s="8">
        <v>34963143309</v>
      </c>
      <c r="I826" s="6"/>
      <c r="J826" s="8">
        <v>44298773497</v>
      </c>
      <c r="K826" s="6"/>
      <c r="L826" s="8">
        <v>140099328067</v>
      </c>
      <c r="M826" s="6"/>
      <c r="N826" s="8"/>
      <c r="O826" s="8"/>
      <c r="P82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2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826" s="20">
        <f>(Table1[[#This Row],[1. Hàng tồn kho]]-Table1[[#This Row],[1. Hàng tồn kho'[Năm: 2024]])/Table1[[#This Row],[1. Hàng tồn kho'[Năm: 2024]]</f>
        <v>-1</v>
      </c>
      <c r="S82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82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26" s="20" t="e">
        <f>SUM(Table1[[#This Row],[TATA]:[ROA]])</f>
        <v>#DIV/0!</v>
      </c>
    </row>
    <row r="827" spans="1:21" hidden="1" x14ac:dyDescent="0.45">
      <c r="A827" s="7">
        <v>821</v>
      </c>
      <c r="B827" s="5" t="s">
        <v>1651</v>
      </c>
      <c r="C827" s="6" t="s">
        <v>1652</v>
      </c>
      <c r="D827" s="6" t="s">
        <v>10</v>
      </c>
      <c r="E827" s="6"/>
      <c r="F827" s="6"/>
      <c r="G827" s="6"/>
      <c r="H827" s="6"/>
      <c r="I827" s="6"/>
      <c r="J827" s="6"/>
      <c r="K827" s="6"/>
      <c r="L827" s="6"/>
      <c r="M827" s="6"/>
      <c r="N827" s="8"/>
      <c r="O827" s="8"/>
      <c r="P82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2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27" s="20" t="e">
        <f>(Table1[[#This Row],[1. Hàng tồn kho]]-Table1[[#This Row],[1. Hàng tồn kho'[Năm: 2024]])/Table1[[#This Row],[1. Hàng tồn kho'[Năm: 2024]]</f>
        <v>#DIV/0!</v>
      </c>
      <c r="S82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2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27" s="20" t="e">
        <f>SUM(Table1[[#This Row],[TATA]:[ROA]])</f>
        <v>#DIV/0!</v>
      </c>
    </row>
    <row r="828" spans="1:21" hidden="1" x14ac:dyDescent="0.45">
      <c r="A828" s="7">
        <v>822</v>
      </c>
      <c r="B828" s="5" t="s">
        <v>1653</v>
      </c>
      <c r="C828" s="6" t="s">
        <v>1654</v>
      </c>
      <c r="D828" s="6" t="s">
        <v>15</v>
      </c>
      <c r="E828" s="6"/>
      <c r="F828" s="6"/>
      <c r="G828" s="6"/>
      <c r="H828" s="8">
        <v>2136227353</v>
      </c>
      <c r="I828" s="6"/>
      <c r="J828" s="8">
        <v>1707783460</v>
      </c>
      <c r="K828" s="6"/>
      <c r="L828" s="8">
        <v>32515305321</v>
      </c>
      <c r="M828" s="6"/>
      <c r="N828" s="8"/>
      <c r="O828" s="8"/>
      <c r="P82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2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828" s="20">
        <f>(Table1[[#This Row],[1. Hàng tồn kho]]-Table1[[#This Row],[1. Hàng tồn kho'[Năm: 2024]])/Table1[[#This Row],[1. Hàng tồn kho'[Năm: 2024]]</f>
        <v>-1</v>
      </c>
      <c r="S82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82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28" s="20" t="e">
        <f>SUM(Table1[[#This Row],[TATA]:[ROA]])</f>
        <v>#DIV/0!</v>
      </c>
    </row>
    <row r="829" spans="1:21" x14ac:dyDescent="0.45">
      <c r="A829" s="7">
        <v>823</v>
      </c>
      <c r="B829" s="5" t="s">
        <v>1655</v>
      </c>
      <c r="C829" s="6" t="s">
        <v>1656</v>
      </c>
      <c r="D829" s="6" t="s">
        <v>18</v>
      </c>
      <c r="E829" s="8">
        <v>2747324126534</v>
      </c>
      <c r="F829" s="8">
        <v>984239727074</v>
      </c>
      <c r="G829" s="8">
        <v>23714236170376</v>
      </c>
      <c r="H829" s="8">
        <v>417127103606</v>
      </c>
      <c r="I829" s="8">
        <v>728878339921</v>
      </c>
      <c r="J829" s="8">
        <v>10291473307238</v>
      </c>
      <c r="K829" s="8">
        <v>12012604661865</v>
      </c>
      <c r="L829" s="8">
        <v>40241629282059</v>
      </c>
      <c r="M829" s="8">
        <v>51232049640567</v>
      </c>
      <c r="N829" s="9">
        <v>0.73</v>
      </c>
      <c r="O829" s="9">
        <v>1.33</v>
      </c>
      <c r="P829" s="17">
        <f>(Table1[[#This Row],[18. Lợi nhuận sau thuế thu nhập doanh nghiệp]]-Table1[[#This Row],[Lưu chuyển tiền thuần từ hoạt động kinh doanh]])/Table1[[#This Row],[TỔNG CỘNG TÀI SẢN]]</f>
        <v>-7.4347087833360539E-2</v>
      </c>
      <c r="Q829" s="20">
        <f>(Table1[[#This Row],[III. Các khoản phải thu ngắn hạn 2025]]-Table1[[#This Row],[III. Các khoản phải thu ngắn hạn'[Năm: 2024]])/Table1[[#This Row],[III. Các khoản phải thu ngắn hạn'[Năm: 2024]]</f>
        <v>0.74737707912038864</v>
      </c>
      <c r="R829" s="20">
        <f>(Table1[[#This Row],[1. Hàng tồn kho]]-Table1[[#This Row],[1. Hàng tồn kho'[Năm: 2024]])/Table1[[#This Row],[1. Hàng tồn kho'[Năm: 2024]]</f>
        <v>0.16723857733921607</v>
      </c>
      <c r="S82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0.27311072028109656</v>
      </c>
      <c r="T829" s="21">
        <f>Table1[[#This Row],[Tỷ suất sinh lợi trên tổng tài sản bình quân (ROAA)'[Quý 4 Năm 2025, ĐVT: %']]]-Table1[[#This Row],[Tỷ suất sinh lợi trên tổng tài sản bình quân (ROAA)'[Quý 4 Năm 2024, ĐVT: %']]]</f>
        <v>0.60000000000000009</v>
      </c>
      <c r="U829" s="20">
        <f>SUM(Table1[[#This Row],[TATA]:[ROA]])</f>
        <v>1.7133792889073409</v>
      </c>
    </row>
    <row r="830" spans="1:21" ht="26.25" x14ac:dyDescent="0.45">
      <c r="A830" s="7">
        <v>824</v>
      </c>
      <c r="B830" s="5" t="s">
        <v>1657</v>
      </c>
      <c r="C830" s="6" t="s">
        <v>1658</v>
      </c>
      <c r="D830" s="6" t="s">
        <v>15</v>
      </c>
      <c r="E830" s="8">
        <v>2853331955</v>
      </c>
      <c r="F830" s="8">
        <v>3367831562</v>
      </c>
      <c r="G830" s="8">
        <v>61658442774</v>
      </c>
      <c r="H830" s="8">
        <v>1955417710</v>
      </c>
      <c r="I830" s="8">
        <v>2200227886</v>
      </c>
      <c r="J830" s="8">
        <v>219799519</v>
      </c>
      <c r="K830" s="8">
        <v>219799519</v>
      </c>
      <c r="L830" s="8">
        <v>6306498265</v>
      </c>
      <c r="M830" s="8">
        <v>8953881282</v>
      </c>
      <c r="N830" s="8"/>
      <c r="O830" s="8"/>
      <c r="P830" s="17">
        <f>(Table1[[#This Row],[18. Lợi nhuận sau thuế thu nhập doanh nghiệp]]-Table1[[#This Row],[Lưu chuyển tiền thuần từ hoạt động kinh doanh]])/Table1[[#This Row],[TỔNG CỘNG TÀI SẢN]]</f>
        <v>8.3443496762612545E-3</v>
      </c>
      <c r="Q830" s="20">
        <f>(Table1[[#This Row],[III. Các khoản phải thu ngắn hạn 2025]]-Table1[[#This Row],[III. Các khoản phải thu ngắn hạn'[Năm: 2024]])/Table1[[#This Row],[III. Các khoản phải thu ngắn hạn'[Năm: 2024]]</f>
        <v>0.1251958467738333</v>
      </c>
      <c r="R830" s="20">
        <f>(Table1[[#This Row],[1. Hàng tồn kho]]-Table1[[#This Row],[1. Hàng tồn kho'[Năm: 2024]])/Table1[[#This Row],[1. Hàng tồn kho'[Năm: 2024]]</f>
        <v>0</v>
      </c>
      <c r="S83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0.4197865290303065</v>
      </c>
      <c r="T83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30" s="20">
        <f>SUM(Table1[[#This Row],[TATA]:[ROA]])</f>
        <v>0.55332672548040107</v>
      </c>
    </row>
    <row r="831" spans="1:21" ht="26.25" hidden="1" x14ac:dyDescent="0.45">
      <c r="A831" s="7">
        <v>825</v>
      </c>
      <c r="B831" s="5" t="s">
        <v>1659</v>
      </c>
      <c r="C831" s="6" t="s">
        <v>1660</v>
      </c>
      <c r="D831" s="6" t="s">
        <v>10</v>
      </c>
      <c r="E831" s="6"/>
      <c r="F831" s="6"/>
      <c r="G831" s="6"/>
      <c r="H831" s="6"/>
      <c r="I831" s="6"/>
      <c r="J831" s="6"/>
      <c r="K831" s="6"/>
      <c r="L831" s="6"/>
      <c r="M831" s="6"/>
      <c r="N831" s="8"/>
      <c r="O831" s="8"/>
      <c r="P83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3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31" s="20" t="e">
        <f>(Table1[[#This Row],[1. Hàng tồn kho]]-Table1[[#This Row],[1. Hàng tồn kho'[Năm: 2024]])/Table1[[#This Row],[1. Hàng tồn kho'[Năm: 2024]]</f>
        <v>#DIV/0!</v>
      </c>
      <c r="S83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3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31" s="20" t="e">
        <f>SUM(Table1[[#This Row],[TATA]:[ROA]])</f>
        <v>#DIV/0!</v>
      </c>
    </row>
    <row r="832" spans="1:21" x14ac:dyDescent="0.45">
      <c r="A832" s="7">
        <v>826</v>
      </c>
      <c r="B832" s="5" t="s">
        <v>1661</v>
      </c>
      <c r="C832" s="6" t="s">
        <v>1662</v>
      </c>
      <c r="D832" s="6" t="s">
        <v>15</v>
      </c>
      <c r="E832" s="8">
        <v>38519618060</v>
      </c>
      <c r="F832" s="8">
        <v>62391321985</v>
      </c>
      <c r="G832" s="8">
        <v>351508283035</v>
      </c>
      <c r="H832" s="8">
        <v>114679204850</v>
      </c>
      <c r="I832" s="8">
        <v>117082446206</v>
      </c>
      <c r="J832" s="8">
        <v>148999514006</v>
      </c>
      <c r="K832" s="8">
        <v>142172943353</v>
      </c>
      <c r="L832" s="8">
        <v>920904275141</v>
      </c>
      <c r="M832" s="8">
        <v>939632751815</v>
      </c>
      <c r="N832" s="8"/>
      <c r="O832" s="8"/>
      <c r="P832" s="17">
        <f>(Table1[[#This Row],[18. Lợi nhuận sau thuế thu nhập doanh nghiệp]]-Table1[[#This Row],[Lưu chuyển tiền thuần từ hoạt động kinh doanh]])/Table1[[#This Row],[TỔNG CỘNG TÀI SẢN]]</f>
        <v>6.791220883583865E-2</v>
      </c>
      <c r="Q832" s="20">
        <f>(Table1[[#This Row],[III. Các khoản phải thu ngắn hạn 2025]]-Table1[[#This Row],[III. Các khoản phải thu ngắn hạn'[Năm: 2024]])/Table1[[#This Row],[III. Các khoản phải thu ngắn hạn'[Năm: 2024]]</f>
        <v>2.0956208748948262E-2</v>
      </c>
      <c r="R832" s="20">
        <f>(Table1[[#This Row],[1. Hàng tồn kho]]-Table1[[#This Row],[1. Hàng tồn kho'[Năm: 2024]])/Table1[[#This Row],[1. Hàng tồn kho'[Năm: 2024]]</f>
        <v>-4.5816059861276487E-2</v>
      </c>
      <c r="S83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2.0337050418332E-2</v>
      </c>
      <c r="T83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32" s="20">
        <f>SUM(Table1[[#This Row],[TATA]:[ROA]])</f>
        <v>6.3389408141842435E-2</v>
      </c>
    </row>
    <row r="833" spans="1:21" ht="26.25" hidden="1" x14ac:dyDescent="0.45">
      <c r="A833" s="7">
        <v>827</v>
      </c>
      <c r="B833" s="5" t="s">
        <v>1663</v>
      </c>
      <c r="C833" s="6" t="s">
        <v>1664</v>
      </c>
      <c r="D833" s="6" t="s">
        <v>15</v>
      </c>
      <c r="E833" s="6"/>
      <c r="F833" s="6"/>
      <c r="G833" s="6"/>
      <c r="H833" s="8">
        <v>7726768648</v>
      </c>
      <c r="I833" s="6"/>
      <c r="J833" s="8">
        <v>930482934</v>
      </c>
      <c r="K833" s="6"/>
      <c r="L833" s="8">
        <v>8120144005</v>
      </c>
      <c r="M833" s="6"/>
      <c r="N833" s="8"/>
      <c r="O833" s="8"/>
      <c r="P83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3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833" s="20">
        <f>(Table1[[#This Row],[1. Hàng tồn kho]]-Table1[[#This Row],[1. Hàng tồn kho'[Năm: 2024]])/Table1[[#This Row],[1. Hàng tồn kho'[Năm: 2024]]</f>
        <v>-1</v>
      </c>
      <c r="S83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83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33" s="20" t="e">
        <f>SUM(Table1[[#This Row],[TATA]:[ROA]])</f>
        <v>#DIV/0!</v>
      </c>
    </row>
    <row r="834" spans="1:21" ht="26.25" x14ac:dyDescent="0.45">
      <c r="A834" s="7">
        <v>828</v>
      </c>
      <c r="B834" s="5" t="s">
        <v>1665</v>
      </c>
      <c r="C834" s="6" t="s">
        <v>1666</v>
      </c>
      <c r="D834" s="6" t="s">
        <v>15</v>
      </c>
      <c r="E834" s="8">
        <v>-24106771310</v>
      </c>
      <c r="F834" s="8">
        <v>-155263332625</v>
      </c>
      <c r="G834" s="8">
        <v>565287969839</v>
      </c>
      <c r="H834" s="8">
        <v>198214581624</v>
      </c>
      <c r="I834" s="8">
        <v>198168201808</v>
      </c>
      <c r="J834" s="8">
        <v>149990368362</v>
      </c>
      <c r="K834" s="8">
        <v>148299860065</v>
      </c>
      <c r="L834" s="8">
        <v>182924996098</v>
      </c>
      <c r="M834" s="8">
        <v>191913831084</v>
      </c>
      <c r="N834" s="9">
        <v>-6.99</v>
      </c>
      <c r="O834" s="9">
        <v>-6.22</v>
      </c>
      <c r="P834" s="17">
        <f>(Table1[[#This Row],[18. Lợi nhuận sau thuế thu nhập doanh nghiệp]]-Table1[[#This Row],[Lưu chuyển tiền thuần từ hoạt động kinh doanh]])/Table1[[#This Row],[TỔNG CỘNG TÀI SẢN]]</f>
        <v>-0.23201725193683986</v>
      </c>
      <c r="Q834" s="20">
        <f>(Table1[[#This Row],[III. Các khoản phải thu ngắn hạn 2025]]-Table1[[#This Row],[III. Các khoản phải thu ngắn hạn'[Năm: 2024]])/Table1[[#This Row],[III. Các khoản phải thu ngắn hạn'[Năm: 2024]]</f>
        <v>-2.3398791158553338E-4</v>
      </c>
      <c r="R834" s="20">
        <f>(Table1[[#This Row],[1. Hàng tồn kho]]-Table1[[#This Row],[1. Hàng tồn kho'[Năm: 2024]])/Table1[[#This Row],[1. Hàng tồn kho'[Năm: 2024]]</f>
        <v>-1.1270779020423352E-2</v>
      </c>
      <c r="S83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4.9139457032894143E-2</v>
      </c>
      <c r="T834" s="21">
        <f>Table1[[#This Row],[Tỷ suất sinh lợi trên tổng tài sản bình quân (ROAA)'[Quý 4 Năm 2025, ĐVT: %']]]-Table1[[#This Row],[Tỷ suất sinh lợi trên tổng tài sản bình quân (ROAA)'[Quý 4 Năm 2024, ĐVT: %']]]</f>
        <v>0.77000000000000046</v>
      </c>
      <c r="U834" s="20">
        <f>SUM(Table1[[#This Row],[TATA]:[ROA]])</f>
        <v>0.57561743816404587</v>
      </c>
    </row>
    <row r="835" spans="1:21" hidden="1" x14ac:dyDescent="0.45">
      <c r="A835" s="7">
        <v>829</v>
      </c>
      <c r="B835" s="5" t="s">
        <v>1667</v>
      </c>
      <c r="C835" s="6" t="s">
        <v>1668</v>
      </c>
      <c r="D835" s="6" t="s">
        <v>18</v>
      </c>
      <c r="E835" s="8">
        <v>-876034905602</v>
      </c>
      <c r="F835" s="8">
        <v>396754274822</v>
      </c>
      <c r="G835" s="8">
        <v>13919681054918</v>
      </c>
      <c r="H835" s="8">
        <v>32363945074</v>
      </c>
      <c r="I835" s="8">
        <v>82694785252</v>
      </c>
      <c r="J835" s="6"/>
      <c r="K835" s="6"/>
      <c r="L835" s="8">
        <v>1147748531060</v>
      </c>
      <c r="M835" s="8">
        <v>1205808101002</v>
      </c>
      <c r="N835" s="9">
        <v>1.73</v>
      </c>
      <c r="O835" s="9">
        <v>0.93</v>
      </c>
      <c r="P835" s="17">
        <f>(Table1[[#This Row],[18. Lợi nhuận sau thuế thu nhập doanh nghiệp]]-Table1[[#This Row],[Lưu chuyển tiền thuần từ hoạt động kinh doanh]])/Table1[[#This Row],[TỔNG CỘNG TÀI SẢN]]</f>
        <v>9.1438099436503065E-2</v>
      </c>
      <c r="Q835" s="20">
        <f>(Table1[[#This Row],[III. Các khoản phải thu ngắn hạn 2025]]-Table1[[#This Row],[III. Các khoản phải thu ngắn hạn'[Năm: 2024]])/Table1[[#This Row],[III. Các khoản phải thu ngắn hạn'[Năm: 2024]]</f>
        <v>1.5551515757092895</v>
      </c>
      <c r="R835" s="20" t="e">
        <f>(Table1[[#This Row],[1. Hàng tồn kho]]-Table1[[#This Row],[1. Hàng tồn kho'[Năm: 2024]])/Table1[[#This Row],[1. Hàng tồn kho'[Năm: 2024]]</f>
        <v>#DIV/0!</v>
      </c>
      <c r="S83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5.0585619036583949E-2</v>
      </c>
      <c r="T835" s="21">
        <f>Table1[[#This Row],[Tỷ suất sinh lợi trên tổng tài sản bình quân (ROAA)'[Quý 4 Năm 2025, ĐVT: %']]]-Table1[[#This Row],[Tỷ suất sinh lợi trên tổng tài sản bình quân (ROAA)'[Quý 4 Năm 2024, ĐVT: %']]]</f>
        <v>-0.79999999999999993</v>
      </c>
      <c r="U835" s="20" t="e">
        <f>SUM(Table1[[#This Row],[TATA]:[ROA]])</f>
        <v>#DIV/0!</v>
      </c>
    </row>
    <row r="836" spans="1:21" ht="26.25" hidden="1" x14ac:dyDescent="0.45">
      <c r="A836" s="7">
        <v>830</v>
      </c>
      <c r="B836" s="5" t="s">
        <v>1669</v>
      </c>
      <c r="C836" s="6" t="s">
        <v>1670</v>
      </c>
      <c r="D836" s="6" t="s">
        <v>10</v>
      </c>
      <c r="E836" s="6"/>
      <c r="F836" s="6"/>
      <c r="G836" s="6"/>
      <c r="H836" s="8">
        <v>731671246472</v>
      </c>
      <c r="I836" s="6"/>
      <c r="J836" s="8">
        <v>290920866916</v>
      </c>
      <c r="K836" s="6"/>
      <c r="L836" s="8">
        <v>612943986202</v>
      </c>
      <c r="M836" s="6"/>
      <c r="N836" s="9">
        <v>-1.29</v>
      </c>
      <c r="O836" s="8"/>
      <c r="P83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3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836" s="20">
        <f>(Table1[[#This Row],[1. Hàng tồn kho]]-Table1[[#This Row],[1. Hàng tồn kho'[Năm: 2024]])/Table1[[#This Row],[1. Hàng tồn kho'[Năm: 2024]]</f>
        <v>-1</v>
      </c>
      <c r="S83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836" s="21">
        <f>Table1[[#This Row],[Tỷ suất sinh lợi trên tổng tài sản bình quân (ROAA)'[Quý 4 Năm 2025, ĐVT: %']]]-Table1[[#This Row],[Tỷ suất sinh lợi trên tổng tài sản bình quân (ROAA)'[Quý 4 Năm 2024, ĐVT: %']]]</f>
        <v>1.29</v>
      </c>
      <c r="U836" s="20" t="e">
        <f>SUM(Table1[[#This Row],[TATA]:[ROA]])</f>
        <v>#DIV/0!</v>
      </c>
    </row>
    <row r="837" spans="1:21" ht="26.25" hidden="1" x14ac:dyDescent="0.45">
      <c r="A837" s="7">
        <v>831</v>
      </c>
      <c r="B837" s="5" t="s">
        <v>1671</v>
      </c>
      <c r="C837" s="6" t="s">
        <v>1672</v>
      </c>
      <c r="D837" s="6" t="s">
        <v>18</v>
      </c>
      <c r="E837" s="6"/>
      <c r="F837" s="6"/>
      <c r="G837" s="6"/>
      <c r="H837" s="6"/>
      <c r="I837" s="6"/>
      <c r="J837" s="6"/>
      <c r="K837" s="6"/>
      <c r="L837" s="6"/>
      <c r="M837" s="6"/>
      <c r="N837" s="8"/>
      <c r="O837" s="8"/>
      <c r="P83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3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37" s="20" t="e">
        <f>(Table1[[#This Row],[1. Hàng tồn kho]]-Table1[[#This Row],[1. Hàng tồn kho'[Năm: 2024]])/Table1[[#This Row],[1. Hàng tồn kho'[Năm: 2024]]</f>
        <v>#DIV/0!</v>
      </c>
      <c r="S83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3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37" s="20" t="e">
        <f>SUM(Table1[[#This Row],[TATA]:[ROA]])</f>
        <v>#DIV/0!</v>
      </c>
    </row>
    <row r="838" spans="1:21" ht="26.25" hidden="1" x14ac:dyDescent="0.45">
      <c r="A838" s="7">
        <v>832</v>
      </c>
      <c r="B838" s="5" t="s">
        <v>1673</v>
      </c>
      <c r="C838" s="6" t="s">
        <v>1674</v>
      </c>
      <c r="D838" s="6" t="s">
        <v>18</v>
      </c>
      <c r="E838" s="6"/>
      <c r="F838" s="6"/>
      <c r="G838" s="6"/>
      <c r="H838" s="6"/>
      <c r="I838" s="6"/>
      <c r="J838" s="6"/>
      <c r="K838" s="6"/>
      <c r="L838" s="6"/>
      <c r="M838" s="6"/>
      <c r="N838" s="8"/>
      <c r="O838" s="8"/>
      <c r="P83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3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38" s="20" t="e">
        <f>(Table1[[#This Row],[1. Hàng tồn kho]]-Table1[[#This Row],[1. Hàng tồn kho'[Năm: 2024]])/Table1[[#This Row],[1. Hàng tồn kho'[Năm: 2024]]</f>
        <v>#DIV/0!</v>
      </c>
      <c r="S83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3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38" s="20" t="e">
        <f>SUM(Table1[[#This Row],[TATA]:[ROA]])</f>
        <v>#DIV/0!</v>
      </c>
    </row>
    <row r="839" spans="1:21" ht="26.25" hidden="1" x14ac:dyDescent="0.45">
      <c r="A839" s="7">
        <v>833</v>
      </c>
      <c r="B839" s="5" t="s">
        <v>1675</v>
      </c>
      <c r="C839" s="6" t="s">
        <v>1676</v>
      </c>
      <c r="D839" s="6" t="s">
        <v>18</v>
      </c>
      <c r="E839" s="6"/>
      <c r="F839" s="6"/>
      <c r="G839" s="6"/>
      <c r="H839" s="6"/>
      <c r="I839" s="6"/>
      <c r="J839" s="6"/>
      <c r="K839" s="6"/>
      <c r="L839" s="6"/>
      <c r="M839" s="6"/>
      <c r="N839" s="8"/>
      <c r="O839" s="8"/>
      <c r="P83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3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39" s="20" t="e">
        <f>(Table1[[#This Row],[1. Hàng tồn kho]]-Table1[[#This Row],[1. Hàng tồn kho'[Năm: 2024]])/Table1[[#This Row],[1. Hàng tồn kho'[Năm: 2024]]</f>
        <v>#DIV/0!</v>
      </c>
      <c r="S83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3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39" s="20" t="e">
        <f>SUM(Table1[[#This Row],[TATA]:[ROA]])</f>
        <v>#DIV/0!</v>
      </c>
    </row>
    <row r="840" spans="1:21" ht="26.25" hidden="1" x14ac:dyDescent="0.45">
      <c r="A840" s="7">
        <v>834</v>
      </c>
      <c r="B840" s="5" t="s">
        <v>1677</v>
      </c>
      <c r="C840" s="6" t="s">
        <v>1678</v>
      </c>
      <c r="D840" s="6" t="s">
        <v>18</v>
      </c>
      <c r="E840" s="6"/>
      <c r="F840" s="6"/>
      <c r="G840" s="6"/>
      <c r="H840" s="6"/>
      <c r="I840" s="6"/>
      <c r="J840" s="6"/>
      <c r="K840" s="6"/>
      <c r="L840" s="6"/>
      <c r="M840" s="6"/>
      <c r="N840" s="8"/>
      <c r="O840" s="8"/>
      <c r="P84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4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40" s="20" t="e">
        <f>(Table1[[#This Row],[1. Hàng tồn kho]]-Table1[[#This Row],[1. Hàng tồn kho'[Năm: 2024]])/Table1[[#This Row],[1. Hàng tồn kho'[Năm: 2024]]</f>
        <v>#DIV/0!</v>
      </c>
      <c r="S84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4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40" s="20" t="e">
        <f>SUM(Table1[[#This Row],[TATA]:[ROA]])</f>
        <v>#DIV/0!</v>
      </c>
    </row>
    <row r="841" spans="1:21" ht="26.25" hidden="1" x14ac:dyDescent="0.45">
      <c r="A841" s="7">
        <v>835</v>
      </c>
      <c r="B841" s="5" t="s">
        <v>1679</v>
      </c>
      <c r="C841" s="6" t="s">
        <v>1680</v>
      </c>
      <c r="D841" s="6" t="s">
        <v>18</v>
      </c>
      <c r="E841" s="6"/>
      <c r="F841" s="6"/>
      <c r="G841" s="6"/>
      <c r="H841" s="6"/>
      <c r="I841" s="6"/>
      <c r="J841" s="6"/>
      <c r="K841" s="6"/>
      <c r="L841" s="6"/>
      <c r="M841" s="6"/>
      <c r="N841" s="8"/>
      <c r="O841" s="8"/>
      <c r="P84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4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41" s="20" t="e">
        <f>(Table1[[#This Row],[1. Hàng tồn kho]]-Table1[[#This Row],[1. Hàng tồn kho'[Năm: 2024]])/Table1[[#This Row],[1. Hàng tồn kho'[Năm: 2024]]</f>
        <v>#DIV/0!</v>
      </c>
      <c r="S84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4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41" s="20" t="e">
        <f>SUM(Table1[[#This Row],[TATA]:[ROA]])</f>
        <v>#DIV/0!</v>
      </c>
    </row>
    <row r="842" spans="1:21" ht="26.25" hidden="1" x14ac:dyDescent="0.45">
      <c r="A842" s="7">
        <v>836</v>
      </c>
      <c r="B842" s="5" t="s">
        <v>1681</v>
      </c>
      <c r="C842" s="6" t="s">
        <v>1682</v>
      </c>
      <c r="D842" s="6" t="s">
        <v>18</v>
      </c>
      <c r="E842" s="6"/>
      <c r="F842" s="6"/>
      <c r="G842" s="6"/>
      <c r="H842" s="6"/>
      <c r="I842" s="6"/>
      <c r="J842" s="6"/>
      <c r="K842" s="6"/>
      <c r="L842" s="6"/>
      <c r="M842" s="6"/>
      <c r="N842" s="8"/>
      <c r="O842" s="8"/>
      <c r="P84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4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42" s="20" t="e">
        <f>(Table1[[#This Row],[1. Hàng tồn kho]]-Table1[[#This Row],[1. Hàng tồn kho'[Năm: 2024]])/Table1[[#This Row],[1. Hàng tồn kho'[Năm: 2024]]</f>
        <v>#DIV/0!</v>
      </c>
      <c r="S84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4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42" s="20" t="e">
        <f>SUM(Table1[[#This Row],[TATA]:[ROA]])</f>
        <v>#DIV/0!</v>
      </c>
    </row>
    <row r="843" spans="1:21" ht="26.25" hidden="1" x14ac:dyDescent="0.45">
      <c r="A843" s="7">
        <v>837</v>
      </c>
      <c r="B843" s="5" t="s">
        <v>1683</v>
      </c>
      <c r="C843" s="6" t="s">
        <v>1684</v>
      </c>
      <c r="D843" s="6" t="s">
        <v>18</v>
      </c>
      <c r="E843" s="6"/>
      <c r="F843" s="6"/>
      <c r="G843" s="6"/>
      <c r="H843" s="6"/>
      <c r="I843" s="6"/>
      <c r="J843" s="6"/>
      <c r="K843" s="6"/>
      <c r="L843" s="6"/>
      <c r="M843" s="6"/>
      <c r="N843" s="8"/>
      <c r="O843" s="8"/>
      <c r="P84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4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43" s="20" t="e">
        <f>(Table1[[#This Row],[1. Hàng tồn kho]]-Table1[[#This Row],[1. Hàng tồn kho'[Năm: 2024]])/Table1[[#This Row],[1. Hàng tồn kho'[Năm: 2024]]</f>
        <v>#DIV/0!</v>
      </c>
      <c r="S84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4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43" s="20" t="e">
        <f>SUM(Table1[[#This Row],[TATA]:[ROA]])</f>
        <v>#DIV/0!</v>
      </c>
    </row>
    <row r="844" spans="1:21" ht="26.25" hidden="1" x14ac:dyDescent="0.45">
      <c r="A844" s="7">
        <v>838</v>
      </c>
      <c r="B844" s="5" t="s">
        <v>1685</v>
      </c>
      <c r="C844" s="6" t="s">
        <v>1686</v>
      </c>
      <c r="D844" s="6" t="s">
        <v>18</v>
      </c>
      <c r="E844" s="6"/>
      <c r="F844" s="6"/>
      <c r="G844" s="6"/>
      <c r="H844" s="6"/>
      <c r="I844" s="6"/>
      <c r="J844" s="6"/>
      <c r="K844" s="6"/>
      <c r="L844" s="6"/>
      <c r="M844" s="6"/>
      <c r="N844" s="8"/>
      <c r="O844" s="8"/>
      <c r="P84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4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44" s="20" t="e">
        <f>(Table1[[#This Row],[1. Hàng tồn kho]]-Table1[[#This Row],[1. Hàng tồn kho'[Năm: 2024]])/Table1[[#This Row],[1. Hàng tồn kho'[Năm: 2024]]</f>
        <v>#DIV/0!</v>
      </c>
      <c r="S84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4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44" s="20" t="e">
        <f>SUM(Table1[[#This Row],[TATA]:[ROA]])</f>
        <v>#DIV/0!</v>
      </c>
    </row>
    <row r="845" spans="1:21" hidden="1" x14ac:dyDescent="0.45">
      <c r="A845" s="7">
        <v>839</v>
      </c>
      <c r="B845" s="5" t="s">
        <v>1687</v>
      </c>
      <c r="C845" s="6" t="s">
        <v>1688</v>
      </c>
      <c r="D845" s="6" t="s">
        <v>18</v>
      </c>
      <c r="E845" s="6"/>
      <c r="F845" s="6"/>
      <c r="G845" s="6"/>
      <c r="H845" s="6"/>
      <c r="I845" s="6"/>
      <c r="J845" s="6"/>
      <c r="K845" s="6"/>
      <c r="L845" s="6"/>
      <c r="M845" s="6"/>
      <c r="N845" s="8"/>
      <c r="O845" s="8"/>
      <c r="P84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4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45" s="20" t="e">
        <f>(Table1[[#This Row],[1. Hàng tồn kho]]-Table1[[#This Row],[1. Hàng tồn kho'[Năm: 2024]])/Table1[[#This Row],[1. Hàng tồn kho'[Năm: 2024]]</f>
        <v>#DIV/0!</v>
      </c>
      <c r="S84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4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45" s="20" t="e">
        <f>SUM(Table1[[#This Row],[TATA]:[ROA]])</f>
        <v>#DIV/0!</v>
      </c>
    </row>
    <row r="846" spans="1:21" ht="26.25" hidden="1" x14ac:dyDescent="0.45">
      <c r="A846" s="7">
        <v>840</v>
      </c>
      <c r="B846" s="5" t="s">
        <v>1689</v>
      </c>
      <c r="C846" s="6" t="s">
        <v>1690</v>
      </c>
      <c r="D846" s="6" t="s">
        <v>18</v>
      </c>
      <c r="E846" s="6"/>
      <c r="F846" s="6"/>
      <c r="G846" s="6"/>
      <c r="H846" s="6"/>
      <c r="I846" s="6"/>
      <c r="J846" s="6"/>
      <c r="K846" s="6"/>
      <c r="L846" s="6"/>
      <c r="M846" s="6"/>
      <c r="N846" s="8"/>
      <c r="O846" s="8"/>
      <c r="P84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4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46" s="20" t="e">
        <f>(Table1[[#This Row],[1. Hàng tồn kho]]-Table1[[#This Row],[1. Hàng tồn kho'[Năm: 2024]])/Table1[[#This Row],[1. Hàng tồn kho'[Năm: 2024]]</f>
        <v>#DIV/0!</v>
      </c>
      <c r="S84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4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46" s="20" t="e">
        <f>SUM(Table1[[#This Row],[TATA]:[ROA]])</f>
        <v>#DIV/0!</v>
      </c>
    </row>
    <row r="847" spans="1:21" ht="26.25" hidden="1" x14ac:dyDescent="0.45">
      <c r="A847" s="7">
        <v>841</v>
      </c>
      <c r="B847" s="5" t="s">
        <v>1691</v>
      </c>
      <c r="C847" s="6" t="s">
        <v>1692</v>
      </c>
      <c r="D847" s="6" t="s">
        <v>18</v>
      </c>
      <c r="E847" s="6"/>
      <c r="F847" s="6"/>
      <c r="G847" s="6"/>
      <c r="H847" s="6"/>
      <c r="I847" s="6"/>
      <c r="J847" s="6"/>
      <c r="K847" s="6"/>
      <c r="L847" s="6"/>
      <c r="M847" s="6"/>
      <c r="N847" s="8"/>
      <c r="O847" s="8"/>
      <c r="P84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4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47" s="20" t="e">
        <f>(Table1[[#This Row],[1. Hàng tồn kho]]-Table1[[#This Row],[1. Hàng tồn kho'[Năm: 2024]])/Table1[[#This Row],[1. Hàng tồn kho'[Năm: 2024]]</f>
        <v>#DIV/0!</v>
      </c>
      <c r="S84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4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47" s="20" t="e">
        <f>SUM(Table1[[#This Row],[TATA]:[ROA]])</f>
        <v>#DIV/0!</v>
      </c>
    </row>
    <row r="848" spans="1:21" ht="26.25" hidden="1" x14ac:dyDescent="0.45">
      <c r="A848" s="7">
        <v>842</v>
      </c>
      <c r="B848" s="5" t="s">
        <v>1693</v>
      </c>
      <c r="C848" s="6" t="s">
        <v>1694</v>
      </c>
      <c r="D848" s="6" t="s">
        <v>18</v>
      </c>
      <c r="E848" s="6"/>
      <c r="F848" s="6"/>
      <c r="G848" s="6"/>
      <c r="H848" s="6"/>
      <c r="I848" s="6"/>
      <c r="J848" s="6"/>
      <c r="K848" s="6"/>
      <c r="L848" s="6"/>
      <c r="M848" s="6"/>
      <c r="N848" s="8"/>
      <c r="O848" s="8"/>
      <c r="P84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4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48" s="20" t="e">
        <f>(Table1[[#This Row],[1. Hàng tồn kho]]-Table1[[#This Row],[1. Hàng tồn kho'[Năm: 2024]])/Table1[[#This Row],[1. Hàng tồn kho'[Năm: 2024]]</f>
        <v>#DIV/0!</v>
      </c>
      <c r="S84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4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48" s="20" t="e">
        <f>SUM(Table1[[#This Row],[TATA]:[ROA]])</f>
        <v>#DIV/0!</v>
      </c>
    </row>
    <row r="849" spans="1:21" hidden="1" x14ac:dyDescent="0.45">
      <c r="A849" s="7">
        <v>843</v>
      </c>
      <c r="B849" s="5" t="s">
        <v>1695</v>
      </c>
      <c r="C849" s="6" t="s">
        <v>1696</v>
      </c>
      <c r="D849" s="6" t="s">
        <v>18</v>
      </c>
      <c r="E849" s="6"/>
      <c r="F849" s="6"/>
      <c r="G849" s="6"/>
      <c r="H849" s="6"/>
      <c r="I849" s="6"/>
      <c r="J849" s="6"/>
      <c r="K849" s="6"/>
      <c r="L849" s="6"/>
      <c r="M849" s="6"/>
      <c r="N849" s="8"/>
      <c r="O849" s="8"/>
      <c r="P84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4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49" s="20" t="e">
        <f>(Table1[[#This Row],[1. Hàng tồn kho]]-Table1[[#This Row],[1. Hàng tồn kho'[Năm: 2024]])/Table1[[#This Row],[1. Hàng tồn kho'[Năm: 2024]]</f>
        <v>#DIV/0!</v>
      </c>
      <c r="S84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4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49" s="20" t="e">
        <f>SUM(Table1[[#This Row],[TATA]:[ROA]])</f>
        <v>#DIV/0!</v>
      </c>
    </row>
    <row r="850" spans="1:21" ht="26.25" hidden="1" x14ac:dyDescent="0.45">
      <c r="A850" s="7">
        <v>844</v>
      </c>
      <c r="B850" s="5" t="s">
        <v>1697</v>
      </c>
      <c r="C850" s="6" t="s">
        <v>1698</v>
      </c>
      <c r="D850" s="6" t="s">
        <v>18</v>
      </c>
      <c r="E850" s="6"/>
      <c r="F850" s="6"/>
      <c r="G850" s="6"/>
      <c r="H850" s="6"/>
      <c r="I850" s="6"/>
      <c r="J850" s="6"/>
      <c r="K850" s="6"/>
      <c r="L850" s="6"/>
      <c r="M850" s="6"/>
      <c r="N850" s="8"/>
      <c r="O850" s="8"/>
      <c r="P85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5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50" s="20" t="e">
        <f>(Table1[[#This Row],[1. Hàng tồn kho]]-Table1[[#This Row],[1. Hàng tồn kho'[Năm: 2024]])/Table1[[#This Row],[1. Hàng tồn kho'[Năm: 2024]]</f>
        <v>#DIV/0!</v>
      </c>
      <c r="S85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5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50" s="20" t="e">
        <f>SUM(Table1[[#This Row],[TATA]:[ROA]])</f>
        <v>#DIV/0!</v>
      </c>
    </row>
    <row r="851" spans="1:21" hidden="1" x14ac:dyDescent="0.45">
      <c r="A851" s="7">
        <v>845</v>
      </c>
      <c r="B851" s="5" t="s">
        <v>1699</v>
      </c>
      <c r="C851" s="6" t="s">
        <v>1700</v>
      </c>
      <c r="D851" s="6" t="s">
        <v>18</v>
      </c>
      <c r="E851" s="6"/>
      <c r="F851" s="6"/>
      <c r="G851" s="6"/>
      <c r="H851" s="6"/>
      <c r="I851" s="6"/>
      <c r="J851" s="6"/>
      <c r="K851" s="6"/>
      <c r="L851" s="6"/>
      <c r="M851" s="6"/>
      <c r="N851" s="8"/>
      <c r="O851" s="8"/>
      <c r="P85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5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51" s="20" t="e">
        <f>(Table1[[#This Row],[1. Hàng tồn kho]]-Table1[[#This Row],[1. Hàng tồn kho'[Năm: 2024]])/Table1[[#This Row],[1. Hàng tồn kho'[Năm: 2024]]</f>
        <v>#DIV/0!</v>
      </c>
      <c r="S85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5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51" s="20" t="e">
        <f>SUM(Table1[[#This Row],[TATA]:[ROA]])</f>
        <v>#DIV/0!</v>
      </c>
    </row>
    <row r="852" spans="1:21" hidden="1" x14ac:dyDescent="0.45">
      <c r="A852" s="7">
        <v>846</v>
      </c>
      <c r="B852" s="5" t="s">
        <v>1701</v>
      </c>
      <c r="C852" s="6" t="s">
        <v>1702</v>
      </c>
      <c r="D852" s="6" t="s">
        <v>18</v>
      </c>
      <c r="E852" s="6"/>
      <c r="F852" s="6"/>
      <c r="G852" s="6"/>
      <c r="H852" s="6"/>
      <c r="I852" s="6"/>
      <c r="J852" s="6"/>
      <c r="K852" s="6"/>
      <c r="L852" s="6"/>
      <c r="M852" s="6"/>
      <c r="N852" s="8"/>
      <c r="O852" s="8"/>
      <c r="P85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5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52" s="20" t="e">
        <f>(Table1[[#This Row],[1. Hàng tồn kho]]-Table1[[#This Row],[1. Hàng tồn kho'[Năm: 2024]])/Table1[[#This Row],[1. Hàng tồn kho'[Năm: 2024]]</f>
        <v>#DIV/0!</v>
      </c>
      <c r="S85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5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52" s="20" t="e">
        <f>SUM(Table1[[#This Row],[TATA]:[ROA]])</f>
        <v>#DIV/0!</v>
      </c>
    </row>
    <row r="853" spans="1:21" hidden="1" x14ac:dyDescent="0.45">
      <c r="A853" s="7">
        <v>847</v>
      </c>
      <c r="B853" s="5" t="s">
        <v>1703</v>
      </c>
      <c r="C853" s="6" t="s">
        <v>1704</v>
      </c>
      <c r="D853" s="6" t="s">
        <v>18</v>
      </c>
      <c r="E853" s="6"/>
      <c r="F853" s="6"/>
      <c r="G853" s="6"/>
      <c r="H853" s="6"/>
      <c r="I853" s="6"/>
      <c r="J853" s="6"/>
      <c r="K853" s="6"/>
      <c r="L853" s="6"/>
      <c r="M853" s="6"/>
      <c r="N853" s="8"/>
      <c r="O853" s="8"/>
      <c r="P85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5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53" s="20" t="e">
        <f>(Table1[[#This Row],[1. Hàng tồn kho]]-Table1[[#This Row],[1. Hàng tồn kho'[Năm: 2024]])/Table1[[#This Row],[1. Hàng tồn kho'[Năm: 2024]]</f>
        <v>#DIV/0!</v>
      </c>
      <c r="S85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5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53" s="20" t="e">
        <f>SUM(Table1[[#This Row],[TATA]:[ROA]])</f>
        <v>#DIV/0!</v>
      </c>
    </row>
    <row r="854" spans="1:21" ht="26.25" hidden="1" x14ac:dyDescent="0.45">
      <c r="A854" s="7">
        <v>848</v>
      </c>
      <c r="B854" s="5" t="s">
        <v>1705</v>
      </c>
      <c r="C854" s="6" t="s">
        <v>1706</v>
      </c>
      <c r="D854" s="6" t="s">
        <v>18</v>
      </c>
      <c r="E854" s="6"/>
      <c r="F854" s="6"/>
      <c r="G854" s="6"/>
      <c r="H854" s="6"/>
      <c r="I854" s="6"/>
      <c r="J854" s="6"/>
      <c r="K854" s="6"/>
      <c r="L854" s="6"/>
      <c r="M854" s="6"/>
      <c r="N854" s="8"/>
      <c r="O854" s="8"/>
      <c r="P85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5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54" s="20" t="e">
        <f>(Table1[[#This Row],[1. Hàng tồn kho]]-Table1[[#This Row],[1. Hàng tồn kho'[Năm: 2024]])/Table1[[#This Row],[1. Hàng tồn kho'[Năm: 2024]]</f>
        <v>#DIV/0!</v>
      </c>
      <c r="S85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5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54" s="20" t="e">
        <f>SUM(Table1[[#This Row],[TATA]:[ROA]])</f>
        <v>#DIV/0!</v>
      </c>
    </row>
    <row r="855" spans="1:21" ht="26.25" hidden="1" x14ac:dyDescent="0.45">
      <c r="A855" s="7">
        <v>849</v>
      </c>
      <c r="B855" s="5" t="s">
        <v>1707</v>
      </c>
      <c r="C855" s="6" t="s">
        <v>1708</v>
      </c>
      <c r="D855" s="6" t="s">
        <v>18</v>
      </c>
      <c r="E855" s="6"/>
      <c r="F855" s="6"/>
      <c r="G855" s="6"/>
      <c r="H855" s="6"/>
      <c r="I855" s="6"/>
      <c r="J855" s="6"/>
      <c r="K855" s="6"/>
      <c r="L855" s="6"/>
      <c r="M855" s="6"/>
      <c r="N855" s="8"/>
      <c r="O855" s="8"/>
      <c r="P85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5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55" s="20" t="e">
        <f>(Table1[[#This Row],[1. Hàng tồn kho]]-Table1[[#This Row],[1. Hàng tồn kho'[Năm: 2024]])/Table1[[#This Row],[1. Hàng tồn kho'[Năm: 2024]]</f>
        <v>#DIV/0!</v>
      </c>
      <c r="S85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5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55" s="20" t="e">
        <f>SUM(Table1[[#This Row],[TATA]:[ROA]])</f>
        <v>#DIV/0!</v>
      </c>
    </row>
    <row r="856" spans="1:21" hidden="1" x14ac:dyDescent="0.45">
      <c r="A856" s="7">
        <v>850</v>
      </c>
      <c r="B856" s="5" t="s">
        <v>1709</v>
      </c>
      <c r="C856" s="6" t="s">
        <v>1710</v>
      </c>
      <c r="D856" s="6" t="s">
        <v>18</v>
      </c>
      <c r="E856" s="6"/>
      <c r="F856" s="6"/>
      <c r="G856" s="6"/>
      <c r="H856" s="6"/>
      <c r="I856" s="6"/>
      <c r="J856" s="6"/>
      <c r="K856" s="6"/>
      <c r="L856" s="6"/>
      <c r="M856" s="6"/>
      <c r="N856" s="8"/>
      <c r="O856" s="8"/>
      <c r="P85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5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56" s="20" t="e">
        <f>(Table1[[#This Row],[1. Hàng tồn kho]]-Table1[[#This Row],[1. Hàng tồn kho'[Năm: 2024]])/Table1[[#This Row],[1. Hàng tồn kho'[Năm: 2024]]</f>
        <v>#DIV/0!</v>
      </c>
      <c r="S85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5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56" s="20" t="e">
        <f>SUM(Table1[[#This Row],[TATA]:[ROA]])</f>
        <v>#DIV/0!</v>
      </c>
    </row>
    <row r="857" spans="1:21" hidden="1" x14ac:dyDescent="0.45">
      <c r="A857" s="7">
        <v>851</v>
      </c>
      <c r="B857" s="5" t="s">
        <v>1711</v>
      </c>
      <c r="C857" s="6" t="s">
        <v>1712</v>
      </c>
      <c r="D857" s="6" t="s">
        <v>18</v>
      </c>
      <c r="E857" s="6"/>
      <c r="F857" s="6"/>
      <c r="G857" s="6"/>
      <c r="H857" s="6"/>
      <c r="I857" s="6"/>
      <c r="J857" s="6"/>
      <c r="K857" s="6"/>
      <c r="L857" s="6"/>
      <c r="M857" s="6"/>
      <c r="N857" s="8"/>
      <c r="O857" s="8"/>
      <c r="P85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5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57" s="20" t="e">
        <f>(Table1[[#This Row],[1. Hàng tồn kho]]-Table1[[#This Row],[1. Hàng tồn kho'[Năm: 2024]])/Table1[[#This Row],[1. Hàng tồn kho'[Năm: 2024]]</f>
        <v>#DIV/0!</v>
      </c>
      <c r="S85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5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57" s="20" t="e">
        <f>SUM(Table1[[#This Row],[TATA]:[ROA]])</f>
        <v>#DIV/0!</v>
      </c>
    </row>
    <row r="858" spans="1:21" hidden="1" x14ac:dyDescent="0.45">
      <c r="A858" s="7">
        <v>852</v>
      </c>
      <c r="B858" s="5" t="s">
        <v>1713</v>
      </c>
      <c r="C858" s="6" t="s">
        <v>1714</v>
      </c>
      <c r="D858" s="6" t="s">
        <v>15</v>
      </c>
      <c r="E858" s="6"/>
      <c r="F858" s="6"/>
      <c r="G858" s="6"/>
      <c r="H858" s="6"/>
      <c r="I858" s="6"/>
      <c r="J858" s="6"/>
      <c r="K858" s="6"/>
      <c r="L858" s="6"/>
      <c r="M858" s="6"/>
      <c r="N858" s="8"/>
      <c r="O858" s="8"/>
      <c r="P85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5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58" s="20" t="e">
        <f>(Table1[[#This Row],[1. Hàng tồn kho]]-Table1[[#This Row],[1. Hàng tồn kho'[Năm: 2024]])/Table1[[#This Row],[1. Hàng tồn kho'[Năm: 2024]]</f>
        <v>#DIV/0!</v>
      </c>
      <c r="S85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5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58" s="20" t="e">
        <f>SUM(Table1[[#This Row],[TATA]:[ROA]])</f>
        <v>#DIV/0!</v>
      </c>
    </row>
    <row r="859" spans="1:21" x14ac:dyDescent="0.45">
      <c r="A859" s="7">
        <v>853</v>
      </c>
      <c r="B859" s="5" t="s">
        <v>1715</v>
      </c>
      <c r="C859" s="6" t="s">
        <v>1716</v>
      </c>
      <c r="D859" s="6" t="s">
        <v>15</v>
      </c>
      <c r="E859" s="8">
        <v>-58977635385</v>
      </c>
      <c r="F859" s="8">
        <v>27025858312</v>
      </c>
      <c r="G859" s="8">
        <v>4160601880277</v>
      </c>
      <c r="H859" s="8">
        <v>768221503705</v>
      </c>
      <c r="I859" s="8">
        <v>813813972496</v>
      </c>
      <c r="J859" s="8">
        <v>1169095863702</v>
      </c>
      <c r="K859" s="8">
        <v>907338489727</v>
      </c>
      <c r="L859" s="8">
        <v>1457086750627</v>
      </c>
      <c r="M859" s="8">
        <v>1948968135457</v>
      </c>
      <c r="N859" s="9">
        <v>-0.2</v>
      </c>
      <c r="O859" s="9">
        <v>-0.36</v>
      </c>
      <c r="P859" s="17">
        <f>(Table1[[#This Row],[18. Lợi nhuận sau thuế thu nhập doanh nghiệp]]-Table1[[#This Row],[Lưu chuyển tiền thuần từ hoạt động kinh doanh]])/Table1[[#This Row],[TỔNG CỘNG TÀI SẢN]]</f>
        <v>2.0670926027479983E-2</v>
      </c>
      <c r="Q859" s="20">
        <f>(Table1[[#This Row],[III. Các khoản phải thu ngắn hạn 2025]]-Table1[[#This Row],[III. Các khoản phải thu ngắn hạn'[Năm: 2024]])/Table1[[#This Row],[III. Các khoản phải thu ngắn hạn'[Năm: 2024]]</f>
        <v>5.9348076786597842E-2</v>
      </c>
      <c r="R859" s="20">
        <f>(Table1[[#This Row],[1. Hàng tồn kho]]-Table1[[#This Row],[1. Hàng tồn kho'[Năm: 2024]])/Table1[[#This Row],[1. Hàng tồn kho'[Năm: 2024]]</f>
        <v>-0.2238972714744985</v>
      </c>
      <c r="S85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0.33757865454362151</v>
      </c>
      <c r="T859" s="21">
        <f>Table1[[#This Row],[Tỷ suất sinh lợi trên tổng tài sản bình quân (ROAA)'[Quý 4 Năm 2025, ĐVT: %']]]-Table1[[#This Row],[Tỷ suất sinh lợi trên tổng tài sản bình quân (ROAA)'[Quý 4 Năm 2024, ĐVT: %']]]</f>
        <v>-0.15999999999999998</v>
      </c>
      <c r="U859" s="20">
        <f>SUM(Table1[[#This Row],[TATA]:[ROA]])</f>
        <v>3.3700385883200845E-2</v>
      </c>
    </row>
    <row r="860" spans="1:21" ht="26.25" hidden="1" x14ac:dyDescent="0.45">
      <c r="A860" s="7">
        <v>854</v>
      </c>
      <c r="B860" s="5" t="s">
        <v>1717</v>
      </c>
      <c r="C860" s="6" t="s">
        <v>1718</v>
      </c>
      <c r="D860" s="6" t="s">
        <v>10</v>
      </c>
      <c r="E860" s="6"/>
      <c r="F860" s="6"/>
      <c r="G860" s="6"/>
      <c r="H860" s="6"/>
      <c r="I860" s="6"/>
      <c r="J860" s="6"/>
      <c r="K860" s="6"/>
      <c r="L860" s="6"/>
      <c r="M860" s="6"/>
      <c r="N860" s="8"/>
      <c r="O860" s="8"/>
      <c r="P86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6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60" s="20" t="e">
        <f>(Table1[[#This Row],[1. Hàng tồn kho]]-Table1[[#This Row],[1. Hàng tồn kho'[Năm: 2024]])/Table1[[#This Row],[1. Hàng tồn kho'[Năm: 2024]]</f>
        <v>#DIV/0!</v>
      </c>
      <c r="S86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6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60" s="20" t="e">
        <f>SUM(Table1[[#This Row],[TATA]:[ROA]])</f>
        <v>#DIV/0!</v>
      </c>
    </row>
    <row r="861" spans="1:21" hidden="1" x14ac:dyDescent="0.45">
      <c r="A861" s="7">
        <v>855</v>
      </c>
      <c r="B861" s="5" t="s">
        <v>1719</v>
      </c>
      <c r="C861" s="6" t="s">
        <v>1720</v>
      </c>
      <c r="D861" s="6" t="s">
        <v>10</v>
      </c>
      <c r="E861" s="6"/>
      <c r="F861" s="6"/>
      <c r="G861" s="6"/>
      <c r="H861" s="6"/>
      <c r="I861" s="6"/>
      <c r="J861" s="6"/>
      <c r="K861" s="6"/>
      <c r="L861" s="6"/>
      <c r="M861" s="6"/>
      <c r="N861" s="8"/>
      <c r="O861" s="8"/>
      <c r="P86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6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61" s="20" t="e">
        <f>(Table1[[#This Row],[1. Hàng tồn kho]]-Table1[[#This Row],[1. Hàng tồn kho'[Năm: 2024]])/Table1[[#This Row],[1. Hàng tồn kho'[Năm: 2024]]</f>
        <v>#DIV/0!</v>
      </c>
      <c r="S86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6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61" s="20" t="e">
        <f>SUM(Table1[[#This Row],[TATA]:[ROA]])</f>
        <v>#DIV/0!</v>
      </c>
    </row>
    <row r="862" spans="1:21" ht="26.25" hidden="1" x14ac:dyDescent="0.45">
      <c r="A862" s="7">
        <v>856</v>
      </c>
      <c r="B862" s="5" t="s">
        <v>1721</v>
      </c>
      <c r="C862" s="6" t="s">
        <v>1722</v>
      </c>
      <c r="D862" s="6" t="s">
        <v>10</v>
      </c>
      <c r="E862" s="6"/>
      <c r="F862" s="6"/>
      <c r="G862" s="6"/>
      <c r="H862" s="6"/>
      <c r="I862" s="6"/>
      <c r="J862" s="6"/>
      <c r="K862" s="6"/>
      <c r="L862" s="6"/>
      <c r="M862" s="6"/>
      <c r="N862" s="8"/>
      <c r="O862" s="8"/>
      <c r="P86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6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62" s="20" t="e">
        <f>(Table1[[#This Row],[1. Hàng tồn kho]]-Table1[[#This Row],[1. Hàng tồn kho'[Năm: 2024]])/Table1[[#This Row],[1. Hàng tồn kho'[Năm: 2024]]</f>
        <v>#DIV/0!</v>
      </c>
      <c r="S86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6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62" s="20" t="e">
        <f>SUM(Table1[[#This Row],[TATA]:[ROA]])</f>
        <v>#DIV/0!</v>
      </c>
    </row>
    <row r="863" spans="1:21" x14ac:dyDescent="0.45">
      <c r="A863" s="7">
        <v>857</v>
      </c>
      <c r="B863" s="5" t="s">
        <v>1723</v>
      </c>
      <c r="C863" s="6" t="s">
        <v>1724</v>
      </c>
      <c r="D863" s="6" t="s">
        <v>18</v>
      </c>
      <c r="E863" s="8">
        <v>13040237870138</v>
      </c>
      <c r="F863" s="8">
        <v>11571631226008</v>
      </c>
      <c r="G863" s="8">
        <v>93568198109790</v>
      </c>
      <c r="H863" s="8">
        <v>19098417078475</v>
      </c>
      <c r="I863" s="8">
        <v>24881281586057</v>
      </c>
      <c r="J863" s="8">
        <v>4732006717115</v>
      </c>
      <c r="K863" s="8">
        <v>4587524289258</v>
      </c>
      <c r="L863" s="8">
        <v>103603614927247</v>
      </c>
      <c r="M863" s="8">
        <v>135196548909363</v>
      </c>
      <c r="N863" s="9">
        <v>2.35</v>
      </c>
      <c r="O863" s="9">
        <v>1.45</v>
      </c>
      <c r="P863" s="17">
        <f>(Table1[[#This Row],[18. Lợi nhuận sau thuế thu nhập doanh nghiệp]]-Table1[[#This Row],[Lưu chuyển tiền thuần từ hoạt động kinh doanh]])/Table1[[#This Row],[TỔNG CỘNG TÀI SẢN]]</f>
        <v>-1.5695574712326753E-2</v>
      </c>
      <c r="Q863" s="20">
        <f>(Table1[[#This Row],[III. Các khoản phải thu ngắn hạn 2025]]-Table1[[#This Row],[III. Các khoản phải thu ngắn hạn'[Năm: 2024]])/Table1[[#This Row],[III. Các khoản phải thu ngắn hạn'[Năm: 2024]]</f>
        <v>0.30279286936819577</v>
      </c>
      <c r="R863" s="20">
        <f>(Table1[[#This Row],[1. Hàng tồn kho]]-Table1[[#This Row],[1. Hàng tồn kho'[Năm: 2024]])/Table1[[#This Row],[1. Hàng tồn kho'[Năm: 2024]]</f>
        <v>-3.0533014108882699E-2</v>
      </c>
      <c r="S86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0.30494045988937096</v>
      </c>
      <c r="T863" s="21">
        <f>Table1[[#This Row],[Tỷ suất sinh lợi trên tổng tài sản bình quân (ROAA)'[Quý 4 Năm 2025, ĐVT: %']]]-Table1[[#This Row],[Tỷ suất sinh lợi trên tổng tài sản bình quân (ROAA)'[Quý 4 Năm 2024, ĐVT: %']]]</f>
        <v>-0.90000000000000013</v>
      </c>
      <c r="U863" s="20">
        <f>SUM(Table1[[#This Row],[TATA]:[ROA]])</f>
        <v>-0.33849525956364279</v>
      </c>
    </row>
    <row r="864" spans="1:21" ht="26.25" hidden="1" x14ac:dyDescent="0.45">
      <c r="A864" s="7">
        <v>858</v>
      </c>
      <c r="B864" s="5" t="s">
        <v>1725</v>
      </c>
      <c r="C864" s="6" t="s">
        <v>1726</v>
      </c>
      <c r="D864" s="6" t="s">
        <v>10</v>
      </c>
      <c r="E864" s="6"/>
      <c r="F864" s="6"/>
      <c r="G864" s="6"/>
      <c r="H864" s="6"/>
      <c r="I864" s="6"/>
      <c r="J864" s="6"/>
      <c r="K864" s="6"/>
      <c r="L864" s="6"/>
      <c r="M864" s="6"/>
      <c r="N864" s="8"/>
      <c r="O864" s="8"/>
      <c r="P86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6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64" s="20" t="e">
        <f>(Table1[[#This Row],[1. Hàng tồn kho]]-Table1[[#This Row],[1. Hàng tồn kho'[Năm: 2024]])/Table1[[#This Row],[1. Hàng tồn kho'[Năm: 2024]]</f>
        <v>#DIV/0!</v>
      </c>
      <c r="S86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6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64" s="20" t="e">
        <f>SUM(Table1[[#This Row],[TATA]:[ROA]])</f>
        <v>#DIV/0!</v>
      </c>
    </row>
    <row r="865" spans="1:21" hidden="1" x14ac:dyDescent="0.45">
      <c r="A865" s="7">
        <v>859</v>
      </c>
      <c r="B865" s="5" t="s">
        <v>1727</v>
      </c>
      <c r="C865" s="6" t="s">
        <v>1728</v>
      </c>
      <c r="D865" s="6" t="s">
        <v>15</v>
      </c>
      <c r="E865" s="6"/>
      <c r="F865" s="6"/>
      <c r="G865" s="6"/>
      <c r="H865" s="8">
        <v>342434110481</v>
      </c>
      <c r="I865" s="6"/>
      <c r="J865" s="8">
        <v>8211486543</v>
      </c>
      <c r="K865" s="6"/>
      <c r="L865" s="8">
        <v>1221000558211</v>
      </c>
      <c r="M865" s="6"/>
      <c r="N865" s="8"/>
      <c r="O865" s="8"/>
      <c r="P86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6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865" s="20">
        <f>(Table1[[#This Row],[1. Hàng tồn kho]]-Table1[[#This Row],[1. Hàng tồn kho'[Năm: 2024]])/Table1[[#This Row],[1. Hàng tồn kho'[Năm: 2024]]</f>
        <v>-1</v>
      </c>
      <c r="S86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86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65" s="20" t="e">
        <f>SUM(Table1[[#This Row],[TATA]:[ROA]])</f>
        <v>#DIV/0!</v>
      </c>
    </row>
    <row r="866" spans="1:21" ht="26.25" hidden="1" x14ac:dyDescent="0.45">
      <c r="A866" s="7">
        <v>860</v>
      </c>
      <c r="B866" s="5" t="s">
        <v>1729</v>
      </c>
      <c r="C866" s="6" t="s">
        <v>1730</v>
      </c>
      <c r="D866" s="6" t="s">
        <v>10</v>
      </c>
      <c r="E866" s="6"/>
      <c r="F866" s="6"/>
      <c r="G866" s="6"/>
      <c r="H866" s="6"/>
      <c r="I866" s="6"/>
      <c r="J866" s="6"/>
      <c r="K866" s="6"/>
      <c r="L866" s="6"/>
      <c r="M866" s="6"/>
      <c r="N866" s="8"/>
      <c r="O866" s="8"/>
      <c r="P86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6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66" s="20" t="e">
        <f>(Table1[[#This Row],[1. Hàng tồn kho]]-Table1[[#This Row],[1. Hàng tồn kho'[Năm: 2024]])/Table1[[#This Row],[1. Hàng tồn kho'[Năm: 2024]]</f>
        <v>#DIV/0!</v>
      </c>
      <c r="S86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6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66" s="20" t="e">
        <f>SUM(Table1[[#This Row],[TATA]:[ROA]])</f>
        <v>#DIV/0!</v>
      </c>
    </row>
    <row r="867" spans="1:21" x14ac:dyDescent="0.45">
      <c r="A867" s="7">
        <v>861</v>
      </c>
      <c r="B867" s="5" t="s">
        <v>1731</v>
      </c>
      <c r="C867" s="6" t="s">
        <v>1732</v>
      </c>
      <c r="D867" s="6" t="s">
        <v>15</v>
      </c>
      <c r="E867" s="8">
        <v>181047536042</v>
      </c>
      <c r="F867" s="8">
        <v>98542583480</v>
      </c>
      <c r="G867" s="8">
        <v>837949874270</v>
      </c>
      <c r="H867" s="8">
        <v>246575530723</v>
      </c>
      <c r="I867" s="8">
        <v>235512398610</v>
      </c>
      <c r="J867" s="8">
        <v>75199128581</v>
      </c>
      <c r="K867" s="8">
        <v>105811951025</v>
      </c>
      <c r="L867" s="8">
        <v>589880868866</v>
      </c>
      <c r="M867" s="8">
        <v>702647906942</v>
      </c>
      <c r="N867" s="9">
        <v>1.87</v>
      </c>
      <c r="O867" s="9">
        <v>2.4500000000000002</v>
      </c>
      <c r="P867" s="17">
        <f>(Table1[[#This Row],[18. Lợi nhuận sau thuế thu nhập doanh nghiệp]]-Table1[[#This Row],[Lưu chuyển tiền thuần từ hoạt động kinh doanh]])/Table1[[#This Row],[TỔNG CỘNG TÀI SẢN]]</f>
        <v>-9.8460486832671418E-2</v>
      </c>
      <c r="Q867" s="20">
        <f>(Table1[[#This Row],[III. Các khoản phải thu ngắn hạn 2025]]-Table1[[#This Row],[III. Các khoản phải thu ngắn hạn'[Năm: 2024]])/Table1[[#This Row],[III. Các khoản phải thu ngắn hạn'[Năm: 2024]]</f>
        <v>-4.4867112647232588E-2</v>
      </c>
      <c r="R867" s="20">
        <f>(Table1[[#This Row],[1. Hàng tồn kho]]-Table1[[#This Row],[1. Hàng tồn kho'[Năm: 2024]])/Table1[[#This Row],[1. Hàng tồn kho'[Năm: 2024]]</f>
        <v>0.40709012220834051</v>
      </c>
      <c r="S86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0.19116917334984238</v>
      </c>
      <c r="T867" s="21">
        <f>Table1[[#This Row],[Tỷ suất sinh lợi trên tổng tài sản bình quân (ROAA)'[Quý 4 Năm 2025, ĐVT: %']]]-Table1[[#This Row],[Tỷ suất sinh lợi trên tổng tài sản bình quân (ROAA)'[Quý 4 Năm 2024, ĐVT: %']]]</f>
        <v>0.58000000000000007</v>
      </c>
      <c r="U867" s="20">
        <f>SUM(Table1[[#This Row],[TATA]:[ROA]])</f>
        <v>1.0349316960782788</v>
      </c>
    </row>
    <row r="868" spans="1:21" x14ac:dyDescent="0.45">
      <c r="A868" s="7">
        <v>862</v>
      </c>
      <c r="B868" s="5" t="s">
        <v>1733</v>
      </c>
      <c r="C868" s="6" t="s">
        <v>1734</v>
      </c>
      <c r="D868" s="6" t="s">
        <v>15</v>
      </c>
      <c r="E868" s="8">
        <v>502763072087</v>
      </c>
      <c r="F868" s="8">
        <v>271948149815</v>
      </c>
      <c r="G868" s="8">
        <v>11900607111087</v>
      </c>
      <c r="H868" s="8">
        <v>1242365214255</v>
      </c>
      <c r="I868" s="8">
        <v>1675952077271</v>
      </c>
      <c r="J868" s="8">
        <v>4835991887109</v>
      </c>
      <c r="K868" s="8">
        <v>3651740541116</v>
      </c>
      <c r="L868" s="8">
        <v>19154277660034</v>
      </c>
      <c r="M868" s="8">
        <v>15335166620272</v>
      </c>
      <c r="N868" s="9">
        <v>0.17</v>
      </c>
      <c r="O868" s="9">
        <v>0.31</v>
      </c>
      <c r="P868" s="17">
        <f>(Table1[[#This Row],[18. Lợi nhuận sau thuế thu nhập doanh nghiệp]]-Table1[[#This Row],[Lưu chuyển tiền thuần từ hoạt động kinh doanh]])/Table1[[#This Row],[TỔNG CỘNG TÀI SẢN]]</f>
        <v>-1.9395222455244755E-2</v>
      </c>
      <c r="Q868" s="20">
        <f>(Table1[[#This Row],[III. Các khoản phải thu ngắn hạn 2025]]-Table1[[#This Row],[III. Các khoản phải thu ngắn hạn'[Năm: 2024]])/Table1[[#This Row],[III. Các khoản phải thu ngắn hạn'[Năm: 2024]]</f>
        <v>0.34900112949154477</v>
      </c>
      <c r="R868" s="20">
        <f>(Table1[[#This Row],[1. Hàng tồn kho]]-Table1[[#This Row],[1. Hàng tồn kho'[Năm: 2024]])/Table1[[#This Row],[1. Hàng tồn kho'[Năm: 2024]]</f>
        <v>-0.24488282313909263</v>
      </c>
      <c r="S86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-0.1993868475515887</v>
      </c>
      <c r="T868" s="21">
        <f>Table1[[#This Row],[Tỷ suất sinh lợi trên tổng tài sản bình quân (ROAA)'[Quý 4 Năm 2025, ĐVT: %']]]-Table1[[#This Row],[Tỷ suất sinh lợi trên tổng tài sản bình quân (ROAA)'[Quý 4 Năm 2024, ĐVT: %']]]</f>
        <v>0.13999999999999999</v>
      </c>
      <c r="U868" s="20">
        <f>SUM(Table1[[#This Row],[TATA]:[ROA]])</f>
        <v>2.5336236345618657E-2</v>
      </c>
    </row>
    <row r="869" spans="1:21" hidden="1" x14ac:dyDescent="0.45">
      <c r="A869" s="7">
        <v>863</v>
      </c>
      <c r="B869" s="5" t="s">
        <v>1735</v>
      </c>
      <c r="C869" s="6" t="s">
        <v>1736</v>
      </c>
      <c r="D869" s="6" t="s">
        <v>10</v>
      </c>
      <c r="E869" s="6"/>
      <c r="F869" s="6"/>
      <c r="G869" s="6"/>
      <c r="H869" s="6"/>
      <c r="I869" s="6"/>
      <c r="J869" s="6"/>
      <c r="K869" s="6"/>
      <c r="L869" s="6"/>
      <c r="M869" s="6"/>
      <c r="N869" s="8"/>
      <c r="O869" s="8"/>
      <c r="P86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6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69" s="20" t="e">
        <f>(Table1[[#This Row],[1. Hàng tồn kho]]-Table1[[#This Row],[1. Hàng tồn kho'[Năm: 2024]])/Table1[[#This Row],[1. Hàng tồn kho'[Năm: 2024]]</f>
        <v>#DIV/0!</v>
      </c>
      <c r="S86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6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69" s="20" t="e">
        <f>SUM(Table1[[#This Row],[TATA]:[ROA]])</f>
        <v>#DIV/0!</v>
      </c>
    </row>
    <row r="870" spans="1:21" ht="26.25" hidden="1" x14ac:dyDescent="0.45">
      <c r="A870" s="7">
        <v>864</v>
      </c>
      <c r="B870" s="5" t="s">
        <v>1737</v>
      </c>
      <c r="C870" s="6" t="s">
        <v>1738</v>
      </c>
      <c r="D870" s="6" t="s">
        <v>10</v>
      </c>
      <c r="E870" s="6"/>
      <c r="F870" s="6"/>
      <c r="G870" s="6"/>
      <c r="H870" s="6"/>
      <c r="I870" s="6"/>
      <c r="J870" s="6"/>
      <c r="K870" s="6"/>
      <c r="L870" s="6"/>
      <c r="M870" s="6"/>
      <c r="N870" s="8"/>
      <c r="O870" s="8"/>
      <c r="P87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7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70" s="20" t="e">
        <f>(Table1[[#This Row],[1. Hàng tồn kho]]-Table1[[#This Row],[1. Hàng tồn kho'[Năm: 2024]])/Table1[[#This Row],[1. Hàng tồn kho'[Năm: 2024]]</f>
        <v>#DIV/0!</v>
      </c>
      <c r="S87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7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70" s="20" t="e">
        <f>SUM(Table1[[#This Row],[TATA]:[ROA]])</f>
        <v>#DIV/0!</v>
      </c>
    </row>
    <row r="871" spans="1:21" x14ac:dyDescent="0.45">
      <c r="A871" s="7">
        <v>865</v>
      </c>
      <c r="B871" s="5" t="s">
        <v>1739</v>
      </c>
      <c r="C871" s="6" t="s">
        <v>1740</v>
      </c>
      <c r="D871" s="6" t="s">
        <v>18</v>
      </c>
      <c r="E871" s="8">
        <v>62208043980</v>
      </c>
      <c r="F871" s="8">
        <v>74217702577</v>
      </c>
      <c r="G871" s="8">
        <v>556481726448</v>
      </c>
      <c r="H871" s="8">
        <v>92566596214</v>
      </c>
      <c r="I871" s="8">
        <v>102651189212</v>
      </c>
      <c r="J871" s="8">
        <v>73223354674</v>
      </c>
      <c r="K871" s="8">
        <v>63673904184</v>
      </c>
      <c r="L871" s="8">
        <v>336789909965</v>
      </c>
      <c r="M871" s="8">
        <v>333769951266</v>
      </c>
      <c r="N871" s="9">
        <v>3.18</v>
      </c>
      <c r="O871" s="9">
        <v>3.98</v>
      </c>
      <c r="P871" s="17">
        <f>(Table1[[#This Row],[18. Lợi nhuận sau thuế thu nhập doanh nghiệp]]-Table1[[#This Row],[Lưu chuyển tiền thuần từ hoạt động kinh doanh]])/Table1[[#This Row],[TỔNG CỘNG TÀI SẢN]]</f>
        <v>2.1581406946921972E-2</v>
      </c>
      <c r="Q871" s="20">
        <f>(Table1[[#This Row],[III. Các khoản phải thu ngắn hạn 2025]]-Table1[[#This Row],[III. Các khoản phải thu ngắn hạn'[Năm: 2024]])/Table1[[#This Row],[III. Các khoản phải thu ngắn hạn'[Năm: 2024]]</f>
        <v>0.10894419164647626</v>
      </c>
      <c r="R871" s="20">
        <f>(Table1[[#This Row],[1. Hàng tồn kho]]-Table1[[#This Row],[1. Hàng tồn kho'[Năm: 2024]])/Table1[[#This Row],[1. Hàng tồn kho'[Năm: 2024]]</f>
        <v>-0.13041536450378993</v>
      </c>
      <c r="S87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-8.9668918505125088E-3</v>
      </c>
      <c r="T871" s="21">
        <f>Table1[[#This Row],[Tỷ suất sinh lợi trên tổng tài sản bình quân (ROAA)'[Quý 4 Năm 2025, ĐVT: %']]]-Table1[[#This Row],[Tỷ suất sinh lợi trên tổng tài sản bình quân (ROAA)'[Quý 4 Năm 2024, ĐVT: %']]]</f>
        <v>0.79999999999999982</v>
      </c>
      <c r="U871" s="20">
        <f>SUM(Table1[[#This Row],[TATA]:[ROA]])</f>
        <v>0.79114334223909566</v>
      </c>
    </row>
    <row r="872" spans="1:21" x14ac:dyDescent="0.45">
      <c r="A872" s="7">
        <v>866</v>
      </c>
      <c r="B872" s="5" t="s">
        <v>1741</v>
      </c>
      <c r="C872" s="6" t="s">
        <v>1742</v>
      </c>
      <c r="D872" s="6" t="s">
        <v>33</v>
      </c>
      <c r="E872" s="8">
        <v>-28726252686</v>
      </c>
      <c r="F872" s="8">
        <v>40269947100</v>
      </c>
      <c r="G872" s="8">
        <v>340605461259</v>
      </c>
      <c r="H872" s="8">
        <v>13902055134</v>
      </c>
      <c r="I872" s="8">
        <v>33960839992</v>
      </c>
      <c r="J872" s="8">
        <v>32346132399</v>
      </c>
      <c r="K872" s="8">
        <v>42052652285</v>
      </c>
      <c r="L872" s="8">
        <v>672772673551</v>
      </c>
      <c r="M872" s="8">
        <v>673263646857</v>
      </c>
      <c r="N872" s="9">
        <v>5.44</v>
      </c>
      <c r="O872" s="9">
        <v>4.68</v>
      </c>
      <c r="P872" s="17">
        <f>(Table1[[#This Row],[18. Lợi nhuận sau thuế thu nhập doanh nghiệp]]-Table1[[#This Row],[Lưu chuyển tiền thuần từ hoạt động kinh doanh]])/Table1[[#This Row],[TỔNG CỘNG TÀI SẢN]]</f>
        <v>0.20256927041323791</v>
      </c>
      <c r="Q872" s="20">
        <f>(Table1[[#This Row],[III. Các khoản phải thu ngắn hạn 2025]]-Table1[[#This Row],[III. Các khoản phải thu ngắn hạn'[Năm: 2024]])/Table1[[#This Row],[III. Các khoản phải thu ngắn hạn'[Năm: 2024]]</f>
        <v>1.442864717817339</v>
      </c>
      <c r="R872" s="20">
        <f>(Table1[[#This Row],[1. Hàng tồn kho]]-Table1[[#This Row],[1. Hàng tồn kho'[Năm: 2024]])/Table1[[#This Row],[1. Hàng tồn kho'[Năm: 2024]]</f>
        <v>0.30008285894174114</v>
      </c>
      <c r="S87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7.2977593368732656E-4</v>
      </c>
      <c r="T872" s="21">
        <f>Table1[[#This Row],[Tỷ suất sinh lợi trên tổng tài sản bình quân (ROAA)'[Quý 4 Năm 2025, ĐVT: %']]]-Table1[[#This Row],[Tỷ suất sinh lợi trên tổng tài sản bình quân (ROAA)'[Quý 4 Năm 2024, ĐVT: %']]]</f>
        <v>-0.76000000000000068</v>
      </c>
      <c r="U872" s="20">
        <f>SUM(Table1[[#This Row],[TATA]:[ROA]])</f>
        <v>1.1862466231060047</v>
      </c>
    </row>
    <row r="873" spans="1:21" hidden="1" x14ac:dyDescent="0.45">
      <c r="A873" s="7">
        <v>867</v>
      </c>
      <c r="B873" s="5" t="s">
        <v>1743</v>
      </c>
      <c r="C873" s="6" t="s">
        <v>1744</v>
      </c>
      <c r="D873" s="6" t="s">
        <v>10</v>
      </c>
      <c r="E873" s="6"/>
      <c r="F873" s="6"/>
      <c r="G873" s="6"/>
      <c r="H873" s="8">
        <v>7292293457426</v>
      </c>
      <c r="I873" s="6"/>
      <c r="J873" s="8">
        <v>2666109780074</v>
      </c>
      <c r="K873" s="6"/>
      <c r="L873" s="8">
        <v>25122319014209</v>
      </c>
      <c r="M873" s="6"/>
      <c r="N873" s="8"/>
      <c r="O873" s="8"/>
      <c r="P87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7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873" s="20">
        <f>(Table1[[#This Row],[1. Hàng tồn kho]]-Table1[[#This Row],[1. Hàng tồn kho'[Năm: 2024]])/Table1[[#This Row],[1. Hàng tồn kho'[Năm: 2024]]</f>
        <v>-1</v>
      </c>
      <c r="S87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87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73" s="20" t="e">
        <f>SUM(Table1[[#This Row],[TATA]:[ROA]])</f>
        <v>#DIV/0!</v>
      </c>
    </row>
    <row r="874" spans="1:21" hidden="1" x14ac:dyDescent="0.45">
      <c r="A874" s="7">
        <v>868</v>
      </c>
      <c r="B874" s="5" t="s">
        <v>1745</v>
      </c>
      <c r="C874" s="6" t="s">
        <v>1746</v>
      </c>
      <c r="D874" s="6" t="s">
        <v>10</v>
      </c>
      <c r="E874" s="6"/>
      <c r="F874" s="6"/>
      <c r="G874" s="6"/>
      <c r="H874" s="6"/>
      <c r="I874" s="6"/>
      <c r="J874" s="6"/>
      <c r="K874" s="6"/>
      <c r="L874" s="6"/>
      <c r="M874" s="6"/>
      <c r="N874" s="8"/>
      <c r="O874" s="8"/>
      <c r="P87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7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74" s="20" t="e">
        <f>(Table1[[#This Row],[1. Hàng tồn kho]]-Table1[[#This Row],[1. Hàng tồn kho'[Năm: 2024]])/Table1[[#This Row],[1. Hàng tồn kho'[Năm: 2024]]</f>
        <v>#DIV/0!</v>
      </c>
      <c r="S87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7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74" s="20" t="e">
        <f>SUM(Table1[[#This Row],[TATA]:[ROA]])</f>
        <v>#DIV/0!</v>
      </c>
    </row>
    <row r="875" spans="1:21" x14ac:dyDescent="0.45">
      <c r="A875" s="7">
        <v>869</v>
      </c>
      <c r="B875" s="5" t="s">
        <v>1747</v>
      </c>
      <c r="C875" s="6" t="s">
        <v>1748</v>
      </c>
      <c r="D875" s="6" t="s">
        <v>18</v>
      </c>
      <c r="E875" s="8">
        <v>-471841963668</v>
      </c>
      <c r="F875" s="8">
        <v>3417130507358</v>
      </c>
      <c r="G875" s="8">
        <v>16345960484828</v>
      </c>
      <c r="H875" s="8">
        <v>2252910212253</v>
      </c>
      <c r="I875" s="8">
        <v>4260806610198</v>
      </c>
      <c r="J875" s="8">
        <v>3747167515698</v>
      </c>
      <c r="K875" s="8">
        <v>5623616091751</v>
      </c>
      <c r="L875" s="8">
        <v>21351265987360</v>
      </c>
      <c r="M875" s="8">
        <v>25659652863824</v>
      </c>
      <c r="N875" s="9">
        <v>4.47</v>
      </c>
      <c r="O875" s="9">
        <v>3.28</v>
      </c>
      <c r="P875" s="17">
        <f>(Table1[[#This Row],[18. Lợi nhuận sau thuế thu nhập doanh nghiệp]]-Table1[[#This Row],[Lưu chuyển tiền thuần từ hoạt động kinh doanh]])/Table1[[#This Row],[TỔNG CỘNG TÀI SẢN]]</f>
        <v>0.23791642434445306</v>
      </c>
      <c r="Q875" s="20">
        <f>(Table1[[#This Row],[III. Các khoản phải thu ngắn hạn 2025]]-Table1[[#This Row],[III. Các khoản phải thu ngắn hạn'[Năm: 2024]])/Table1[[#This Row],[III. Các khoản phải thu ngắn hạn'[Năm: 2024]]</f>
        <v>0.89124563732037221</v>
      </c>
      <c r="R875" s="20">
        <f>(Table1[[#This Row],[1. Hàng tồn kho]]-Table1[[#This Row],[1. Hàng tồn kho'[Năm: 2024]])/Table1[[#This Row],[1. Hàng tồn kho'[Năm: 2024]]</f>
        <v>0.50076452899209822</v>
      </c>
      <c r="S87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0.20178601489085354</v>
      </c>
      <c r="T875" s="21">
        <f>Table1[[#This Row],[Tỷ suất sinh lợi trên tổng tài sản bình quân (ROAA)'[Quý 4 Năm 2025, ĐVT: %']]]-Table1[[#This Row],[Tỷ suất sinh lợi trên tổng tài sản bình quân (ROAA)'[Quý 4 Năm 2024, ĐVT: %']]]</f>
        <v>-1.19</v>
      </c>
      <c r="U875" s="20">
        <f>SUM(Table1[[#This Row],[TATA]:[ROA]])</f>
        <v>0.64171260554777709</v>
      </c>
    </row>
    <row r="876" spans="1:21" ht="26.25" hidden="1" x14ac:dyDescent="0.45">
      <c r="A876" s="7">
        <v>870</v>
      </c>
      <c r="B876" s="5" t="s">
        <v>1749</v>
      </c>
      <c r="C876" s="6" t="s">
        <v>1750</v>
      </c>
      <c r="D876" s="6" t="s">
        <v>10</v>
      </c>
      <c r="E876" s="6"/>
      <c r="F876" s="6"/>
      <c r="G876" s="6"/>
      <c r="H876" s="6"/>
      <c r="I876" s="6"/>
      <c r="J876" s="6"/>
      <c r="K876" s="6"/>
      <c r="L876" s="6"/>
      <c r="M876" s="6"/>
      <c r="N876" s="8"/>
      <c r="O876" s="8"/>
      <c r="P87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7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76" s="20" t="e">
        <f>(Table1[[#This Row],[1. Hàng tồn kho]]-Table1[[#This Row],[1. Hàng tồn kho'[Năm: 2024]])/Table1[[#This Row],[1. Hàng tồn kho'[Năm: 2024]]</f>
        <v>#DIV/0!</v>
      </c>
      <c r="S87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7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76" s="20" t="e">
        <f>SUM(Table1[[#This Row],[TATA]:[ROA]])</f>
        <v>#DIV/0!</v>
      </c>
    </row>
    <row r="877" spans="1:21" x14ac:dyDescent="0.45">
      <c r="A877" s="7">
        <v>871</v>
      </c>
      <c r="B877" s="5" t="s">
        <v>1751</v>
      </c>
      <c r="C877" s="6" t="s">
        <v>1752</v>
      </c>
      <c r="D877" s="6" t="s">
        <v>18</v>
      </c>
      <c r="E877" s="8">
        <v>932884327033</v>
      </c>
      <c r="F877" s="8">
        <v>946778853120</v>
      </c>
      <c r="G877" s="8">
        <v>15110888031702</v>
      </c>
      <c r="H877" s="8">
        <v>823295838075</v>
      </c>
      <c r="I877" s="8">
        <v>1279925753264</v>
      </c>
      <c r="J877" s="8">
        <v>155571782030</v>
      </c>
      <c r="K877" s="8">
        <v>46144766536</v>
      </c>
      <c r="L877" s="8">
        <v>2325314422750</v>
      </c>
      <c r="M877" s="8">
        <v>2998867342581</v>
      </c>
      <c r="N877" s="9">
        <v>0.2</v>
      </c>
      <c r="O877" s="9">
        <v>0.55000000000000004</v>
      </c>
      <c r="P877" s="17">
        <f>(Table1[[#This Row],[18. Lợi nhuận sau thuế thu nhập doanh nghiệp]]-Table1[[#This Row],[Lưu chuyển tiền thuần từ hoạt động kinh doanh]])/Table1[[#This Row],[TỔNG CỘNG TÀI SẢN]]</f>
        <v>9.1950427121489323E-4</v>
      </c>
      <c r="Q877" s="20">
        <f>(Table1[[#This Row],[III. Các khoản phải thu ngắn hạn 2025]]-Table1[[#This Row],[III. Các khoản phải thu ngắn hạn'[Năm: 2024]])/Table1[[#This Row],[III. Các khoản phải thu ngắn hạn'[Năm: 2024]]</f>
        <v>0.55463649161238959</v>
      </c>
      <c r="R877" s="20">
        <f>(Table1[[#This Row],[1. Hàng tồn kho]]-Table1[[#This Row],[1. Hàng tồn kho'[Năm: 2024]])/Table1[[#This Row],[1. Hàng tồn kho'[Năm: 2024]]</f>
        <v>-0.70338601297823033</v>
      </c>
      <c r="S87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0.28966100809473855</v>
      </c>
      <c r="T877" s="21">
        <f>Table1[[#This Row],[Tỷ suất sinh lợi trên tổng tài sản bình quân (ROAA)'[Quý 4 Năm 2025, ĐVT: %']]]-Table1[[#This Row],[Tỷ suất sinh lợi trên tổng tài sản bình quân (ROAA)'[Quý 4 Năm 2024, ĐVT: %']]]</f>
        <v>0.35000000000000003</v>
      </c>
      <c r="U877" s="20">
        <f>SUM(Table1[[#This Row],[TATA]:[ROA]])</f>
        <v>0.49183099100011274</v>
      </c>
    </row>
    <row r="878" spans="1:21" x14ac:dyDescent="0.45">
      <c r="A878" s="7">
        <v>872</v>
      </c>
      <c r="B878" s="5" t="s">
        <v>1753</v>
      </c>
      <c r="C878" s="6" t="s">
        <v>1754</v>
      </c>
      <c r="D878" s="6" t="s">
        <v>18</v>
      </c>
      <c r="E878" s="8">
        <v>2444680399515</v>
      </c>
      <c r="F878" s="8">
        <v>1386595124237</v>
      </c>
      <c r="G878" s="8">
        <v>46834859826659</v>
      </c>
      <c r="H878" s="8">
        <v>2999197147281</v>
      </c>
      <c r="I878" s="8">
        <v>2602316381711</v>
      </c>
      <c r="J878" s="8">
        <v>4797075068684</v>
      </c>
      <c r="K878" s="8">
        <v>8903612995525</v>
      </c>
      <c r="L878" s="8">
        <v>12857778342158</v>
      </c>
      <c r="M878" s="8">
        <v>14515354729814</v>
      </c>
      <c r="N878" s="9">
        <v>1.86</v>
      </c>
      <c r="O878" s="9">
        <v>0.09</v>
      </c>
      <c r="P878" s="17">
        <f>(Table1[[#This Row],[18. Lợi nhuận sau thuế thu nhập doanh nghiệp]]-Table1[[#This Row],[Lưu chuyển tiền thuần từ hoạt động kinh doanh]])/Table1[[#This Row],[TỔNG CỘNG TÀI SẢN]]</f>
        <v>-2.2591831793542048E-2</v>
      </c>
      <c r="Q878" s="20">
        <f>(Table1[[#This Row],[III. Các khoản phải thu ngắn hạn 2025]]-Table1[[#This Row],[III. Các khoản phải thu ngắn hạn'[Năm: 2024]])/Table1[[#This Row],[III. Các khoản phải thu ngắn hạn'[Năm: 2024]]</f>
        <v>-0.1323290020897101</v>
      </c>
      <c r="R878" s="20">
        <f>(Table1[[#This Row],[1. Hàng tồn kho]]-Table1[[#This Row],[1. Hàng tồn kho'[Năm: 2024]])/Table1[[#This Row],[1. Hàng tồn kho'[Năm: 2024]]</f>
        <v>0.85605037820839491</v>
      </c>
      <c r="S87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0.12891623603598371</v>
      </c>
      <c r="T878" s="21">
        <f>Table1[[#This Row],[Tỷ suất sinh lợi trên tổng tài sản bình quân (ROAA)'[Quý 4 Năm 2025, ĐVT: %']]]-Table1[[#This Row],[Tỷ suất sinh lợi trên tổng tài sản bình quân (ROAA)'[Quý 4 Năm 2024, ĐVT: %']]]</f>
        <v>-1.77</v>
      </c>
      <c r="U878" s="20">
        <f>SUM(Table1[[#This Row],[TATA]:[ROA]])</f>
        <v>-0.9399542196388736</v>
      </c>
    </row>
    <row r="879" spans="1:21" hidden="1" x14ac:dyDescent="0.45">
      <c r="A879" s="7">
        <v>873</v>
      </c>
      <c r="B879" s="5" t="s">
        <v>1755</v>
      </c>
      <c r="C879" s="6" t="s">
        <v>1756</v>
      </c>
      <c r="D879" s="6" t="s">
        <v>10</v>
      </c>
      <c r="E879" s="6"/>
      <c r="F879" s="6"/>
      <c r="G879" s="6"/>
      <c r="H879" s="6"/>
      <c r="I879" s="6"/>
      <c r="J879" s="6"/>
      <c r="K879" s="6"/>
      <c r="L879" s="6"/>
      <c r="M879" s="6"/>
      <c r="N879" s="8"/>
      <c r="O879" s="8"/>
      <c r="P87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7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79" s="20" t="e">
        <f>(Table1[[#This Row],[1. Hàng tồn kho]]-Table1[[#This Row],[1. Hàng tồn kho'[Năm: 2024]])/Table1[[#This Row],[1. Hàng tồn kho'[Năm: 2024]]</f>
        <v>#DIV/0!</v>
      </c>
      <c r="S87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7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79" s="20" t="e">
        <f>SUM(Table1[[#This Row],[TATA]:[ROA]])</f>
        <v>#DIV/0!</v>
      </c>
    </row>
    <row r="880" spans="1:21" ht="26.25" hidden="1" x14ac:dyDescent="0.45">
      <c r="A880" s="7">
        <v>874</v>
      </c>
      <c r="B880" s="5" t="s">
        <v>1757</v>
      </c>
      <c r="C880" s="6" t="s">
        <v>1758</v>
      </c>
      <c r="D880" s="6" t="s">
        <v>10</v>
      </c>
      <c r="E880" s="6"/>
      <c r="F880" s="6"/>
      <c r="G880" s="6"/>
      <c r="H880" s="6"/>
      <c r="I880" s="6"/>
      <c r="J880" s="6"/>
      <c r="K880" s="6"/>
      <c r="L880" s="6"/>
      <c r="M880" s="6"/>
      <c r="N880" s="8"/>
      <c r="O880" s="8"/>
      <c r="P88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8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80" s="20" t="e">
        <f>(Table1[[#This Row],[1. Hàng tồn kho]]-Table1[[#This Row],[1. Hàng tồn kho'[Năm: 2024]])/Table1[[#This Row],[1. Hàng tồn kho'[Năm: 2024]]</f>
        <v>#DIV/0!</v>
      </c>
      <c r="S88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8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80" s="20" t="e">
        <f>SUM(Table1[[#This Row],[TATA]:[ROA]])</f>
        <v>#DIV/0!</v>
      </c>
    </row>
    <row r="881" spans="1:21" hidden="1" x14ac:dyDescent="0.45">
      <c r="A881" s="7">
        <v>875</v>
      </c>
      <c r="B881" s="5" t="s">
        <v>1759</v>
      </c>
      <c r="C881" s="6" t="s">
        <v>1760</v>
      </c>
      <c r="D881" s="6" t="s">
        <v>10</v>
      </c>
      <c r="E881" s="6"/>
      <c r="F881" s="6"/>
      <c r="G881" s="6"/>
      <c r="H881" s="6"/>
      <c r="I881" s="6"/>
      <c r="J881" s="6"/>
      <c r="K881" s="6"/>
      <c r="L881" s="6"/>
      <c r="M881" s="6"/>
      <c r="N881" s="8"/>
      <c r="O881" s="8"/>
      <c r="P88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8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81" s="20" t="e">
        <f>(Table1[[#This Row],[1. Hàng tồn kho]]-Table1[[#This Row],[1. Hàng tồn kho'[Năm: 2024]])/Table1[[#This Row],[1. Hàng tồn kho'[Năm: 2024]]</f>
        <v>#DIV/0!</v>
      </c>
      <c r="S88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8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81" s="20" t="e">
        <f>SUM(Table1[[#This Row],[TATA]:[ROA]])</f>
        <v>#DIV/0!</v>
      </c>
    </row>
    <row r="882" spans="1:21" hidden="1" x14ac:dyDescent="0.45">
      <c r="A882" s="7">
        <v>876</v>
      </c>
      <c r="B882" s="5" t="s">
        <v>1761</v>
      </c>
      <c r="C882" s="6" t="s">
        <v>1762</v>
      </c>
      <c r="D882" s="6" t="s">
        <v>10</v>
      </c>
      <c r="E882" s="6"/>
      <c r="F882" s="6"/>
      <c r="G882" s="6"/>
      <c r="H882" s="6"/>
      <c r="I882" s="6"/>
      <c r="J882" s="6"/>
      <c r="K882" s="6"/>
      <c r="L882" s="6"/>
      <c r="M882" s="6"/>
      <c r="N882" s="8"/>
      <c r="O882" s="8"/>
      <c r="P88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8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82" s="20" t="e">
        <f>(Table1[[#This Row],[1. Hàng tồn kho]]-Table1[[#This Row],[1. Hàng tồn kho'[Năm: 2024]])/Table1[[#This Row],[1. Hàng tồn kho'[Năm: 2024]]</f>
        <v>#DIV/0!</v>
      </c>
      <c r="S88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8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82" s="20" t="e">
        <f>SUM(Table1[[#This Row],[TATA]:[ROA]])</f>
        <v>#DIV/0!</v>
      </c>
    </row>
    <row r="883" spans="1:21" ht="26.25" hidden="1" x14ac:dyDescent="0.45">
      <c r="A883" s="7">
        <v>877</v>
      </c>
      <c r="B883" s="5" t="s">
        <v>1763</v>
      </c>
      <c r="C883" s="6" t="s">
        <v>1764</v>
      </c>
      <c r="D883" s="6" t="s">
        <v>10</v>
      </c>
      <c r="E883" s="6"/>
      <c r="F883" s="6"/>
      <c r="G883" s="6"/>
      <c r="H883" s="6"/>
      <c r="I883" s="6"/>
      <c r="J883" s="6"/>
      <c r="K883" s="6"/>
      <c r="L883" s="6"/>
      <c r="M883" s="6"/>
      <c r="N883" s="8"/>
      <c r="O883" s="8"/>
      <c r="P88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8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83" s="20" t="e">
        <f>(Table1[[#This Row],[1. Hàng tồn kho]]-Table1[[#This Row],[1. Hàng tồn kho'[Năm: 2024]])/Table1[[#This Row],[1. Hàng tồn kho'[Năm: 2024]]</f>
        <v>#DIV/0!</v>
      </c>
      <c r="S88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8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83" s="20" t="e">
        <f>SUM(Table1[[#This Row],[TATA]:[ROA]])</f>
        <v>#DIV/0!</v>
      </c>
    </row>
    <row r="884" spans="1:21" hidden="1" x14ac:dyDescent="0.45">
      <c r="A884" s="7">
        <v>878</v>
      </c>
      <c r="B884" s="5" t="s">
        <v>1765</v>
      </c>
      <c r="C884" s="6" t="s">
        <v>1766</v>
      </c>
      <c r="D884" s="6" t="s">
        <v>10</v>
      </c>
      <c r="E884" s="6"/>
      <c r="F884" s="6"/>
      <c r="G884" s="6"/>
      <c r="H884" s="6"/>
      <c r="I884" s="6"/>
      <c r="J884" s="6"/>
      <c r="K884" s="6"/>
      <c r="L884" s="6"/>
      <c r="M884" s="6"/>
      <c r="N884" s="8"/>
      <c r="O884" s="8"/>
      <c r="P88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8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84" s="20" t="e">
        <f>(Table1[[#This Row],[1. Hàng tồn kho]]-Table1[[#This Row],[1. Hàng tồn kho'[Năm: 2024]])/Table1[[#This Row],[1. Hàng tồn kho'[Năm: 2024]]</f>
        <v>#DIV/0!</v>
      </c>
      <c r="S88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8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84" s="20" t="e">
        <f>SUM(Table1[[#This Row],[TATA]:[ROA]])</f>
        <v>#DIV/0!</v>
      </c>
    </row>
    <row r="885" spans="1:21" x14ac:dyDescent="0.45">
      <c r="A885" s="7">
        <v>879</v>
      </c>
      <c r="B885" s="5" t="s">
        <v>1767</v>
      </c>
      <c r="C885" s="6" t="s">
        <v>1768</v>
      </c>
      <c r="D885" s="6" t="s">
        <v>15</v>
      </c>
      <c r="E885" s="8">
        <v>-1415317830</v>
      </c>
      <c r="F885" s="8">
        <v>755960698</v>
      </c>
      <c r="G885" s="8">
        <v>32204979944</v>
      </c>
      <c r="H885" s="8">
        <v>9292426405</v>
      </c>
      <c r="I885" s="8">
        <v>9785702301</v>
      </c>
      <c r="J885" s="8">
        <v>11521891860</v>
      </c>
      <c r="K885" s="8">
        <v>15286522182</v>
      </c>
      <c r="L885" s="8">
        <v>81733218120</v>
      </c>
      <c r="M885" s="8">
        <v>87926379624</v>
      </c>
      <c r="N885" s="8"/>
      <c r="O885" s="8"/>
      <c r="P885" s="17">
        <f>(Table1[[#This Row],[18. Lợi nhuận sau thuế thu nhập doanh nghiệp]]-Table1[[#This Row],[Lưu chuyển tiền thuần từ hoạt động kinh doanh]])/Table1[[#This Row],[TỔNG CỘNG TÀI SẢN]]</f>
        <v>6.7420583145077331E-2</v>
      </c>
      <c r="Q885" s="20">
        <f>(Table1[[#This Row],[III. Các khoản phải thu ngắn hạn 2025]]-Table1[[#This Row],[III. Các khoản phải thu ngắn hạn'[Năm: 2024]])/Table1[[#This Row],[III. Các khoản phải thu ngắn hạn'[Năm: 2024]]</f>
        <v>5.3083648392908633E-2</v>
      </c>
      <c r="R885" s="20">
        <f>(Table1[[#This Row],[1. Hàng tồn kho]]-Table1[[#This Row],[1. Hàng tồn kho'[Năm: 2024]])/Table1[[#This Row],[1. Hàng tồn kho'[Năm: 2024]]</f>
        <v>0.3267371684913557</v>
      </c>
      <c r="S88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7.5772882145754422E-2</v>
      </c>
      <c r="T88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85" s="20">
        <f>SUM(Table1[[#This Row],[TATA]:[ROA]])</f>
        <v>0.52301428217509605</v>
      </c>
    </row>
    <row r="886" spans="1:21" ht="26.25" hidden="1" x14ac:dyDescent="0.45">
      <c r="A886" s="7">
        <v>880</v>
      </c>
      <c r="B886" s="5" t="s">
        <v>1769</v>
      </c>
      <c r="C886" s="6" t="s">
        <v>1770</v>
      </c>
      <c r="D886" s="6" t="s">
        <v>10</v>
      </c>
      <c r="E886" s="6"/>
      <c r="F886" s="6"/>
      <c r="G886" s="6"/>
      <c r="H886" s="8">
        <v>52635314219</v>
      </c>
      <c r="I886" s="6"/>
      <c r="J886" s="8">
        <v>46521181538</v>
      </c>
      <c r="K886" s="6"/>
      <c r="L886" s="8">
        <v>143455998197</v>
      </c>
      <c r="M886" s="6"/>
      <c r="N886" s="8"/>
      <c r="O886" s="8"/>
      <c r="P88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8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886" s="20">
        <f>(Table1[[#This Row],[1. Hàng tồn kho]]-Table1[[#This Row],[1. Hàng tồn kho'[Năm: 2024]])/Table1[[#This Row],[1. Hàng tồn kho'[Năm: 2024]]</f>
        <v>-1</v>
      </c>
      <c r="S88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88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86" s="20" t="e">
        <f>SUM(Table1[[#This Row],[TATA]:[ROA]])</f>
        <v>#DIV/0!</v>
      </c>
    </row>
    <row r="887" spans="1:21" x14ac:dyDescent="0.45">
      <c r="A887" s="7">
        <v>881</v>
      </c>
      <c r="B887" s="5" t="s">
        <v>1771</v>
      </c>
      <c r="C887" s="6" t="s">
        <v>1772</v>
      </c>
      <c r="D887" s="6" t="s">
        <v>18</v>
      </c>
      <c r="E887" s="8">
        <v>546219639046</v>
      </c>
      <c r="F887" s="8">
        <v>2956122328335</v>
      </c>
      <c r="G887" s="8">
        <v>73592590903667</v>
      </c>
      <c r="H887" s="8">
        <v>4037190024768</v>
      </c>
      <c r="I887" s="8">
        <v>4996929157208</v>
      </c>
      <c r="J887" s="8">
        <v>8879344974669</v>
      </c>
      <c r="K887" s="8">
        <v>14701100664449</v>
      </c>
      <c r="L887" s="8">
        <v>34060209909943</v>
      </c>
      <c r="M887" s="8">
        <v>39908172858988</v>
      </c>
      <c r="N887" s="9">
        <v>1.06</v>
      </c>
      <c r="O887" s="9">
        <v>0.02</v>
      </c>
      <c r="P887" s="17">
        <f>(Table1[[#This Row],[18. Lợi nhuận sau thuế thu nhập doanh nghiệp]]-Table1[[#This Row],[Lưu chuyển tiền thuần từ hoạt động kinh doanh]])/Table1[[#This Row],[TỔNG CỘNG TÀI SẢN]]</f>
        <v>3.2746539559173456E-2</v>
      </c>
      <c r="Q887" s="20">
        <f>(Table1[[#This Row],[III. Các khoản phải thu ngắn hạn 2025]]-Table1[[#This Row],[III. Các khoản phải thu ngắn hạn'[Năm: 2024]])/Table1[[#This Row],[III. Các khoản phải thu ngắn hạn'[Năm: 2024]]</f>
        <v>0.23772453774829488</v>
      </c>
      <c r="R887" s="20">
        <f>(Table1[[#This Row],[1. Hàng tồn kho]]-Table1[[#This Row],[1. Hàng tồn kho'[Năm: 2024]])/Table1[[#This Row],[1. Hàng tồn kho'[Năm: 2024]]</f>
        <v>0.65565148176901644</v>
      </c>
      <c r="S88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0.17169485932433545</v>
      </c>
      <c r="T887" s="21">
        <f>Table1[[#This Row],[Tỷ suất sinh lợi trên tổng tài sản bình quân (ROAA)'[Quý 4 Năm 2025, ĐVT: %']]]-Table1[[#This Row],[Tỷ suất sinh lợi trên tổng tài sản bình quân (ROAA)'[Quý 4 Năm 2024, ĐVT: %']]]</f>
        <v>-1.04</v>
      </c>
      <c r="U887" s="20">
        <f>SUM(Table1[[#This Row],[TATA]:[ROA]])</f>
        <v>5.781741840082022E-2</v>
      </c>
    </row>
    <row r="888" spans="1:21" ht="26.25" hidden="1" x14ac:dyDescent="0.45">
      <c r="A888" s="7">
        <v>882</v>
      </c>
      <c r="B888" s="5" t="s">
        <v>1773</v>
      </c>
      <c r="C888" s="6" t="s">
        <v>1774</v>
      </c>
      <c r="D888" s="6" t="s">
        <v>10</v>
      </c>
      <c r="E888" s="6"/>
      <c r="F888" s="6"/>
      <c r="G888" s="6"/>
      <c r="H888" s="6"/>
      <c r="I888" s="6"/>
      <c r="J888" s="6"/>
      <c r="K888" s="6"/>
      <c r="L888" s="6"/>
      <c r="M888" s="6"/>
      <c r="N888" s="8"/>
      <c r="O888" s="8"/>
      <c r="P88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8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88" s="20" t="e">
        <f>(Table1[[#This Row],[1. Hàng tồn kho]]-Table1[[#This Row],[1. Hàng tồn kho'[Năm: 2024]])/Table1[[#This Row],[1. Hàng tồn kho'[Năm: 2024]]</f>
        <v>#DIV/0!</v>
      </c>
      <c r="S88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8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88" s="20" t="e">
        <f>SUM(Table1[[#This Row],[TATA]:[ROA]])</f>
        <v>#DIV/0!</v>
      </c>
    </row>
    <row r="889" spans="1:21" x14ac:dyDescent="0.45">
      <c r="A889" s="7">
        <v>883</v>
      </c>
      <c r="B889" s="5" t="s">
        <v>1775</v>
      </c>
      <c r="C889" s="6" t="s">
        <v>1776</v>
      </c>
      <c r="D889" s="6" t="s">
        <v>15</v>
      </c>
      <c r="E889" s="8">
        <v>7692169907</v>
      </c>
      <c r="F889" s="8">
        <v>-14693260869</v>
      </c>
      <c r="G889" s="8">
        <v>19967604096</v>
      </c>
      <c r="H889" s="8">
        <v>377873389</v>
      </c>
      <c r="I889" s="8">
        <v>172121067</v>
      </c>
      <c r="J889" s="8">
        <v>13894119689</v>
      </c>
      <c r="K889" s="8">
        <v>2273765904</v>
      </c>
      <c r="L889" s="8">
        <v>22619246102</v>
      </c>
      <c r="M889" s="8">
        <v>115651071965</v>
      </c>
      <c r="N889" s="9">
        <v>-8.99</v>
      </c>
      <c r="O889" s="9">
        <v>-11.35</v>
      </c>
      <c r="P889" s="17">
        <f>(Table1[[#This Row],[18. Lợi nhuận sau thuế thu nhập doanh nghiệp]]-Table1[[#This Row],[Lưu chuyển tiền thuần từ hoạt động kinh doanh]])/Table1[[#This Row],[TỔNG CỘNG TÀI SẢN]]</f>
        <v>-1.1210874709041507</v>
      </c>
      <c r="Q889" s="20">
        <f>(Table1[[#This Row],[III. Các khoản phải thu ngắn hạn 2025]]-Table1[[#This Row],[III. Các khoản phải thu ngắn hạn'[Năm: 2024]])/Table1[[#This Row],[III. Các khoản phải thu ngắn hạn'[Năm: 2024]]</f>
        <v>-0.54450069253222799</v>
      </c>
      <c r="R889" s="20">
        <f>(Table1[[#This Row],[1. Hàng tồn kho]]-Table1[[#This Row],[1. Hàng tồn kho'[Năm: 2024]])/Table1[[#This Row],[1. Hàng tồn kho'[Năm: 2024]]</f>
        <v>-0.83635048819968461</v>
      </c>
      <c r="S88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4.1129498942395832</v>
      </c>
      <c r="T889" s="21">
        <f>Table1[[#This Row],[Tỷ suất sinh lợi trên tổng tài sản bình quân (ROAA)'[Quý 4 Năm 2025, ĐVT: %']]]-Table1[[#This Row],[Tỷ suất sinh lợi trên tổng tài sản bình quân (ROAA)'[Quý 4 Năm 2024, ĐVT: %']]]</f>
        <v>-2.3599999999999994</v>
      </c>
      <c r="U889" s="20">
        <f>SUM(Table1[[#This Row],[TATA]:[ROA]])</f>
        <v>-0.74898875739647952</v>
      </c>
    </row>
    <row r="890" spans="1:21" hidden="1" x14ac:dyDescent="0.45">
      <c r="A890" s="7">
        <v>884</v>
      </c>
      <c r="B890" s="5" t="s">
        <v>1777</v>
      </c>
      <c r="C890" s="6" t="s">
        <v>1778</v>
      </c>
      <c r="D890" s="6" t="s">
        <v>10</v>
      </c>
      <c r="E890" s="6"/>
      <c r="F890" s="6"/>
      <c r="G890" s="6"/>
      <c r="H890" s="8">
        <v>16347132888</v>
      </c>
      <c r="I890" s="6"/>
      <c r="J890" s="8">
        <v>18868093064</v>
      </c>
      <c r="K890" s="6"/>
      <c r="L890" s="8">
        <v>59536902979</v>
      </c>
      <c r="M890" s="6"/>
      <c r="N890" s="8"/>
      <c r="O890" s="8"/>
      <c r="P89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9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890" s="20">
        <f>(Table1[[#This Row],[1. Hàng tồn kho]]-Table1[[#This Row],[1. Hàng tồn kho'[Năm: 2024]])/Table1[[#This Row],[1. Hàng tồn kho'[Năm: 2024]]</f>
        <v>-1</v>
      </c>
      <c r="S89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89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90" s="20" t="e">
        <f>SUM(Table1[[#This Row],[TATA]:[ROA]])</f>
        <v>#DIV/0!</v>
      </c>
    </row>
    <row r="891" spans="1:21" ht="26.25" hidden="1" x14ac:dyDescent="0.45">
      <c r="A891" s="7">
        <v>885</v>
      </c>
      <c r="B891" s="5" t="s">
        <v>1779</v>
      </c>
      <c r="C891" s="6" t="s">
        <v>1780</v>
      </c>
      <c r="D891" s="6" t="s">
        <v>15</v>
      </c>
      <c r="E891" s="6"/>
      <c r="F891" s="6"/>
      <c r="G891" s="6"/>
      <c r="H891" s="8">
        <v>79197672400</v>
      </c>
      <c r="I891" s="6"/>
      <c r="J891" s="8">
        <v>11607051017</v>
      </c>
      <c r="K891" s="6"/>
      <c r="L891" s="8">
        <v>337542673615</v>
      </c>
      <c r="M891" s="6"/>
      <c r="N891" s="8"/>
      <c r="O891" s="8"/>
      <c r="P89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9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891" s="20">
        <f>(Table1[[#This Row],[1. Hàng tồn kho]]-Table1[[#This Row],[1. Hàng tồn kho'[Năm: 2024]])/Table1[[#This Row],[1. Hàng tồn kho'[Năm: 2024]]</f>
        <v>-1</v>
      </c>
      <c r="S89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89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91" s="20" t="e">
        <f>SUM(Table1[[#This Row],[TATA]:[ROA]])</f>
        <v>#DIV/0!</v>
      </c>
    </row>
    <row r="892" spans="1:21" x14ac:dyDescent="0.45">
      <c r="A892" s="7">
        <v>886</v>
      </c>
      <c r="B892" s="5" t="s">
        <v>1781</v>
      </c>
      <c r="C892" s="6" t="s">
        <v>1782</v>
      </c>
      <c r="D892" s="6" t="s">
        <v>18</v>
      </c>
      <c r="E892" s="8">
        <v>184664430977</v>
      </c>
      <c r="F892" s="8">
        <v>168916770400</v>
      </c>
      <c r="G892" s="8">
        <v>1486268188540</v>
      </c>
      <c r="H892" s="8">
        <v>294741164294</v>
      </c>
      <c r="I892" s="8">
        <v>253199655089</v>
      </c>
      <c r="J892" s="8">
        <v>3169524622</v>
      </c>
      <c r="K892" s="8">
        <v>6294447895</v>
      </c>
      <c r="L892" s="8">
        <v>316625082835</v>
      </c>
      <c r="M892" s="8">
        <v>333751521500</v>
      </c>
      <c r="N892" s="9">
        <v>4.51</v>
      </c>
      <c r="O892" s="9">
        <v>2.96</v>
      </c>
      <c r="P892" s="17">
        <f>(Table1[[#This Row],[18. Lợi nhuận sau thuế thu nhập doanh nghiệp]]-Table1[[#This Row],[Lưu chuyển tiền thuần từ hoạt động kinh doanh]])/Table1[[#This Row],[TỔNG CỘNG TÀI SẢN]]</f>
        <v>-1.0595436744474319E-2</v>
      </c>
      <c r="Q892" s="20">
        <f>(Table1[[#This Row],[III. Các khoản phải thu ngắn hạn 2025]]-Table1[[#This Row],[III. Các khoản phải thu ngắn hạn'[Năm: 2024]])/Table1[[#This Row],[III. Các khoản phải thu ngắn hạn'[Năm: 2024]]</f>
        <v>-0.14094233937259931</v>
      </c>
      <c r="R892" s="20">
        <f>(Table1[[#This Row],[1. Hàng tồn kho]]-Table1[[#This Row],[1. Hàng tồn kho'[Năm: 2024]])/Table1[[#This Row],[1. Hàng tồn kho'[Năm: 2024]]</f>
        <v>0.98592806356813967</v>
      </c>
      <c r="S89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5.4090593555169944E-2</v>
      </c>
      <c r="T892" s="21">
        <f>Table1[[#This Row],[Tỷ suất sinh lợi trên tổng tài sản bình quân (ROAA)'[Quý 4 Năm 2025, ĐVT: %']]]-Table1[[#This Row],[Tỷ suất sinh lợi trên tổng tài sản bình quân (ROAA)'[Quý 4 Năm 2024, ĐVT: %']]]</f>
        <v>-1.5499999999999998</v>
      </c>
      <c r="U892" s="20">
        <f>SUM(Table1[[#This Row],[TATA]:[ROA]])</f>
        <v>-0.66151911899376381</v>
      </c>
    </row>
    <row r="893" spans="1:21" hidden="1" x14ac:dyDescent="0.45">
      <c r="A893" s="7">
        <v>887</v>
      </c>
      <c r="B893" s="5" t="s">
        <v>1783</v>
      </c>
      <c r="C893" s="6" t="s">
        <v>1784</v>
      </c>
      <c r="D893" s="6" t="s">
        <v>10</v>
      </c>
      <c r="E893" s="6"/>
      <c r="F893" s="6"/>
      <c r="G893" s="6"/>
      <c r="H893" s="8">
        <v>24639365855</v>
      </c>
      <c r="I893" s="6"/>
      <c r="J893" s="6"/>
      <c r="K893" s="6"/>
      <c r="L893" s="8">
        <v>8563744366</v>
      </c>
      <c r="M893" s="6"/>
      <c r="N893" s="9">
        <v>0.06</v>
      </c>
      <c r="O893" s="8"/>
      <c r="P89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9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893" s="20" t="e">
        <f>(Table1[[#This Row],[1. Hàng tồn kho]]-Table1[[#This Row],[1. Hàng tồn kho'[Năm: 2024]])/Table1[[#This Row],[1. Hàng tồn kho'[Năm: 2024]]</f>
        <v>#DIV/0!</v>
      </c>
      <c r="S89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893" s="21">
        <f>Table1[[#This Row],[Tỷ suất sinh lợi trên tổng tài sản bình quân (ROAA)'[Quý 4 Năm 2025, ĐVT: %']]]-Table1[[#This Row],[Tỷ suất sinh lợi trên tổng tài sản bình quân (ROAA)'[Quý 4 Năm 2024, ĐVT: %']]]</f>
        <v>-0.06</v>
      </c>
      <c r="U893" s="20" t="e">
        <f>SUM(Table1[[#This Row],[TATA]:[ROA]])</f>
        <v>#DIV/0!</v>
      </c>
    </row>
    <row r="894" spans="1:21" hidden="1" x14ac:dyDescent="0.45">
      <c r="A894" s="7">
        <v>888</v>
      </c>
      <c r="B894" s="5" t="s">
        <v>1785</v>
      </c>
      <c r="C894" s="6" t="s">
        <v>1786</v>
      </c>
      <c r="D894" s="6" t="s">
        <v>10</v>
      </c>
      <c r="E894" s="6"/>
      <c r="F894" s="6"/>
      <c r="G894" s="6"/>
      <c r="H894" s="6"/>
      <c r="I894" s="6"/>
      <c r="J894" s="6"/>
      <c r="K894" s="6"/>
      <c r="L894" s="6"/>
      <c r="M894" s="6"/>
      <c r="N894" s="8"/>
      <c r="O894" s="8"/>
      <c r="P89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9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94" s="20" t="e">
        <f>(Table1[[#This Row],[1. Hàng tồn kho]]-Table1[[#This Row],[1. Hàng tồn kho'[Năm: 2024]])/Table1[[#This Row],[1. Hàng tồn kho'[Năm: 2024]]</f>
        <v>#DIV/0!</v>
      </c>
      <c r="S89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9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94" s="20" t="e">
        <f>SUM(Table1[[#This Row],[TATA]:[ROA]])</f>
        <v>#DIV/0!</v>
      </c>
    </row>
    <row r="895" spans="1:21" ht="26.25" hidden="1" x14ac:dyDescent="0.45">
      <c r="A895" s="7">
        <v>889</v>
      </c>
      <c r="B895" s="5" t="s">
        <v>1787</v>
      </c>
      <c r="C895" s="6" t="s">
        <v>1788</v>
      </c>
      <c r="D895" s="6" t="s">
        <v>10</v>
      </c>
      <c r="E895" s="6"/>
      <c r="F895" s="6"/>
      <c r="G895" s="6"/>
      <c r="H895" s="6"/>
      <c r="I895" s="6"/>
      <c r="J895" s="6"/>
      <c r="K895" s="6"/>
      <c r="L895" s="6"/>
      <c r="M895" s="6"/>
      <c r="N895" s="8"/>
      <c r="O895" s="8"/>
      <c r="P89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9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95" s="20" t="e">
        <f>(Table1[[#This Row],[1. Hàng tồn kho]]-Table1[[#This Row],[1. Hàng tồn kho'[Năm: 2024]])/Table1[[#This Row],[1. Hàng tồn kho'[Năm: 2024]]</f>
        <v>#DIV/0!</v>
      </c>
      <c r="S89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9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95" s="20" t="e">
        <f>SUM(Table1[[#This Row],[TATA]:[ROA]])</f>
        <v>#DIV/0!</v>
      </c>
    </row>
    <row r="896" spans="1:21" hidden="1" x14ac:dyDescent="0.45">
      <c r="A896" s="7">
        <v>890</v>
      </c>
      <c r="B896" s="5" t="s">
        <v>1789</v>
      </c>
      <c r="C896" s="6" t="s">
        <v>1790</v>
      </c>
      <c r="D896" s="6" t="s">
        <v>10</v>
      </c>
      <c r="E896" s="6"/>
      <c r="F896" s="6"/>
      <c r="G896" s="6"/>
      <c r="H896" s="6"/>
      <c r="I896" s="6"/>
      <c r="J896" s="6"/>
      <c r="K896" s="6"/>
      <c r="L896" s="6"/>
      <c r="M896" s="6"/>
      <c r="N896" s="8"/>
      <c r="O896" s="8"/>
      <c r="P89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9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96" s="20" t="e">
        <f>(Table1[[#This Row],[1. Hàng tồn kho]]-Table1[[#This Row],[1. Hàng tồn kho'[Năm: 2024]])/Table1[[#This Row],[1. Hàng tồn kho'[Năm: 2024]]</f>
        <v>#DIV/0!</v>
      </c>
      <c r="S89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9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96" s="20" t="e">
        <f>SUM(Table1[[#This Row],[TATA]:[ROA]])</f>
        <v>#DIV/0!</v>
      </c>
    </row>
    <row r="897" spans="1:21" hidden="1" x14ac:dyDescent="0.45">
      <c r="A897" s="7">
        <v>891</v>
      </c>
      <c r="B897" s="5" t="s">
        <v>1791</v>
      </c>
      <c r="C897" s="6" t="s">
        <v>1792</v>
      </c>
      <c r="D897" s="6" t="s">
        <v>10</v>
      </c>
      <c r="E897" s="6"/>
      <c r="F897" s="6"/>
      <c r="G897" s="6"/>
      <c r="H897" s="6"/>
      <c r="I897" s="6"/>
      <c r="J897" s="6"/>
      <c r="K897" s="6"/>
      <c r="L897" s="6"/>
      <c r="M897" s="6"/>
      <c r="N897" s="8"/>
      <c r="O897" s="8"/>
      <c r="P89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9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97" s="20" t="e">
        <f>(Table1[[#This Row],[1. Hàng tồn kho]]-Table1[[#This Row],[1. Hàng tồn kho'[Năm: 2024]])/Table1[[#This Row],[1. Hàng tồn kho'[Năm: 2024]]</f>
        <v>#DIV/0!</v>
      </c>
      <c r="S89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9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97" s="20" t="e">
        <f>SUM(Table1[[#This Row],[TATA]:[ROA]])</f>
        <v>#DIV/0!</v>
      </c>
    </row>
    <row r="898" spans="1:21" ht="26.25" hidden="1" x14ac:dyDescent="0.45">
      <c r="A898" s="7">
        <v>892</v>
      </c>
      <c r="B898" s="5" t="s">
        <v>1793</v>
      </c>
      <c r="C898" s="6" t="s">
        <v>1794</v>
      </c>
      <c r="D898" s="6" t="s">
        <v>10</v>
      </c>
      <c r="E898" s="6"/>
      <c r="F898" s="6"/>
      <c r="G898" s="6"/>
      <c r="H898" s="6"/>
      <c r="I898" s="6"/>
      <c r="J898" s="6"/>
      <c r="K898" s="6"/>
      <c r="L898" s="6"/>
      <c r="M898" s="6"/>
      <c r="N898" s="8"/>
      <c r="O898" s="8"/>
      <c r="P89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9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98" s="20" t="e">
        <f>(Table1[[#This Row],[1. Hàng tồn kho]]-Table1[[#This Row],[1. Hàng tồn kho'[Năm: 2024]])/Table1[[#This Row],[1. Hàng tồn kho'[Năm: 2024]]</f>
        <v>#DIV/0!</v>
      </c>
      <c r="S89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9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98" s="20" t="e">
        <f>SUM(Table1[[#This Row],[TATA]:[ROA]])</f>
        <v>#DIV/0!</v>
      </c>
    </row>
    <row r="899" spans="1:21" hidden="1" x14ac:dyDescent="0.45">
      <c r="A899" s="7">
        <v>893</v>
      </c>
      <c r="B899" s="5" t="s">
        <v>1795</v>
      </c>
      <c r="C899" s="6" t="s">
        <v>1796</v>
      </c>
      <c r="D899" s="6" t="s">
        <v>10</v>
      </c>
      <c r="E899" s="6"/>
      <c r="F899" s="6"/>
      <c r="G899" s="6"/>
      <c r="H899" s="6"/>
      <c r="I899" s="6"/>
      <c r="J899" s="6"/>
      <c r="K899" s="6"/>
      <c r="L899" s="6"/>
      <c r="M899" s="6"/>
      <c r="N899" s="8"/>
      <c r="O899" s="8"/>
      <c r="P89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89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899" s="20" t="e">
        <f>(Table1[[#This Row],[1. Hàng tồn kho]]-Table1[[#This Row],[1. Hàng tồn kho'[Năm: 2024]])/Table1[[#This Row],[1. Hàng tồn kho'[Năm: 2024]]</f>
        <v>#DIV/0!</v>
      </c>
      <c r="S89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89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899" s="20" t="e">
        <f>SUM(Table1[[#This Row],[TATA]:[ROA]])</f>
        <v>#DIV/0!</v>
      </c>
    </row>
    <row r="900" spans="1:21" ht="26.25" hidden="1" x14ac:dyDescent="0.45">
      <c r="A900" s="7">
        <v>894</v>
      </c>
      <c r="B900" s="5" t="s">
        <v>1797</v>
      </c>
      <c r="C900" s="6" t="s">
        <v>1798</v>
      </c>
      <c r="D900" s="6" t="s">
        <v>10</v>
      </c>
      <c r="E900" s="6"/>
      <c r="F900" s="6"/>
      <c r="G900" s="6"/>
      <c r="H900" s="8">
        <v>8176804997</v>
      </c>
      <c r="I900" s="6"/>
      <c r="J900" s="8">
        <v>5864071033</v>
      </c>
      <c r="K900" s="6"/>
      <c r="L900" s="8">
        <v>64063692078</v>
      </c>
      <c r="M900" s="6"/>
      <c r="N900" s="8"/>
      <c r="O900" s="8"/>
      <c r="P90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0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900" s="20">
        <f>(Table1[[#This Row],[1. Hàng tồn kho]]-Table1[[#This Row],[1. Hàng tồn kho'[Năm: 2024]])/Table1[[#This Row],[1. Hàng tồn kho'[Năm: 2024]]</f>
        <v>-1</v>
      </c>
      <c r="S90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90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00" s="20" t="e">
        <f>SUM(Table1[[#This Row],[TATA]:[ROA]])</f>
        <v>#DIV/0!</v>
      </c>
    </row>
    <row r="901" spans="1:21" hidden="1" x14ac:dyDescent="0.45">
      <c r="A901" s="7">
        <v>895</v>
      </c>
      <c r="B901" s="5" t="s">
        <v>1799</v>
      </c>
      <c r="C901" s="6" t="s">
        <v>1800</v>
      </c>
      <c r="D901" s="6" t="s">
        <v>10</v>
      </c>
      <c r="E901" s="6"/>
      <c r="F901" s="6"/>
      <c r="G901" s="6"/>
      <c r="H901" s="6"/>
      <c r="I901" s="6"/>
      <c r="J901" s="6"/>
      <c r="K901" s="6"/>
      <c r="L901" s="6"/>
      <c r="M901" s="6"/>
      <c r="N901" s="8"/>
      <c r="O901" s="8"/>
      <c r="P90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0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01" s="20" t="e">
        <f>(Table1[[#This Row],[1. Hàng tồn kho]]-Table1[[#This Row],[1. Hàng tồn kho'[Năm: 2024]])/Table1[[#This Row],[1. Hàng tồn kho'[Năm: 2024]]</f>
        <v>#DIV/0!</v>
      </c>
      <c r="S90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0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01" s="20" t="e">
        <f>SUM(Table1[[#This Row],[TATA]:[ROA]])</f>
        <v>#DIV/0!</v>
      </c>
    </row>
    <row r="902" spans="1:21" ht="26.25" hidden="1" x14ac:dyDescent="0.45">
      <c r="A902" s="7">
        <v>896</v>
      </c>
      <c r="B902" s="5" t="s">
        <v>1801</v>
      </c>
      <c r="C902" s="6" t="s">
        <v>1802</v>
      </c>
      <c r="D902" s="6" t="s">
        <v>10</v>
      </c>
      <c r="E902" s="6"/>
      <c r="F902" s="6"/>
      <c r="G902" s="6"/>
      <c r="H902" s="6"/>
      <c r="I902" s="6"/>
      <c r="J902" s="6"/>
      <c r="K902" s="6"/>
      <c r="L902" s="6"/>
      <c r="M902" s="6"/>
      <c r="N902" s="8"/>
      <c r="O902" s="8"/>
      <c r="P90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0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02" s="20" t="e">
        <f>(Table1[[#This Row],[1. Hàng tồn kho]]-Table1[[#This Row],[1. Hàng tồn kho'[Năm: 2024]])/Table1[[#This Row],[1. Hàng tồn kho'[Năm: 2024]]</f>
        <v>#DIV/0!</v>
      </c>
      <c r="S90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0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02" s="20" t="e">
        <f>SUM(Table1[[#This Row],[TATA]:[ROA]])</f>
        <v>#DIV/0!</v>
      </c>
    </row>
    <row r="903" spans="1:21" hidden="1" x14ac:dyDescent="0.45">
      <c r="A903" s="7">
        <v>897</v>
      </c>
      <c r="B903" s="5" t="s">
        <v>1803</v>
      </c>
      <c r="C903" s="6" t="s">
        <v>1804</v>
      </c>
      <c r="D903" s="6" t="s">
        <v>10</v>
      </c>
      <c r="E903" s="6"/>
      <c r="F903" s="6"/>
      <c r="G903" s="6"/>
      <c r="H903" s="6"/>
      <c r="I903" s="6"/>
      <c r="J903" s="6"/>
      <c r="K903" s="6"/>
      <c r="L903" s="6"/>
      <c r="M903" s="6"/>
      <c r="N903" s="8"/>
      <c r="O903" s="8"/>
      <c r="P90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0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03" s="20" t="e">
        <f>(Table1[[#This Row],[1. Hàng tồn kho]]-Table1[[#This Row],[1. Hàng tồn kho'[Năm: 2024]])/Table1[[#This Row],[1. Hàng tồn kho'[Năm: 2024]]</f>
        <v>#DIV/0!</v>
      </c>
      <c r="S90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0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03" s="20" t="e">
        <f>SUM(Table1[[#This Row],[TATA]:[ROA]])</f>
        <v>#DIV/0!</v>
      </c>
    </row>
    <row r="904" spans="1:21" hidden="1" x14ac:dyDescent="0.45">
      <c r="A904" s="7">
        <v>898</v>
      </c>
      <c r="B904" s="5" t="s">
        <v>1805</v>
      </c>
      <c r="C904" s="6" t="s">
        <v>1806</v>
      </c>
      <c r="D904" s="6" t="s">
        <v>10</v>
      </c>
      <c r="E904" s="6"/>
      <c r="F904" s="6"/>
      <c r="G904" s="6"/>
      <c r="H904" s="6"/>
      <c r="I904" s="6"/>
      <c r="J904" s="6"/>
      <c r="K904" s="6"/>
      <c r="L904" s="6"/>
      <c r="M904" s="6"/>
      <c r="N904" s="8"/>
      <c r="O904" s="8"/>
      <c r="P90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0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04" s="20" t="e">
        <f>(Table1[[#This Row],[1. Hàng tồn kho]]-Table1[[#This Row],[1. Hàng tồn kho'[Năm: 2024]])/Table1[[#This Row],[1. Hàng tồn kho'[Năm: 2024]]</f>
        <v>#DIV/0!</v>
      </c>
      <c r="S90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0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04" s="20" t="e">
        <f>SUM(Table1[[#This Row],[TATA]:[ROA]])</f>
        <v>#DIV/0!</v>
      </c>
    </row>
    <row r="905" spans="1:21" x14ac:dyDescent="0.45">
      <c r="A905" s="7">
        <v>899</v>
      </c>
      <c r="B905" s="5" t="s">
        <v>1807</v>
      </c>
      <c r="C905" s="6" t="s">
        <v>1808</v>
      </c>
      <c r="D905" s="6" t="s">
        <v>33</v>
      </c>
      <c r="E905" s="8">
        <v>29534268175</v>
      </c>
      <c r="F905" s="8">
        <v>14592770175</v>
      </c>
      <c r="G905" s="8">
        <v>276971592728</v>
      </c>
      <c r="H905" s="8">
        <v>17883341171</v>
      </c>
      <c r="I905" s="8">
        <v>7894206876</v>
      </c>
      <c r="J905" s="8">
        <v>2449951323</v>
      </c>
      <c r="K905" s="8">
        <v>2312996410</v>
      </c>
      <c r="L905" s="8">
        <v>159342953965</v>
      </c>
      <c r="M905" s="8">
        <v>155974747414</v>
      </c>
      <c r="N905" s="9">
        <v>1.26</v>
      </c>
      <c r="O905" s="9">
        <v>1.55</v>
      </c>
      <c r="P905" s="17">
        <f>(Table1[[#This Row],[18. Lợi nhuận sau thuế thu nhập doanh nghiệp]]-Table1[[#This Row],[Lưu chuyển tiền thuần từ hoạt động kinh doanh]])/Table1[[#This Row],[TỔNG CỘNG TÀI SẢN]]</f>
        <v>-5.3945958330366757E-2</v>
      </c>
      <c r="Q905" s="20">
        <f>(Table1[[#This Row],[III. Các khoản phải thu ngắn hạn 2025]]-Table1[[#This Row],[III. Các khoản phải thu ngắn hạn'[Năm: 2024]])/Table1[[#This Row],[III. Các khoản phải thu ngắn hạn'[Năm: 2024]]</f>
        <v>-0.55857203637084263</v>
      </c>
      <c r="R905" s="20">
        <f>(Table1[[#This Row],[1. Hàng tồn kho]]-Table1[[#This Row],[1. Hàng tồn kho'[Năm: 2024]])/Table1[[#This Row],[1. Hàng tồn kho'[Năm: 2024]]</f>
        <v>-5.5901075141483535E-2</v>
      </c>
      <c r="S90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-2.113809532952322E-2</v>
      </c>
      <c r="T905" s="21">
        <f>Table1[[#This Row],[Tỷ suất sinh lợi trên tổng tài sản bình quân (ROAA)'[Quý 4 Năm 2025, ĐVT: %']]]-Table1[[#This Row],[Tỷ suất sinh lợi trên tổng tài sản bình quân (ROAA)'[Quý 4 Năm 2024, ĐVT: %']]]</f>
        <v>0.29000000000000004</v>
      </c>
      <c r="U905" s="20">
        <f>SUM(Table1[[#This Row],[TATA]:[ROA]])</f>
        <v>-0.39955716517221618</v>
      </c>
    </row>
    <row r="906" spans="1:21" hidden="1" x14ac:dyDescent="0.45">
      <c r="A906" s="7">
        <v>900</v>
      </c>
      <c r="B906" s="5" t="s">
        <v>1809</v>
      </c>
      <c r="C906" s="6" t="s">
        <v>1810</v>
      </c>
      <c r="D906" s="6" t="s">
        <v>10</v>
      </c>
      <c r="E906" s="6"/>
      <c r="F906" s="6"/>
      <c r="G906" s="6"/>
      <c r="H906" s="6"/>
      <c r="I906" s="6"/>
      <c r="J906" s="6"/>
      <c r="K906" s="6"/>
      <c r="L906" s="6"/>
      <c r="M906" s="6"/>
      <c r="N906" s="8"/>
      <c r="O906" s="8"/>
      <c r="P90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0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06" s="20" t="e">
        <f>(Table1[[#This Row],[1. Hàng tồn kho]]-Table1[[#This Row],[1. Hàng tồn kho'[Năm: 2024]])/Table1[[#This Row],[1. Hàng tồn kho'[Năm: 2024]]</f>
        <v>#DIV/0!</v>
      </c>
      <c r="S90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0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06" s="20" t="e">
        <f>SUM(Table1[[#This Row],[TATA]:[ROA]])</f>
        <v>#DIV/0!</v>
      </c>
    </row>
    <row r="907" spans="1:21" ht="26.25" x14ac:dyDescent="0.45">
      <c r="A907" s="7">
        <v>901</v>
      </c>
      <c r="B907" s="5" t="s">
        <v>1811</v>
      </c>
      <c r="C907" s="6" t="s">
        <v>1812</v>
      </c>
      <c r="D907" s="6" t="s">
        <v>18</v>
      </c>
      <c r="E907" s="8">
        <v>-677520622329</v>
      </c>
      <c r="F907" s="8">
        <v>35640282510</v>
      </c>
      <c r="G907" s="8">
        <v>3794365079547</v>
      </c>
      <c r="H907" s="8">
        <v>271717592834</v>
      </c>
      <c r="I907" s="8">
        <v>339428566668</v>
      </c>
      <c r="J907" s="8">
        <v>1647039456155</v>
      </c>
      <c r="K907" s="8">
        <v>1937813054818</v>
      </c>
      <c r="L907" s="8">
        <v>711479404991</v>
      </c>
      <c r="M907" s="8">
        <v>713620988088</v>
      </c>
      <c r="N907" s="9">
        <v>0.43</v>
      </c>
      <c r="O907" s="9">
        <v>3.52</v>
      </c>
      <c r="P907" s="17">
        <f>(Table1[[#This Row],[18. Lợi nhuận sau thuế thu nhập doanh nghiệp]]-Table1[[#This Row],[Lưu chuyển tiền thuần từ hoạt động kinh doanh]])/Table1[[#This Row],[TỔNG CỘNG TÀI SẢN]]</f>
        <v>0.1879526323608646</v>
      </c>
      <c r="Q907" s="20">
        <f>(Table1[[#This Row],[III. Các khoản phải thu ngắn hạn 2025]]-Table1[[#This Row],[III. Các khoản phải thu ngắn hạn'[Năm: 2024]])/Table1[[#This Row],[III. Các khoản phải thu ngắn hạn'[Năm: 2024]]</f>
        <v>0.2491961345887771</v>
      </c>
      <c r="R907" s="20">
        <f>(Table1[[#This Row],[1. Hàng tồn kho]]-Table1[[#This Row],[1. Hàng tồn kho'[Năm: 2024]])/Table1[[#This Row],[1. Hàng tồn kho'[Năm: 2024]]</f>
        <v>0.17654318940349406</v>
      </c>
      <c r="S90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3.010042289315585E-3</v>
      </c>
      <c r="T907" s="21">
        <f>Table1[[#This Row],[Tỷ suất sinh lợi trên tổng tài sản bình quân (ROAA)'[Quý 4 Năm 2025, ĐVT: %']]]-Table1[[#This Row],[Tỷ suất sinh lợi trên tổng tài sản bình quân (ROAA)'[Quý 4 Năm 2024, ĐVT: %']]]</f>
        <v>3.09</v>
      </c>
      <c r="U907" s="20">
        <f>SUM(Table1[[#This Row],[TATA]:[ROA]])</f>
        <v>3.7067019986424512</v>
      </c>
    </row>
    <row r="908" spans="1:21" x14ac:dyDescent="0.45">
      <c r="A908" s="7">
        <v>902</v>
      </c>
      <c r="B908" s="5" t="s">
        <v>1813</v>
      </c>
      <c r="C908" s="6" t="s">
        <v>1814</v>
      </c>
      <c r="D908" s="6" t="s">
        <v>33</v>
      </c>
      <c r="E908" s="8">
        <v>-9146770661</v>
      </c>
      <c r="F908" s="8">
        <v>6732314</v>
      </c>
      <c r="G908" s="8">
        <v>455858943077</v>
      </c>
      <c r="H908" s="8">
        <v>134227352186</v>
      </c>
      <c r="I908" s="8">
        <v>19472663828</v>
      </c>
      <c r="J908" s="8">
        <v>14648345350</v>
      </c>
      <c r="K908" s="8">
        <v>54986639540</v>
      </c>
      <c r="L908" s="8">
        <v>145483895789</v>
      </c>
      <c r="M908" s="8">
        <v>9639354549</v>
      </c>
      <c r="N908" s="9">
        <v>0.01</v>
      </c>
      <c r="O908" s="9">
        <v>0.32</v>
      </c>
      <c r="P908" s="17">
        <f>(Table1[[#This Row],[18. Lợi nhuận sau thuế thu nhập doanh nghiệp]]-Table1[[#This Row],[Lưu chuyển tiền thuần từ hoạt động kinh doanh]])/Table1[[#This Row],[TỔNG CỘNG TÀI SẢN]]</f>
        <v>2.0079682792257657E-2</v>
      </c>
      <c r="Q908" s="20">
        <f>(Table1[[#This Row],[III. Các khoản phải thu ngắn hạn 2025]]-Table1[[#This Row],[III. Các khoản phải thu ngắn hạn'[Năm: 2024]])/Table1[[#This Row],[III. Các khoản phải thu ngắn hạn'[Năm: 2024]]</f>
        <v>-0.85492775123049014</v>
      </c>
      <c r="R908" s="20">
        <f>(Table1[[#This Row],[1. Hàng tồn kho]]-Table1[[#This Row],[1. Hàng tồn kho'[Năm: 2024]])/Table1[[#This Row],[1. Hàng tồn kho'[Năm: 2024]]</f>
        <v>2.7537782067651757</v>
      </c>
      <c r="S90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-0.9337428070871826</v>
      </c>
      <c r="T908" s="21">
        <f>Table1[[#This Row],[Tỷ suất sinh lợi trên tổng tài sản bình quân (ROAA)'[Quý 4 Năm 2025, ĐVT: %']]]-Table1[[#This Row],[Tỷ suất sinh lợi trên tổng tài sản bình quân (ROAA)'[Quý 4 Năm 2024, ĐVT: %']]]</f>
        <v>0.31</v>
      </c>
      <c r="U908" s="20">
        <f>SUM(Table1[[#This Row],[TATA]:[ROA]])</f>
        <v>1.2951873312397606</v>
      </c>
    </row>
    <row r="909" spans="1:21" hidden="1" x14ac:dyDescent="0.45">
      <c r="A909" s="7">
        <v>903</v>
      </c>
      <c r="B909" s="5" t="s">
        <v>1815</v>
      </c>
      <c r="C909" s="6" t="s">
        <v>1816</v>
      </c>
      <c r="D909" s="6" t="s">
        <v>15</v>
      </c>
      <c r="E909" s="6"/>
      <c r="F909" s="6"/>
      <c r="G909" s="6"/>
      <c r="H909" s="8">
        <v>4789222200</v>
      </c>
      <c r="I909" s="6"/>
      <c r="J909" s="8">
        <v>3864889951</v>
      </c>
      <c r="K909" s="6"/>
      <c r="L909" s="8">
        <v>19096759260</v>
      </c>
      <c r="M909" s="6"/>
      <c r="N909" s="8"/>
      <c r="O909" s="8"/>
      <c r="P90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0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909" s="20">
        <f>(Table1[[#This Row],[1. Hàng tồn kho]]-Table1[[#This Row],[1. Hàng tồn kho'[Năm: 2024]])/Table1[[#This Row],[1. Hàng tồn kho'[Năm: 2024]]</f>
        <v>-1</v>
      </c>
      <c r="S90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90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09" s="20" t="e">
        <f>SUM(Table1[[#This Row],[TATA]:[ROA]])</f>
        <v>#DIV/0!</v>
      </c>
    </row>
    <row r="910" spans="1:21" hidden="1" x14ac:dyDescent="0.45">
      <c r="A910" s="7">
        <v>904</v>
      </c>
      <c r="B910" s="5" t="s">
        <v>1817</v>
      </c>
      <c r="C910" s="6" t="s">
        <v>1818</v>
      </c>
      <c r="D910" s="6" t="s">
        <v>10</v>
      </c>
      <c r="E910" s="6"/>
      <c r="F910" s="6"/>
      <c r="G910" s="6"/>
      <c r="H910" s="6"/>
      <c r="I910" s="6"/>
      <c r="J910" s="6"/>
      <c r="K910" s="6"/>
      <c r="L910" s="6"/>
      <c r="M910" s="6"/>
      <c r="N910" s="8"/>
      <c r="O910" s="8"/>
      <c r="P91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1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10" s="20" t="e">
        <f>(Table1[[#This Row],[1. Hàng tồn kho]]-Table1[[#This Row],[1. Hàng tồn kho'[Năm: 2024]])/Table1[[#This Row],[1. Hàng tồn kho'[Năm: 2024]]</f>
        <v>#DIV/0!</v>
      </c>
      <c r="S91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1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10" s="20" t="e">
        <f>SUM(Table1[[#This Row],[TATA]:[ROA]])</f>
        <v>#DIV/0!</v>
      </c>
    </row>
    <row r="911" spans="1:21" hidden="1" x14ac:dyDescent="0.45">
      <c r="A911" s="7">
        <v>905</v>
      </c>
      <c r="B911" s="5" t="s">
        <v>1819</v>
      </c>
      <c r="C911" s="6" t="s">
        <v>1820</v>
      </c>
      <c r="D911" s="6" t="s">
        <v>10</v>
      </c>
      <c r="E911" s="8">
        <v>-969551542281</v>
      </c>
      <c r="F911" s="8">
        <v>1474486698</v>
      </c>
      <c r="G911" s="8">
        <v>1424391596313</v>
      </c>
      <c r="H911" s="8">
        <v>63349815</v>
      </c>
      <c r="I911" s="8">
        <v>6306686305</v>
      </c>
      <c r="J911" s="6"/>
      <c r="K911" s="6"/>
      <c r="L911" s="8">
        <v>10315754705</v>
      </c>
      <c r="M911" s="8">
        <v>16607292921</v>
      </c>
      <c r="N911" s="9">
        <v>5.89</v>
      </c>
      <c r="O911" s="9">
        <v>0.67</v>
      </c>
      <c r="P911" s="17">
        <f>(Table1[[#This Row],[18. Lợi nhuận sau thuế thu nhập doanh nghiệp]]-Table1[[#This Row],[Lưu chuyển tiền thuần từ hoạt động kinh doanh]])/Table1[[#This Row],[TỔNG CỘNG TÀI SẢN]]</f>
        <v>0.68171283198558263</v>
      </c>
      <c r="Q911" s="20">
        <f>(Table1[[#This Row],[III. Các khoản phải thu ngắn hạn 2025]]-Table1[[#This Row],[III. Các khoản phải thu ngắn hạn'[Năm: 2024]])/Table1[[#This Row],[III. Các khoản phải thu ngắn hạn'[Năm: 2024]]</f>
        <v>98.553349997943954</v>
      </c>
      <c r="R911" s="20" t="e">
        <f>(Table1[[#This Row],[1. Hàng tồn kho]]-Table1[[#This Row],[1. Hàng tồn kho'[Năm: 2024]])/Table1[[#This Row],[1. Hàng tồn kho'[Năm: 2024]]</f>
        <v>#DIV/0!</v>
      </c>
      <c r="S91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0.60989606634893323</v>
      </c>
      <c r="T911" s="21">
        <f>Table1[[#This Row],[Tỷ suất sinh lợi trên tổng tài sản bình quân (ROAA)'[Quý 4 Năm 2025, ĐVT: %']]]-Table1[[#This Row],[Tỷ suất sinh lợi trên tổng tài sản bình quân (ROAA)'[Quý 4 Năm 2024, ĐVT: %']]]</f>
        <v>-5.22</v>
      </c>
      <c r="U911" s="20" t="e">
        <f>SUM(Table1[[#This Row],[TATA]:[ROA]])</f>
        <v>#DIV/0!</v>
      </c>
    </row>
    <row r="912" spans="1:21" hidden="1" x14ac:dyDescent="0.45">
      <c r="A912" s="7">
        <v>906</v>
      </c>
      <c r="B912" s="5" t="s">
        <v>1821</v>
      </c>
      <c r="C912" s="6" t="s">
        <v>1822</v>
      </c>
      <c r="D912" s="6" t="s">
        <v>33</v>
      </c>
      <c r="E912" s="6"/>
      <c r="F912" s="6"/>
      <c r="G912" s="6"/>
      <c r="H912" s="8">
        <v>305856506158</v>
      </c>
      <c r="I912" s="6"/>
      <c r="J912" s="8">
        <v>28651848103</v>
      </c>
      <c r="K912" s="6"/>
      <c r="L912" s="8">
        <v>431615380316</v>
      </c>
      <c r="M912" s="6"/>
      <c r="N912" s="9">
        <v>3.87</v>
      </c>
      <c r="O912" s="8"/>
      <c r="P91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1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912" s="20">
        <f>(Table1[[#This Row],[1. Hàng tồn kho]]-Table1[[#This Row],[1. Hàng tồn kho'[Năm: 2024]])/Table1[[#This Row],[1. Hàng tồn kho'[Năm: 2024]]</f>
        <v>-1</v>
      </c>
      <c r="S91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912" s="21">
        <f>Table1[[#This Row],[Tỷ suất sinh lợi trên tổng tài sản bình quân (ROAA)'[Quý 4 Năm 2025, ĐVT: %']]]-Table1[[#This Row],[Tỷ suất sinh lợi trên tổng tài sản bình quân (ROAA)'[Quý 4 Năm 2024, ĐVT: %']]]</f>
        <v>-3.87</v>
      </c>
      <c r="U912" s="20" t="e">
        <f>SUM(Table1[[#This Row],[TATA]:[ROA]])</f>
        <v>#DIV/0!</v>
      </c>
    </row>
    <row r="913" spans="1:21" x14ac:dyDescent="0.45">
      <c r="A913" s="7">
        <v>907</v>
      </c>
      <c r="B913" s="5" t="s">
        <v>1823</v>
      </c>
      <c r="C913" s="6" t="s">
        <v>1824</v>
      </c>
      <c r="D913" s="6" t="s">
        <v>15</v>
      </c>
      <c r="E913" s="8">
        <v>23471839962</v>
      </c>
      <c r="F913" s="8">
        <v>14092920242</v>
      </c>
      <c r="G913" s="8">
        <v>213186645229</v>
      </c>
      <c r="H913" s="8">
        <v>2477637014</v>
      </c>
      <c r="I913" s="8">
        <v>1745901476</v>
      </c>
      <c r="J913" s="8">
        <v>3821215435</v>
      </c>
      <c r="K913" s="8">
        <v>3915214383</v>
      </c>
      <c r="L913" s="8">
        <v>71833657748</v>
      </c>
      <c r="M913" s="8">
        <v>72892265567</v>
      </c>
      <c r="N913" s="9">
        <v>1.1299999999999999</v>
      </c>
      <c r="O913" s="9">
        <v>1.59</v>
      </c>
      <c r="P913" s="17">
        <f>(Table1[[#This Row],[18. Lợi nhuận sau thuế thu nhập doanh nghiệp]]-Table1[[#This Row],[Lưu chuyển tiền thuần từ hoạt động kinh doanh]])/Table1[[#This Row],[TỔNG CỘNG TÀI SẢN]]</f>
        <v>-4.399393643971173E-2</v>
      </c>
      <c r="Q913" s="20">
        <f>(Table1[[#This Row],[III. Các khoản phải thu ngắn hạn 2025]]-Table1[[#This Row],[III. Các khoản phải thu ngắn hạn'[Năm: 2024]])/Table1[[#This Row],[III. Các khoản phải thu ngắn hạn'[Năm: 2024]]</f>
        <v>-0.29533605361289617</v>
      </c>
      <c r="R913" s="20">
        <f>(Table1[[#This Row],[1. Hàng tồn kho]]-Table1[[#This Row],[1. Hàng tồn kho'[Năm: 2024]])/Table1[[#This Row],[1. Hàng tồn kho'[Năm: 2024]]</f>
        <v>2.4599227549178995E-2</v>
      </c>
      <c r="S91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1.4736933245327799E-2</v>
      </c>
      <c r="T913" s="21">
        <f>Table1[[#This Row],[Tỷ suất sinh lợi trên tổng tài sản bình quân (ROAA)'[Quý 4 Năm 2025, ĐVT: %']]]-Table1[[#This Row],[Tỷ suất sinh lợi trên tổng tài sản bình quân (ROAA)'[Quý 4 Năm 2024, ĐVT: %']]]</f>
        <v>0.46000000000000019</v>
      </c>
      <c r="U913" s="20">
        <f>SUM(Table1[[#This Row],[TATA]:[ROA]])</f>
        <v>0.1600061707418991</v>
      </c>
    </row>
    <row r="914" spans="1:21" x14ac:dyDescent="0.45">
      <c r="A914" s="7">
        <v>908</v>
      </c>
      <c r="B914" s="5" t="s">
        <v>1825</v>
      </c>
      <c r="C914" s="6" t="s">
        <v>1826</v>
      </c>
      <c r="D914" s="6" t="s">
        <v>33</v>
      </c>
      <c r="E914" s="8">
        <v>154728191396</v>
      </c>
      <c r="F914" s="8">
        <v>20162706302</v>
      </c>
      <c r="G914" s="8">
        <v>1711768413081</v>
      </c>
      <c r="H914" s="8">
        <v>408960844114</v>
      </c>
      <c r="I914" s="8">
        <v>514831549552</v>
      </c>
      <c r="J914" s="8">
        <v>289808187166</v>
      </c>
      <c r="K914" s="8">
        <v>388247780628</v>
      </c>
      <c r="L914" s="8">
        <v>2811806014530</v>
      </c>
      <c r="M914" s="8">
        <v>3681916891787</v>
      </c>
      <c r="N914" s="9">
        <v>0.35</v>
      </c>
      <c r="O914" s="9">
        <v>1</v>
      </c>
      <c r="P914" s="17">
        <f>(Table1[[#This Row],[18. Lợi nhuận sau thuế thu nhập doanh nghiệp]]-Table1[[#This Row],[Lưu chuyển tiền thuần từ hoạt động kinh doanh]])/Table1[[#This Row],[TỔNG CỘNG TÀI SẢN]]</f>
        <v>-7.8611968807040036E-2</v>
      </c>
      <c r="Q914" s="20">
        <f>(Table1[[#This Row],[III. Các khoản phải thu ngắn hạn 2025]]-Table1[[#This Row],[III. Các khoản phải thu ngắn hạn'[Năm: 2024]])/Table1[[#This Row],[III. Các khoản phải thu ngắn hạn'[Năm: 2024]]</f>
        <v>0.25887736432901137</v>
      </c>
      <c r="R914" s="20">
        <f>(Table1[[#This Row],[1. Hàng tồn kho]]-Table1[[#This Row],[1. Hàng tồn kho'[Năm: 2024]])/Table1[[#This Row],[1. Hàng tồn kho'[Năm: 2024]]</f>
        <v>0.33967154076849637</v>
      </c>
      <c r="S91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0.30944911304716771</v>
      </c>
      <c r="T914" s="21">
        <f>Table1[[#This Row],[Tỷ suất sinh lợi trên tổng tài sản bình quân (ROAA)'[Quý 4 Năm 2025, ĐVT: %']]]-Table1[[#This Row],[Tỷ suất sinh lợi trên tổng tài sản bình quân (ROAA)'[Quý 4 Năm 2024, ĐVT: %']]]</f>
        <v>0.65</v>
      </c>
      <c r="U914" s="20">
        <f>SUM(Table1[[#This Row],[TATA]:[ROA]])</f>
        <v>1.4793860493376356</v>
      </c>
    </row>
    <row r="915" spans="1:21" x14ac:dyDescent="0.45">
      <c r="A915" s="7">
        <v>909</v>
      </c>
      <c r="B915" s="5" t="s">
        <v>1827</v>
      </c>
      <c r="C915" s="6" t="s">
        <v>1828</v>
      </c>
      <c r="D915" s="6" t="s">
        <v>15</v>
      </c>
      <c r="E915" s="8">
        <v>-13905855559</v>
      </c>
      <c r="F915" s="8">
        <v>-23867282223</v>
      </c>
      <c r="G915" s="8">
        <v>351933122418</v>
      </c>
      <c r="H915" s="8">
        <v>908821727</v>
      </c>
      <c r="I915" s="8">
        <v>669614532</v>
      </c>
      <c r="J915" s="8">
        <v>109020339897</v>
      </c>
      <c r="K915" s="8">
        <v>108840242606</v>
      </c>
      <c r="L915" s="8">
        <v>2127943650</v>
      </c>
      <c r="M915" s="8">
        <v>1836710093</v>
      </c>
      <c r="N915" s="9">
        <v>-2.61</v>
      </c>
      <c r="O915" s="9">
        <v>-0.87</v>
      </c>
      <c r="P915" s="17">
        <f>(Table1[[#This Row],[18. Lợi nhuận sau thuế thu nhập doanh nghiệp]]-Table1[[#This Row],[Lưu chuyển tiền thuần từ hoạt động kinh doanh]])/Table1[[#This Row],[TỔNG CỘNG TÀI SẢN]]</f>
        <v>-2.8304885301953926E-2</v>
      </c>
      <c r="Q915" s="20">
        <f>(Table1[[#This Row],[III. Các khoản phải thu ngắn hạn 2025]]-Table1[[#This Row],[III. Các khoản phải thu ngắn hạn'[Năm: 2024]])/Table1[[#This Row],[III. Các khoản phải thu ngắn hạn'[Năm: 2024]]</f>
        <v>-0.26320584983109674</v>
      </c>
      <c r="R915" s="20">
        <f>(Table1[[#This Row],[1. Hàng tồn kho]]-Table1[[#This Row],[1. Hàng tồn kho'[Năm: 2024]])/Table1[[#This Row],[1. Hàng tồn kho'[Năm: 2024]]</f>
        <v>-1.6519604614162085E-3</v>
      </c>
      <c r="S91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-0.13686149865857586</v>
      </c>
      <c r="T915" s="21">
        <f>Table1[[#This Row],[Tỷ suất sinh lợi trên tổng tài sản bình quân (ROAA)'[Quý 4 Năm 2025, ĐVT: %']]]-Table1[[#This Row],[Tỷ suất sinh lợi trên tổng tài sản bình quân (ROAA)'[Quý 4 Năm 2024, ĐVT: %']]]</f>
        <v>1.7399999999999998</v>
      </c>
      <c r="U915" s="20">
        <f>SUM(Table1[[#This Row],[TATA]:[ROA]])</f>
        <v>1.309975805746957</v>
      </c>
    </row>
    <row r="916" spans="1:21" x14ac:dyDescent="0.45">
      <c r="A916" s="7">
        <v>910</v>
      </c>
      <c r="B916" s="5" t="s">
        <v>1829</v>
      </c>
      <c r="C916" s="6" t="s">
        <v>1830</v>
      </c>
      <c r="D916" s="6" t="s">
        <v>18</v>
      </c>
      <c r="E916" s="8">
        <v>1491900585752</v>
      </c>
      <c r="F916" s="8">
        <v>2224187271080</v>
      </c>
      <c r="G916" s="8">
        <v>19777415642108</v>
      </c>
      <c r="H916" s="8">
        <v>1235608050191</v>
      </c>
      <c r="I916" s="8">
        <v>1395698393563</v>
      </c>
      <c r="J916" s="8">
        <v>83419825055</v>
      </c>
      <c r="K916" s="8">
        <v>86477941633</v>
      </c>
      <c r="L916" s="8">
        <v>4832024798961</v>
      </c>
      <c r="M916" s="8">
        <v>5945565383224</v>
      </c>
      <c r="N916" s="9">
        <v>1.45</v>
      </c>
      <c r="O916" s="9">
        <v>2.63</v>
      </c>
      <c r="P916" s="17">
        <f>(Table1[[#This Row],[18. Lợi nhuận sau thuế thu nhập doanh nghiệp]]-Table1[[#This Row],[Lưu chuyển tiền thuần từ hoạt động kinh doanh]])/Table1[[#This Row],[TỔNG CỘNG TÀI SẢN]]</f>
        <v>3.7026409242716829E-2</v>
      </c>
      <c r="Q916" s="20">
        <f>(Table1[[#This Row],[III. Các khoản phải thu ngắn hạn 2025]]-Table1[[#This Row],[III. Các khoản phải thu ngắn hạn'[Năm: 2024]])/Table1[[#This Row],[III. Các khoản phải thu ngắn hạn'[Năm: 2024]]</f>
        <v>0.12956401777024135</v>
      </c>
      <c r="R916" s="20">
        <f>(Table1[[#This Row],[1. Hàng tồn kho]]-Table1[[#This Row],[1. Hàng tồn kho'[Năm: 2024]])/Table1[[#This Row],[1. Hàng tồn kho'[Năm: 2024]]</f>
        <v>3.6659350172261039E-2</v>
      </c>
      <c r="S91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0.23045009713162848</v>
      </c>
      <c r="T916" s="21">
        <f>Table1[[#This Row],[Tỷ suất sinh lợi trên tổng tài sản bình quân (ROAA)'[Quý 4 Năm 2025, ĐVT: %']]]-Table1[[#This Row],[Tỷ suất sinh lợi trên tổng tài sản bình quân (ROAA)'[Quý 4 Năm 2024, ĐVT: %']]]</f>
        <v>1.18</v>
      </c>
      <c r="U916" s="20">
        <f>SUM(Table1[[#This Row],[TATA]:[ROA]])</f>
        <v>1.6136998743168476</v>
      </c>
    </row>
    <row r="917" spans="1:21" x14ac:dyDescent="0.45">
      <c r="A917" s="7">
        <v>911</v>
      </c>
      <c r="B917" s="5" t="s">
        <v>1831</v>
      </c>
      <c r="C917" s="6" t="s">
        <v>1832</v>
      </c>
      <c r="D917" s="6" t="s">
        <v>18</v>
      </c>
      <c r="E917" s="8">
        <v>40916469882</v>
      </c>
      <c r="F917" s="8">
        <v>17939188969</v>
      </c>
      <c r="G917" s="8">
        <v>198839029939</v>
      </c>
      <c r="H917" s="8">
        <v>20236714326</v>
      </c>
      <c r="I917" s="8">
        <v>17165094036</v>
      </c>
      <c r="J917" s="8">
        <v>42119324734</v>
      </c>
      <c r="K917" s="8">
        <v>28004721499</v>
      </c>
      <c r="L917" s="8">
        <v>88057102128</v>
      </c>
      <c r="M917" s="8">
        <v>103577343943</v>
      </c>
      <c r="N917" s="9">
        <v>1.1200000000000001</v>
      </c>
      <c r="O917" s="9">
        <v>2.4</v>
      </c>
      <c r="P917" s="17">
        <f>(Table1[[#This Row],[18. Lợi nhuận sau thuế thu nhập doanh nghiệp]]-Table1[[#This Row],[Lưu chuyển tiền thuần từ hoạt động kinh doanh]])/Table1[[#This Row],[TỔNG CỘNG TÀI SẢN]]</f>
        <v>-0.11555719679405492</v>
      </c>
      <c r="Q917" s="20">
        <f>(Table1[[#This Row],[III. Các khoản phải thu ngắn hạn 2025]]-Table1[[#This Row],[III. Các khoản phải thu ngắn hạn'[Năm: 2024]])/Table1[[#This Row],[III. Các khoản phải thu ngắn hạn'[Năm: 2024]]</f>
        <v>-0.15178453579559614</v>
      </c>
      <c r="R917" s="20">
        <f>(Table1[[#This Row],[1. Hàng tồn kho]]-Table1[[#This Row],[1. Hàng tồn kho'[Năm: 2024]])/Table1[[#This Row],[1. Hàng tồn kho'[Năm: 2024]]</f>
        <v>-0.33510991270964663</v>
      </c>
      <c r="S91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0.17625201647494307</v>
      </c>
      <c r="T917" s="21">
        <f>Table1[[#This Row],[Tỷ suất sinh lợi trên tổng tài sản bình quân (ROAA)'[Quý 4 Năm 2025, ĐVT: %']]]-Table1[[#This Row],[Tỷ suất sinh lợi trên tổng tài sản bình quân (ROAA)'[Quý 4 Năm 2024, ĐVT: %']]]</f>
        <v>1.2799999999999998</v>
      </c>
      <c r="U917" s="20">
        <f>SUM(Table1[[#This Row],[TATA]:[ROA]])</f>
        <v>0.85380037117564522</v>
      </c>
    </row>
    <row r="918" spans="1:21" ht="26.25" x14ac:dyDescent="0.45">
      <c r="A918" s="7">
        <v>912</v>
      </c>
      <c r="B918" s="5" t="s">
        <v>1833</v>
      </c>
      <c r="C918" s="6" t="s">
        <v>1834</v>
      </c>
      <c r="D918" s="6" t="s">
        <v>33</v>
      </c>
      <c r="E918" s="8">
        <v>78809830675</v>
      </c>
      <c r="F918" s="8">
        <v>17538998928</v>
      </c>
      <c r="G918" s="8">
        <v>134587191180</v>
      </c>
      <c r="H918" s="8">
        <v>5733429784</v>
      </c>
      <c r="I918" s="8">
        <v>5062825351</v>
      </c>
      <c r="J918" s="8">
        <v>44876835758</v>
      </c>
      <c r="K918" s="8">
        <v>26617371369</v>
      </c>
      <c r="L918" s="8">
        <v>164814261304</v>
      </c>
      <c r="M918" s="8">
        <v>174162597479</v>
      </c>
      <c r="N918" s="9">
        <v>2.7</v>
      </c>
      <c r="O918" s="9">
        <v>4.1500000000000004</v>
      </c>
      <c r="P918" s="17">
        <f>(Table1[[#This Row],[18. Lợi nhuận sau thuế thu nhập doanh nghiệp]]-Table1[[#This Row],[Lưu chuyển tiền thuần từ hoạt động kinh doanh]])/Table1[[#This Row],[TỔNG CỘNG TÀI SẢN]]</f>
        <v>-0.45525009631157975</v>
      </c>
      <c r="Q918" s="20">
        <f>(Table1[[#This Row],[III. Các khoản phải thu ngắn hạn 2025]]-Table1[[#This Row],[III. Các khoản phải thu ngắn hạn'[Năm: 2024]])/Table1[[#This Row],[III. Các khoản phải thu ngắn hạn'[Năm: 2024]]</f>
        <v>-0.11696392181716828</v>
      </c>
      <c r="R918" s="20">
        <f>(Table1[[#This Row],[1. Hàng tồn kho]]-Table1[[#This Row],[1. Hàng tồn kho'[Năm: 2024]])/Table1[[#This Row],[1. Hàng tồn kho'[Năm: 2024]]</f>
        <v>-0.40687949764249953</v>
      </c>
      <c r="S91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5.672043244945283E-2</v>
      </c>
      <c r="T918" s="21">
        <f>Table1[[#This Row],[Tỷ suất sinh lợi trên tổng tài sản bình quân (ROAA)'[Quý 4 Năm 2025, ĐVT: %']]]-Table1[[#This Row],[Tỷ suất sinh lợi trên tổng tài sản bình quân (ROAA)'[Quý 4 Năm 2024, ĐVT: %']]]</f>
        <v>1.4500000000000002</v>
      </c>
      <c r="U918" s="20">
        <f>SUM(Table1[[#This Row],[TATA]:[ROA]])</f>
        <v>0.52762691667820538</v>
      </c>
    </row>
    <row r="919" spans="1:21" hidden="1" x14ac:dyDescent="0.45">
      <c r="A919" s="7">
        <v>913</v>
      </c>
      <c r="B919" s="5" t="s">
        <v>1835</v>
      </c>
      <c r="C919" s="6" t="s">
        <v>1836</v>
      </c>
      <c r="D919" s="6" t="s">
        <v>15</v>
      </c>
      <c r="E919" s="6"/>
      <c r="F919" s="6"/>
      <c r="G919" s="6"/>
      <c r="H919" s="8">
        <v>59010645996</v>
      </c>
      <c r="I919" s="6"/>
      <c r="J919" s="8">
        <v>160204311685</v>
      </c>
      <c r="K919" s="6"/>
      <c r="L919" s="8">
        <v>259198194093</v>
      </c>
      <c r="M919" s="6"/>
      <c r="N919" s="8"/>
      <c r="O919" s="8"/>
      <c r="P91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1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919" s="20">
        <f>(Table1[[#This Row],[1. Hàng tồn kho]]-Table1[[#This Row],[1. Hàng tồn kho'[Năm: 2024]])/Table1[[#This Row],[1. Hàng tồn kho'[Năm: 2024]]</f>
        <v>-1</v>
      </c>
      <c r="S91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91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19" s="20" t="e">
        <f>SUM(Table1[[#This Row],[TATA]:[ROA]])</f>
        <v>#DIV/0!</v>
      </c>
    </row>
    <row r="920" spans="1:21" ht="26.25" hidden="1" x14ac:dyDescent="0.45">
      <c r="A920" s="7">
        <v>914</v>
      </c>
      <c r="B920" s="5" t="s">
        <v>1837</v>
      </c>
      <c r="C920" s="6" t="s">
        <v>1838</v>
      </c>
      <c r="D920" s="6" t="s">
        <v>10</v>
      </c>
      <c r="E920" s="6"/>
      <c r="F920" s="6"/>
      <c r="G920" s="6"/>
      <c r="H920" s="8">
        <v>298777603499</v>
      </c>
      <c r="I920" s="6"/>
      <c r="J920" s="8">
        <v>788957435700</v>
      </c>
      <c r="K920" s="6"/>
      <c r="L920" s="8">
        <v>6634700211685</v>
      </c>
      <c r="M920" s="6"/>
      <c r="N920" s="8"/>
      <c r="O920" s="8"/>
      <c r="P92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2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920" s="20">
        <f>(Table1[[#This Row],[1. Hàng tồn kho]]-Table1[[#This Row],[1. Hàng tồn kho'[Năm: 2024]])/Table1[[#This Row],[1. Hàng tồn kho'[Năm: 2024]]</f>
        <v>-1</v>
      </c>
      <c r="S92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92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20" s="20" t="e">
        <f>SUM(Table1[[#This Row],[TATA]:[ROA]])</f>
        <v>#DIV/0!</v>
      </c>
    </row>
    <row r="921" spans="1:21" x14ac:dyDescent="0.45">
      <c r="A921" s="7">
        <v>915</v>
      </c>
      <c r="B921" s="5" t="s">
        <v>1839</v>
      </c>
      <c r="C921" s="6" t="s">
        <v>1840</v>
      </c>
      <c r="D921" s="6" t="s">
        <v>15</v>
      </c>
      <c r="E921" s="8">
        <v>-37016149019</v>
      </c>
      <c r="F921" s="8">
        <v>4745474205</v>
      </c>
      <c r="G921" s="8">
        <v>716803589320</v>
      </c>
      <c r="H921" s="8">
        <v>395843263703</v>
      </c>
      <c r="I921" s="8">
        <v>412339094744</v>
      </c>
      <c r="J921" s="8">
        <v>21107465518</v>
      </c>
      <c r="K921" s="8">
        <v>10156374818</v>
      </c>
      <c r="L921" s="8">
        <v>80590362340</v>
      </c>
      <c r="M921" s="8">
        <v>152838729608</v>
      </c>
      <c r="N921" s="9">
        <v>-0.24</v>
      </c>
      <c r="O921" s="9">
        <v>1.32</v>
      </c>
      <c r="P921" s="17">
        <f>(Table1[[#This Row],[18. Lợi nhuận sau thuế thu nhập doanh nghiệp]]-Table1[[#This Row],[Lưu chuyển tiền thuần từ hoạt động kinh doanh]])/Table1[[#This Row],[TỔNG CỘNG TÀI SẢN]]</f>
        <v>5.8260901376927271E-2</v>
      </c>
      <c r="Q921" s="20">
        <f>(Table1[[#This Row],[III. Các khoản phải thu ngắn hạn 2025]]-Table1[[#This Row],[III. Các khoản phải thu ngắn hạn'[Năm: 2024]])/Table1[[#This Row],[III. Các khoản phải thu ngắn hạn'[Năm: 2024]]</f>
        <v>4.1672632967620166E-2</v>
      </c>
      <c r="R921" s="20">
        <f>(Table1[[#This Row],[1. Hàng tồn kho]]-Table1[[#This Row],[1. Hàng tồn kho'[Năm: 2024]])/Table1[[#This Row],[1. Hàng tồn kho'[Năm: 2024]]</f>
        <v>-0.5188254691526627</v>
      </c>
      <c r="S92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0.89648892460855012</v>
      </c>
      <c r="T921" s="21">
        <f>Table1[[#This Row],[Tỷ suất sinh lợi trên tổng tài sản bình quân (ROAA)'[Quý 4 Năm 2025, ĐVT: %']]]-Table1[[#This Row],[Tỷ suất sinh lợi trên tổng tài sản bình quân (ROAA)'[Quý 4 Năm 2024, ĐVT: %']]]</f>
        <v>1.56</v>
      </c>
      <c r="U921" s="20">
        <f>SUM(Table1[[#This Row],[TATA]:[ROA]])</f>
        <v>2.0375969898004351</v>
      </c>
    </row>
    <row r="922" spans="1:21" ht="26.25" hidden="1" x14ac:dyDescent="0.45">
      <c r="A922" s="7">
        <v>916</v>
      </c>
      <c r="B922" s="5" t="s">
        <v>1841</v>
      </c>
      <c r="C922" s="6" t="s">
        <v>1842</v>
      </c>
      <c r="D922" s="6" t="s">
        <v>10</v>
      </c>
      <c r="E922" s="6"/>
      <c r="F922" s="6"/>
      <c r="G922" s="6"/>
      <c r="H922" s="6"/>
      <c r="I922" s="6"/>
      <c r="J922" s="6"/>
      <c r="K922" s="6"/>
      <c r="L922" s="6"/>
      <c r="M922" s="6"/>
      <c r="N922" s="8"/>
      <c r="O922" s="8"/>
      <c r="P92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2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22" s="20" t="e">
        <f>(Table1[[#This Row],[1. Hàng tồn kho]]-Table1[[#This Row],[1. Hàng tồn kho'[Năm: 2024]])/Table1[[#This Row],[1. Hàng tồn kho'[Năm: 2024]]</f>
        <v>#DIV/0!</v>
      </c>
      <c r="S92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2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22" s="20" t="e">
        <f>SUM(Table1[[#This Row],[TATA]:[ROA]])</f>
        <v>#DIV/0!</v>
      </c>
    </row>
    <row r="923" spans="1:21" hidden="1" x14ac:dyDescent="0.45">
      <c r="A923" s="7">
        <v>917</v>
      </c>
      <c r="B923" s="5" t="s">
        <v>1843</v>
      </c>
      <c r="C923" s="6" t="s">
        <v>1844</v>
      </c>
      <c r="D923" s="6" t="s">
        <v>10</v>
      </c>
      <c r="E923" s="6"/>
      <c r="F923" s="6"/>
      <c r="G923" s="6"/>
      <c r="H923" s="6"/>
      <c r="I923" s="6"/>
      <c r="J923" s="6"/>
      <c r="K923" s="6"/>
      <c r="L923" s="6"/>
      <c r="M923" s="6"/>
      <c r="N923" s="8"/>
      <c r="O923" s="8"/>
      <c r="P92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2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23" s="20" t="e">
        <f>(Table1[[#This Row],[1. Hàng tồn kho]]-Table1[[#This Row],[1. Hàng tồn kho'[Năm: 2024]])/Table1[[#This Row],[1. Hàng tồn kho'[Năm: 2024]]</f>
        <v>#DIV/0!</v>
      </c>
      <c r="S92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2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23" s="20" t="e">
        <f>SUM(Table1[[#This Row],[TATA]:[ROA]])</f>
        <v>#DIV/0!</v>
      </c>
    </row>
    <row r="924" spans="1:21" hidden="1" x14ac:dyDescent="0.45">
      <c r="A924" s="7">
        <v>918</v>
      </c>
      <c r="B924" s="5" t="s">
        <v>1845</v>
      </c>
      <c r="C924" s="6" t="s">
        <v>1846</v>
      </c>
      <c r="D924" s="6" t="s">
        <v>10</v>
      </c>
      <c r="E924" s="6"/>
      <c r="F924" s="6"/>
      <c r="G924" s="6"/>
      <c r="H924" s="8">
        <v>86967167886</v>
      </c>
      <c r="I924" s="6"/>
      <c r="J924" s="8">
        <v>1994938215</v>
      </c>
      <c r="K924" s="6"/>
      <c r="L924" s="8">
        <v>210084537627</v>
      </c>
      <c r="M924" s="6"/>
      <c r="N924" s="8"/>
      <c r="O924" s="8"/>
      <c r="P92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2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924" s="20">
        <f>(Table1[[#This Row],[1. Hàng tồn kho]]-Table1[[#This Row],[1. Hàng tồn kho'[Năm: 2024]])/Table1[[#This Row],[1. Hàng tồn kho'[Năm: 2024]]</f>
        <v>-1</v>
      </c>
      <c r="S92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92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24" s="20" t="e">
        <f>SUM(Table1[[#This Row],[TATA]:[ROA]])</f>
        <v>#DIV/0!</v>
      </c>
    </row>
    <row r="925" spans="1:21" x14ac:dyDescent="0.45">
      <c r="A925" s="7">
        <v>919</v>
      </c>
      <c r="B925" s="5" t="s">
        <v>1847</v>
      </c>
      <c r="C925" s="6" t="s">
        <v>1848</v>
      </c>
      <c r="D925" s="6" t="s">
        <v>15</v>
      </c>
      <c r="E925" s="6"/>
      <c r="F925" s="8">
        <v>114075265983</v>
      </c>
      <c r="G925" s="8">
        <v>748929140472</v>
      </c>
      <c r="H925" s="8">
        <v>111201739553</v>
      </c>
      <c r="I925" s="8">
        <v>57753320566</v>
      </c>
      <c r="J925" s="8">
        <v>463529529</v>
      </c>
      <c r="K925" s="8">
        <v>463529529</v>
      </c>
      <c r="L925" s="8">
        <v>156696160287</v>
      </c>
      <c r="M925" s="8">
        <v>230350019549</v>
      </c>
      <c r="N925" s="9">
        <v>6.76</v>
      </c>
      <c r="O925" s="9">
        <v>5.42</v>
      </c>
      <c r="P925" s="17">
        <f>(Table1[[#This Row],[18. Lợi nhuận sau thuế thu nhập doanh nghiệp]]-Table1[[#This Row],[Lưu chuyển tiền thuần từ hoạt động kinh doanh]])/Table1[[#This Row],[TỔNG CỘNG TÀI SẢN]]</f>
        <v>0.15231783598526555</v>
      </c>
      <c r="Q925" s="20">
        <f>(Table1[[#This Row],[III. Các khoản phải thu ngắn hạn 2025]]-Table1[[#This Row],[III. Các khoản phải thu ngắn hạn'[Năm: 2024]])/Table1[[#This Row],[III. Các khoản phải thu ngắn hạn'[Năm: 2024]]</f>
        <v>-0.48064373095104218</v>
      </c>
      <c r="R925" s="20">
        <f>(Table1[[#This Row],[1. Hàng tồn kho]]-Table1[[#This Row],[1. Hàng tồn kho'[Năm: 2024]])/Table1[[#This Row],[1. Hàng tồn kho'[Năm: 2024]]</f>
        <v>0</v>
      </c>
      <c r="S92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0.47004252769881405</v>
      </c>
      <c r="T925" s="21">
        <f>Table1[[#This Row],[Tỷ suất sinh lợi trên tổng tài sản bình quân (ROAA)'[Quý 4 Năm 2025, ĐVT: %']]]-Table1[[#This Row],[Tỷ suất sinh lợi trên tổng tài sản bình quân (ROAA)'[Quý 4 Năm 2024, ĐVT: %']]]</f>
        <v>-1.3399999999999999</v>
      </c>
      <c r="U925" s="20">
        <f>SUM(Table1[[#This Row],[TATA]:[ROA]])</f>
        <v>-1.1982833672669624</v>
      </c>
    </row>
    <row r="926" spans="1:21" ht="26.25" x14ac:dyDescent="0.45">
      <c r="A926" s="7">
        <v>920</v>
      </c>
      <c r="B926" s="5" t="s">
        <v>1849</v>
      </c>
      <c r="C926" s="6" t="s">
        <v>1850</v>
      </c>
      <c r="D926" s="6" t="s">
        <v>18</v>
      </c>
      <c r="E926" s="8">
        <v>268849834878</v>
      </c>
      <c r="F926" s="8">
        <v>96922399925</v>
      </c>
      <c r="G926" s="8">
        <v>2032544576236</v>
      </c>
      <c r="H926" s="8">
        <v>192675926904</v>
      </c>
      <c r="I926" s="8">
        <v>400391437767</v>
      </c>
      <c r="J926" s="8">
        <v>40556109731</v>
      </c>
      <c r="K926" s="8">
        <v>45446213960</v>
      </c>
      <c r="L926" s="8">
        <v>2247003636730</v>
      </c>
      <c r="M926" s="8">
        <v>3584778019659</v>
      </c>
      <c r="N926" s="9">
        <v>0.73</v>
      </c>
      <c r="O926" s="9">
        <v>1.85</v>
      </c>
      <c r="P926" s="17">
        <f>(Table1[[#This Row],[18. Lợi nhuận sau thuế thu nhập doanh nghiệp]]-Table1[[#This Row],[Lưu chuyển tiền thuần từ hoạt động kinh doanh]])/Table1[[#This Row],[TỔNG CỘNG TÀI SẢN]]</f>
        <v>-8.4587288742954195E-2</v>
      </c>
      <c r="Q926" s="20">
        <f>(Table1[[#This Row],[III. Các khoản phải thu ngắn hạn 2025]]-Table1[[#This Row],[III. Các khoản phải thu ngắn hạn'[Năm: 2024]])/Table1[[#This Row],[III. Các khoản phải thu ngắn hạn'[Năm: 2024]]</f>
        <v>1.0780563726909871</v>
      </c>
      <c r="R926" s="20">
        <f>(Table1[[#This Row],[1. Hàng tồn kho]]-Table1[[#This Row],[1. Hàng tồn kho'[Năm: 2024]])/Table1[[#This Row],[1. Hàng tồn kho'[Năm: 2024]]</f>
        <v>0.12057626486946148</v>
      </c>
      <c r="S92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0.59535924244244876</v>
      </c>
      <c r="T926" s="21">
        <f>Table1[[#This Row],[Tỷ suất sinh lợi trên tổng tài sản bình quân (ROAA)'[Quý 4 Năm 2025, ĐVT: %']]]-Table1[[#This Row],[Tỷ suất sinh lợi trên tổng tài sản bình quân (ROAA)'[Quý 4 Năm 2024, ĐVT: %']]]</f>
        <v>1.1200000000000001</v>
      </c>
      <c r="U926" s="20">
        <f>SUM(Table1[[#This Row],[TATA]:[ROA]])</f>
        <v>2.8294045912599435</v>
      </c>
    </row>
    <row r="927" spans="1:21" ht="26.25" hidden="1" x14ac:dyDescent="0.45">
      <c r="A927" s="7">
        <v>921</v>
      </c>
      <c r="B927" s="5" t="s">
        <v>1851</v>
      </c>
      <c r="C927" s="6" t="s">
        <v>1852</v>
      </c>
      <c r="D927" s="6" t="s">
        <v>10</v>
      </c>
      <c r="E927" s="6"/>
      <c r="F927" s="6"/>
      <c r="G927" s="6"/>
      <c r="H927" s="6"/>
      <c r="I927" s="6"/>
      <c r="J927" s="6"/>
      <c r="K927" s="6"/>
      <c r="L927" s="6"/>
      <c r="M927" s="6"/>
      <c r="N927" s="8"/>
      <c r="O927" s="8"/>
      <c r="P92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2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27" s="20" t="e">
        <f>(Table1[[#This Row],[1. Hàng tồn kho]]-Table1[[#This Row],[1. Hàng tồn kho'[Năm: 2024]])/Table1[[#This Row],[1. Hàng tồn kho'[Năm: 2024]]</f>
        <v>#DIV/0!</v>
      </c>
      <c r="S92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2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27" s="20" t="e">
        <f>SUM(Table1[[#This Row],[TATA]:[ROA]])</f>
        <v>#DIV/0!</v>
      </c>
    </row>
    <row r="928" spans="1:21" x14ac:dyDescent="0.45">
      <c r="A928" s="7">
        <v>922</v>
      </c>
      <c r="B928" s="5" t="s">
        <v>1853</v>
      </c>
      <c r="C928" s="6" t="s">
        <v>1854</v>
      </c>
      <c r="D928" s="6" t="s">
        <v>18</v>
      </c>
      <c r="E928" s="8">
        <v>25130303172</v>
      </c>
      <c r="F928" s="8">
        <v>6953254632</v>
      </c>
      <c r="G928" s="8">
        <v>310802654499</v>
      </c>
      <c r="H928" s="8">
        <v>20367469915</v>
      </c>
      <c r="I928" s="8">
        <v>23824437224</v>
      </c>
      <c r="J928" s="8">
        <v>66930179616</v>
      </c>
      <c r="K928" s="8">
        <v>40032620035</v>
      </c>
      <c r="L928" s="8">
        <v>261393684841</v>
      </c>
      <c r="M928" s="8">
        <v>255099704016</v>
      </c>
      <c r="N928" s="9">
        <v>0.78</v>
      </c>
      <c r="O928" s="9">
        <v>0.51</v>
      </c>
      <c r="P928" s="17">
        <f>(Table1[[#This Row],[18. Lợi nhuận sau thuế thu nhập doanh nghiệp]]-Table1[[#This Row],[Lưu chuyển tiền thuần từ hoạt động kinh doanh]])/Table1[[#This Row],[TỔNG CỘNG TÀI SẢN]]</f>
        <v>-5.8484212656743848E-2</v>
      </c>
      <c r="Q928" s="20">
        <f>(Table1[[#This Row],[III. Các khoản phải thu ngắn hạn 2025]]-Table1[[#This Row],[III. Các khoản phải thu ngắn hạn'[Năm: 2024]])/Table1[[#This Row],[III. Các khoản phải thu ngắn hạn'[Năm: 2024]]</f>
        <v>0.16972983504711367</v>
      </c>
      <c r="R928" s="20">
        <f>(Table1[[#This Row],[1. Hàng tồn kho]]-Table1[[#This Row],[1. Hàng tồn kho'[Năm: 2024]])/Table1[[#This Row],[1. Hàng tồn kho'[Năm: 2024]]</f>
        <v>-0.40187490509244056</v>
      </c>
      <c r="S92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-2.4078549674329316E-2</v>
      </c>
      <c r="T928" s="21">
        <f>Table1[[#This Row],[Tỷ suất sinh lợi trên tổng tài sản bình quân (ROAA)'[Quý 4 Năm 2025, ĐVT: %']]]-Table1[[#This Row],[Tỷ suất sinh lợi trên tổng tài sản bình quân (ROAA)'[Quý 4 Năm 2024, ĐVT: %']]]</f>
        <v>-0.27</v>
      </c>
      <c r="U928" s="20">
        <f>SUM(Table1[[#This Row],[TATA]:[ROA]])</f>
        <v>-0.58470783237640012</v>
      </c>
    </row>
    <row r="929" spans="1:21" hidden="1" x14ac:dyDescent="0.45">
      <c r="A929" s="7">
        <v>923</v>
      </c>
      <c r="B929" s="5" t="s">
        <v>1855</v>
      </c>
      <c r="C929" s="6" t="s">
        <v>1856</v>
      </c>
      <c r="D929" s="6" t="s">
        <v>10</v>
      </c>
      <c r="E929" s="6"/>
      <c r="F929" s="6"/>
      <c r="G929" s="6"/>
      <c r="H929" s="6"/>
      <c r="I929" s="6"/>
      <c r="J929" s="6"/>
      <c r="K929" s="6"/>
      <c r="L929" s="6"/>
      <c r="M929" s="6"/>
      <c r="N929" s="8"/>
      <c r="O929" s="8"/>
      <c r="P92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2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29" s="20" t="e">
        <f>(Table1[[#This Row],[1. Hàng tồn kho]]-Table1[[#This Row],[1. Hàng tồn kho'[Năm: 2024]])/Table1[[#This Row],[1. Hàng tồn kho'[Năm: 2024]]</f>
        <v>#DIV/0!</v>
      </c>
      <c r="S92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2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29" s="20" t="e">
        <f>SUM(Table1[[#This Row],[TATA]:[ROA]])</f>
        <v>#DIV/0!</v>
      </c>
    </row>
    <row r="930" spans="1:21" hidden="1" x14ac:dyDescent="0.45">
      <c r="A930" s="7">
        <v>924</v>
      </c>
      <c r="B930" s="5" t="s">
        <v>1857</v>
      </c>
      <c r="C930" s="6" t="s">
        <v>1858</v>
      </c>
      <c r="D930" s="6" t="s">
        <v>15</v>
      </c>
      <c r="E930" s="6"/>
      <c r="F930" s="6"/>
      <c r="G930" s="6"/>
      <c r="H930" s="8">
        <v>29739328570</v>
      </c>
      <c r="I930" s="6"/>
      <c r="J930" s="8">
        <v>37919719858</v>
      </c>
      <c r="K930" s="6"/>
      <c r="L930" s="8">
        <v>78948523511</v>
      </c>
      <c r="M930" s="6"/>
      <c r="N930" s="8"/>
      <c r="O930" s="8"/>
      <c r="P93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3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930" s="20">
        <f>(Table1[[#This Row],[1. Hàng tồn kho]]-Table1[[#This Row],[1. Hàng tồn kho'[Năm: 2024]])/Table1[[#This Row],[1. Hàng tồn kho'[Năm: 2024]]</f>
        <v>-1</v>
      </c>
      <c r="S93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93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30" s="20" t="e">
        <f>SUM(Table1[[#This Row],[TATA]:[ROA]])</f>
        <v>#DIV/0!</v>
      </c>
    </row>
    <row r="931" spans="1:21" ht="26.25" hidden="1" x14ac:dyDescent="0.45">
      <c r="A931" s="7">
        <v>925</v>
      </c>
      <c r="B931" s="5" t="s">
        <v>1859</v>
      </c>
      <c r="C931" s="6" t="s">
        <v>1860</v>
      </c>
      <c r="D931" s="6" t="s">
        <v>10</v>
      </c>
      <c r="E931" s="6"/>
      <c r="F931" s="6"/>
      <c r="G931" s="6"/>
      <c r="H931" s="6"/>
      <c r="I931" s="6"/>
      <c r="J931" s="6"/>
      <c r="K931" s="6"/>
      <c r="L931" s="6"/>
      <c r="M931" s="6"/>
      <c r="N931" s="8"/>
      <c r="O931" s="8"/>
      <c r="P93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3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31" s="20" t="e">
        <f>(Table1[[#This Row],[1. Hàng tồn kho]]-Table1[[#This Row],[1. Hàng tồn kho'[Năm: 2024]])/Table1[[#This Row],[1. Hàng tồn kho'[Năm: 2024]]</f>
        <v>#DIV/0!</v>
      </c>
      <c r="S93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3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31" s="20" t="e">
        <f>SUM(Table1[[#This Row],[TATA]:[ROA]])</f>
        <v>#DIV/0!</v>
      </c>
    </row>
    <row r="932" spans="1:21" hidden="1" x14ac:dyDescent="0.45">
      <c r="A932" s="7">
        <v>926</v>
      </c>
      <c r="B932" s="5" t="s">
        <v>1861</v>
      </c>
      <c r="C932" s="6" t="s">
        <v>1862</v>
      </c>
      <c r="D932" s="6" t="s">
        <v>10</v>
      </c>
      <c r="E932" s="6"/>
      <c r="F932" s="6"/>
      <c r="G932" s="6"/>
      <c r="H932" s="6"/>
      <c r="I932" s="6"/>
      <c r="J932" s="6"/>
      <c r="K932" s="6"/>
      <c r="L932" s="6"/>
      <c r="M932" s="6"/>
      <c r="N932" s="8"/>
      <c r="O932" s="8"/>
      <c r="P93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3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32" s="20" t="e">
        <f>(Table1[[#This Row],[1. Hàng tồn kho]]-Table1[[#This Row],[1. Hàng tồn kho'[Năm: 2024]])/Table1[[#This Row],[1. Hàng tồn kho'[Năm: 2024]]</f>
        <v>#DIV/0!</v>
      </c>
      <c r="S93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3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32" s="20" t="e">
        <f>SUM(Table1[[#This Row],[TATA]:[ROA]])</f>
        <v>#DIV/0!</v>
      </c>
    </row>
    <row r="933" spans="1:21" ht="26.25" x14ac:dyDescent="0.45">
      <c r="A933" s="7">
        <v>927</v>
      </c>
      <c r="B933" s="5" t="s">
        <v>1863</v>
      </c>
      <c r="C933" s="6" t="s">
        <v>1864</v>
      </c>
      <c r="D933" s="6" t="s">
        <v>15</v>
      </c>
      <c r="E933" s="8">
        <v>119620847138</v>
      </c>
      <c r="F933" s="8">
        <v>45601391286</v>
      </c>
      <c r="G933" s="8">
        <v>1443153356877</v>
      </c>
      <c r="H933" s="8">
        <v>484701659055</v>
      </c>
      <c r="I933" s="8">
        <v>756809804070</v>
      </c>
      <c r="J933" s="8">
        <v>98237062574</v>
      </c>
      <c r="K933" s="8">
        <v>127240476306</v>
      </c>
      <c r="L933" s="8">
        <v>1501926294433</v>
      </c>
      <c r="M933" s="8">
        <v>2463838055481</v>
      </c>
      <c r="N933" s="9">
        <v>1.76</v>
      </c>
      <c r="O933" s="9">
        <v>1.5</v>
      </c>
      <c r="P933" s="17">
        <f>(Table1[[#This Row],[18. Lợi nhuận sau thuế thu nhập doanh nghiệp]]-Table1[[#This Row],[Lưu chuyển tiền thuần từ hoạt động kinh doanh]])/Table1[[#This Row],[TỔNG CỘNG TÀI SẢN]]</f>
        <v>-5.1290083274433795E-2</v>
      </c>
      <c r="Q933" s="20">
        <f>(Table1[[#This Row],[III. Các khoản phải thu ngắn hạn 2025]]-Table1[[#This Row],[III. Các khoản phải thu ngắn hạn'[Năm: 2024]])/Table1[[#This Row],[III. Các khoản phải thu ngắn hạn'[Năm: 2024]]</f>
        <v>0.56139305474117096</v>
      </c>
      <c r="R933" s="20">
        <f>(Table1[[#This Row],[1. Hàng tồn kho]]-Table1[[#This Row],[1. Hàng tồn kho'[Năm: 2024]])/Table1[[#This Row],[1. Hàng tồn kho'[Năm: 2024]]</f>
        <v>0.29523901643692074</v>
      </c>
      <c r="S93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0.64045204123091559</v>
      </c>
      <c r="T933" s="21">
        <f>Table1[[#This Row],[Tỷ suất sinh lợi trên tổng tài sản bình quân (ROAA)'[Quý 4 Năm 2025, ĐVT: %']]]-Table1[[#This Row],[Tỷ suất sinh lợi trên tổng tài sản bình quân (ROAA)'[Quý 4 Năm 2024, ĐVT: %']]]</f>
        <v>-0.26</v>
      </c>
      <c r="U933" s="20">
        <f>SUM(Table1[[#This Row],[TATA]:[ROA]])</f>
        <v>1.1857940291345734</v>
      </c>
    </row>
    <row r="934" spans="1:21" hidden="1" x14ac:dyDescent="0.45">
      <c r="A934" s="7">
        <v>928</v>
      </c>
      <c r="B934" s="5" t="s">
        <v>1865</v>
      </c>
      <c r="C934" s="6" t="s">
        <v>1866</v>
      </c>
      <c r="D934" s="6" t="s">
        <v>15</v>
      </c>
      <c r="E934" s="6"/>
      <c r="F934" s="6"/>
      <c r="G934" s="6"/>
      <c r="H934" s="6"/>
      <c r="I934" s="6"/>
      <c r="J934" s="6"/>
      <c r="K934" s="6"/>
      <c r="L934" s="6"/>
      <c r="M934" s="6"/>
      <c r="N934" s="8"/>
      <c r="O934" s="8"/>
      <c r="P93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3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34" s="20" t="e">
        <f>(Table1[[#This Row],[1. Hàng tồn kho]]-Table1[[#This Row],[1. Hàng tồn kho'[Năm: 2024]])/Table1[[#This Row],[1. Hàng tồn kho'[Năm: 2024]]</f>
        <v>#DIV/0!</v>
      </c>
      <c r="S93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3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34" s="20" t="e">
        <f>SUM(Table1[[#This Row],[TATA]:[ROA]])</f>
        <v>#DIV/0!</v>
      </c>
    </row>
    <row r="935" spans="1:21" ht="26.25" x14ac:dyDescent="0.45">
      <c r="A935" s="7">
        <v>929</v>
      </c>
      <c r="B935" s="5" t="s">
        <v>1867</v>
      </c>
      <c r="C935" s="6" t="s">
        <v>1868</v>
      </c>
      <c r="D935" s="6" t="s">
        <v>18</v>
      </c>
      <c r="E935" s="8">
        <v>6835420836128</v>
      </c>
      <c r="F935" s="8">
        <v>6353291041796</v>
      </c>
      <c r="G935" s="8">
        <v>86514045690904</v>
      </c>
      <c r="H935" s="8">
        <v>2539074723889</v>
      </c>
      <c r="I935" s="8">
        <v>2587878513303</v>
      </c>
      <c r="J935" s="8">
        <v>4373924132656</v>
      </c>
      <c r="K935" s="8">
        <v>6703095088581</v>
      </c>
      <c r="L935" s="8">
        <v>26267016732896</v>
      </c>
      <c r="M935" s="8">
        <v>28960505672607</v>
      </c>
      <c r="N935" s="9">
        <v>2.44</v>
      </c>
      <c r="O935" s="9">
        <v>1.17</v>
      </c>
      <c r="P935" s="17">
        <f>(Table1[[#This Row],[18. Lợi nhuận sau thuế thu nhập doanh nghiệp]]-Table1[[#This Row],[Lưu chuyển tiền thuần từ hoạt động kinh doanh]])/Table1[[#This Row],[TỔNG CỘNG TÀI SẢN]]</f>
        <v>-5.5728499399339809E-3</v>
      </c>
      <c r="Q935" s="20">
        <f>(Table1[[#This Row],[III. Các khoản phải thu ngắn hạn 2025]]-Table1[[#This Row],[III. Các khoản phải thu ngắn hạn'[Năm: 2024]])/Table1[[#This Row],[III. Các khoản phải thu ngắn hạn'[Năm: 2024]]</f>
        <v>1.922109221710859E-2</v>
      </c>
      <c r="R935" s="20">
        <f>(Table1[[#This Row],[1. Hàng tồn kho]]-Table1[[#This Row],[1. Hàng tồn kho'[Năm: 2024]])/Table1[[#This Row],[1. Hàng tồn kho'[Năm: 2024]]</f>
        <v>0.53251288437658517</v>
      </c>
      <c r="S93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0.10254262854059698</v>
      </c>
      <c r="T935" s="21">
        <f>Table1[[#This Row],[Tỷ suất sinh lợi trên tổng tài sản bình quân (ROAA)'[Quý 4 Năm 2025, ĐVT: %']]]-Table1[[#This Row],[Tỷ suất sinh lợi trên tổng tài sản bình quân (ROAA)'[Quý 4 Năm 2024, ĐVT: %']]]</f>
        <v>-1.27</v>
      </c>
      <c r="U935" s="20">
        <f>SUM(Table1[[#This Row],[TATA]:[ROA]])</f>
        <v>-0.62129624480564316</v>
      </c>
    </row>
    <row r="936" spans="1:21" hidden="1" x14ac:dyDescent="0.45">
      <c r="A936" s="7">
        <v>930</v>
      </c>
      <c r="B936" s="5" t="s">
        <v>1869</v>
      </c>
      <c r="C936" s="6" t="s">
        <v>1870</v>
      </c>
      <c r="D936" s="6" t="s">
        <v>15</v>
      </c>
      <c r="E936" s="6"/>
      <c r="F936" s="6"/>
      <c r="G936" s="6"/>
      <c r="H936" s="8">
        <v>405688284353</v>
      </c>
      <c r="I936" s="6"/>
      <c r="J936" s="8">
        <v>279478459330</v>
      </c>
      <c r="K936" s="6"/>
      <c r="L936" s="8">
        <v>1798427562976</v>
      </c>
      <c r="M936" s="6"/>
      <c r="N936" s="8"/>
      <c r="O936" s="8"/>
      <c r="P93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3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936" s="20">
        <f>(Table1[[#This Row],[1. Hàng tồn kho]]-Table1[[#This Row],[1. Hàng tồn kho'[Năm: 2024]])/Table1[[#This Row],[1. Hàng tồn kho'[Năm: 2024]]</f>
        <v>-1</v>
      </c>
      <c r="S93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93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36" s="20" t="e">
        <f>SUM(Table1[[#This Row],[TATA]:[ROA]])</f>
        <v>#DIV/0!</v>
      </c>
    </row>
    <row r="937" spans="1:21" hidden="1" x14ac:dyDescent="0.45">
      <c r="A937" s="7">
        <v>931</v>
      </c>
      <c r="B937" s="5" t="s">
        <v>1871</v>
      </c>
      <c r="C937" s="6" t="s">
        <v>1872</v>
      </c>
      <c r="D937" s="6" t="s">
        <v>15</v>
      </c>
      <c r="E937" s="6"/>
      <c r="F937" s="6"/>
      <c r="G937" s="6"/>
      <c r="H937" s="8">
        <v>68480131967</v>
      </c>
      <c r="I937" s="6"/>
      <c r="J937" s="8">
        <v>9895828994</v>
      </c>
      <c r="K937" s="6"/>
      <c r="L937" s="8">
        <v>46929372433</v>
      </c>
      <c r="M937" s="6"/>
      <c r="N937" s="8"/>
      <c r="O937" s="8"/>
      <c r="P93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3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937" s="20">
        <f>(Table1[[#This Row],[1. Hàng tồn kho]]-Table1[[#This Row],[1. Hàng tồn kho'[Năm: 2024]])/Table1[[#This Row],[1. Hàng tồn kho'[Năm: 2024]]</f>
        <v>-1</v>
      </c>
      <c r="S93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93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37" s="20" t="e">
        <f>SUM(Table1[[#This Row],[TATA]:[ROA]])</f>
        <v>#DIV/0!</v>
      </c>
    </row>
    <row r="938" spans="1:21" ht="26.25" hidden="1" x14ac:dyDescent="0.45">
      <c r="A938" s="7">
        <v>932</v>
      </c>
      <c r="B938" s="5" t="s">
        <v>1873</v>
      </c>
      <c r="C938" s="6" t="s">
        <v>1874</v>
      </c>
      <c r="D938" s="6" t="s">
        <v>10</v>
      </c>
      <c r="E938" s="6"/>
      <c r="F938" s="6"/>
      <c r="G938" s="6"/>
      <c r="H938" s="6"/>
      <c r="I938" s="6"/>
      <c r="J938" s="6"/>
      <c r="K938" s="6"/>
      <c r="L938" s="6"/>
      <c r="M938" s="6"/>
      <c r="N938" s="8"/>
      <c r="O938" s="8"/>
      <c r="P93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3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38" s="20" t="e">
        <f>(Table1[[#This Row],[1. Hàng tồn kho]]-Table1[[#This Row],[1. Hàng tồn kho'[Năm: 2024]])/Table1[[#This Row],[1. Hàng tồn kho'[Năm: 2024]]</f>
        <v>#DIV/0!</v>
      </c>
      <c r="S93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3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38" s="20" t="e">
        <f>SUM(Table1[[#This Row],[TATA]:[ROA]])</f>
        <v>#DIV/0!</v>
      </c>
    </row>
    <row r="939" spans="1:21" ht="26.25" hidden="1" x14ac:dyDescent="0.45">
      <c r="A939" s="7">
        <v>933</v>
      </c>
      <c r="B939" s="5" t="s">
        <v>1875</v>
      </c>
      <c r="C939" s="6" t="s">
        <v>1876</v>
      </c>
      <c r="D939" s="6" t="s">
        <v>10</v>
      </c>
      <c r="E939" s="6"/>
      <c r="F939" s="6"/>
      <c r="G939" s="6"/>
      <c r="H939" s="6"/>
      <c r="I939" s="6"/>
      <c r="J939" s="6"/>
      <c r="K939" s="6"/>
      <c r="L939" s="6"/>
      <c r="M939" s="6"/>
      <c r="N939" s="8"/>
      <c r="O939" s="8"/>
      <c r="P93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3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39" s="20" t="e">
        <f>(Table1[[#This Row],[1. Hàng tồn kho]]-Table1[[#This Row],[1. Hàng tồn kho'[Năm: 2024]])/Table1[[#This Row],[1. Hàng tồn kho'[Năm: 2024]]</f>
        <v>#DIV/0!</v>
      </c>
      <c r="S93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3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39" s="20" t="e">
        <f>SUM(Table1[[#This Row],[TATA]:[ROA]])</f>
        <v>#DIV/0!</v>
      </c>
    </row>
    <row r="940" spans="1:21" ht="26.25" hidden="1" x14ac:dyDescent="0.45">
      <c r="A940" s="7">
        <v>934</v>
      </c>
      <c r="B940" s="5" t="s">
        <v>1877</v>
      </c>
      <c r="C940" s="6" t="s">
        <v>1878</v>
      </c>
      <c r="D940" s="6" t="s">
        <v>10</v>
      </c>
      <c r="E940" s="6"/>
      <c r="F940" s="6"/>
      <c r="G940" s="6"/>
      <c r="H940" s="8">
        <v>55328188943</v>
      </c>
      <c r="I940" s="6"/>
      <c r="J940" s="8">
        <v>47254491794</v>
      </c>
      <c r="K940" s="6"/>
      <c r="L940" s="8">
        <v>92680237676</v>
      </c>
      <c r="M940" s="6"/>
      <c r="N940" s="8"/>
      <c r="O940" s="8"/>
      <c r="P94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4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940" s="20">
        <f>(Table1[[#This Row],[1. Hàng tồn kho]]-Table1[[#This Row],[1. Hàng tồn kho'[Năm: 2024]])/Table1[[#This Row],[1. Hàng tồn kho'[Năm: 2024]]</f>
        <v>-1</v>
      </c>
      <c r="S94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94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40" s="20" t="e">
        <f>SUM(Table1[[#This Row],[TATA]:[ROA]])</f>
        <v>#DIV/0!</v>
      </c>
    </row>
    <row r="941" spans="1:21" hidden="1" x14ac:dyDescent="0.45">
      <c r="A941" s="7">
        <v>935</v>
      </c>
      <c r="B941" s="5" t="s">
        <v>1879</v>
      </c>
      <c r="C941" s="6" t="s">
        <v>1880</v>
      </c>
      <c r="D941" s="6" t="s">
        <v>15</v>
      </c>
      <c r="E941" s="8">
        <v>-1549416860</v>
      </c>
      <c r="F941" s="8">
        <v>44887381827</v>
      </c>
      <c r="G941" s="8">
        <v>401523512705</v>
      </c>
      <c r="H941" s="8">
        <v>2838831056</v>
      </c>
      <c r="I941" s="8">
        <v>3166015731</v>
      </c>
      <c r="J941" s="6"/>
      <c r="K941" s="6"/>
      <c r="L941" s="8">
        <v>62551409334</v>
      </c>
      <c r="M941" s="8">
        <v>85530488932</v>
      </c>
      <c r="N941" s="9">
        <v>-1.43</v>
      </c>
      <c r="O941" s="9">
        <v>2.0099999999999998</v>
      </c>
      <c r="P941" s="17">
        <f>(Table1[[#This Row],[18. Lợi nhuận sau thuế thu nhập doanh nghiệp]]-Table1[[#This Row],[Lưu chuyển tiền thuần từ hoạt động kinh doanh]])/Table1[[#This Row],[TỔNG CỘNG TÀI SẢN]]</f>
        <v>0.11565150537302954</v>
      </c>
      <c r="Q941" s="20">
        <f>(Table1[[#This Row],[III. Các khoản phải thu ngắn hạn 2025]]-Table1[[#This Row],[III. Các khoản phải thu ngắn hạn'[Năm: 2024]])/Table1[[#This Row],[III. Các khoản phải thu ngắn hạn'[Năm: 2024]]</f>
        <v>0.1152533097411627</v>
      </c>
      <c r="R941" s="20" t="e">
        <f>(Table1[[#This Row],[1. Hàng tồn kho]]-Table1[[#This Row],[1. Hàng tồn kho'[Năm: 2024]])/Table1[[#This Row],[1. Hàng tồn kho'[Năm: 2024]]</f>
        <v>#DIV/0!</v>
      </c>
      <c r="S94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0.36736309929166783</v>
      </c>
      <c r="T941" s="21">
        <f>Table1[[#This Row],[Tỷ suất sinh lợi trên tổng tài sản bình quân (ROAA)'[Quý 4 Năm 2025, ĐVT: %']]]-Table1[[#This Row],[Tỷ suất sinh lợi trên tổng tài sản bình quân (ROAA)'[Quý 4 Năm 2024, ĐVT: %']]]</f>
        <v>3.4399999999999995</v>
      </c>
      <c r="U941" s="20" t="e">
        <f>SUM(Table1[[#This Row],[TATA]:[ROA]])</f>
        <v>#DIV/0!</v>
      </c>
    </row>
    <row r="942" spans="1:21" hidden="1" x14ac:dyDescent="0.45">
      <c r="A942" s="7">
        <v>936</v>
      </c>
      <c r="B942" s="5" t="s">
        <v>1881</v>
      </c>
      <c r="C942" s="6" t="s">
        <v>1882</v>
      </c>
      <c r="D942" s="6" t="s">
        <v>10</v>
      </c>
      <c r="E942" s="6"/>
      <c r="F942" s="6"/>
      <c r="G942" s="6"/>
      <c r="H942" s="6"/>
      <c r="I942" s="6"/>
      <c r="J942" s="6"/>
      <c r="K942" s="6"/>
      <c r="L942" s="6"/>
      <c r="M942" s="6"/>
      <c r="N942" s="8"/>
      <c r="O942" s="8"/>
      <c r="P94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4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42" s="20" t="e">
        <f>(Table1[[#This Row],[1. Hàng tồn kho]]-Table1[[#This Row],[1. Hàng tồn kho'[Năm: 2024]])/Table1[[#This Row],[1. Hàng tồn kho'[Năm: 2024]]</f>
        <v>#DIV/0!</v>
      </c>
      <c r="S94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4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42" s="20" t="e">
        <f>SUM(Table1[[#This Row],[TATA]:[ROA]])</f>
        <v>#DIV/0!</v>
      </c>
    </row>
    <row r="943" spans="1:21" hidden="1" x14ac:dyDescent="0.45">
      <c r="A943" s="7">
        <v>937</v>
      </c>
      <c r="B943" s="5" t="s">
        <v>1883</v>
      </c>
      <c r="C943" s="6" t="s">
        <v>1884</v>
      </c>
      <c r="D943" s="6" t="s">
        <v>10</v>
      </c>
      <c r="E943" s="6"/>
      <c r="F943" s="6"/>
      <c r="G943" s="6"/>
      <c r="H943" s="6"/>
      <c r="I943" s="6"/>
      <c r="J943" s="6"/>
      <c r="K943" s="6"/>
      <c r="L943" s="6"/>
      <c r="M943" s="6"/>
      <c r="N943" s="8"/>
      <c r="O943" s="8"/>
      <c r="P94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4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43" s="20" t="e">
        <f>(Table1[[#This Row],[1. Hàng tồn kho]]-Table1[[#This Row],[1. Hàng tồn kho'[Năm: 2024]])/Table1[[#This Row],[1. Hàng tồn kho'[Năm: 2024]]</f>
        <v>#DIV/0!</v>
      </c>
      <c r="S94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4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43" s="20" t="e">
        <f>SUM(Table1[[#This Row],[TATA]:[ROA]])</f>
        <v>#DIV/0!</v>
      </c>
    </row>
    <row r="944" spans="1:21" x14ac:dyDescent="0.45">
      <c r="A944" s="7">
        <v>938</v>
      </c>
      <c r="B944" s="5" t="s">
        <v>1885</v>
      </c>
      <c r="C944" s="6" t="s">
        <v>1886</v>
      </c>
      <c r="D944" s="6" t="s">
        <v>33</v>
      </c>
      <c r="E944" s="8">
        <v>-408669253</v>
      </c>
      <c r="F944" s="8">
        <v>6943661883</v>
      </c>
      <c r="G944" s="8">
        <v>98367622912</v>
      </c>
      <c r="H944" s="8">
        <v>1593483549</v>
      </c>
      <c r="I944" s="8">
        <v>1798642600</v>
      </c>
      <c r="J944" s="8">
        <v>21276487981</v>
      </c>
      <c r="K944" s="8">
        <v>25408788728</v>
      </c>
      <c r="L944" s="8">
        <v>174394759147</v>
      </c>
      <c r="M944" s="8">
        <v>165542608497</v>
      </c>
      <c r="N944" s="9">
        <v>-2.0099999999999998</v>
      </c>
      <c r="O944" s="9">
        <v>-1.01</v>
      </c>
      <c r="P944" s="17">
        <f>(Table1[[#This Row],[18. Lợi nhuận sau thuế thu nhập doanh nghiệp]]-Table1[[#This Row],[Lưu chuyển tiền thuần từ hoạt động kinh doanh]])/Table1[[#This Row],[TỔNG CỘNG TÀI SẢN]]</f>
        <v>7.4743405587602937E-2</v>
      </c>
      <c r="Q944" s="20">
        <f>(Table1[[#This Row],[III. Các khoản phải thu ngắn hạn 2025]]-Table1[[#This Row],[III. Các khoản phải thu ngắn hạn'[Năm: 2024]])/Table1[[#This Row],[III. Các khoản phải thu ngắn hạn'[Năm: 2024]]</f>
        <v>0.12874877254223852</v>
      </c>
      <c r="R944" s="20">
        <f>(Table1[[#This Row],[1. Hàng tồn kho]]-Table1[[#This Row],[1. Hàng tồn kho'[Năm: 2024]])/Table1[[#This Row],[1. Hàng tồn kho'[Năm: 2024]]</f>
        <v>0.19421911880805531</v>
      </c>
      <c r="S94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-5.0759269907522782E-2</v>
      </c>
      <c r="T944" s="21">
        <f>Table1[[#This Row],[Tỷ suất sinh lợi trên tổng tài sản bình quân (ROAA)'[Quý 4 Năm 2025, ĐVT: %']]]-Table1[[#This Row],[Tỷ suất sinh lợi trên tổng tài sản bình quân (ROAA)'[Quý 4 Năm 2024, ĐVT: %']]]</f>
        <v>0.99999999999999978</v>
      </c>
      <c r="U944" s="20">
        <f>SUM(Table1[[#This Row],[TATA]:[ROA]])</f>
        <v>1.3469520270303739</v>
      </c>
    </row>
    <row r="945" spans="1:21" ht="26.25" hidden="1" x14ac:dyDescent="0.45">
      <c r="A945" s="7">
        <v>939</v>
      </c>
      <c r="B945" s="5" t="s">
        <v>1887</v>
      </c>
      <c r="C945" s="6" t="s">
        <v>1888</v>
      </c>
      <c r="D945" s="6" t="s">
        <v>10</v>
      </c>
      <c r="E945" s="6"/>
      <c r="F945" s="6"/>
      <c r="G945" s="6"/>
      <c r="H945" s="6"/>
      <c r="I945" s="6"/>
      <c r="J945" s="6"/>
      <c r="K945" s="6"/>
      <c r="L945" s="6"/>
      <c r="M945" s="6"/>
      <c r="N945" s="8"/>
      <c r="O945" s="8"/>
      <c r="P94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4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45" s="20" t="e">
        <f>(Table1[[#This Row],[1. Hàng tồn kho]]-Table1[[#This Row],[1. Hàng tồn kho'[Năm: 2024]])/Table1[[#This Row],[1. Hàng tồn kho'[Năm: 2024]]</f>
        <v>#DIV/0!</v>
      </c>
      <c r="S94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4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45" s="20" t="e">
        <f>SUM(Table1[[#This Row],[TATA]:[ROA]])</f>
        <v>#DIV/0!</v>
      </c>
    </row>
    <row r="946" spans="1:21" x14ac:dyDescent="0.45">
      <c r="A946" s="7">
        <v>940</v>
      </c>
      <c r="B946" s="5" t="s">
        <v>1889</v>
      </c>
      <c r="C946" s="6" t="s">
        <v>1890</v>
      </c>
      <c r="D946" s="6" t="s">
        <v>15</v>
      </c>
      <c r="E946" s="8">
        <v>-18500961370</v>
      </c>
      <c r="F946" s="8">
        <v>-32394469792</v>
      </c>
      <c r="G946" s="8">
        <v>266709899683</v>
      </c>
      <c r="H946" s="8">
        <v>14136253457</v>
      </c>
      <c r="I946" s="8">
        <v>12721713093</v>
      </c>
      <c r="J946" s="8">
        <v>3100505649</v>
      </c>
      <c r="K946" s="8">
        <v>9361615</v>
      </c>
      <c r="L946" s="8">
        <v>87306977445</v>
      </c>
      <c r="M946" s="8">
        <v>42446519743</v>
      </c>
      <c r="N946" s="9">
        <v>-1.24</v>
      </c>
      <c r="O946" s="9">
        <v>0.68</v>
      </c>
      <c r="P946" s="17">
        <f>(Table1[[#This Row],[18. Lợi nhuận sau thuế thu nhập doanh nghiệp]]-Table1[[#This Row],[Lưu chuyển tiền thuần từ hoạt động kinh doanh]])/Table1[[#This Row],[TỔNG CỘNG TÀI SẢN]]</f>
        <v>-5.2092211194684677E-2</v>
      </c>
      <c r="Q946" s="20">
        <f>(Table1[[#This Row],[III. Các khoản phải thu ngắn hạn 2025]]-Table1[[#This Row],[III. Các khoản phải thu ngắn hạn'[Năm: 2024]])/Table1[[#This Row],[III. Các khoản phải thu ngắn hạn'[Năm: 2024]]</f>
        <v>-0.10006472848713298</v>
      </c>
      <c r="R946" s="20">
        <f>(Table1[[#This Row],[1. Hàng tồn kho]]-Table1[[#This Row],[1. Hàng tồn kho'[Năm: 2024]])/Table1[[#This Row],[1. Hàng tồn kho'[Năm: 2024]]</f>
        <v>-0.99698061669295157</v>
      </c>
      <c r="S94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-0.51382442749504575</v>
      </c>
      <c r="T946" s="21">
        <f>Table1[[#This Row],[Tỷ suất sinh lợi trên tổng tài sản bình quân (ROAA)'[Quý 4 Năm 2025, ĐVT: %']]]-Table1[[#This Row],[Tỷ suất sinh lợi trên tổng tài sản bình quân (ROAA)'[Quý 4 Năm 2024, ĐVT: %']]]</f>
        <v>1.92</v>
      </c>
      <c r="U946" s="20">
        <f>SUM(Table1[[#This Row],[TATA]:[ROA]])</f>
        <v>0.25703801613018484</v>
      </c>
    </row>
    <row r="947" spans="1:21" hidden="1" x14ac:dyDescent="0.45">
      <c r="A947" s="7">
        <v>941</v>
      </c>
      <c r="B947" s="5" t="s">
        <v>1891</v>
      </c>
      <c r="C947" s="6" t="s">
        <v>1892</v>
      </c>
      <c r="D947" s="6" t="s">
        <v>10</v>
      </c>
      <c r="E947" s="6"/>
      <c r="F947" s="6"/>
      <c r="G947" s="6"/>
      <c r="H947" s="6"/>
      <c r="I947" s="6"/>
      <c r="J947" s="6"/>
      <c r="K947" s="6"/>
      <c r="L947" s="6"/>
      <c r="M947" s="6"/>
      <c r="N947" s="8"/>
      <c r="O947" s="8"/>
      <c r="P94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4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47" s="20" t="e">
        <f>(Table1[[#This Row],[1. Hàng tồn kho]]-Table1[[#This Row],[1. Hàng tồn kho'[Năm: 2024]])/Table1[[#This Row],[1. Hàng tồn kho'[Năm: 2024]]</f>
        <v>#DIV/0!</v>
      </c>
      <c r="S94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4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47" s="20" t="e">
        <f>SUM(Table1[[#This Row],[TATA]:[ROA]])</f>
        <v>#DIV/0!</v>
      </c>
    </row>
    <row r="948" spans="1:21" x14ac:dyDescent="0.45">
      <c r="A948" s="7">
        <v>942</v>
      </c>
      <c r="B948" s="5" t="s">
        <v>1893</v>
      </c>
      <c r="C948" s="6" t="s">
        <v>1894</v>
      </c>
      <c r="D948" s="6" t="s">
        <v>18</v>
      </c>
      <c r="E948" s="8">
        <v>1105458019000</v>
      </c>
      <c r="F948" s="8">
        <v>2242953444000</v>
      </c>
      <c r="G948" s="8">
        <v>26892470553000</v>
      </c>
      <c r="H948" s="8">
        <v>7536948369000</v>
      </c>
      <c r="I948" s="8">
        <v>7291766837000</v>
      </c>
      <c r="J948" s="8">
        <v>696799317000</v>
      </c>
      <c r="K948" s="8">
        <v>755586049000</v>
      </c>
      <c r="L948" s="8">
        <v>5894531814000</v>
      </c>
      <c r="M948" s="8">
        <v>7493026643000</v>
      </c>
      <c r="N948" s="9">
        <v>0.9</v>
      </c>
      <c r="O948" s="9">
        <v>3.21</v>
      </c>
      <c r="P948" s="17">
        <f>(Table1[[#This Row],[18. Lợi nhuận sau thuế thu nhập doanh nghiệp]]-Table1[[#This Row],[Lưu chuyển tiền thuần từ hoạt động kinh doanh]])/Table1[[#This Row],[TỔNG CỘNG TÀI SẢN]]</f>
        <v>4.2297914680550101E-2</v>
      </c>
      <c r="Q948" s="20">
        <f>(Table1[[#This Row],[III. Các khoản phải thu ngắn hạn 2025]]-Table1[[#This Row],[III. Các khoản phải thu ngắn hạn'[Năm: 2024]])/Table1[[#This Row],[III. Các khoản phải thu ngắn hạn'[Năm: 2024]]</f>
        <v>-3.2530610533097047E-2</v>
      </c>
      <c r="R948" s="20">
        <f>(Table1[[#This Row],[1. Hàng tồn kho]]-Table1[[#This Row],[1. Hàng tồn kho'[Năm: 2024]])/Table1[[#This Row],[1. Hàng tồn kho'[Năm: 2024]]</f>
        <v>8.4366804854373881E-2</v>
      </c>
      <c r="S94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0.27118266207393144</v>
      </c>
      <c r="T948" s="21">
        <f>Table1[[#This Row],[Tỷ suất sinh lợi trên tổng tài sản bình quân (ROAA)'[Quý 4 Năm 2025, ĐVT: %']]]-Table1[[#This Row],[Tỷ suất sinh lợi trên tổng tài sản bình quân (ROAA)'[Quý 4 Năm 2024, ĐVT: %']]]</f>
        <v>2.31</v>
      </c>
      <c r="U948" s="20">
        <f>SUM(Table1[[#This Row],[TATA]:[ROA]])</f>
        <v>2.6753167710757584</v>
      </c>
    </row>
    <row r="949" spans="1:21" x14ac:dyDescent="0.45">
      <c r="A949" s="7">
        <v>943</v>
      </c>
      <c r="B949" s="5" t="s">
        <v>1895</v>
      </c>
      <c r="C949" s="6" t="s">
        <v>1896</v>
      </c>
      <c r="D949" s="6" t="s">
        <v>18</v>
      </c>
      <c r="E949" s="8">
        <v>1807438584441</v>
      </c>
      <c r="F949" s="8">
        <v>1400895156847</v>
      </c>
      <c r="G949" s="8">
        <v>8713614967858</v>
      </c>
      <c r="H949" s="8">
        <v>504419818284</v>
      </c>
      <c r="I949" s="8">
        <v>718425401786</v>
      </c>
      <c r="J949" s="8">
        <v>87781858225</v>
      </c>
      <c r="K949" s="8">
        <v>155247312190</v>
      </c>
      <c r="L949" s="8">
        <v>3992094957163</v>
      </c>
      <c r="M949" s="8">
        <v>5091077366754</v>
      </c>
      <c r="N949" s="9">
        <v>4.0199999999999996</v>
      </c>
      <c r="O949" s="9">
        <v>3.62</v>
      </c>
      <c r="P949" s="17">
        <f>(Table1[[#This Row],[18. Lợi nhuận sau thuế thu nhập doanh nghiệp]]-Table1[[#This Row],[Lưu chuyển tiền thuần từ hoạt động kinh doanh]])/Table1[[#This Row],[TỔNG CỘNG TÀI SẢN]]</f>
        <v>-4.6656115641283309E-2</v>
      </c>
      <c r="Q949" s="20">
        <f>(Table1[[#This Row],[III. Các khoản phải thu ngắn hạn 2025]]-Table1[[#This Row],[III. Các khoản phải thu ngắn hạn'[Năm: 2024]])/Table1[[#This Row],[III. Các khoản phải thu ngắn hạn'[Năm: 2024]]</f>
        <v>0.42426085523370516</v>
      </c>
      <c r="R949" s="20">
        <f>(Table1[[#This Row],[1. Hàng tồn kho]]-Table1[[#This Row],[1. Hàng tồn kho'[Năm: 2024]])/Table1[[#This Row],[1. Hàng tồn kho'[Năm: 2024]]</f>
        <v>0.76855805207579952</v>
      </c>
      <c r="S94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0.27528964650981064</v>
      </c>
      <c r="T949" s="21">
        <f>Table1[[#This Row],[Tỷ suất sinh lợi trên tổng tài sản bình quân (ROAA)'[Quý 4 Năm 2025, ĐVT: %']]]-Table1[[#This Row],[Tỷ suất sinh lợi trên tổng tài sản bình quân (ROAA)'[Quý 4 Năm 2024, ĐVT: %']]]</f>
        <v>-0.39999999999999947</v>
      </c>
      <c r="U949" s="20">
        <f>SUM(Table1[[#This Row],[TATA]:[ROA]])</f>
        <v>1.0214524381780326</v>
      </c>
    </row>
    <row r="950" spans="1:21" hidden="1" x14ac:dyDescent="0.45">
      <c r="A950" s="7">
        <v>944</v>
      </c>
      <c r="B950" s="5" t="s">
        <v>1897</v>
      </c>
      <c r="C950" s="6" t="s">
        <v>1898</v>
      </c>
      <c r="D950" s="6" t="s">
        <v>10</v>
      </c>
      <c r="E950" s="6"/>
      <c r="F950" s="6"/>
      <c r="G950" s="6"/>
      <c r="H950" s="8">
        <v>1491299372484</v>
      </c>
      <c r="I950" s="6"/>
      <c r="J950" s="8">
        <v>307196094787</v>
      </c>
      <c r="K950" s="6"/>
      <c r="L950" s="8">
        <v>213384569045</v>
      </c>
      <c r="M950" s="6"/>
      <c r="N950" s="9">
        <v>0.08</v>
      </c>
      <c r="O950" s="8"/>
      <c r="P95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5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950" s="20">
        <f>(Table1[[#This Row],[1. Hàng tồn kho]]-Table1[[#This Row],[1. Hàng tồn kho'[Năm: 2024]])/Table1[[#This Row],[1. Hàng tồn kho'[Năm: 2024]]</f>
        <v>-1</v>
      </c>
      <c r="S95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950" s="21">
        <f>Table1[[#This Row],[Tỷ suất sinh lợi trên tổng tài sản bình quân (ROAA)'[Quý 4 Năm 2025, ĐVT: %']]]-Table1[[#This Row],[Tỷ suất sinh lợi trên tổng tài sản bình quân (ROAA)'[Quý 4 Năm 2024, ĐVT: %']]]</f>
        <v>-0.08</v>
      </c>
      <c r="U950" s="20" t="e">
        <f>SUM(Table1[[#This Row],[TATA]:[ROA]])</f>
        <v>#DIV/0!</v>
      </c>
    </row>
    <row r="951" spans="1:21" hidden="1" x14ac:dyDescent="0.45">
      <c r="A951" s="7">
        <v>945</v>
      </c>
      <c r="B951" s="5" t="s">
        <v>1899</v>
      </c>
      <c r="C951" s="6" t="s">
        <v>1900</v>
      </c>
      <c r="D951" s="6" t="s">
        <v>10</v>
      </c>
      <c r="E951" s="6"/>
      <c r="F951" s="6"/>
      <c r="G951" s="6"/>
      <c r="H951" s="6"/>
      <c r="I951" s="6"/>
      <c r="J951" s="6"/>
      <c r="K951" s="6"/>
      <c r="L951" s="6"/>
      <c r="M951" s="6"/>
      <c r="N951" s="8"/>
      <c r="O951" s="8"/>
      <c r="P95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5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51" s="20" t="e">
        <f>(Table1[[#This Row],[1. Hàng tồn kho]]-Table1[[#This Row],[1. Hàng tồn kho'[Năm: 2024]])/Table1[[#This Row],[1. Hàng tồn kho'[Năm: 2024]]</f>
        <v>#DIV/0!</v>
      </c>
      <c r="S95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5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51" s="20" t="e">
        <f>SUM(Table1[[#This Row],[TATA]:[ROA]])</f>
        <v>#DIV/0!</v>
      </c>
    </row>
    <row r="952" spans="1:21" hidden="1" x14ac:dyDescent="0.45">
      <c r="A952" s="7">
        <v>946</v>
      </c>
      <c r="B952" s="5" t="s">
        <v>1901</v>
      </c>
      <c r="C952" s="6" t="s">
        <v>1902</v>
      </c>
      <c r="D952" s="6" t="s">
        <v>10</v>
      </c>
      <c r="E952" s="6"/>
      <c r="F952" s="6"/>
      <c r="G952" s="6"/>
      <c r="H952" s="6"/>
      <c r="I952" s="6"/>
      <c r="J952" s="6"/>
      <c r="K952" s="6"/>
      <c r="L952" s="6"/>
      <c r="M952" s="6"/>
      <c r="N952" s="8"/>
      <c r="O952" s="8"/>
      <c r="P95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5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52" s="20" t="e">
        <f>(Table1[[#This Row],[1. Hàng tồn kho]]-Table1[[#This Row],[1. Hàng tồn kho'[Năm: 2024]])/Table1[[#This Row],[1. Hàng tồn kho'[Năm: 2024]]</f>
        <v>#DIV/0!</v>
      </c>
      <c r="S95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5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52" s="20" t="e">
        <f>SUM(Table1[[#This Row],[TATA]:[ROA]])</f>
        <v>#DIV/0!</v>
      </c>
    </row>
    <row r="953" spans="1:21" hidden="1" x14ac:dyDescent="0.45">
      <c r="A953" s="7">
        <v>947</v>
      </c>
      <c r="B953" s="5" t="s">
        <v>1903</v>
      </c>
      <c r="C953" s="6" t="s">
        <v>1904</v>
      </c>
      <c r="D953" s="6" t="s">
        <v>10</v>
      </c>
      <c r="E953" s="6"/>
      <c r="F953" s="6"/>
      <c r="G953" s="6"/>
      <c r="H953" s="8">
        <v>226113927864</v>
      </c>
      <c r="I953" s="6"/>
      <c r="J953" s="8">
        <v>77303081101</v>
      </c>
      <c r="K953" s="6"/>
      <c r="L953" s="8">
        <v>782863020166</v>
      </c>
      <c r="M953" s="6"/>
      <c r="N953" s="9">
        <v>0.51</v>
      </c>
      <c r="O953" s="8"/>
      <c r="P95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5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953" s="20">
        <f>(Table1[[#This Row],[1. Hàng tồn kho]]-Table1[[#This Row],[1. Hàng tồn kho'[Năm: 2024]])/Table1[[#This Row],[1. Hàng tồn kho'[Năm: 2024]]</f>
        <v>-1</v>
      </c>
      <c r="S95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953" s="21">
        <f>Table1[[#This Row],[Tỷ suất sinh lợi trên tổng tài sản bình quân (ROAA)'[Quý 4 Năm 2025, ĐVT: %']]]-Table1[[#This Row],[Tỷ suất sinh lợi trên tổng tài sản bình quân (ROAA)'[Quý 4 Năm 2024, ĐVT: %']]]</f>
        <v>-0.51</v>
      </c>
      <c r="U953" s="20" t="e">
        <f>SUM(Table1[[#This Row],[TATA]:[ROA]])</f>
        <v>#DIV/0!</v>
      </c>
    </row>
    <row r="954" spans="1:21" ht="26.25" hidden="1" x14ac:dyDescent="0.45">
      <c r="A954" s="7">
        <v>948</v>
      </c>
      <c r="B954" s="5" t="s">
        <v>1905</v>
      </c>
      <c r="C954" s="6" t="s">
        <v>1906</v>
      </c>
      <c r="D954" s="6" t="s">
        <v>10</v>
      </c>
      <c r="E954" s="6"/>
      <c r="F954" s="6"/>
      <c r="G954" s="6"/>
      <c r="H954" s="8">
        <v>907820409</v>
      </c>
      <c r="I954" s="6"/>
      <c r="J954" s="6"/>
      <c r="K954" s="6"/>
      <c r="L954" s="6"/>
      <c r="M954" s="6"/>
      <c r="N954" s="8"/>
      <c r="O954" s="8"/>
      <c r="P95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5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954" s="20" t="e">
        <f>(Table1[[#This Row],[1. Hàng tồn kho]]-Table1[[#This Row],[1. Hàng tồn kho'[Năm: 2024]])/Table1[[#This Row],[1. Hàng tồn kho'[Năm: 2024]]</f>
        <v>#DIV/0!</v>
      </c>
      <c r="S95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5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54" s="20" t="e">
        <f>SUM(Table1[[#This Row],[TATA]:[ROA]])</f>
        <v>#DIV/0!</v>
      </c>
    </row>
    <row r="955" spans="1:21" hidden="1" x14ac:dyDescent="0.45">
      <c r="A955" s="7">
        <v>949</v>
      </c>
      <c r="B955" s="5" t="s">
        <v>1907</v>
      </c>
      <c r="C955" s="6" t="s">
        <v>1908</v>
      </c>
      <c r="D955" s="6" t="s">
        <v>10</v>
      </c>
      <c r="E955" s="6"/>
      <c r="F955" s="6"/>
      <c r="G955" s="6"/>
      <c r="H955" s="6"/>
      <c r="I955" s="6"/>
      <c r="J955" s="6"/>
      <c r="K955" s="6"/>
      <c r="L955" s="6"/>
      <c r="M955" s="6"/>
      <c r="N955" s="8"/>
      <c r="O955" s="8"/>
      <c r="P95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5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55" s="20" t="e">
        <f>(Table1[[#This Row],[1. Hàng tồn kho]]-Table1[[#This Row],[1. Hàng tồn kho'[Năm: 2024]])/Table1[[#This Row],[1. Hàng tồn kho'[Năm: 2024]]</f>
        <v>#DIV/0!</v>
      </c>
      <c r="S95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5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55" s="20" t="e">
        <f>SUM(Table1[[#This Row],[TATA]:[ROA]])</f>
        <v>#DIV/0!</v>
      </c>
    </row>
    <row r="956" spans="1:21" x14ac:dyDescent="0.45">
      <c r="A956" s="7">
        <v>950</v>
      </c>
      <c r="B956" s="5" t="s">
        <v>1909</v>
      </c>
      <c r="C956" s="6" t="s">
        <v>1910</v>
      </c>
      <c r="D956" s="6" t="s">
        <v>15</v>
      </c>
      <c r="E956" s="8">
        <v>-72667835316</v>
      </c>
      <c r="F956" s="8">
        <v>51299852100</v>
      </c>
      <c r="G956" s="8">
        <v>1166722642931</v>
      </c>
      <c r="H956" s="8">
        <v>239604222370</v>
      </c>
      <c r="I956" s="8">
        <v>345443633959</v>
      </c>
      <c r="J956" s="8">
        <v>135461153500</v>
      </c>
      <c r="K956" s="8">
        <v>189302322099</v>
      </c>
      <c r="L956" s="8">
        <v>3063883273230</v>
      </c>
      <c r="M956" s="8">
        <v>3372622175324</v>
      </c>
      <c r="N956" s="8"/>
      <c r="O956" s="8"/>
      <c r="P956" s="17">
        <f>(Table1[[#This Row],[18. Lợi nhuận sau thuế thu nhập doanh nghiệp]]-Table1[[#This Row],[Lưu chuyển tiền thuần từ hoạt động kinh doanh]])/Table1[[#This Row],[TỔNG CỘNG TÀI SẢN]]</f>
        <v>0.10625291980669262</v>
      </c>
      <c r="Q956" s="20">
        <f>(Table1[[#This Row],[III. Các khoản phải thu ngắn hạn 2025]]-Table1[[#This Row],[III. Các khoản phải thu ngắn hạn'[Năm: 2024]])/Table1[[#This Row],[III. Các khoản phải thu ngắn hạn'[Năm: 2024]]</f>
        <v>0.44172598688833364</v>
      </c>
      <c r="R956" s="20">
        <f>(Table1[[#This Row],[1. Hàng tồn kho]]-Table1[[#This Row],[1. Hàng tồn kho'[Năm: 2024]])/Table1[[#This Row],[1. Hàng tồn kho'[Năm: 2024]]</f>
        <v>0.39746574724834305</v>
      </c>
      <c r="S95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0.10076718809477425</v>
      </c>
      <c r="T95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56" s="20">
        <f>SUM(Table1[[#This Row],[TATA]:[ROA]])</f>
        <v>1.0462118420381437</v>
      </c>
    </row>
    <row r="957" spans="1:21" hidden="1" x14ac:dyDescent="0.45">
      <c r="A957" s="7">
        <v>951</v>
      </c>
      <c r="B957" s="5" t="s">
        <v>1911</v>
      </c>
      <c r="C957" s="6" t="s">
        <v>1912</v>
      </c>
      <c r="D957" s="6" t="s">
        <v>10</v>
      </c>
      <c r="E957" s="6"/>
      <c r="F957" s="6"/>
      <c r="G957" s="6"/>
      <c r="H957" s="6"/>
      <c r="I957" s="6"/>
      <c r="J957" s="6"/>
      <c r="K957" s="6"/>
      <c r="L957" s="6"/>
      <c r="M957" s="6"/>
      <c r="N957" s="8"/>
      <c r="O957" s="8"/>
      <c r="P95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5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57" s="20" t="e">
        <f>(Table1[[#This Row],[1. Hàng tồn kho]]-Table1[[#This Row],[1. Hàng tồn kho'[Năm: 2024]])/Table1[[#This Row],[1. Hàng tồn kho'[Năm: 2024]]</f>
        <v>#DIV/0!</v>
      </c>
      <c r="S95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5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57" s="20" t="e">
        <f>SUM(Table1[[#This Row],[TATA]:[ROA]])</f>
        <v>#DIV/0!</v>
      </c>
    </row>
    <row r="958" spans="1:21" ht="26.25" x14ac:dyDescent="0.45">
      <c r="A958" s="7">
        <v>952</v>
      </c>
      <c r="B958" s="5" t="s">
        <v>1913</v>
      </c>
      <c r="C958" s="6" t="s">
        <v>1914</v>
      </c>
      <c r="D958" s="6" t="s">
        <v>15</v>
      </c>
      <c r="E958" s="8">
        <v>-158669639970</v>
      </c>
      <c r="F958" s="8">
        <v>54603688882</v>
      </c>
      <c r="G958" s="8">
        <v>6913003144633</v>
      </c>
      <c r="H958" s="8">
        <v>2876641099414</v>
      </c>
      <c r="I958" s="8">
        <v>3463684370768</v>
      </c>
      <c r="J958" s="8">
        <v>1566632308511</v>
      </c>
      <c r="K958" s="8">
        <v>1591723648972</v>
      </c>
      <c r="L958" s="8">
        <v>2597545414888</v>
      </c>
      <c r="M958" s="8">
        <v>3266301609342</v>
      </c>
      <c r="N958" s="9">
        <v>0.3</v>
      </c>
      <c r="O958" s="9">
        <v>0.35</v>
      </c>
      <c r="P958" s="17">
        <f>(Table1[[#This Row],[18. Lợi nhuận sau thuế thu nhập doanh nghiệp]]-Table1[[#This Row],[Lưu chuyển tiền thuần từ hoạt động kinh doanh]])/Table1[[#This Row],[TỔNG CỘNG TÀI SẢN]]</f>
        <v>3.0851038888587447E-2</v>
      </c>
      <c r="Q958" s="20">
        <f>(Table1[[#This Row],[III. Các khoản phải thu ngắn hạn 2025]]-Table1[[#This Row],[III. Các khoản phải thu ngắn hạn'[Năm: 2024]])/Table1[[#This Row],[III. Các khoản phải thu ngắn hạn'[Năm: 2024]]</f>
        <v>0.20407247587249813</v>
      </c>
      <c r="R958" s="20">
        <f>(Table1[[#This Row],[1. Hàng tồn kho]]-Table1[[#This Row],[1. Hàng tồn kho'[Năm: 2024]])/Table1[[#This Row],[1. Hàng tồn kho'[Năm: 2024]]</f>
        <v>1.6016100475323387E-2</v>
      </c>
      <c r="S95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0.25745697866184764</v>
      </c>
      <c r="T958" s="21">
        <f>Table1[[#This Row],[Tỷ suất sinh lợi trên tổng tài sản bình quân (ROAA)'[Quý 4 Năm 2025, ĐVT: %']]]-Table1[[#This Row],[Tỷ suất sinh lợi trên tổng tài sản bình quân (ROAA)'[Quý 4 Năm 2024, ĐVT: %']]]</f>
        <v>4.9999999999999989E-2</v>
      </c>
      <c r="U958" s="20">
        <f>SUM(Table1[[#This Row],[TATA]:[ROA]])</f>
        <v>0.55839659389825669</v>
      </c>
    </row>
    <row r="959" spans="1:21" hidden="1" x14ac:dyDescent="0.45">
      <c r="A959" s="7">
        <v>953</v>
      </c>
      <c r="B959" s="5" t="s">
        <v>1915</v>
      </c>
      <c r="C959" s="6" t="s">
        <v>1916</v>
      </c>
      <c r="D959" s="6" t="s">
        <v>10</v>
      </c>
      <c r="E959" s="6"/>
      <c r="F959" s="6"/>
      <c r="G959" s="6"/>
      <c r="H959" s="6"/>
      <c r="I959" s="6"/>
      <c r="J959" s="6"/>
      <c r="K959" s="6"/>
      <c r="L959" s="6"/>
      <c r="M959" s="6"/>
      <c r="N959" s="8"/>
      <c r="O959" s="8"/>
      <c r="P95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5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59" s="20" t="e">
        <f>(Table1[[#This Row],[1. Hàng tồn kho]]-Table1[[#This Row],[1. Hàng tồn kho'[Năm: 2024]])/Table1[[#This Row],[1. Hàng tồn kho'[Năm: 2024]]</f>
        <v>#DIV/0!</v>
      </c>
      <c r="S95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5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59" s="20" t="e">
        <f>SUM(Table1[[#This Row],[TATA]:[ROA]])</f>
        <v>#DIV/0!</v>
      </c>
    </row>
    <row r="960" spans="1:21" hidden="1" x14ac:dyDescent="0.45">
      <c r="A960" s="7">
        <v>954</v>
      </c>
      <c r="B960" s="5" t="s">
        <v>1917</v>
      </c>
      <c r="C960" s="6" t="s">
        <v>1918</v>
      </c>
      <c r="D960" s="6" t="s">
        <v>10</v>
      </c>
      <c r="E960" s="6"/>
      <c r="F960" s="6"/>
      <c r="G960" s="6"/>
      <c r="H960" s="6"/>
      <c r="I960" s="6"/>
      <c r="J960" s="6"/>
      <c r="K960" s="6"/>
      <c r="L960" s="6"/>
      <c r="M960" s="6"/>
      <c r="N960" s="8"/>
      <c r="O960" s="8"/>
      <c r="P96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6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60" s="20" t="e">
        <f>(Table1[[#This Row],[1. Hàng tồn kho]]-Table1[[#This Row],[1. Hàng tồn kho'[Năm: 2024]])/Table1[[#This Row],[1. Hàng tồn kho'[Năm: 2024]]</f>
        <v>#DIV/0!</v>
      </c>
      <c r="S96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6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60" s="20" t="e">
        <f>SUM(Table1[[#This Row],[TATA]:[ROA]])</f>
        <v>#DIV/0!</v>
      </c>
    </row>
    <row r="961" spans="1:21" hidden="1" x14ac:dyDescent="0.45">
      <c r="A961" s="7">
        <v>955</v>
      </c>
      <c r="B961" s="5" t="s">
        <v>1919</v>
      </c>
      <c r="C961" s="6" t="s">
        <v>1920</v>
      </c>
      <c r="D961" s="6" t="s">
        <v>10</v>
      </c>
      <c r="E961" s="6"/>
      <c r="F961" s="6"/>
      <c r="G961" s="6"/>
      <c r="H961" s="6"/>
      <c r="I961" s="6"/>
      <c r="J961" s="6"/>
      <c r="K961" s="6"/>
      <c r="L961" s="6"/>
      <c r="M961" s="6"/>
      <c r="N961" s="8"/>
      <c r="O961" s="8"/>
      <c r="P96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6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61" s="20" t="e">
        <f>(Table1[[#This Row],[1. Hàng tồn kho]]-Table1[[#This Row],[1. Hàng tồn kho'[Năm: 2024]])/Table1[[#This Row],[1. Hàng tồn kho'[Năm: 2024]]</f>
        <v>#DIV/0!</v>
      </c>
      <c r="S96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6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61" s="20" t="e">
        <f>SUM(Table1[[#This Row],[TATA]:[ROA]])</f>
        <v>#DIV/0!</v>
      </c>
    </row>
    <row r="962" spans="1:21" ht="26.25" hidden="1" x14ac:dyDescent="0.45">
      <c r="A962" s="7">
        <v>956</v>
      </c>
      <c r="B962" s="5" t="s">
        <v>1921</v>
      </c>
      <c r="C962" s="6" t="s">
        <v>1922</v>
      </c>
      <c r="D962" s="6" t="s">
        <v>10</v>
      </c>
      <c r="E962" s="6"/>
      <c r="F962" s="6"/>
      <c r="G962" s="6"/>
      <c r="H962" s="6"/>
      <c r="I962" s="6"/>
      <c r="J962" s="6"/>
      <c r="K962" s="6"/>
      <c r="L962" s="6"/>
      <c r="M962" s="6"/>
      <c r="N962" s="8"/>
      <c r="O962" s="8"/>
      <c r="P96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6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62" s="20" t="e">
        <f>(Table1[[#This Row],[1. Hàng tồn kho]]-Table1[[#This Row],[1. Hàng tồn kho'[Năm: 2024]])/Table1[[#This Row],[1. Hàng tồn kho'[Năm: 2024]]</f>
        <v>#DIV/0!</v>
      </c>
      <c r="S96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6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62" s="20" t="e">
        <f>SUM(Table1[[#This Row],[TATA]:[ROA]])</f>
        <v>#DIV/0!</v>
      </c>
    </row>
    <row r="963" spans="1:21" ht="26.25" hidden="1" x14ac:dyDescent="0.45">
      <c r="A963" s="7">
        <v>957</v>
      </c>
      <c r="B963" s="5" t="s">
        <v>1923</v>
      </c>
      <c r="C963" s="6" t="s">
        <v>1924</v>
      </c>
      <c r="D963" s="6" t="s">
        <v>10</v>
      </c>
      <c r="E963" s="6"/>
      <c r="F963" s="6"/>
      <c r="G963" s="6"/>
      <c r="H963" s="6"/>
      <c r="I963" s="6"/>
      <c r="J963" s="6"/>
      <c r="K963" s="6"/>
      <c r="L963" s="6"/>
      <c r="M963" s="6"/>
      <c r="N963" s="8"/>
      <c r="O963" s="8"/>
      <c r="P96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6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63" s="20" t="e">
        <f>(Table1[[#This Row],[1. Hàng tồn kho]]-Table1[[#This Row],[1. Hàng tồn kho'[Năm: 2024]])/Table1[[#This Row],[1. Hàng tồn kho'[Năm: 2024]]</f>
        <v>#DIV/0!</v>
      </c>
      <c r="S96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6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63" s="20" t="e">
        <f>SUM(Table1[[#This Row],[TATA]:[ROA]])</f>
        <v>#DIV/0!</v>
      </c>
    </row>
    <row r="964" spans="1:21" hidden="1" x14ac:dyDescent="0.45">
      <c r="A964" s="7">
        <v>958</v>
      </c>
      <c r="B964" s="5" t="s">
        <v>1925</v>
      </c>
      <c r="C964" s="6" t="s">
        <v>1926</v>
      </c>
      <c r="D964" s="6" t="s">
        <v>10</v>
      </c>
      <c r="E964" s="6"/>
      <c r="F964" s="6"/>
      <c r="G964" s="6"/>
      <c r="H964" s="6"/>
      <c r="I964" s="6"/>
      <c r="J964" s="6"/>
      <c r="K964" s="6"/>
      <c r="L964" s="6"/>
      <c r="M964" s="6"/>
      <c r="N964" s="8"/>
      <c r="O964" s="8"/>
      <c r="P96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6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64" s="20" t="e">
        <f>(Table1[[#This Row],[1. Hàng tồn kho]]-Table1[[#This Row],[1. Hàng tồn kho'[Năm: 2024]])/Table1[[#This Row],[1. Hàng tồn kho'[Năm: 2024]]</f>
        <v>#DIV/0!</v>
      </c>
      <c r="S96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6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64" s="20" t="e">
        <f>SUM(Table1[[#This Row],[TATA]:[ROA]])</f>
        <v>#DIV/0!</v>
      </c>
    </row>
    <row r="965" spans="1:21" ht="26.25" hidden="1" x14ac:dyDescent="0.45">
      <c r="A965" s="7">
        <v>959</v>
      </c>
      <c r="B965" s="5" t="s">
        <v>1927</v>
      </c>
      <c r="C965" s="6" t="s">
        <v>1928</v>
      </c>
      <c r="D965" s="6" t="s">
        <v>10</v>
      </c>
      <c r="E965" s="6"/>
      <c r="F965" s="6"/>
      <c r="G965" s="6"/>
      <c r="H965" s="6"/>
      <c r="I965" s="6"/>
      <c r="J965" s="6"/>
      <c r="K965" s="6"/>
      <c r="L965" s="6"/>
      <c r="M965" s="6"/>
      <c r="N965" s="8"/>
      <c r="O965" s="8"/>
      <c r="P96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6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65" s="20" t="e">
        <f>(Table1[[#This Row],[1. Hàng tồn kho]]-Table1[[#This Row],[1. Hàng tồn kho'[Năm: 2024]])/Table1[[#This Row],[1. Hàng tồn kho'[Năm: 2024]]</f>
        <v>#DIV/0!</v>
      </c>
      <c r="S96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6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65" s="20" t="e">
        <f>SUM(Table1[[#This Row],[TATA]:[ROA]])</f>
        <v>#DIV/0!</v>
      </c>
    </row>
    <row r="966" spans="1:21" ht="26.25" hidden="1" x14ac:dyDescent="0.45">
      <c r="A966" s="7">
        <v>960</v>
      </c>
      <c r="B966" s="5" t="s">
        <v>1929</v>
      </c>
      <c r="C966" s="6" t="s">
        <v>1930</v>
      </c>
      <c r="D966" s="6" t="s">
        <v>10</v>
      </c>
      <c r="E966" s="6"/>
      <c r="F966" s="6"/>
      <c r="G966" s="6"/>
      <c r="H966" s="6"/>
      <c r="I966" s="6"/>
      <c r="J966" s="6"/>
      <c r="K966" s="6"/>
      <c r="L966" s="6"/>
      <c r="M966" s="6"/>
      <c r="N966" s="8"/>
      <c r="O966" s="8"/>
      <c r="P96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6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66" s="20" t="e">
        <f>(Table1[[#This Row],[1. Hàng tồn kho]]-Table1[[#This Row],[1. Hàng tồn kho'[Năm: 2024]])/Table1[[#This Row],[1. Hàng tồn kho'[Năm: 2024]]</f>
        <v>#DIV/0!</v>
      </c>
      <c r="S96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6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66" s="20" t="e">
        <f>SUM(Table1[[#This Row],[TATA]:[ROA]])</f>
        <v>#DIV/0!</v>
      </c>
    </row>
    <row r="967" spans="1:21" x14ac:dyDescent="0.45">
      <c r="A967" s="7">
        <v>961</v>
      </c>
      <c r="B967" s="5" t="s">
        <v>1931</v>
      </c>
      <c r="C967" s="6" t="s">
        <v>1932</v>
      </c>
      <c r="D967" s="6" t="s">
        <v>18</v>
      </c>
      <c r="E967" s="8">
        <v>43640235264</v>
      </c>
      <c r="F967" s="8">
        <v>-139707861408</v>
      </c>
      <c r="G967" s="8">
        <v>1254938167924</v>
      </c>
      <c r="H967" s="8">
        <v>245926894181</v>
      </c>
      <c r="I967" s="8">
        <v>200944740119</v>
      </c>
      <c r="J967" s="8">
        <v>82209748683</v>
      </c>
      <c r="K967" s="8">
        <v>64600715477</v>
      </c>
      <c r="L967" s="8">
        <v>419480597595</v>
      </c>
      <c r="M967" s="8">
        <v>563929206992</v>
      </c>
      <c r="N967" s="9">
        <v>0.46</v>
      </c>
      <c r="O967" s="9">
        <v>-8.82</v>
      </c>
      <c r="P967" s="17">
        <f>(Table1[[#This Row],[18. Lợi nhuận sau thuế thu nhập doanh nghiệp]]-Table1[[#This Row],[Lưu chuyển tiền thuần từ hoạt động kinh doanh]])/Table1[[#This Row],[TỔNG CỘNG TÀI SẢN]]</f>
        <v>-0.14610129913835221</v>
      </c>
      <c r="Q967" s="20">
        <f>(Table1[[#This Row],[III. Các khoản phải thu ngắn hạn 2025]]-Table1[[#This Row],[III. Các khoản phải thu ngắn hạn'[Năm: 2024]])/Table1[[#This Row],[III. Các khoản phải thu ngắn hạn'[Năm: 2024]]</f>
        <v>-0.18290864125211753</v>
      </c>
      <c r="R967" s="20">
        <f>(Table1[[#This Row],[1. Hàng tồn kho]]-Table1[[#This Row],[1. Hàng tồn kho'[Năm: 2024]])/Table1[[#This Row],[1. Hàng tồn kho'[Năm: 2024]]</f>
        <v>-0.21419641208125162</v>
      </c>
      <c r="S96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0.34435110998020985</v>
      </c>
      <c r="T967" s="21">
        <f>Table1[[#This Row],[Tỷ suất sinh lợi trên tổng tài sản bình quân (ROAA)'[Quý 4 Năm 2025, ĐVT: %']]]-Table1[[#This Row],[Tỷ suất sinh lợi trên tổng tài sản bình quân (ROAA)'[Quý 4 Năm 2024, ĐVT: %']]]</f>
        <v>-9.2800000000000011</v>
      </c>
      <c r="U967" s="20">
        <f>SUM(Table1[[#This Row],[TATA]:[ROA]])</f>
        <v>-9.4788552424915125</v>
      </c>
    </row>
    <row r="968" spans="1:21" ht="26.25" hidden="1" x14ac:dyDescent="0.45">
      <c r="A968" s="7">
        <v>962</v>
      </c>
      <c r="B968" s="5" t="s">
        <v>1933</v>
      </c>
      <c r="C968" s="6" t="s">
        <v>1934</v>
      </c>
      <c r="D968" s="6" t="s">
        <v>10</v>
      </c>
      <c r="E968" s="6"/>
      <c r="F968" s="6"/>
      <c r="G968" s="6"/>
      <c r="H968" s="8">
        <v>1139310668711</v>
      </c>
      <c r="I968" s="6"/>
      <c r="J968" s="8">
        <v>581714176134</v>
      </c>
      <c r="K968" s="6"/>
      <c r="L968" s="8">
        <v>4182573470109</v>
      </c>
      <c r="M968" s="6"/>
      <c r="N968" s="8"/>
      <c r="O968" s="8"/>
      <c r="P96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6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968" s="20">
        <f>(Table1[[#This Row],[1. Hàng tồn kho]]-Table1[[#This Row],[1. Hàng tồn kho'[Năm: 2024]])/Table1[[#This Row],[1. Hàng tồn kho'[Năm: 2024]]</f>
        <v>-1</v>
      </c>
      <c r="S96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96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68" s="20" t="e">
        <f>SUM(Table1[[#This Row],[TATA]:[ROA]])</f>
        <v>#DIV/0!</v>
      </c>
    </row>
    <row r="969" spans="1:21" hidden="1" x14ac:dyDescent="0.45">
      <c r="A969" s="7">
        <v>963</v>
      </c>
      <c r="B969" s="5" t="s">
        <v>1935</v>
      </c>
      <c r="C969" s="6" t="s">
        <v>1936</v>
      </c>
      <c r="D969" s="6" t="s">
        <v>10</v>
      </c>
      <c r="E969" s="6"/>
      <c r="F969" s="6"/>
      <c r="G969" s="6"/>
      <c r="H969" s="6"/>
      <c r="I969" s="6"/>
      <c r="J969" s="6"/>
      <c r="K969" s="6"/>
      <c r="L969" s="6"/>
      <c r="M969" s="6"/>
      <c r="N969" s="8"/>
      <c r="O969" s="8"/>
      <c r="P96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6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69" s="20" t="e">
        <f>(Table1[[#This Row],[1. Hàng tồn kho]]-Table1[[#This Row],[1. Hàng tồn kho'[Năm: 2024]])/Table1[[#This Row],[1. Hàng tồn kho'[Năm: 2024]]</f>
        <v>#DIV/0!</v>
      </c>
      <c r="S96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6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69" s="20" t="e">
        <f>SUM(Table1[[#This Row],[TATA]:[ROA]])</f>
        <v>#DIV/0!</v>
      </c>
    </row>
    <row r="970" spans="1:21" ht="26.25" hidden="1" x14ac:dyDescent="0.45">
      <c r="A970" s="7">
        <v>964</v>
      </c>
      <c r="B970" s="5" t="s">
        <v>1937</v>
      </c>
      <c r="C970" s="6" t="s">
        <v>1938</v>
      </c>
      <c r="D970" s="6" t="s">
        <v>10</v>
      </c>
      <c r="E970" s="6"/>
      <c r="F970" s="6"/>
      <c r="G970" s="6"/>
      <c r="H970" s="6"/>
      <c r="I970" s="6"/>
      <c r="J970" s="6"/>
      <c r="K970" s="6"/>
      <c r="L970" s="6"/>
      <c r="M970" s="6"/>
      <c r="N970" s="8"/>
      <c r="O970" s="8"/>
      <c r="P97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7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70" s="20" t="e">
        <f>(Table1[[#This Row],[1. Hàng tồn kho]]-Table1[[#This Row],[1. Hàng tồn kho'[Năm: 2024]])/Table1[[#This Row],[1. Hàng tồn kho'[Năm: 2024]]</f>
        <v>#DIV/0!</v>
      </c>
      <c r="S97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7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70" s="20" t="e">
        <f>SUM(Table1[[#This Row],[TATA]:[ROA]])</f>
        <v>#DIV/0!</v>
      </c>
    </row>
    <row r="971" spans="1:21" ht="26.25" hidden="1" x14ac:dyDescent="0.45">
      <c r="A971" s="7">
        <v>965</v>
      </c>
      <c r="B971" s="5" t="s">
        <v>1939</v>
      </c>
      <c r="C971" s="6" t="s">
        <v>1940</v>
      </c>
      <c r="D971" s="6" t="s">
        <v>18</v>
      </c>
      <c r="E971" s="8">
        <v>23045209518</v>
      </c>
      <c r="F971" s="8">
        <v>17149502928</v>
      </c>
      <c r="G971" s="8">
        <v>1096763453483</v>
      </c>
      <c r="H971" s="8">
        <v>312674723539</v>
      </c>
      <c r="I971" s="8">
        <v>304559834994</v>
      </c>
      <c r="J971" s="6"/>
      <c r="K971" s="6"/>
      <c r="L971" s="8">
        <v>17815218515</v>
      </c>
      <c r="M971" s="8">
        <v>16534995451</v>
      </c>
      <c r="N971" s="9">
        <v>0.22</v>
      </c>
      <c r="O971" s="9">
        <v>0.13</v>
      </c>
      <c r="P971" s="17">
        <f>(Table1[[#This Row],[18. Lợi nhuận sau thuế thu nhập doanh nghiệp]]-Table1[[#This Row],[Lưu chuyển tiền thuần từ hoạt động kinh doanh]])/Table1[[#This Row],[TỔNG CỘNG TÀI SẢN]]</f>
        <v>-5.375549824601613E-3</v>
      </c>
      <c r="Q971" s="20">
        <f>(Table1[[#This Row],[III. Các khoản phải thu ngắn hạn 2025]]-Table1[[#This Row],[III. Các khoản phải thu ngắn hạn'[Năm: 2024]])/Table1[[#This Row],[III. Các khoản phải thu ngắn hạn'[Năm: 2024]]</f>
        <v>-2.5953132549864803E-2</v>
      </c>
      <c r="R971" s="20" t="e">
        <f>(Table1[[#This Row],[1. Hàng tồn kho]]-Table1[[#This Row],[1. Hàng tồn kho'[Năm: 2024]])/Table1[[#This Row],[1. Hàng tồn kho'[Năm: 2024]]</f>
        <v>#DIV/0!</v>
      </c>
      <c r="S97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-7.1861204672964404E-2</v>
      </c>
      <c r="T971" s="21">
        <f>Table1[[#This Row],[Tỷ suất sinh lợi trên tổng tài sản bình quân (ROAA)'[Quý 4 Năm 2025, ĐVT: %']]]-Table1[[#This Row],[Tỷ suất sinh lợi trên tổng tài sản bình quân (ROAA)'[Quý 4 Năm 2024, ĐVT: %']]]</f>
        <v>-0.09</v>
      </c>
      <c r="U971" s="20" t="e">
        <f>SUM(Table1[[#This Row],[TATA]:[ROA]])</f>
        <v>#DIV/0!</v>
      </c>
    </row>
    <row r="972" spans="1:21" ht="26.25" hidden="1" x14ac:dyDescent="0.45">
      <c r="A972" s="7">
        <v>966</v>
      </c>
      <c r="B972" s="5" t="s">
        <v>1941</v>
      </c>
      <c r="C972" s="6" t="s">
        <v>1942</v>
      </c>
      <c r="D972" s="6" t="s">
        <v>10</v>
      </c>
      <c r="E972" s="6"/>
      <c r="F972" s="6"/>
      <c r="G972" s="6"/>
      <c r="H972" s="6"/>
      <c r="I972" s="6"/>
      <c r="J972" s="6"/>
      <c r="K972" s="6"/>
      <c r="L972" s="6"/>
      <c r="M972" s="6"/>
      <c r="N972" s="8"/>
      <c r="O972" s="8"/>
      <c r="P97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7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72" s="20" t="e">
        <f>(Table1[[#This Row],[1. Hàng tồn kho]]-Table1[[#This Row],[1. Hàng tồn kho'[Năm: 2024]])/Table1[[#This Row],[1. Hàng tồn kho'[Năm: 2024]]</f>
        <v>#DIV/0!</v>
      </c>
      <c r="S97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7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72" s="20" t="e">
        <f>SUM(Table1[[#This Row],[TATA]:[ROA]])</f>
        <v>#DIV/0!</v>
      </c>
    </row>
    <row r="973" spans="1:21" hidden="1" x14ac:dyDescent="0.45">
      <c r="A973" s="7">
        <v>967</v>
      </c>
      <c r="B973" s="5" t="s">
        <v>1943</v>
      </c>
      <c r="C973" s="6" t="s">
        <v>1944</v>
      </c>
      <c r="D973" s="6" t="s">
        <v>10</v>
      </c>
      <c r="E973" s="6"/>
      <c r="F973" s="6"/>
      <c r="G973" s="6"/>
      <c r="H973" s="6"/>
      <c r="I973" s="6"/>
      <c r="J973" s="6"/>
      <c r="K973" s="6"/>
      <c r="L973" s="6"/>
      <c r="M973" s="6"/>
      <c r="N973" s="8"/>
      <c r="O973" s="8"/>
      <c r="P97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7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73" s="20" t="e">
        <f>(Table1[[#This Row],[1. Hàng tồn kho]]-Table1[[#This Row],[1. Hàng tồn kho'[Năm: 2024]])/Table1[[#This Row],[1. Hàng tồn kho'[Năm: 2024]]</f>
        <v>#DIV/0!</v>
      </c>
      <c r="S97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7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73" s="20" t="e">
        <f>SUM(Table1[[#This Row],[TATA]:[ROA]])</f>
        <v>#DIV/0!</v>
      </c>
    </row>
    <row r="974" spans="1:21" x14ac:dyDescent="0.45">
      <c r="A974" s="7">
        <v>968</v>
      </c>
      <c r="B974" s="5" t="s">
        <v>1945</v>
      </c>
      <c r="C974" s="6" t="s">
        <v>1946</v>
      </c>
      <c r="D974" s="6" t="s">
        <v>18</v>
      </c>
      <c r="E974" s="8">
        <v>-20424130152</v>
      </c>
      <c r="F974" s="8">
        <v>-3092530139</v>
      </c>
      <c r="G974" s="8">
        <v>172324772806</v>
      </c>
      <c r="H974" s="8">
        <v>102701908742</v>
      </c>
      <c r="I974" s="8">
        <v>116332230417</v>
      </c>
      <c r="J974" s="8">
        <v>25197281181</v>
      </c>
      <c r="K974" s="8">
        <v>29875887189</v>
      </c>
      <c r="L974" s="8">
        <v>69343852258</v>
      </c>
      <c r="M974" s="8">
        <v>56955123207</v>
      </c>
      <c r="N974" s="9">
        <v>-2.06</v>
      </c>
      <c r="O974" s="9">
        <v>-1.94</v>
      </c>
      <c r="P974" s="17">
        <f>(Table1[[#This Row],[18. Lợi nhuận sau thuế thu nhập doanh nghiệp]]-Table1[[#This Row],[Lưu chuyển tiền thuần từ hoạt động kinh doanh]])/Table1[[#This Row],[TỔNG CỘNG TÀI SẢN]]</f>
        <v>0.10057520883843898</v>
      </c>
      <c r="Q974" s="20">
        <f>(Table1[[#This Row],[III. Các khoản phải thu ngắn hạn 2025]]-Table1[[#This Row],[III. Các khoản phải thu ngắn hạn'[Năm: 2024]])/Table1[[#This Row],[III. Các khoản phải thu ngắn hạn'[Năm: 2024]]</f>
        <v>0.13271731598719425</v>
      </c>
      <c r="R974" s="20">
        <f>(Table1[[#This Row],[1. Hàng tồn kho]]-Table1[[#This Row],[1. Hàng tồn kho'[Năm: 2024]])/Table1[[#This Row],[1. Hàng tồn kho'[Năm: 2024]]</f>
        <v>0.18567900141257704</v>
      </c>
      <c r="S97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-0.17865648716639834</v>
      </c>
      <c r="T974" s="21">
        <f>Table1[[#This Row],[Tỷ suất sinh lợi trên tổng tài sản bình quân (ROAA)'[Quý 4 Năm 2025, ĐVT: %']]]-Table1[[#This Row],[Tỷ suất sinh lợi trên tổng tài sản bình quân (ROAA)'[Quý 4 Năm 2024, ĐVT: %']]]</f>
        <v>0.12000000000000011</v>
      </c>
      <c r="U974" s="20">
        <f>SUM(Table1[[#This Row],[TATA]:[ROA]])</f>
        <v>0.36031503907181206</v>
      </c>
    </row>
    <row r="975" spans="1:21" ht="26.25" hidden="1" x14ac:dyDescent="0.45">
      <c r="A975" s="7">
        <v>969</v>
      </c>
      <c r="B975" s="5" t="s">
        <v>1947</v>
      </c>
      <c r="C975" s="6" t="s">
        <v>1948</v>
      </c>
      <c r="D975" s="6" t="s">
        <v>10</v>
      </c>
      <c r="E975" s="6"/>
      <c r="F975" s="6"/>
      <c r="G975" s="6"/>
      <c r="H975" s="6"/>
      <c r="I975" s="6"/>
      <c r="J975" s="6"/>
      <c r="K975" s="6"/>
      <c r="L975" s="6"/>
      <c r="M975" s="6"/>
      <c r="N975" s="8"/>
      <c r="O975" s="8"/>
      <c r="P97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7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75" s="20" t="e">
        <f>(Table1[[#This Row],[1. Hàng tồn kho]]-Table1[[#This Row],[1. Hàng tồn kho'[Năm: 2024]])/Table1[[#This Row],[1. Hàng tồn kho'[Năm: 2024]]</f>
        <v>#DIV/0!</v>
      </c>
      <c r="S97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7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75" s="20" t="e">
        <f>SUM(Table1[[#This Row],[TATA]:[ROA]])</f>
        <v>#DIV/0!</v>
      </c>
    </row>
    <row r="976" spans="1:21" x14ac:dyDescent="0.45">
      <c r="A976" s="7">
        <v>970</v>
      </c>
      <c r="B976" s="5" t="s">
        <v>1949</v>
      </c>
      <c r="C976" s="6" t="s">
        <v>1950</v>
      </c>
      <c r="D976" s="6" t="s">
        <v>33</v>
      </c>
      <c r="E976" s="8">
        <v>-43976506487</v>
      </c>
      <c r="F976" s="8">
        <v>12868405775</v>
      </c>
      <c r="G976" s="8">
        <v>218887727255</v>
      </c>
      <c r="H976" s="8">
        <v>4477652561</v>
      </c>
      <c r="I976" s="8">
        <v>60591380353</v>
      </c>
      <c r="J976" s="8">
        <v>2539351266</v>
      </c>
      <c r="K976" s="8">
        <v>5980489883</v>
      </c>
      <c r="L976" s="8">
        <v>1349671891416</v>
      </c>
      <c r="M976" s="8">
        <v>1416605787754</v>
      </c>
      <c r="N976" s="9">
        <v>0.43</v>
      </c>
      <c r="O976" s="9">
        <v>1.1000000000000001</v>
      </c>
      <c r="P976" s="17">
        <f>(Table1[[#This Row],[18. Lợi nhuận sau thuế thu nhập doanh nghiệp]]-Table1[[#This Row],[Lưu chuyển tiền thuần từ hoạt động kinh doanh]])/Table1[[#This Row],[TỔNG CỘNG TÀI SẢN]]</f>
        <v>0.25969894692075068</v>
      </c>
      <c r="Q976" s="20">
        <f>(Table1[[#This Row],[III. Các khoản phải thu ngắn hạn 2025]]-Table1[[#This Row],[III. Các khoản phải thu ngắn hạn'[Năm: 2024]])/Table1[[#This Row],[III. Các khoản phải thu ngắn hạn'[Năm: 2024]]</f>
        <v>12.531952184219502</v>
      </c>
      <c r="R976" s="20">
        <f>(Table1[[#This Row],[1. Hàng tồn kho]]-Table1[[#This Row],[1. Hàng tồn kho'[Năm: 2024]])/Table1[[#This Row],[1. Hàng tồn kho'[Năm: 2024]]</f>
        <v>1.3551250916225153</v>
      </c>
      <c r="S97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4.9592717136441741E-2</v>
      </c>
      <c r="T976" s="21">
        <f>Table1[[#This Row],[Tỷ suất sinh lợi trên tổng tài sản bình quân (ROAA)'[Quý 4 Năm 2025, ĐVT: %']]]-Table1[[#This Row],[Tỷ suất sinh lợi trên tổng tài sản bình quân (ROAA)'[Quý 4 Năm 2024, ĐVT: %']]]</f>
        <v>0.67000000000000015</v>
      </c>
      <c r="U976" s="20">
        <f>SUM(Table1[[#This Row],[TATA]:[ROA]])</f>
        <v>14.866368939899209</v>
      </c>
    </row>
    <row r="977" spans="1:21" hidden="1" x14ac:dyDescent="0.45">
      <c r="A977" s="7">
        <v>971</v>
      </c>
      <c r="B977" s="5" t="s">
        <v>1951</v>
      </c>
      <c r="C977" s="6" t="s">
        <v>1952</v>
      </c>
      <c r="D977" s="6" t="s">
        <v>10</v>
      </c>
      <c r="E977" s="6"/>
      <c r="F977" s="6"/>
      <c r="G977" s="6"/>
      <c r="H977" s="6"/>
      <c r="I977" s="6"/>
      <c r="J977" s="6"/>
      <c r="K977" s="6"/>
      <c r="L977" s="6"/>
      <c r="M977" s="6"/>
      <c r="N977" s="8"/>
      <c r="O977" s="8"/>
      <c r="P97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7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77" s="20" t="e">
        <f>(Table1[[#This Row],[1. Hàng tồn kho]]-Table1[[#This Row],[1. Hàng tồn kho'[Năm: 2024]])/Table1[[#This Row],[1. Hàng tồn kho'[Năm: 2024]]</f>
        <v>#DIV/0!</v>
      </c>
      <c r="S97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7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77" s="20" t="e">
        <f>SUM(Table1[[#This Row],[TATA]:[ROA]])</f>
        <v>#DIV/0!</v>
      </c>
    </row>
    <row r="978" spans="1:21" hidden="1" x14ac:dyDescent="0.45">
      <c r="A978" s="7">
        <v>972</v>
      </c>
      <c r="B978" s="5" t="s">
        <v>1953</v>
      </c>
      <c r="C978" s="6" t="s">
        <v>1954</v>
      </c>
      <c r="D978" s="6" t="s">
        <v>15</v>
      </c>
      <c r="E978" s="6"/>
      <c r="F978" s="6"/>
      <c r="G978" s="6"/>
      <c r="H978" s="8">
        <v>54843537</v>
      </c>
      <c r="I978" s="6"/>
      <c r="J978" s="8">
        <v>26655604</v>
      </c>
      <c r="K978" s="6"/>
      <c r="L978" s="8">
        <v>1724360330</v>
      </c>
      <c r="M978" s="6"/>
      <c r="N978" s="8"/>
      <c r="O978" s="8"/>
      <c r="P97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7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978" s="20">
        <f>(Table1[[#This Row],[1. Hàng tồn kho]]-Table1[[#This Row],[1. Hàng tồn kho'[Năm: 2024]])/Table1[[#This Row],[1. Hàng tồn kho'[Năm: 2024]]</f>
        <v>-1</v>
      </c>
      <c r="S97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97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78" s="20" t="e">
        <f>SUM(Table1[[#This Row],[TATA]:[ROA]])</f>
        <v>#DIV/0!</v>
      </c>
    </row>
    <row r="979" spans="1:21" ht="26.25" hidden="1" x14ac:dyDescent="0.45">
      <c r="A979" s="7">
        <v>973</v>
      </c>
      <c r="B979" s="5" t="s">
        <v>1955</v>
      </c>
      <c r="C979" s="6" t="s">
        <v>1956</v>
      </c>
      <c r="D979" s="6" t="s">
        <v>10</v>
      </c>
      <c r="E979" s="6"/>
      <c r="F979" s="6"/>
      <c r="G979" s="6"/>
      <c r="H979" s="6"/>
      <c r="I979" s="6"/>
      <c r="J979" s="6"/>
      <c r="K979" s="6"/>
      <c r="L979" s="6"/>
      <c r="M979" s="6"/>
      <c r="N979" s="8"/>
      <c r="O979" s="8"/>
      <c r="P97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7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79" s="20" t="e">
        <f>(Table1[[#This Row],[1. Hàng tồn kho]]-Table1[[#This Row],[1. Hàng tồn kho'[Năm: 2024]])/Table1[[#This Row],[1. Hàng tồn kho'[Năm: 2024]]</f>
        <v>#DIV/0!</v>
      </c>
      <c r="S97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7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79" s="20" t="e">
        <f>SUM(Table1[[#This Row],[TATA]:[ROA]])</f>
        <v>#DIV/0!</v>
      </c>
    </row>
    <row r="980" spans="1:21" x14ac:dyDescent="0.45">
      <c r="A980" s="7">
        <v>974</v>
      </c>
      <c r="B980" s="5" t="s">
        <v>1957</v>
      </c>
      <c r="C980" s="6" t="s">
        <v>1958</v>
      </c>
      <c r="D980" s="6" t="s">
        <v>18</v>
      </c>
      <c r="E980" s="8">
        <v>-311240624603</v>
      </c>
      <c r="F980" s="8">
        <v>39083770794</v>
      </c>
      <c r="G980" s="8">
        <v>2477102469069</v>
      </c>
      <c r="H980" s="8">
        <v>340315148631</v>
      </c>
      <c r="I980" s="8">
        <v>353532347950</v>
      </c>
      <c r="J980" s="8">
        <v>666273074770</v>
      </c>
      <c r="K980" s="8">
        <v>1462587657271</v>
      </c>
      <c r="L980" s="8">
        <v>5513287344174</v>
      </c>
      <c r="M980" s="8">
        <v>4650581742105</v>
      </c>
      <c r="N980" s="9">
        <v>1.37</v>
      </c>
      <c r="O980" s="9">
        <v>1.37</v>
      </c>
      <c r="P980" s="17">
        <f>(Table1[[#This Row],[18. Lợi nhuận sau thuế thu nhập doanh nghiệp]]-Table1[[#This Row],[Lưu chuyển tiền thuần từ hoạt động kinh doanh]])/Table1[[#This Row],[TỔNG CỘNG TÀI SẢN]]</f>
        <v>0.14142507214433755</v>
      </c>
      <c r="Q980" s="20">
        <f>(Table1[[#This Row],[III. Các khoản phải thu ngắn hạn 2025]]-Table1[[#This Row],[III. Các khoản phải thu ngắn hạn'[Năm: 2024]])/Table1[[#This Row],[III. Các khoản phải thu ngắn hạn'[Năm: 2024]]</f>
        <v>3.883811629358664E-2</v>
      </c>
      <c r="R980" s="20">
        <f>(Table1[[#This Row],[1. Hàng tồn kho]]-Table1[[#This Row],[1. Hàng tồn kho'[Năm: 2024]])/Table1[[#This Row],[1. Hàng tồn kho'[Năm: 2024]]</f>
        <v>1.1951774920154035</v>
      </c>
      <c r="S98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-0.15647753295148639</v>
      </c>
      <c r="T98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80" s="20">
        <f>SUM(Table1[[#This Row],[TATA]:[ROA]])</f>
        <v>1.2189631475018412</v>
      </c>
    </row>
    <row r="981" spans="1:21" ht="26.25" x14ac:dyDescent="0.45">
      <c r="A981" s="7">
        <v>975</v>
      </c>
      <c r="B981" s="5" t="s">
        <v>1959</v>
      </c>
      <c r="C981" s="6" t="s">
        <v>1960</v>
      </c>
      <c r="D981" s="6" t="s">
        <v>15</v>
      </c>
      <c r="E981" s="8">
        <v>1267168284511</v>
      </c>
      <c r="F981" s="8">
        <v>250286296877</v>
      </c>
      <c r="G981" s="8">
        <v>16088038853140</v>
      </c>
      <c r="H981" s="8">
        <v>11012402255152</v>
      </c>
      <c r="I981" s="8">
        <v>10535706389379</v>
      </c>
      <c r="J981" s="8">
        <v>2396702177680</v>
      </c>
      <c r="K981" s="8">
        <v>2298003338089</v>
      </c>
      <c r="L981" s="8">
        <v>6425200748471</v>
      </c>
      <c r="M981" s="8">
        <v>4641253754813</v>
      </c>
      <c r="N981" s="9">
        <v>0.08</v>
      </c>
      <c r="O981" s="9">
        <v>7.0000000000000007E-2</v>
      </c>
      <c r="P981" s="17">
        <f>(Table1[[#This Row],[18. Lợi nhuận sau thuế thu nhập doanh nghiệp]]-Table1[[#This Row],[Lưu chuyển tiền thuần từ hoạt động kinh doanh]])/Table1[[#This Row],[TỔNG CỘNG TÀI SẢN]]</f>
        <v>-6.3207330422099833E-2</v>
      </c>
      <c r="Q981" s="20">
        <f>(Table1[[#This Row],[III. Các khoản phải thu ngắn hạn 2025]]-Table1[[#This Row],[III. Các khoản phải thu ngắn hạn'[Năm: 2024]])/Table1[[#This Row],[III. Các khoản phải thu ngắn hạn'[Năm: 2024]]</f>
        <v>-4.3287182462844055E-2</v>
      </c>
      <c r="R981" s="20">
        <f>(Table1[[#This Row],[1. Hàng tồn kho]]-Table1[[#This Row],[1. Hàng tồn kho'[Năm: 2024]])/Table1[[#This Row],[1. Hàng tồn kho'[Năm: 2024]]</f>
        <v>-4.1181103146716441E-2</v>
      </c>
      <c r="S98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-0.27764844453809862</v>
      </c>
      <c r="T981" s="21">
        <f>Table1[[#This Row],[Tỷ suất sinh lợi trên tổng tài sản bình quân (ROAA)'[Quý 4 Năm 2025, ĐVT: %']]]-Table1[[#This Row],[Tỷ suất sinh lợi trên tổng tài sản bình quân (ROAA)'[Quý 4 Năm 2024, ĐVT: %']]]</f>
        <v>-9.999999999999995E-3</v>
      </c>
      <c r="U981" s="20">
        <f>SUM(Table1[[#This Row],[TATA]:[ROA]])</f>
        <v>-0.43532406056975892</v>
      </c>
    </row>
    <row r="982" spans="1:21" hidden="1" x14ac:dyDescent="0.45">
      <c r="A982" s="7">
        <v>976</v>
      </c>
      <c r="B982" s="5" t="s">
        <v>1961</v>
      </c>
      <c r="C982" s="6" t="s">
        <v>1962</v>
      </c>
      <c r="D982" s="6" t="s">
        <v>15</v>
      </c>
      <c r="E982" s="6"/>
      <c r="F982" s="6"/>
      <c r="G982" s="6"/>
      <c r="H982" s="8">
        <v>42500483</v>
      </c>
      <c r="I982" s="6"/>
      <c r="J982" s="6"/>
      <c r="K982" s="6"/>
      <c r="L982" s="8">
        <v>4375360594</v>
      </c>
      <c r="M982" s="6"/>
      <c r="N982" s="8"/>
      <c r="O982" s="8"/>
      <c r="P98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8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982" s="20" t="e">
        <f>(Table1[[#This Row],[1. Hàng tồn kho]]-Table1[[#This Row],[1. Hàng tồn kho'[Năm: 2024]])/Table1[[#This Row],[1. Hàng tồn kho'[Năm: 2024]]</f>
        <v>#DIV/0!</v>
      </c>
      <c r="S98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98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82" s="20" t="e">
        <f>SUM(Table1[[#This Row],[TATA]:[ROA]])</f>
        <v>#DIV/0!</v>
      </c>
    </row>
    <row r="983" spans="1:21" ht="26.25" hidden="1" x14ac:dyDescent="0.45">
      <c r="A983" s="7">
        <v>977</v>
      </c>
      <c r="B983" s="5" t="s">
        <v>1963</v>
      </c>
      <c r="C983" s="6" t="s">
        <v>1964</v>
      </c>
      <c r="D983" s="6" t="s">
        <v>10</v>
      </c>
      <c r="E983" s="6"/>
      <c r="F983" s="6"/>
      <c r="G983" s="6"/>
      <c r="H983" s="6"/>
      <c r="I983" s="6"/>
      <c r="J983" s="6"/>
      <c r="K983" s="6"/>
      <c r="L983" s="6"/>
      <c r="M983" s="6"/>
      <c r="N983" s="8"/>
      <c r="O983" s="8"/>
      <c r="P98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8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83" s="20" t="e">
        <f>(Table1[[#This Row],[1. Hàng tồn kho]]-Table1[[#This Row],[1. Hàng tồn kho'[Năm: 2024]])/Table1[[#This Row],[1. Hàng tồn kho'[Năm: 2024]]</f>
        <v>#DIV/0!</v>
      </c>
      <c r="S98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8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83" s="20" t="e">
        <f>SUM(Table1[[#This Row],[TATA]:[ROA]])</f>
        <v>#DIV/0!</v>
      </c>
    </row>
    <row r="984" spans="1:21" x14ac:dyDescent="0.45">
      <c r="A984" s="7">
        <v>978</v>
      </c>
      <c r="B984" s="5" t="s">
        <v>1965</v>
      </c>
      <c r="C984" s="6" t="s">
        <v>1966</v>
      </c>
      <c r="D984" s="6" t="s">
        <v>15</v>
      </c>
      <c r="E984" s="8">
        <v>19444368659</v>
      </c>
      <c r="F984" s="8">
        <v>2824748535</v>
      </c>
      <c r="G984" s="8">
        <v>267400215939</v>
      </c>
      <c r="H984" s="8">
        <v>61192943583</v>
      </c>
      <c r="I984" s="8">
        <v>57417794394</v>
      </c>
      <c r="J984" s="8">
        <v>25403847951</v>
      </c>
      <c r="K984" s="8">
        <v>31826935421</v>
      </c>
      <c r="L984" s="8">
        <v>245805228803</v>
      </c>
      <c r="M984" s="8">
        <v>251654960064</v>
      </c>
      <c r="N984" s="9">
        <v>4.97</v>
      </c>
      <c r="O984" s="9">
        <v>2.92</v>
      </c>
      <c r="P984" s="17">
        <f>(Table1[[#This Row],[18. Lợi nhuận sau thuế thu nhập doanh nghiệp]]-Table1[[#This Row],[Lưu chuyển tiền thuần từ hoạt động kinh doanh]])/Table1[[#This Row],[TỔNG CỘNG TÀI SẢN]]</f>
        <v>-6.2152605470562929E-2</v>
      </c>
      <c r="Q984" s="20">
        <f>(Table1[[#This Row],[III. Các khoản phải thu ngắn hạn 2025]]-Table1[[#This Row],[III. Các khoản phải thu ngắn hạn'[Năm: 2024]])/Table1[[#This Row],[III. Các khoản phải thu ngắn hạn'[Năm: 2024]]</f>
        <v>-6.1692557474041392E-2</v>
      </c>
      <c r="R984" s="20">
        <f>(Table1[[#This Row],[1. Hàng tồn kho]]-Table1[[#This Row],[1. Hàng tồn kho'[Năm: 2024]])/Table1[[#This Row],[1. Hàng tồn kho'[Năm: 2024]]</f>
        <v>0.25283915579990551</v>
      </c>
      <c r="S98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2.379823769203971E-2</v>
      </c>
      <c r="T984" s="21">
        <f>Table1[[#This Row],[Tỷ suất sinh lợi trên tổng tài sản bình quân (ROAA)'[Quý 4 Năm 2025, ĐVT: %']]]-Table1[[#This Row],[Tỷ suất sinh lợi trên tổng tài sản bình quân (ROAA)'[Quý 4 Năm 2024, ĐVT: %']]]</f>
        <v>-2.0499999999999998</v>
      </c>
      <c r="U984" s="20">
        <f>SUM(Table1[[#This Row],[TATA]:[ROA]])</f>
        <v>-1.897207769452659</v>
      </c>
    </row>
    <row r="985" spans="1:21" hidden="1" x14ac:dyDescent="0.45">
      <c r="A985" s="7">
        <v>979</v>
      </c>
      <c r="B985" s="5" t="s">
        <v>1967</v>
      </c>
      <c r="C985" s="6" t="s">
        <v>1968</v>
      </c>
      <c r="D985" s="6" t="s">
        <v>10</v>
      </c>
      <c r="E985" s="6"/>
      <c r="F985" s="6"/>
      <c r="G985" s="6"/>
      <c r="H985" s="6"/>
      <c r="I985" s="6"/>
      <c r="J985" s="6"/>
      <c r="K985" s="6"/>
      <c r="L985" s="6"/>
      <c r="M985" s="6"/>
      <c r="N985" s="8"/>
      <c r="O985" s="8"/>
      <c r="P98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8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85" s="20" t="e">
        <f>(Table1[[#This Row],[1. Hàng tồn kho]]-Table1[[#This Row],[1. Hàng tồn kho'[Năm: 2024]])/Table1[[#This Row],[1. Hàng tồn kho'[Năm: 2024]]</f>
        <v>#DIV/0!</v>
      </c>
      <c r="S98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8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85" s="20" t="e">
        <f>SUM(Table1[[#This Row],[TATA]:[ROA]])</f>
        <v>#DIV/0!</v>
      </c>
    </row>
    <row r="986" spans="1:21" hidden="1" x14ac:dyDescent="0.45">
      <c r="A986" s="7">
        <v>980</v>
      </c>
      <c r="B986" s="5" t="s">
        <v>1969</v>
      </c>
      <c r="C986" s="6" t="s">
        <v>1970</v>
      </c>
      <c r="D986" s="6" t="s">
        <v>33</v>
      </c>
      <c r="E986" s="6"/>
      <c r="F986" s="6"/>
      <c r="G986" s="6"/>
      <c r="H986" s="8">
        <v>3471027363</v>
      </c>
      <c r="I986" s="6"/>
      <c r="J986" s="6"/>
      <c r="K986" s="6"/>
      <c r="L986" s="8">
        <v>29012168263</v>
      </c>
      <c r="M986" s="6"/>
      <c r="N986" s="9">
        <v>0.28000000000000003</v>
      </c>
      <c r="O986" s="8"/>
      <c r="P98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8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986" s="20" t="e">
        <f>(Table1[[#This Row],[1. Hàng tồn kho]]-Table1[[#This Row],[1. Hàng tồn kho'[Năm: 2024]])/Table1[[#This Row],[1. Hàng tồn kho'[Năm: 2024]]</f>
        <v>#DIV/0!</v>
      </c>
      <c r="S98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986" s="21">
        <f>Table1[[#This Row],[Tỷ suất sinh lợi trên tổng tài sản bình quân (ROAA)'[Quý 4 Năm 2025, ĐVT: %']]]-Table1[[#This Row],[Tỷ suất sinh lợi trên tổng tài sản bình quân (ROAA)'[Quý 4 Năm 2024, ĐVT: %']]]</f>
        <v>-0.28000000000000003</v>
      </c>
      <c r="U986" s="20" t="e">
        <f>SUM(Table1[[#This Row],[TATA]:[ROA]])</f>
        <v>#DIV/0!</v>
      </c>
    </row>
    <row r="987" spans="1:21" hidden="1" x14ac:dyDescent="0.45">
      <c r="A987" s="7">
        <v>981</v>
      </c>
      <c r="B987" s="5" t="s">
        <v>1971</v>
      </c>
      <c r="C987" s="6" t="s">
        <v>1972</v>
      </c>
      <c r="D987" s="6" t="s">
        <v>10</v>
      </c>
      <c r="E987" s="6"/>
      <c r="F987" s="6"/>
      <c r="G987" s="6"/>
      <c r="H987" s="6"/>
      <c r="I987" s="6"/>
      <c r="J987" s="6"/>
      <c r="K987" s="6"/>
      <c r="L987" s="6"/>
      <c r="M987" s="6"/>
      <c r="N987" s="8"/>
      <c r="O987" s="8"/>
      <c r="P98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8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87" s="20" t="e">
        <f>(Table1[[#This Row],[1. Hàng tồn kho]]-Table1[[#This Row],[1. Hàng tồn kho'[Năm: 2024]])/Table1[[#This Row],[1. Hàng tồn kho'[Năm: 2024]]</f>
        <v>#DIV/0!</v>
      </c>
      <c r="S98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8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87" s="20" t="e">
        <f>SUM(Table1[[#This Row],[TATA]:[ROA]])</f>
        <v>#DIV/0!</v>
      </c>
    </row>
    <row r="988" spans="1:21" hidden="1" x14ac:dyDescent="0.45">
      <c r="A988" s="7">
        <v>982</v>
      </c>
      <c r="B988" s="5" t="s">
        <v>1973</v>
      </c>
      <c r="C988" s="6" t="s">
        <v>1974</v>
      </c>
      <c r="D988" s="6" t="s">
        <v>15</v>
      </c>
      <c r="E988" s="6"/>
      <c r="F988" s="6"/>
      <c r="G988" s="6"/>
      <c r="H988" s="8">
        <v>546571154922</v>
      </c>
      <c r="I988" s="6"/>
      <c r="J988" s="8">
        <v>357643664268</v>
      </c>
      <c r="K988" s="6"/>
      <c r="L988" s="8">
        <v>284445781490</v>
      </c>
      <c r="M988" s="6"/>
      <c r="N988" s="8"/>
      <c r="O988" s="8"/>
      <c r="P98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8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988" s="20">
        <f>(Table1[[#This Row],[1. Hàng tồn kho]]-Table1[[#This Row],[1. Hàng tồn kho'[Năm: 2024]])/Table1[[#This Row],[1. Hàng tồn kho'[Năm: 2024]]</f>
        <v>-1</v>
      </c>
      <c r="S98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98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88" s="20" t="e">
        <f>SUM(Table1[[#This Row],[TATA]:[ROA]])</f>
        <v>#DIV/0!</v>
      </c>
    </row>
    <row r="989" spans="1:21" x14ac:dyDescent="0.45">
      <c r="A989" s="7">
        <v>983</v>
      </c>
      <c r="B989" s="5" t="s">
        <v>1975</v>
      </c>
      <c r="C989" s="6" t="s">
        <v>1976</v>
      </c>
      <c r="D989" s="6" t="s">
        <v>15</v>
      </c>
      <c r="E989" s="8">
        <v>39424878952</v>
      </c>
      <c r="F989" s="8">
        <v>39780118179</v>
      </c>
      <c r="G989" s="8">
        <v>604197972536</v>
      </c>
      <c r="H989" s="8">
        <v>78495981334</v>
      </c>
      <c r="I989" s="8">
        <v>68227062396</v>
      </c>
      <c r="J989" s="8">
        <v>1904732779</v>
      </c>
      <c r="K989" s="8">
        <v>209861107</v>
      </c>
      <c r="L989" s="8">
        <v>78498815539</v>
      </c>
      <c r="M989" s="8">
        <v>73201383127</v>
      </c>
      <c r="N989" s="9">
        <v>0.7</v>
      </c>
      <c r="O989" s="9">
        <v>1.73</v>
      </c>
      <c r="P989" s="17">
        <f>(Table1[[#This Row],[18. Lợi nhuận sau thuế thu nhập doanh nghiệp]]-Table1[[#This Row],[Lưu chuyển tiền thuần từ hoạt động kinh doanh]])/Table1[[#This Row],[TỔNG CỘNG TÀI SẢN]]</f>
        <v>5.8795170316271422E-4</v>
      </c>
      <c r="Q989" s="20">
        <f>(Table1[[#This Row],[III. Các khoản phải thu ngắn hạn 2025]]-Table1[[#This Row],[III. Các khoản phải thu ngắn hạn'[Năm: 2024]])/Table1[[#This Row],[III. Các khoản phải thu ngắn hạn'[Năm: 2024]]</f>
        <v>-0.13082095113004324</v>
      </c>
      <c r="R989" s="20">
        <f>(Table1[[#This Row],[1. Hàng tồn kho]]-Table1[[#This Row],[1. Hàng tồn kho'[Năm: 2024]])/Table1[[#This Row],[1. Hàng tồn kho'[Năm: 2024]]</f>
        <v>-0.88982123407873581</v>
      </c>
      <c r="S98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-6.7484233687170922E-2</v>
      </c>
      <c r="T989" s="21">
        <f>Table1[[#This Row],[Tỷ suất sinh lợi trên tổng tài sản bình quân (ROAA)'[Quý 4 Năm 2025, ĐVT: %']]]-Table1[[#This Row],[Tỷ suất sinh lợi trên tổng tài sản bình quân (ROAA)'[Quý 4 Năm 2024, ĐVT: %']]]</f>
        <v>1.03</v>
      </c>
      <c r="U989" s="20">
        <f>SUM(Table1[[#This Row],[TATA]:[ROA]])</f>
        <v>-5.7538467192787213E-2</v>
      </c>
    </row>
    <row r="990" spans="1:21" hidden="1" x14ac:dyDescent="0.45">
      <c r="A990" s="7">
        <v>984</v>
      </c>
      <c r="B990" s="5" t="s">
        <v>1977</v>
      </c>
      <c r="C990" s="6" t="s">
        <v>1978</v>
      </c>
      <c r="D990" s="6" t="s">
        <v>10</v>
      </c>
      <c r="E990" s="6"/>
      <c r="F990" s="6"/>
      <c r="G990" s="6"/>
      <c r="H990" s="8">
        <v>144574804700</v>
      </c>
      <c r="I990" s="6"/>
      <c r="J990" s="8">
        <v>204940489996</v>
      </c>
      <c r="K990" s="6"/>
      <c r="L990" s="8">
        <v>786188162131</v>
      </c>
      <c r="M990" s="6"/>
      <c r="N990" s="8"/>
      <c r="O990" s="8"/>
      <c r="P99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9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990" s="20">
        <f>(Table1[[#This Row],[1. Hàng tồn kho]]-Table1[[#This Row],[1. Hàng tồn kho'[Năm: 2024]])/Table1[[#This Row],[1. Hàng tồn kho'[Năm: 2024]]</f>
        <v>-1</v>
      </c>
      <c r="S99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99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90" s="20" t="e">
        <f>SUM(Table1[[#This Row],[TATA]:[ROA]])</f>
        <v>#DIV/0!</v>
      </c>
    </row>
    <row r="991" spans="1:21" x14ac:dyDescent="0.45">
      <c r="A991" s="7">
        <v>985</v>
      </c>
      <c r="B991" s="5" t="s">
        <v>1979</v>
      </c>
      <c r="C991" s="6" t="s">
        <v>1980</v>
      </c>
      <c r="D991" s="6" t="s">
        <v>33</v>
      </c>
      <c r="E991" s="8">
        <v>39017250107</v>
      </c>
      <c r="F991" s="8">
        <v>30400012594</v>
      </c>
      <c r="G991" s="8">
        <v>169890570644</v>
      </c>
      <c r="H991" s="8">
        <v>85565197028</v>
      </c>
      <c r="I991" s="8">
        <v>93686421892</v>
      </c>
      <c r="J991" s="8">
        <v>9261841946</v>
      </c>
      <c r="K991" s="8">
        <v>7385858286</v>
      </c>
      <c r="L991" s="8">
        <v>300015394544</v>
      </c>
      <c r="M991" s="8">
        <v>420723556838</v>
      </c>
      <c r="N991" s="9">
        <v>1.69</v>
      </c>
      <c r="O991" s="9">
        <v>2.62</v>
      </c>
      <c r="P991" s="17">
        <f>(Table1[[#This Row],[18. Lợi nhuận sau thuế thu nhập doanh nghiệp]]-Table1[[#This Row],[Lưu chuyển tiền thuần từ hoạt động kinh doanh]])/Table1[[#This Row],[TỔNG CỘNG TÀI SẢN]]</f>
        <v>-5.0722282468855392E-2</v>
      </c>
      <c r="Q991" s="20">
        <f>(Table1[[#This Row],[III. Các khoản phải thu ngắn hạn 2025]]-Table1[[#This Row],[III. Các khoản phải thu ngắn hạn'[Năm: 2024]])/Table1[[#This Row],[III. Các khoản phải thu ngắn hạn'[Năm: 2024]]</f>
        <v>9.4912711547224554E-2</v>
      </c>
      <c r="R991" s="20">
        <f>(Table1[[#This Row],[1. Hàng tồn kho]]-Table1[[#This Row],[1. Hàng tồn kho'[Năm: 2024]])/Table1[[#This Row],[1. Hàng tồn kho'[Năm: 2024]]</f>
        <v>-0.20254973804753804</v>
      </c>
      <c r="S99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0.40233989484928595</v>
      </c>
      <c r="T991" s="21">
        <f>Table1[[#This Row],[Tỷ suất sinh lợi trên tổng tài sản bình quân (ROAA)'[Quý 4 Năm 2025, ĐVT: %']]]-Table1[[#This Row],[Tỷ suất sinh lợi trên tổng tài sản bình quân (ROAA)'[Quý 4 Năm 2024, ĐVT: %']]]</f>
        <v>0.93000000000000016</v>
      </c>
      <c r="U991" s="20">
        <f>SUM(Table1[[#This Row],[TATA]:[ROA]])</f>
        <v>1.1739805858801171</v>
      </c>
    </row>
    <row r="992" spans="1:21" ht="26.25" x14ac:dyDescent="0.45">
      <c r="A992" s="7">
        <v>986</v>
      </c>
      <c r="B992" s="5" t="s">
        <v>1981</v>
      </c>
      <c r="C992" s="6" t="s">
        <v>1982</v>
      </c>
      <c r="D992" s="6" t="s">
        <v>18</v>
      </c>
      <c r="E992" s="8">
        <v>-62631708045</v>
      </c>
      <c r="F992" s="8">
        <v>23649605536</v>
      </c>
      <c r="G992" s="8">
        <v>810994874049</v>
      </c>
      <c r="H992" s="8">
        <v>174208637599</v>
      </c>
      <c r="I992" s="8">
        <v>296440278517</v>
      </c>
      <c r="J992" s="8">
        <v>278201388153</v>
      </c>
      <c r="K992" s="8">
        <v>272867273973</v>
      </c>
      <c r="L992" s="8">
        <v>869270360383</v>
      </c>
      <c r="M992" s="8">
        <v>790215635297</v>
      </c>
      <c r="N992" s="9">
        <v>0.63</v>
      </c>
      <c r="O992" s="9">
        <v>0.79</v>
      </c>
      <c r="P992" s="17">
        <f>(Table1[[#This Row],[18. Lợi nhuận sau thuế thu nhập doanh nghiệp]]-Table1[[#This Row],[Lưu chuyển tiền thuần từ hoạt động kinh doanh]])/Table1[[#This Row],[TỔNG CỘNG TÀI SẢN]]</f>
        <v>0.10638946846880677</v>
      </c>
      <c r="Q992" s="20">
        <f>(Table1[[#This Row],[III. Các khoản phải thu ngắn hạn 2025]]-Table1[[#This Row],[III. Các khoản phải thu ngắn hạn'[Năm: 2024]])/Table1[[#This Row],[III. Các khoản phải thu ngắn hạn'[Năm: 2024]]</f>
        <v>0.70163938253944325</v>
      </c>
      <c r="R992" s="20">
        <f>(Table1[[#This Row],[1. Hàng tồn kho]]-Table1[[#This Row],[1. Hàng tồn kho'[Năm: 2024]])/Table1[[#This Row],[1. Hàng tồn kho'[Năm: 2024]]</f>
        <v>-1.9173571402405956E-2</v>
      </c>
      <c r="S99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-9.094377156856992E-2</v>
      </c>
      <c r="T992" s="21">
        <f>Table1[[#This Row],[Tỷ suất sinh lợi trên tổng tài sản bình quân (ROAA)'[Quý 4 Năm 2025, ĐVT: %']]]-Table1[[#This Row],[Tỷ suất sinh lợi trên tổng tài sản bình quân (ROAA)'[Quý 4 Năm 2024, ĐVT: %']]]</f>
        <v>0.16000000000000003</v>
      </c>
      <c r="U992" s="20">
        <f>SUM(Table1[[#This Row],[TATA]:[ROA]])</f>
        <v>0.85791150803727423</v>
      </c>
    </row>
    <row r="993" spans="1:21" hidden="1" x14ac:dyDescent="0.45">
      <c r="A993" s="7">
        <v>987</v>
      </c>
      <c r="B993" s="5" t="s">
        <v>1983</v>
      </c>
      <c r="C993" s="6" t="s">
        <v>1984</v>
      </c>
      <c r="D993" s="6" t="s">
        <v>15</v>
      </c>
      <c r="E993" s="6"/>
      <c r="F993" s="6"/>
      <c r="G993" s="6"/>
      <c r="H993" s="8">
        <v>46256921807</v>
      </c>
      <c r="I993" s="6"/>
      <c r="J993" s="8">
        <v>16501445644</v>
      </c>
      <c r="K993" s="6"/>
      <c r="L993" s="8">
        <v>15029356365</v>
      </c>
      <c r="M993" s="6"/>
      <c r="N993" s="8"/>
      <c r="O993" s="8"/>
      <c r="P99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9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993" s="20">
        <f>(Table1[[#This Row],[1. Hàng tồn kho]]-Table1[[#This Row],[1. Hàng tồn kho'[Năm: 2024]])/Table1[[#This Row],[1. Hàng tồn kho'[Năm: 2024]]</f>
        <v>-1</v>
      </c>
      <c r="S99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99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93" s="20" t="e">
        <f>SUM(Table1[[#This Row],[TATA]:[ROA]])</f>
        <v>#DIV/0!</v>
      </c>
    </row>
    <row r="994" spans="1:21" ht="26.25" hidden="1" x14ac:dyDescent="0.45">
      <c r="A994" s="7">
        <v>988</v>
      </c>
      <c r="B994" s="5" t="s">
        <v>1985</v>
      </c>
      <c r="C994" s="6" t="s">
        <v>1986</v>
      </c>
      <c r="D994" s="6" t="s">
        <v>18</v>
      </c>
      <c r="E994" s="8">
        <v>-11715421266854</v>
      </c>
      <c r="F994" s="8">
        <v>1178617386238</v>
      </c>
      <c r="G994" s="8">
        <v>46499006209611</v>
      </c>
      <c r="H994" s="6"/>
      <c r="I994" s="6"/>
      <c r="J994" s="6"/>
      <c r="K994" s="6"/>
      <c r="L994" s="8">
        <v>4276240392092</v>
      </c>
      <c r="M994" s="8">
        <v>5136152570432</v>
      </c>
      <c r="N994" s="9">
        <v>0.71</v>
      </c>
      <c r="O994" s="9">
        <v>0.7</v>
      </c>
      <c r="P994" s="17">
        <f>(Table1[[#This Row],[18. Lợi nhuận sau thuế thu nhập doanh nghiệp]]-Table1[[#This Row],[Lưu chuyển tiền thuần từ hoạt động kinh doanh]])/Table1[[#This Row],[TỔNG CỘNG TÀI SẢN]]</f>
        <v>0.27729708017774579</v>
      </c>
      <c r="Q99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94" s="20" t="e">
        <f>(Table1[[#This Row],[1. Hàng tồn kho]]-Table1[[#This Row],[1. Hàng tồn kho'[Năm: 2024]])/Table1[[#This Row],[1. Hàng tồn kho'[Năm: 2024]]</f>
        <v>#DIV/0!</v>
      </c>
      <c r="S99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0.20109070105839355</v>
      </c>
      <c r="T994" s="21">
        <f>Table1[[#This Row],[Tỷ suất sinh lợi trên tổng tài sản bình quân (ROAA)'[Quý 4 Năm 2025, ĐVT: %']]]-Table1[[#This Row],[Tỷ suất sinh lợi trên tổng tài sản bình quân (ROAA)'[Quý 4 Năm 2024, ĐVT: %']]]</f>
        <v>-1.0000000000000009E-2</v>
      </c>
      <c r="U994" s="20" t="e">
        <f>SUM(Table1[[#This Row],[TATA]:[ROA]])</f>
        <v>#DIV/0!</v>
      </c>
    </row>
    <row r="995" spans="1:21" ht="26.25" hidden="1" x14ac:dyDescent="0.45">
      <c r="A995" s="7">
        <v>989</v>
      </c>
      <c r="B995" s="5" t="s">
        <v>1987</v>
      </c>
      <c r="C995" s="6" t="s">
        <v>1988</v>
      </c>
      <c r="D995" s="6" t="s">
        <v>10</v>
      </c>
      <c r="E995" s="6"/>
      <c r="F995" s="6"/>
      <c r="G995" s="6"/>
      <c r="H995" s="8">
        <v>100525470725</v>
      </c>
      <c r="I995" s="6"/>
      <c r="J995" s="8">
        <v>27436514399</v>
      </c>
      <c r="K995" s="6"/>
      <c r="L995" s="8">
        <v>261033288600</v>
      </c>
      <c r="M995" s="6"/>
      <c r="N995" s="8"/>
      <c r="O995" s="8"/>
      <c r="P99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9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995" s="20">
        <f>(Table1[[#This Row],[1. Hàng tồn kho]]-Table1[[#This Row],[1. Hàng tồn kho'[Năm: 2024]])/Table1[[#This Row],[1. Hàng tồn kho'[Năm: 2024]]</f>
        <v>-1</v>
      </c>
      <c r="S99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99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95" s="20" t="e">
        <f>SUM(Table1[[#This Row],[TATA]:[ROA]])</f>
        <v>#DIV/0!</v>
      </c>
    </row>
    <row r="996" spans="1:21" ht="26.25" x14ac:dyDescent="0.45">
      <c r="A996" s="7">
        <v>990</v>
      </c>
      <c r="B996" s="5" t="s">
        <v>1989</v>
      </c>
      <c r="C996" s="6" t="s">
        <v>1990</v>
      </c>
      <c r="D996" s="6" t="s">
        <v>33</v>
      </c>
      <c r="E996" s="8">
        <v>2944505335</v>
      </c>
      <c r="F996" s="6"/>
      <c r="G996" s="8">
        <v>42662870863</v>
      </c>
      <c r="H996" s="8">
        <v>9572828769</v>
      </c>
      <c r="I996" s="8">
        <v>10473816867</v>
      </c>
      <c r="J996" s="8">
        <v>63465162</v>
      </c>
      <c r="K996" s="8">
        <v>56341470</v>
      </c>
      <c r="L996" s="8">
        <v>31628694946</v>
      </c>
      <c r="M996" s="6"/>
      <c r="N996" s="9">
        <v>1.48</v>
      </c>
      <c r="O996" s="9">
        <v>-0.48</v>
      </c>
      <c r="P996" s="17">
        <f>(Table1[[#This Row],[18. Lợi nhuận sau thuế thu nhập doanh nghiệp]]-Table1[[#This Row],[Lưu chuyển tiền thuần từ hoạt động kinh doanh]])/Table1[[#This Row],[TỔNG CỘNG TÀI SẢN]]</f>
        <v>-6.9017983915228398E-2</v>
      </c>
      <c r="Q996" s="20">
        <f>(Table1[[#This Row],[III. Các khoản phải thu ngắn hạn 2025]]-Table1[[#This Row],[III. Các khoản phải thu ngắn hạn'[Năm: 2024]])/Table1[[#This Row],[III. Các khoản phải thu ngắn hạn'[Năm: 2024]]</f>
        <v>9.4119316216926263E-2</v>
      </c>
      <c r="R996" s="20">
        <f>(Table1[[#This Row],[1. Hàng tồn kho]]-Table1[[#This Row],[1. Hàng tồn kho'[Năm: 2024]])/Table1[[#This Row],[1. Hàng tồn kho'[Năm: 2024]]</f>
        <v>-0.11224570733783047</v>
      </c>
      <c r="S99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996" s="21">
        <f>Table1[[#This Row],[Tỷ suất sinh lợi trên tổng tài sản bình quân (ROAA)'[Quý 4 Năm 2025, ĐVT: %']]]-Table1[[#This Row],[Tỷ suất sinh lợi trên tổng tài sản bình quân (ROAA)'[Quý 4 Năm 2024, ĐVT: %']]]</f>
        <v>-1.96</v>
      </c>
      <c r="U996" s="20">
        <f>SUM(Table1[[#This Row],[TATA]:[ROA]])</f>
        <v>-3.0471443750361327</v>
      </c>
    </row>
    <row r="997" spans="1:21" x14ac:dyDescent="0.45">
      <c r="A997" s="7">
        <v>991</v>
      </c>
      <c r="B997" s="5" t="s">
        <v>1991</v>
      </c>
      <c r="C997" s="6" t="s">
        <v>1992</v>
      </c>
      <c r="D997" s="6" t="s">
        <v>15</v>
      </c>
      <c r="E997" s="8">
        <v>71742361328</v>
      </c>
      <c r="F997" s="8">
        <v>12054893361</v>
      </c>
      <c r="G997" s="8">
        <v>356861600168</v>
      </c>
      <c r="H997" s="8">
        <v>59010285849</v>
      </c>
      <c r="I997" s="8">
        <v>60317140138</v>
      </c>
      <c r="J997" s="8">
        <v>225165144958</v>
      </c>
      <c r="K997" s="8">
        <v>232711013447</v>
      </c>
      <c r="L997" s="8">
        <v>155001794121</v>
      </c>
      <c r="M997" s="8">
        <v>173876019062</v>
      </c>
      <c r="N997" s="8"/>
      <c r="O997" s="8"/>
      <c r="P997" s="17">
        <f>(Table1[[#This Row],[18. Lợi nhuận sau thuế thu nhập doanh nghiệp]]-Table1[[#This Row],[Lưu chuyển tiền thuần từ hoạt động kinh doanh]])/Table1[[#This Row],[TỔNG CỘNG TÀI SẢN]]</f>
        <v>-0.16725662816873793</v>
      </c>
      <c r="Q997" s="20">
        <f>(Table1[[#This Row],[III. Các khoản phải thu ngắn hạn 2025]]-Table1[[#This Row],[III. Các khoản phải thu ngắn hạn'[Năm: 2024]])/Table1[[#This Row],[III. Các khoản phải thu ngắn hạn'[Năm: 2024]]</f>
        <v>2.2146211803550281E-2</v>
      </c>
      <c r="R997" s="20">
        <f>(Table1[[#This Row],[1. Hàng tồn kho]]-Table1[[#This Row],[1. Hàng tồn kho'[Năm: 2024]])/Table1[[#This Row],[1. Hàng tồn kho'[Năm: 2024]]</f>
        <v>3.3512595790114535E-2</v>
      </c>
      <c r="S99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0.12176778370878789</v>
      </c>
      <c r="T99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97" s="20">
        <f>SUM(Table1[[#This Row],[TATA]:[ROA]])</f>
        <v>1.0169963133714779E-2</v>
      </c>
    </row>
    <row r="998" spans="1:21" ht="26.25" hidden="1" x14ac:dyDescent="0.45">
      <c r="A998" s="7">
        <v>992</v>
      </c>
      <c r="B998" s="5" t="s">
        <v>1993</v>
      </c>
      <c r="C998" s="6" t="s">
        <v>1994</v>
      </c>
      <c r="D998" s="6" t="s">
        <v>10</v>
      </c>
      <c r="E998" s="6"/>
      <c r="F998" s="6"/>
      <c r="G998" s="6"/>
      <c r="H998" s="6"/>
      <c r="I998" s="6"/>
      <c r="J998" s="6"/>
      <c r="K998" s="6"/>
      <c r="L998" s="6"/>
      <c r="M998" s="6"/>
      <c r="N998" s="8"/>
      <c r="O998" s="8"/>
      <c r="P99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99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998" s="20" t="e">
        <f>(Table1[[#This Row],[1. Hàng tồn kho]]-Table1[[#This Row],[1. Hàng tồn kho'[Năm: 2024]])/Table1[[#This Row],[1. Hàng tồn kho'[Năm: 2024]]</f>
        <v>#DIV/0!</v>
      </c>
      <c r="S99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99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998" s="20" t="e">
        <f>SUM(Table1[[#This Row],[TATA]:[ROA]])</f>
        <v>#DIV/0!</v>
      </c>
    </row>
    <row r="999" spans="1:21" ht="26.25" x14ac:dyDescent="0.45">
      <c r="A999" s="7">
        <v>993</v>
      </c>
      <c r="B999" s="5" t="s">
        <v>1995</v>
      </c>
      <c r="C999" s="6" t="s">
        <v>1996</v>
      </c>
      <c r="D999" s="6" t="s">
        <v>15</v>
      </c>
      <c r="E999" s="8">
        <v>-158699222843</v>
      </c>
      <c r="F999" s="8">
        <v>3752943854</v>
      </c>
      <c r="G999" s="8">
        <v>816618304379</v>
      </c>
      <c r="H999" s="8">
        <v>496847807742</v>
      </c>
      <c r="I999" s="8">
        <v>290129385658</v>
      </c>
      <c r="J999" s="8">
        <v>9116938871</v>
      </c>
      <c r="K999" s="8">
        <v>9730198767</v>
      </c>
      <c r="L999" s="8">
        <v>905957304552</v>
      </c>
      <c r="M999" s="8">
        <v>154776456926</v>
      </c>
      <c r="N999" s="9">
        <v>5.44</v>
      </c>
      <c r="O999" s="9">
        <v>0.27</v>
      </c>
      <c r="P999" s="17">
        <f>(Table1[[#This Row],[18. Lợi nhuận sau thuế thu nhập doanh nghiệp]]-Table1[[#This Row],[Lưu chuyển tiền thuần từ hoạt động kinh doanh]])/Table1[[#This Row],[TỔNG CỘNG TÀI SẢN]]</f>
        <v>0.19893280107226749</v>
      </c>
      <c r="Q999" s="20">
        <f>(Table1[[#This Row],[III. Các khoản phải thu ngắn hạn 2025]]-Table1[[#This Row],[III. Các khoản phải thu ngắn hạn'[Năm: 2024]])/Table1[[#This Row],[III. Các khoản phải thu ngắn hạn'[Năm: 2024]]</f>
        <v>-0.41605984541516472</v>
      </c>
      <c r="R999" s="20">
        <f>(Table1[[#This Row],[1. Hàng tồn kho]]-Table1[[#This Row],[1. Hàng tồn kho'[Năm: 2024]])/Table1[[#This Row],[1. Hàng tồn kho'[Năm: 2024]]</f>
        <v>6.7265987485197867E-2</v>
      </c>
      <c r="S99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-0.829157007567219</v>
      </c>
      <c r="T999" s="21">
        <f>Table1[[#This Row],[Tỷ suất sinh lợi trên tổng tài sản bình quân (ROAA)'[Quý 4 Năm 2025, ĐVT: %']]]-Table1[[#This Row],[Tỷ suất sinh lợi trên tổng tài sản bình quân (ROAA)'[Quý 4 Năm 2024, ĐVT: %']]]</f>
        <v>-5.17</v>
      </c>
      <c r="U999" s="20">
        <f>SUM(Table1[[#This Row],[TATA]:[ROA]])</f>
        <v>-6.1490180644249186</v>
      </c>
    </row>
    <row r="1000" spans="1:21" ht="26.25" x14ac:dyDescent="0.45">
      <c r="A1000" s="7">
        <v>994</v>
      </c>
      <c r="B1000" s="5" t="s">
        <v>1997</v>
      </c>
      <c r="C1000" s="6" t="s">
        <v>1998</v>
      </c>
      <c r="D1000" s="6" t="s">
        <v>15</v>
      </c>
      <c r="E1000" s="8">
        <v>-4999711938</v>
      </c>
      <c r="F1000" s="8">
        <v>2400935871</v>
      </c>
      <c r="G1000" s="8">
        <v>170483319895</v>
      </c>
      <c r="H1000" s="8">
        <v>5453075794</v>
      </c>
      <c r="I1000" s="8">
        <v>5452591176</v>
      </c>
      <c r="J1000" s="8">
        <v>16277979328</v>
      </c>
      <c r="K1000" s="8">
        <v>16272989987</v>
      </c>
      <c r="L1000" s="8">
        <v>1050468017</v>
      </c>
      <c r="M1000" s="8">
        <v>986659023</v>
      </c>
      <c r="N1000" s="8"/>
      <c r="O1000" s="8"/>
      <c r="P1000" s="17">
        <f>(Table1[[#This Row],[18. Lợi nhuận sau thuế thu nhập doanh nghiệp]]-Table1[[#This Row],[Lưu chuyển tiền thuần từ hoạt động kinh doanh]])/Table1[[#This Row],[TỔNG CỘNG TÀI SẢN]]</f>
        <v>4.3409805801283258E-2</v>
      </c>
      <c r="Q1000" s="20">
        <f>(Table1[[#This Row],[III. Các khoản phải thu ngắn hạn 2025]]-Table1[[#This Row],[III. Các khoản phải thu ngắn hạn'[Năm: 2024]])/Table1[[#This Row],[III. Các khoản phải thu ngắn hạn'[Năm: 2024]]</f>
        <v>-8.8870578423506135E-5</v>
      </c>
      <c r="R1000" s="20">
        <f>(Table1[[#This Row],[1. Hàng tồn kho]]-Table1[[#This Row],[1. Hàng tồn kho'[Năm: 2024]])/Table1[[#This Row],[1. Hàng tồn kho'[Năm: 2024]]</f>
        <v>-3.0650862121551895E-4</v>
      </c>
      <c r="S100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-6.0743395293680801E-2</v>
      </c>
      <c r="T100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00" s="20">
        <f>SUM(Table1[[#This Row],[TATA]:[ROA]])</f>
        <v>-1.7728968692036572E-2</v>
      </c>
    </row>
    <row r="1001" spans="1:21" x14ac:dyDescent="0.45">
      <c r="A1001" s="7">
        <v>995</v>
      </c>
      <c r="B1001" s="5" t="s">
        <v>1999</v>
      </c>
      <c r="C1001" s="6" t="s">
        <v>2000</v>
      </c>
      <c r="D1001" s="6" t="s">
        <v>33</v>
      </c>
      <c r="E1001" s="8">
        <v>34257403279</v>
      </c>
      <c r="F1001" s="8">
        <v>25002735590</v>
      </c>
      <c r="G1001" s="8">
        <v>528773110767</v>
      </c>
      <c r="H1001" s="8">
        <v>105103395674</v>
      </c>
      <c r="I1001" s="8">
        <v>128266643663</v>
      </c>
      <c r="J1001" s="8">
        <v>110606782541</v>
      </c>
      <c r="K1001" s="8">
        <v>105010847082</v>
      </c>
      <c r="L1001" s="8">
        <v>333313835572</v>
      </c>
      <c r="M1001" s="8">
        <v>318538107847</v>
      </c>
      <c r="N1001" s="9">
        <v>2.14</v>
      </c>
      <c r="O1001" s="9">
        <v>0.97</v>
      </c>
      <c r="P1001" s="17">
        <f>(Table1[[#This Row],[18. Lợi nhuận sau thuế thu nhập doanh nghiệp]]-Table1[[#This Row],[Lưu chuyển tiền thuần từ hoạt động kinh doanh]])/Table1[[#This Row],[TỔNG CỘNG TÀI SẢN]]</f>
        <v>-1.7502152625680698E-2</v>
      </c>
      <c r="Q1001" s="20">
        <f>(Table1[[#This Row],[III. Các khoản phải thu ngắn hạn 2025]]-Table1[[#This Row],[III. Các khoản phải thu ngắn hạn'[Năm: 2024]])/Table1[[#This Row],[III. Các khoản phải thu ngắn hạn'[Năm: 2024]]</f>
        <v>0.22038534378894495</v>
      </c>
      <c r="R1001" s="20">
        <f>(Table1[[#This Row],[1. Hàng tồn kho]]-Table1[[#This Row],[1. Hàng tồn kho'[Năm: 2024]])/Table1[[#This Row],[1. Hàng tồn kho'[Năm: 2024]]</f>
        <v>-5.059305885627479E-2</v>
      </c>
      <c r="S100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-4.4329776169187124E-2</v>
      </c>
      <c r="T1001" s="21">
        <f>Table1[[#This Row],[Tỷ suất sinh lợi trên tổng tài sản bình quân (ROAA)'[Quý 4 Năm 2025, ĐVT: %']]]-Table1[[#This Row],[Tỷ suất sinh lợi trên tổng tài sản bình quân (ROAA)'[Quý 4 Năm 2024, ĐVT: %']]]</f>
        <v>-1.1700000000000002</v>
      </c>
      <c r="U1001" s="20">
        <f>SUM(Table1[[#This Row],[TATA]:[ROA]])</f>
        <v>-1.0620396438621977</v>
      </c>
    </row>
    <row r="1002" spans="1:21" ht="26.25" hidden="1" x14ac:dyDescent="0.45">
      <c r="A1002" s="7">
        <v>996</v>
      </c>
      <c r="B1002" s="5" t="s">
        <v>2001</v>
      </c>
      <c r="C1002" s="6" t="s">
        <v>2002</v>
      </c>
      <c r="D1002" s="6" t="s">
        <v>18</v>
      </c>
      <c r="E1002" s="8">
        <v>75411390000000</v>
      </c>
      <c r="F1002" s="8">
        <v>17052704000000</v>
      </c>
      <c r="G1002" s="8">
        <v>931101281000000</v>
      </c>
      <c r="H1002" s="6"/>
      <c r="I1002" s="6"/>
      <c r="J1002" s="6"/>
      <c r="K1002" s="6"/>
      <c r="L1002" s="8">
        <v>57995528000000</v>
      </c>
      <c r="M1002" s="8">
        <v>67992416000000</v>
      </c>
      <c r="N1002" s="9">
        <v>0.47</v>
      </c>
      <c r="O1002" s="9">
        <v>0.6</v>
      </c>
      <c r="P1002" s="17">
        <f>(Table1[[#This Row],[18. Lợi nhuận sau thuế thu nhập doanh nghiệp]]-Table1[[#This Row],[Lưu chuyển tiền thuần từ hoạt động kinh doanh]])/Table1[[#This Row],[TỔNG CỘNG TÀI SẢN]]</f>
        <v>-6.2677054785407388E-2</v>
      </c>
      <c r="Q100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02" s="20" t="e">
        <f>(Table1[[#This Row],[1. Hàng tồn kho]]-Table1[[#This Row],[1. Hàng tồn kho'[Năm: 2024]])/Table1[[#This Row],[1. Hàng tồn kho'[Năm: 2024]]</f>
        <v>#DIV/0!</v>
      </c>
      <c r="S100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0.17237342851676427</v>
      </c>
      <c r="T1002" s="21">
        <f>Table1[[#This Row],[Tỷ suất sinh lợi trên tổng tài sản bình quân (ROAA)'[Quý 4 Năm 2025, ĐVT: %']]]-Table1[[#This Row],[Tỷ suất sinh lợi trên tổng tài sản bình quân (ROAA)'[Quý 4 Năm 2024, ĐVT: %']]]</f>
        <v>0.13</v>
      </c>
      <c r="U1002" s="20" t="e">
        <f>SUM(Table1[[#This Row],[TATA]:[ROA]])</f>
        <v>#DIV/0!</v>
      </c>
    </row>
    <row r="1003" spans="1:21" hidden="1" x14ac:dyDescent="0.45">
      <c r="A1003" s="7">
        <v>997</v>
      </c>
      <c r="B1003" s="5" t="s">
        <v>2003</v>
      </c>
      <c r="C1003" s="6" t="s">
        <v>2004</v>
      </c>
      <c r="D1003" s="6" t="s">
        <v>10</v>
      </c>
      <c r="E1003" s="8">
        <v>2240158417913</v>
      </c>
      <c r="F1003" s="8">
        <v>1006843323627</v>
      </c>
      <c r="G1003" s="8">
        <v>6106131893847</v>
      </c>
      <c r="H1003" s="8">
        <v>712734457996</v>
      </c>
      <c r="I1003" s="8">
        <v>502303290121</v>
      </c>
      <c r="J1003" s="6"/>
      <c r="K1003" s="6"/>
      <c r="L1003" s="8">
        <v>2176528522442</v>
      </c>
      <c r="M1003" s="8">
        <v>2030770963995</v>
      </c>
      <c r="N1003" s="9">
        <v>2.0699999999999998</v>
      </c>
      <c r="O1003" s="9">
        <v>8.56</v>
      </c>
      <c r="P1003" s="17">
        <f>(Table1[[#This Row],[18. Lợi nhuận sau thuế thu nhập doanh nghiệp]]-Table1[[#This Row],[Lưu chuyển tiền thuần từ hoạt động kinh doanh]])/Table1[[#This Row],[TỔNG CỘNG TÀI SẢN]]</f>
        <v>-0.20197976652433294</v>
      </c>
      <c r="Q1003" s="20">
        <f>(Table1[[#This Row],[III. Các khoản phải thu ngắn hạn 2025]]-Table1[[#This Row],[III. Các khoản phải thu ngắn hạn'[Năm: 2024]])/Table1[[#This Row],[III. Các khoản phải thu ngắn hạn'[Năm: 2024]]</f>
        <v>-0.29524483559651465</v>
      </c>
      <c r="R1003" s="20" t="e">
        <f>(Table1[[#This Row],[1. Hàng tồn kho]]-Table1[[#This Row],[1. Hàng tồn kho'[Năm: 2024]])/Table1[[#This Row],[1. Hàng tồn kho'[Năm: 2024]]</f>
        <v>#DIV/0!</v>
      </c>
      <c r="S100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-6.6967906436376207E-2</v>
      </c>
      <c r="T1003" s="21">
        <f>Table1[[#This Row],[Tỷ suất sinh lợi trên tổng tài sản bình quân (ROAA)'[Quý 4 Năm 2025, ĐVT: %']]]-Table1[[#This Row],[Tỷ suất sinh lợi trên tổng tài sản bình quân (ROAA)'[Quý 4 Năm 2024, ĐVT: %']]]</f>
        <v>6.49</v>
      </c>
      <c r="U1003" s="20" t="e">
        <f>SUM(Table1[[#This Row],[TATA]:[ROA]])</f>
        <v>#DIV/0!</v>
      </c>
    </row>
    <row r="1004" spans="1:21" ht="26.25" x14ac:dyDescent="0.45">
      <c r="A1004" s="7">
        <v>998</v>
      </c>
      <c r="B1004" s="5" t="s">
        <v>2005</v>
      </c>
      <c r="C1004" s="6" t="s">
        <v>2006</v>
      </c>
      <c r="D1004" s="6" t="s">
        <v>18</v>
      </c>
      <c r="E1004" s="8">
        <v>-1015555687239</v>
      </c>
      <c r="F1004" s="8">
        <v>641369803282</v>
      </c>
      <c r="G1004" s="8">
        <v>6084132066183</v>
      </c>
      <c r="H1004" s="8">
        <v>927549579977</v>
      </c>
      <c r="I1004" s="8">
        <v>1164761857531</v>
      </c>
      <c r="J1004" s="8">
        <v>1360939689091</v>
      </c>
      <c r="K1004" s="8">
        <v>1481668960353</v>
      </c>
      <c r="L1004" s="8">
        <v>556262767958</v>
      </c>
      <c r="M1004" s="8">
        <v>456497816007</v>
      </c>
      <c r="N1004" s="9">
        <v>0</v>
      </c>
      <c r="O1004" s="9">
        <v>0.52</v>
      </c>
      <c r="P1004" s="17">
        <f>(Table1[[#This Row],[18. Lợi nhuận sau thuế thu nhập doanh nghiệp]]-Table1[[#This Row],[Lưu chuyển tiền thuần từ hoạt động kinh doanh]])/Table1[[#This Row],[TỔNG CỘNG TÀI SẢN]]</f>
        <v>0.27233555624648115</v>
      </c>
      <c r="Q1004" s="20">
        <f>(Table1[[#This Row],[III. Các khoản phải thu ngắn hạn 2025]]-Table1[[#This Row],[III. Các khoản phải thu ngắn hạn'[Năm: 2024]])/Table1[[#This Row],[III. Các khoản phải thu ngắn hạn'[Năm: 2024]]</f>
        <v>0.25574080639428681</v>
      </c>
      <c r="R1004" s="20">
        <f>(Table1[[#This Row],[1. Hàng tồn kho]]-Table1[[#This Row],[1. Hàng tồn kho'[Năm: 2024]])/Table1[[#This Row],[1. Hàng tồn kho'[Năm: 2024]]</f>
        <v>8.8710228843893582E-2</v>
      </c>
      <c r="S100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-0.17934860590657514</v>
      </c>
      <c r="T1004" s="21">
        <f>Table1[[#This Row],[Tỷ suất sinh lợi trên tổng tài sản bình quân (ROAA)'[Quý 4 Năm 2025, ĐVT: %']]]-Table1[[#This Row],[Tỷ suất sinh lợi trên tổng tài sản bình quân (ROAA)'[Quý 4 Năm 2024, ĐVT: %']]]</f>
        <v>0.52</v>
      </c>
      <c r="U1004" s="20">
        <f>SUM(Table1[[#This Row],[TATA]:[ROA]])</f>
        <v>0.95743798557808635</v>
      </c>
    </row>
    <row r="1005" spans="1:21" hidden="1" x14ac:dyDescent="0.45">
      <c r="A1005" s="7">
        <v>999</v>
      </c>
      <c r="B1005" s="5" t="s">
        <v>2007</v>
      </c>
      <c r="C1005" s="6" t="s">
        <v>2008</v>
      </c>
      <c r="D1005" s="6" t="s">
        <v>10</v>
      </c>
      <c r="E1005" s="6"/>
      <c r="F1005" s="6"/>
      <c r="G1005" s="6"/>
      <c r="H1005" s="6"/>
      <c r="I1005" s="6"/>
      <c r="J1005" s="6"/>
      <c r="K1005" s="6"/>
      <c r="L1005" s="6"/>
      <c r="M1005" s="6"/>
      <c r="N1005" s="8"/>
      <c r="O1005" s="8"/>
      <c r="P100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0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05" s="20" t="e">
        <f>(Table1[[#This Row],[1. Hàng tồn kho]]-Table1[[#This Row],[1. Hàng tồn kho'[Năm: 2024]])/Table1[[#This Row],[1. Hàng tồn kho'[Năm: 2024]]</f>
        <v>#DIV/0!</v>
      </c>
      <c r="S100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0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05" s="20" t="e">
        <f>SUM(Table1[[#This Row],[TATA]:[ROA]])</f>
        <v>#DIV/0!</v>
      </c>
    </row>
    <row r="1006" spans="1:21" hidden="1" x14ac:dyDescent="0.45">
      <c r="A1006" s="7">
        <v>1000</v>
      </c>
      <c r="B1006" s="5" t="s">
        <v>2009</v>
      </c>
      <c r="C1006" s="6" t="s">
        <v>2010</v>
      </c>
      <c r="D1006" s="6" t="s">
        <v>10</v>
      </c>
      <c r="E1006" s="6"/>
      <c r="F1006" s="6"/>
      <c r="G1006" s="6"/>
      <c r="H1006" s="6"/>
      <c r="I1006" s="6"/>
      <c r="J1006" s="6"/>
      <c r="K1006" s="6"/>
      <c r="L1006" s="6"/>
      <c r="M1006" s="6"/>
      <c r="N1006" s="8"/>
      <c r="O1006" s="8"/>
      <c r="P100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0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06" s="20" t="e">
        <f>(Table1[[#This Row],[1. Hàng tồn kho]]-Table1[[#This Row],[1. Hàng tồn kho'[Năm: 2024]])/Table1[[#This Row],[1. Hàng tồn kho'[Năm: 2024]]</f>
        <v>#DIV/0!</v>
      </c>
      <c r="S100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0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06" s="20" t="e">
        <f>SUM(Table1[[#This Row],[TATA]:[ROA]])</f>
        <v>#DIV/0!</v>
      </c>
    </row>
    <row r="1007" spans="1:21" x14ac:dyDescent="0.45">
      <c r="A1007" s="7">
        <v>1001</v>
      </c>
      <c r="B1007" s="5" t="s">
        <v>2011</v>
      </c>
      <c r="C1007" s="6" t="s">
        <v>2012</v>
      </c>
      <c r="D1007" s="6" t="s">
        <v>18</v>
      </c>
      <c r="E1007" s="8">
        <v>1345021506673</v>
      </c>
      <c r="F1007" s="8">
        <v>944191334271</v>
      </c>
      <c r="G1007" s="8">
        <v>14732810336946</v>
      </c>
      <c r="H1007" s="8">
        <v>1267082296916</v>
      </c>
      <c r="I1007" s="8">
        <v>1401747598671</v>
      </c>
      <c r="J1007" s="8">
        <v>867156223251</v>
      </c>
      <c r="K1007" s="8">
        <v>792408427533</v>
      </c>
      <c r="L1007" s="8">
        <v>2774708549033</v>
      </c>
      <c r="M1007" s="8">
        <v>2814783514087</v>
      </c>
      <c r="N1007" s="9">
        <v>1.1000000000000001</v>
      </c>
      <c r="O1007" s="9">
        <v>1.94</v>
      </c>
      <c r="P1007" s="17">
        <f>(Table1[[#This Row],[18. Lợi nhuận sau thuế thu nhập doanh nghiệp]]-Table1[[#This Row],[Lưu chuyển tiền thuần từ hoạt động kinh doanh]])/Table1[[#This Row],[TỔNG CỘNG TÀI SẢN]]</f>
        <v>-2.720663357735786E-2</v>
      </c>
      <c r="Q1007" s="20">
        <f>(Table1[[#This Row],[III. Các khoản phải thu ngắn hạn 2025]]-Table1[[#This Row],[III. Các khoản phải thu ngắn hạn'[Năm: 2024]])/Table1[[#This Row],[III. Các khoản phải thu ngắn hạn'[Năm: 2024]]</f>
        <v>0.10627983839942128</v>
      </c>
      <c r="R1007" s="20">
        <f>(Table1[[#This Row],[1. Hàng tồn kho]]-Table1[[#This Row],[1. Hàng tồn kho'[Năm: 2024]])/Table1[[#This Row],[1. Hàng tồn kho'[Năm: 2024]]</f>
        <v>-8.6198765244130768E-2</v>
      </c>
      <c r="S100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1.4442945752975148E-2</v>
      </c>
      <c r="T1007" s="21">
        <f>Table1[[#This Row],[Tỷ suất sinh lợi trên tổng tài sản bình quân (ROAA)'[Quý 4 Năm 2025, ĐVT: %']]]-Table1[[#This Row],[Tỷ suất sinh lợi trên tổng tài sản bình quân (ROAA)'[Quý 4 Năm 2024, ĐVT: %']]]</f>
        <v>0.83999999999999986</v>
      </c>
      <c r="U1007" s="20">
        <f>SUM(Table1[[#This Row],[TATA]:[ROA]])</f>
        <v>0.84731738533090761</v>
      </c>
    </row>
    <row r="1008" spans="1:21" hidden="1" x14ac:dyDescent="0.45">
      <c r="A1008" s="7">
        <v>1002</v>
      </c>
      <c r="B1008" s="5" t="s">
        <v>2013</v>
      </c>
      <c r="C1008" s="6" t="s">
        <v>2014</v>
      </c>
      <c r="D1008" s="6" t="s">
        <v>10</v>
      </c>
      <c r="E1008" s="6"/>
      <c r="F1008" s="6"/>
      <c r="G1008" s="6"/>
      <c r="H1008" s="6"/>
      <c r="I1008" s="6"/>
      <c r="J1008" s="6"/>
      <c r="K1008" s="6"/>
      <c r="L1008" s="6"/>
      <c r="M1008" s="6"/>
      <c r="N1008" s="8"/>
      <c r="O1008" s="8"/>
      <c r="P100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0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08" s="20" t="e">
        <f>(Table1[[#This Row],[1. Hàng tồn kho]]-Table1[[#This Row],[1. Hàng tồn kho'[Năm: 2024]])/Table1[[#This Row],[1. Hàng tồn kho'[Năm: 2024]]</f>
        <v>#DIV/0!</v>
      </c>
      <c r="S100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0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08" s="20" t="e">
        <f>SUM(Table1[[#This Row],[TATA]:[ROA]])</f>
        <v>#DIV/0!</v>
      </c>
    </row>
    <row r="1009" spans="1:21" x14ac:dyDescent="0.45">
      <c r="A1009" s="7">
        <v>1003</v>
      </c>
      <c r="B1009" s="5" t="s">
        <v>2015</v>
      </c>
      <c r="C1009" s="6" t="s">
        <v>2016</v>
      </c>
      <c r="D1009" s="6" t="s">
        <v>15</v>
      </c>
      <c r="E1009" s="8">
        <v>298722787200</v>
      </c>
      <c r="F1009" s="8">
        <v>150685764964</v>
      </c>
      <c r="G1009" s="8">
        <v>1376366497219</v>
      </c>
      <c r="H1009" s="8">
        <v>420484052030</v>
      </c>
      <c r="I1009" s="8">
        <v>431696214828</v>
      </c>
      <c r="J1009" s="8">
        <v>282835626731</v>
      </c>
      <c r="K1009" s="8">
        <v>240952116480</v>
      </c>
      <c r="L1009" s="8">
        <v>1953400922993</v>
      </c>
      <c r="M1009" s="8">
        <v>2271609064894</v>
      </c>
      <c r="N1009" s="9">
        <v>2.85</v>
      </c>
      <c r="O1009" s="9">
        <v>2.34</v>
      </c>
      <c r="P1009" s="17">
        <f>(Table1[[#This Row],[18. Lợi nhuận sau thuế thu nhập doanh nghiệp]]-Table1[[#This Row],[Lưu chuyển tiền thuần từ hoạt động kinh doanh]])/Table1[[#This Row],[TỔNG CỘNG TÀI SẢN]]</f>
        <v>-0.10755639761292821</v>
      </c>
      <c r="Q1009" s="20">
        <f>(Table1[[#This Row],[III. Các khoản phải thu ngắn hạn 2025]]-Table1[[#This Row],[III. Các khoản phải thu ngắn hạn'[Năm: 2024]])/Table1[[#This Row],[III. Các khoản phải thu ngắn hạn'[Năm: 2024]]</f>
        <v>2.6664894289974293E-2</v>
      </c>
      <c r="R1009" s="20">
        <f>(Table1[[#This Row],[1. Hàng tồn kho]]-Table1[[#This Row],[1. Hàng tồn kho'[Năm: 2024]])/Table1[[#This Row],[1. Hàng tồn kho'[Năm: 2024]]</f>
        <v>-0.14808428038252291</v>
      </c>
      <c r="S100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0.16289955541407322</v>
      </c>
      <c r="T1009" s="21">
        <f>Table1[[#This Row],[Tỷ suất sinh lợi trên tổng tài sản bình quân (ROAA)'[Quý 4 Năm 2025, ĐVT: %']]]-Table1[[#This Row],[Tỷ suất sinh lợi trên tổng tài sản bình quân (ROAA)'[Quý 4 Năm 2024, ĐVT: %']]]</f>
        <v>-0.51000000000000023</v>
      </c>
      <c r="U1009" s="20">
        <f>SUM(Table1[[#This Row],[TATA]:[ROA]])</f>
        <v>-0.57607622829140381</v>
      </c>
    </row>
    <row r="1010" spans="1:21" hidden="1" x14ac:dyDescent="0.45">
      <c r="A1010" s="7">
        <v>1004</v>
      </c>
      <c r="B1010" s="5" t="s">
        <v>2017</v>
      </c>
      <c r="C1010" s="6" t="s">
        <v>2018</v>
      </c>
      <c r="D1010" s="6" t="s">
        <v>10</v>
      </c>
      <c r="E1010" s="6"/>
      <c r="F1010" s="6"/>
      <c r="G1010" s="6"/>
      <c r="H1010" s="6"/>
      <c r="I1010" s="6"/>
      <c r="J1010" s="6"/>
      <c r="K1010" s="6"/>
      <c r="L1010" s="6"/>
      <c r="M1010" s="6"/>
      <c r="N1010" s="8"/>
      <c r="O1010" s="8"/>
      <c r="P101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1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10" s="20" t="e">
        <f>(Table1[[#This Row],[1. Hàng tồn kho]]-Table1[[#This Row],[1. Hàng tồn kho'[Năm: 2024]])/Table1[[#This Row],[1. Hàng tồn kho'[Năm: 2024]]</f>
        <v>#DIV/0!</v>
      </c>
      <c r="S101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1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10" s="20" t="e">
        <f>SUM(Table1[[#This Row],[TATA]:[ROA]])</f>
        <v>#DIV/0!</v>
      </c>
    </row>
    <row r="1011" spans="1:21" hidden="1" x14ac:dyDescent="0.45">
      <c r="A1011" s="7">
        <v>1005</v>
      </c>
      <c r="B1011" s="5" t="s">
        <v>2019</v>
      </c>
      <c r="C1011" s="6" t="s">
        <v>2020</v>
      </c>
      <c r="D1011" s="6" t="s">
        <v>15</v>
      </c>
      <c r="E1011" s="6"/>
      <c r="F1011" s="6"/>
      <c r="G1011" s="6"/>
      <c r="H1011" s="8">
        <v>60321389316</v>
      </c>
      <c r="I1011" s="6"/>
      <c r="J1011" s="8">
        <v>78543124453</v>
      </c>
      <c r="K1011" s="6"/>
      <c r="L1011" s="8">
        <v>420790506303</v>
      </c>
      <c r="M1011" s="6"/>
      <c r="N1011" s="8"/>
      <c r="O1011" s="8"/>
      <c r="P101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1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011" s="20">
        <f>(Table1[[#This Row],[1. Hàng tồn kho]]-Table1[[#This Row],[1. Hàng tồn kho'[Năm: 2024]])/Table1[[#This Row],[1. Hàng tồn kho'[Năm: 2024]]</f>
        <v>-1</v>
      </c>
      <c r="S101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01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11" s="20" t="e">
        <f>SUM(Table1[[#This Row],[TATA]:[ROA]])</f>
        <v>#DIV/0!</v>
      </c>
    </row>
    <row r="1012" spans="1:21" hidden="1" x14ac:dyDescent="0.45">
      <c r="A1012" s="7">
        <v>1006</v>
      </c>
      <c r="B1012" s="5" t="s">
        <v>2021</v>
      </c>
      <c r="C1012" s="6" t="s">
        <v>2022</v>
      </c>
      <c r="D1012" s="6" t="s">
        <v>10</v>
      </c>
      <c r="E1012" s="6"/>
      <c r="F1012" s="6"/>
      <c r="G1012" s="6"/>
      <c r="H1012" s="8">
        <v>3502745307</v>
      </c>
      <c r="I1012" s="6"/>
      <c r="J1012" s="8">
        <v>7737257588</v>
      </c>
      <c r="K1012" s="6"/>
      <c r="L1012" s="8">
        <v>14743988281</v>
      </c>
      <c r="M1012" s="6"/>
      <c r="N1012" s="8"/>
      <c r="O1012" s="8"/>
      <c r="P101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1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012" s="20">
        <f>(Table1[[#This Row],[1. Hàng tồn kho]]-Table1[[#This Row],[1. Hàng tồn kho'[Năm: 2024]])/Table1[[#This Row],[1. Hàng tồn kho'[Năm: 2024]]</f>
        <v>-1</v>
      </c>
      <c r="S101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01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12" s="20" t="e">
        <f>SUM(Table1[[#This Row],[TATA]:[ROA]])</f>
        <v>#DIV/0!</v>
      </c>
    </row>
    <row r="1013" spans="1:21" ht="26.25" x14ac:dyDescent="0.45">
      <c r="A1013" s="7">
        <v>1007</v>
      </c>
      <c r="B1013" s="5" t="s">
        <v>2023</v>
      </c>
      <c r="C1013" s="6" t="s">
        <v>2024</v>
      </c>
      <c r="D1013" s="6" t="s">
        <v>15</v>
      </c>
      <c r="E1013" s="8">
        <v>134127697042</v>
      </c>
      <c r="F1013" s="8">
        <v>48516173731</v>
      </c>
      <c r="G1013" s="8">
        <v>911990849411</v>
      </c>
      <c r="H1013" s="8">
        <v>20579056505</v>
      </c>
      <c r="I1013" s="8">
        <v>17191502321</v>
      </c>
      <c r="J1013" s="8">
        <v>35974456785</v>
      </c>
      <c r="K1013" s="8">
        <v>38960372024</v>
      </c>
      <c r="L1013" s="8">
        <v>569438793798</v>
      </c>
      <c r="M1013" s="8">
        <v>603354168929</v>
      </c>
      <c r="N1013" s="9">
        <v>1.01</v>
      </c>
      <c r="O1013" s="9">
        <v>1.39</v>
      </c>
      <c r="P1013" s="17">
        <f>(Table1[[#This Row],[18. Lợi nhuận sau thuế thu nhập doanh nghiệp]]-Table1[[#This Row],[Lưu chuyển tiền thuần từ hoạt động kinh doanh]])/Table1[[#This Row],[TỔNG CỘNG TÀI SẢN]]</f>
        <v>-9.3873226213060504E-2</v>
      </c>
      <c r="Q1013" s="20">
        <f>(Table1[[#This Row],[III. Các khoản phải thu ngắn hạn 2025]]-Table1[[#This Row],[III. Các khoản phải thu ngắn hạn'[Năm: 2024]])/Table1[[#This Row],[III. Các khoản phải thu ngắn hạn'[Năm: 2024]]</f>
        <v>-0.16461173441925978</v>
      </c>
      <c r="R1013" s="20">
        <f>(Table1[[#This Row],[1. Hàng tồn kho]]-Table1[[#This Row],[1. Hàng tồn kho'[Năm: 2024]])/Table1[[#This Row],[1. Hàng tồn kho'[Năm: 2024]]</f>
        <v>8.3000981970213231E-2</v>
      </c>
      <c r="S101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5.9559298559189802E-2</v>
      </c>
      <c r="T1013" s="21">
        <f>Table1[[#This Row],[Tỷ suất sinh lợi trên tổng tài sản bình quân (ROAA)'[Quý 4 Năm 2025, ĐVT: %']]]-Table1[[#This Row],[Tỷ suất sinh lợi trên tổng tài sản bình quân (ROAA)'[Quý 4 Năm 2024, ĐVT: %']]]</f>
        <v>0.37999999999999989</v>
      </c>
      <c r="U1013" s="20">
        <f>SUM(Table1[[#This Row],[TATA]:[ROA]])</f>
        <v>0.26407531989708261</v>
      </c>
    </row>
    <row r="1014" spans="1:21" hidden="1" x14ac:dyDescent="0.45">
      <c r="A1014" s="7">
        <v>1008</v>
      </c>
      <c r="B1014" s="5" t="s">
        <v>2025</v>
      </c>
      <c r="C1014" s="6" t="s">
        <v>2026</v>
      </c>
      <c r="D1014" s="6" t="s">
        <v>15</v>
      </c>
      <c r="E1014" s="6"/>
      <c r="F1014" s="6"/>
      <c r="G1014" s="6"/>
      <c r="H1014" s="8">
        <v>117940290519</v>
      </c>
      <c r="I1014" s="6"/>
      <c r="J1014" s="8">
        <v>1298770075</v>
      </c>
      <c r="K1014" s="6"/>
      <c r="L1014" s="8">
        <v>220862620943</v>
      </c>
      <c r="M1014" s="6"/>
      <c r="N1014" s="8"/>
      <c r="O1014" s="8"/>
      <c r="P101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1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014" s="20">
        <f>(Table1[[#This Row],[1. Hàng tồn kho]]-Table1[[#This Row],[1. Hàng tồn kho'[Năm: 2024]])/Table1[[#This Row],[1. Hàng tồn kho'[Năm: 2024]]</f>
        <v>-1</v>
      </c>
      <c r="S101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01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14" s="20" t="e">
        <f>SUM(Table1[[#This Row],[TATA]:[ROA]])</f>
        <v>#DIV/0!</v>
      </c>
    </row>
    <row r="1015" spans="1:21" hidden="1" x14ac:dyDescent="0.45">
      <c r="A1015" s="7">
        <v>1009</v>
      </c>
      <c r="B1015" s="5" t="s">
        <v>2027</v>
      </c>
      <c r="C1015" s="6" t="s">
        <v>2028</v>
      </c>
      <c r="D1015" s="6" t="s">
        <v>10</v>
      </c>
      <c r="E1015" s="6"/>
      <c r="F1015" s="6"/>
      <c r="G1015" s="6"/>
      <c r="H1015" s="6"/>
      <c r="I1015" s="6"/>
      <c r="J1015" s="6"/>
      <c r="K1015" s="6"/>
      <c r="L1015" s="6"/>
      <c r="M1015" s="6"/>
      <c r="N1015" s="8"/>
      <c r="O1015" s="8"/>
      <c r="P101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1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15" s="20" t="e">
        <f>(Table1[[#This Row],[1. Hàng tồn kho]]-Table1[[#This Row],[1. Hàng tồn kho'[Năm: 2024]])/Table1[[#This Row],[1. Hàng tồn kho'[Năm: 2024]]</f>
        <v>#DIV/0!</v>
      </c>
      <c r="S101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1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15" s="20" t="e">
        <f>SUM(Table1[[#This Row],[TATA]:[ROA]])</f>
        <v>#DIV/0!</v>
      </c>
    </row>
    <row r="1016" spans="1:21" ht="26.25" hidden="1" x14ac:dyDescent="0.45">
      <c r="A1016" s="7">
        <v>1010</v>
      </c>
      <c r="B1016" s="5" t="s">
        <v>2029</v>
      </c>
      <c r="C1016" s="6" t="s">
        <v>2030</v>
      </c>
      <c r="D1016" s="6" t="s">
        <v>15</v>
      </c>
      <c r="E1016" s="6"/>
      <c r="F1016" s="6"/>
      <c r="G1016" s="6"/>
      <c r="H1016" s="8">
        <v>95591553730</v>
      </c>
      <c r="I1016" s="6"/>
      <c r="J1016" s="8">
        <v>57551863206</v>
      </c>
      <c r="K1016" s="6"/>
      <c r="L1016" s="8">
        <v>68595738603</v>
      </c>
      <c r="M1016" s="6"/>
      <c r="N1016" s="8"/>
      <c r="O1016" s="8"/>
      <c r="P101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1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016" s="20">
        <f>(Table1[[#This Row],[1. Hàng tồn kho]]-Table1[[#This Row],[1. Hàng tồn kho'[Năm: 2024]])/Table1[[#This Row],[1. Hàng tồn kho'[Năm: 2024]]</f>
        <v>-1</v>
      </c>
      <c r="S101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01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16" s="20" t="e">
        <f>SUM(Table1[[#This Row],[TATA]:[ROA]])</f>
        <v>#DIV/0!</v>
      </c>
    </row>
    <row r="1017" spans="1:21" hidden="1" x14ac:dyDescent="0.45">
      <c r="A1017" s="7">
        <v>1011</v>
      </c>
      <c r="B1017" s="5" t="s">
        <v>2031</v>
      </c>
      <c r="C1017" s="6" t="s">
        <v>2032</v>
      </c>
      <c r="D1017" s="6" t="s">
        <v>10</v>
      </c>
      <c r="E1017" s="6"/>
      <c r="F1017" s="6"/>
      <c r="G1017" s="6"/>
      <c r="H1017" s="8">
        <v>220203849470</v>
      </c>
      <c r="I1017" s="6"/>
      <c r="J1017" s="8">
        <v>7916528652</v>
      </c>
      <c r="K1017" s="6"/>
      <c r="L1017" s="8">
        <v>181350858887</v>
      </c>
      <c r="M1017" s="6"/>
      <c r="N1017" s="8"/>
      <c r="O1017" s="8"/>
      <c r="P101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1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017" s="20">
        <f>(Table1[[#This Row],[1. Hàng tồn kho]]-Table1[[#This Row],[1. Hàng tồn kho'[Năm: 2024]])/Table1[[#This Row],[1. Hàng tồn kho'[Năm: 2024]]</f>
        <v>-1</v>
      </c>
      <c r="S101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01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17" s="20" t="e">
        <f>SUM(Table1[[#This Row],[TATA]:[ROA]])</f>
        <v>#DIV/0!</v>
      </c>
    </row>
    <row r="1018" spans="1:21" hidden="1" x14ac:dyDescent="0.45">
      <c r="A1018" s="7">
        <v>1012</v>
      </c>
      <c r="B1018" s="5" t="s">
        <v>2033</v>
      </c>
      <c r="C1018" s="6" t="s">
        <v>2034</v>
      </c>
      <c r="D1018" s="6" t="s">
        <v>10</v>
      </c>
      <c r="E1018" s="6"/>
      <c r="F1018" s="6"/>
      <c r="G1018" s="6"/>
      <c r="H1018" s="6"/>
      <c r="I1018" s="6"/>
      <c r="J1018" s="6"/>
      <c r="K1018" s="6"/>
      <c r="L1018" s="6"/>
      <c r="M1018" s="6"/>
      <c r="N1018" s="8"/>
      <c r="O1018" s="8"/>
      <c r="P101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1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18" s="20" t="e">
        <f>(Table1[[#This Row],[1. Hàng tồn kho]]-Table1[[#This Row],[1. Hàng tồn kho'[Năm: 2024]])/Table1[[#This Row],[1. Hàng tồn kho'[Năm: 2024]]</f>
        <v>#DIV/0!</v>
      </c>
      <c r="S101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1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18" s="20" t="e">
        <f>SUM(Table1[[#This Row],[TATA]:[ROA]])</f>
        <v>#DIV/0!</v>
      </c>
    </row>
    <row r="1019" spans="1:21" ht="26.25" hidden="1" x14ac:dyDescent="0.45">
      <c r="A1019" s="7">
        <v>1013</v>
      </c>
      <c r="B1019" s="5" t="s">
        <v>2035</v>
      </c>
      <c r="C1019" s="6" t="s">
        <v>2036</v>
      </c>
      <c r="D1019" s="6" t="s">
        <v>15</v>
      </c>
      <c r="E1019" s="6"/>
      <c r="F1019" s="6"/>
      <c r="G1019" s="6"/>
      <c r="H1019" s="8">
        <v>21265499158</v>
      </c>
      <c r="I1019" s="6"/>
      <c r="J1019" s="8">
        <v>2531837104</v>
      </c>
      <c r="K1019" s="6"/>
      <c r="L1019" s="8">
        <v>325858773821</v>
      </c>
      <c r="M1019" s="6"/>
      <c r="N1019" s="8"/>
      <c r="O1019" s="8"/>
      <c r="P101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1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019" s="20">
        <f>(Table1[[#This Row],[1. Hàng tồn kho]]-Table1[[#This Row],[1. Hàng tồn kho'[Năm: 2024]])/Table1[[#This Row],[1. Hàng tồn kho'[Năm: 2024]]</f>
        <v>-1</v>
      </c>
      <c r="S101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01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19" s="20" t="e">
        <f>SUM(Table1[[#This Row],[TATA]:[ROA]])</f>
        <v>#DIV/0!</v>
      </c>
    </row>
    <row r="1020" spans="1:21" x14ac:dyDescent="0.45">
      <c r="A1020" s="7">
        <v>1014</v>
      </c>
      <c r="B1020" s="5" t="s">
        <v>2037</v>
      </c>
      <c r="C1020" s="6" t="s">
        <v>2038</v>
      </c>
      <c r="D1020" s="6" t="s">
        <v>15</v>
      </c>
      <c r="E1020" s="8">
        <v>23153649456</v>
      </c>
      <c r="F1020" s="8">
        <v>9014444725</v>
      </c>
      <c r="G1020" s="8">
        <v>146757893440</v>
      </c>
      <c r="H1020" s="8">
        <v>4381015123</v>
      </c>
      <c r="I1020" s="8">
        <v>5391788050</v>
      </c>
      <c r="J1020" s="8">
        <v>573679119</v>
      </c>
      <c r="K1020" s="8">
        <v>739307958</v>
      </c>
      <c r="L1020" s="8">
        <v>156188812323</v>
      </c>
      <c r="M1020" s="8">
        <v>152327211223</v>
      </c>
      <c r="N1020" s="8"/>
      <c r="O1020" s="8"/>
      <c r="P1020" s="17">
        <f>(Table1[[#This Row],[18. Lợi nhuận sau thuế thu nhập doanh nghiệp]]-Table1[[#This Row],[Lưu chuyển tiền thuần từ hoạt động kinh doanh]])/Table1[[#This Row],[TỔNG CỘNG TÀI SẢN]]</f>
        <v>-9.6343742742400595E-2</v>
      </c>
      <c r="Q1020" s="20">
        <f>(Table1[[#This Row],[III. Các khoản phải thu ngắn hạn 2025]]-Table1[[#This Row],[III. Các khoản phải thu ngắn hạn'[Năm: 2024]])/Table1[[#This Row],[III. Các khoản phải thu ngắn hạn'[Năm: 2024]]</f>
        <v>0.23071660302963076</v>
      </c>
      <c r="R1020" s="20">
        <f>(Table1[[#This Row],[1. Hàng tồn kho]]-Table1[[#This Row],[1. Hàng tồn kho'[Năm: 2024]])/Table1[[#This Row],[1. Hàng tồn kho'[Năm: 2024]]</f>
        <v>0.28871338264623153</v>
      </c>
      <c r="S102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-2.4723928958587448E-2</v>
      </c>
      <c r="T102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20" s="20">
        <f>SUM(Table1[[#This Row],[TATA]:[ROA]])</f>
        <v>0.39836231397487426</v>
      </c>
    </row>
    <row r="1021" spans="1:21" x14ac:dyDescent="0.45">
      <c r="A1021" s="7">
        <v>1015</v>
      </c>
      <c r="B1021" s="5" t="s">
        <v>2039</v>
      </c>
      <c r="C1021" s="6" t="s">
        <v>2040</v>
      </c>
      <c r="D1021" s="6" t="s">
        <v>33</v>
      </c>
      <c r="E1021" s="8">
        <v>-2539945096</v>
      </c>
      <c r="F1021" s="8">
        <v>-304530131</v>
      </c>
      <c r="G1021" s="8">
        <v>68239629821</v>
      </c>
      <c r="H1021" s="8">
        <v>3435711460</v>
      </c>
      <c r="I1021" s="8">
        <v>1273772899</v>
      </c>
      <c r="J1021" s="8">
        <v>6004141381</v>
      </c>
      <c r="K1021" s="8">
        <v>6649575926</v>
      </c>
      <c r="L1021" s="8">
        <v>24741368045</v>
      </c>
      <c r="M1021" s="8">
        <v>9153633779</v>
      </c>
      <c r="N1021" s="9">
        <v>3.89</v>
      </c>
      <c r="O1021" s="9">
        <v>0.04</v>
      </c>
      <c r="P1021" s="17">
        <f>(Table1[[#This Row],[18. Lợi nhuận sau thuế thu nhập doanh nghiệp]]-Table1[[#This Row],[Lưu chuyển tiền thuần từ hoạt động kinh doanh]])/Table1[[#This Row],[TỔNG CỘNG TÀI SẢN]]</f>
        <v>3.2758310249685375E-2</v>
      </c>
      <c r="Q1021" s="20">
        <f>(Table1[[#This Row],[III. Các khoản phải thu ngắn hạn 2025]]-Table1[[#This Row],[III. Các khoản phải thu ngắn hạn'[Năm: 2024]])/Table1[[#This Row],[III. Các khoản phải thu ngắn hạn'[Năm: 2024]]</f>
        <v>-0.6292549843519164</v>
      </c>
      <c r="R1021" s="20">
        <f>(Table1[[#This Row],[1. Hàng tồn kho]]-Table1[[#This Row],[1. Hàng tồn kho'[Năm: 2024]])/Table1[[#This Row],[1. Hàng tồn kho'[Năm: 2024]]</f>
        <v>0.10749822564846095</v>
      </c>
      <c r="S102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-0.63002717706024891</v>
      </c>
      <c r="T1021" s="21">
        <f>Table1[[#This Row],[Tỷ suất sinh lợi trên tổng tài sản bình quân (ROAA)'[Quý 4 Năm 2025, ĐVT: %']]]-Table1[[#This Row],[Tỷ suất sinh lợi trên tổng tài sản bình quân (ROAA)'[Quý 4 Năm 2024, ĐVT: %']]]</f>
        <v>-3.85</v>
      </c>
      <c r="U1021" s="20">
        <f>SUM(Table1[[#This Row],[TATA]:[ROA]])</f>
        <v>-4.9690256255140195</v>
      </c>
    </row>
    <row r="1022" spans="1:21" ht="26.25" x14ac:dyDescent="0.45">
      <c r="A1022" s="7">
        <v>1016</v>
      </c>
      <c r="B1022" s="5" t="s">
        <v>2041</v>
      </c>
      <c r="C1022" s="6" t="s">
        <v>2042</v>
      </c>
      <c r="D1022" s="6" t="s">
        <v>15</v>
      </c>
      <c r="E1022" s="8">
        <v>16938516895</v>
      </c>
      <c r="F1022" s="8">
        <v>7606905366</v>
      </c>
      <c r="G1022" s="8">
        <v>497278447018</v>
      </c>
      <c r="H1022" s="8">
        <v>246812620089</v>
      </c>
      <c r="I1022" s="8">
        <v>262719479619</v>
      </c>
      <c r="J1022" s="8">
        <v>106776153839</v>
      </c>
      <c r="K1022" s="8">
        <v>106141468065</v>
      </c>
      <c r="L1022" s="8">
        <v>584432941809</v>
      </c>
      <c r="M1022" s="8">
        <v>573091618564</v>
      </c>
      <c r="N1022" s="8"/>
      <c r="O1022" s="8"/>
      <c r="P1022" s="17">
        <f>(Table1[[#This Row],[18. Lợi nhuận sau thuế thu nhập doanh nghiệp]]-Table1[[#This Row],[Lưu chuyển tiền thuần từ hoạt động kinh doanh]])/Table1[[#This Row],[TỔNG CỘNG TÀI SẢN]]</f>
        <v>-1.87653649277549E-2</v>
      </c>
      <c r="Q1022" s="20">
        <f>(Table1[[#This Row],[III. Các khoản phải thu ngắn hạn 2025]]-Table1[[#This Row],[III. Các khoản phải thu ngắn hạn'[Năm: 2024]])/Table1[[#This Row],[III. Các khoản phải thu ngắn hạn'[Năm: 2024]]</f>
        <v>6.4449133615064033E-2</v>
      </c>
      <c r="R1022" s="20">
        <f>(Table1[[#This Row],[1. Hàng tồn kho]]-Table1[[#This Row],[1. Hàng tồn kho'[Năm: 2024]])/Table1[[#This Row],[1. Hàng tồn kho'[Năm: 2024]]</f>
        <v>-5.9440778786338053E-3</v>
      </c>
      <c r="S102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-1.9405687861972856E-2</v>
      </c>
      <c r="T102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22" s="20">
        <f>SUM(Table1[[#This Row],[TATA]:[ROA]])</f>
        <v>2.0334002946702474E-2</v>
      </c>
    </row>
    <row r="1023" spans="1:21" hidden="1" x14ac:dyDescent="0.45">
      <c r="A1023" s="7">
        <v>1017</v>
      </c>
      <c r="B1023" s="5" t="s">
        <v>2043</v>
      </c>
      <c r="C1023" s="6" t="s">
        <v>2044</v>
      </c>
      <c r="D1023" s="6" t="s">
        <v>15</v>
      </c>
      <c r="E1023" s="6"/>
      <c r="F1023" s="6"/>
      <c r="G1023" s="6"/>
      <c r="H1023" s="8">
        <v>147759305270</v>
      </c>
      <c r="I1023" s="6"/>
      <c r="J1023" s="8">
        <v>42312766676</v>
      </c>
      <c r="K1023" s="6"/>
      <c r="L1023" s="8">
        <v>2032400250542</v>
      </c>
      <c r="M1023" s="6"/>
      <c r="N1023" s="8"/>
      <c r="O1023" s="8"/>
      <c r="P102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2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023" s="20">
        <f>(Table1[[#This Row],[1. Hàng tồn kho]]-Table1[[#This Row],[1. Hàng tồn kho'[Năm: 2024]])/Table1[[#This Row],[1. Hàng tồn kho'[Năm: 2024]]</f>
        <v>-1</v>
      </c>
      <c r="S102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02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23" s="20" t="e">
        <f>SUM(Table1[[#This Row],[TATA]:[ROA]])</f>
        <v>#DIV/0!</v>
      </c>
    </row>
    <row r="1024" spans="1:21" ht="26.25" hidden="1" x14ac:dyDescent="0.45">
      <c r="A1024" s="7">
        <v>1018</v>
      </c>
      <c r="B1024" s="5" t="s">
        <v>2045</v>
      </c>
      <c r="C1024" s="6" t="s">
        <v>2046</v>
      </c>
      <c r="D1024" s="6" t="s">
        <v>10</v>
      </c>
      <c r="E1024" s="6"/>
      <c r="F1024" s="6"/>
      <c r="G1024" s="6"/>
      <c r="H1024" s="6"/>
      <c r="I1024" s="6"/>
      <c r="J1024" s="6"/>
      <c r="K1024" s="6"/>
      <c r="L1024" s="6"/>
      <c r="M1024" s="6"/>
      <c r="N1024" s="8"/>
      <c r="O1024" s="8"/>
      <c r="P102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2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24" s="20" t="e">
        <f>(Table1[[#This Row],[1. Hàng tồn kho]]-Table1[[#This Row],[1. Hàng tồn kho'[Năm: 2024]])/Table1[[#This Row],[1. Hàng tồn kho'[Năm: 2024]]</f>
        <v>#DIV/0!</v>
      </c>
      <c r="S102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2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24" s="20" t="e">
        <f>SUM(Table1[[#This Row],[TATA]:[ROA]])</f>
        <v>#DIV/0!</v>
      </c>
    </row>
    <row r="1025" spans="1:21" ht="26.25" hidden="1" x14ac:dyDescent="0.45">
      <c r="A1025" s="7">
        <v>1019</v>
      </c>
      <c r="B1025" s="5" t="s">
        <v>2047</v>
      </c>
      <c r="C1025" s="6" t="s">
        <v>2048</v>
      </c>
      <c r="D1025" s="6" t="s">
        <v>15</v>
      </c>
      <c r="E1025" s="6"/>
      <c r="F1025" s="6"/>
      <c r="G1025" s="6"/>
      <c r="H1025" s="8">
        <v>2841306055</v>
      </c>
      <c r="I1025" s="6"/>
      <c r="J1025" s="8">
        <v>7803935022</v>
      </c>
      <c r="K1025" s="6"/>
      <c r="L1025" s="8">
        <v>22914291144</v>
      </c>
      <c r="M1025" s="6"/>
      <c r="N1025" s="8"/>
      <c r="O1025" s="8"/>
      <c r="P102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2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025" s="20">
        <f>(Table1[[#This Row],[1. Hàng tồn kho]]-Table1[[#This Row],[1. Hàng tồn kho'[Năm: 2024]])/Table1[[#This Row],[1. Hàng tồn kho'[Năm: 2024]]</f>
        <v>-1</v>
      </c>
      <c r="S102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02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25" s="20" t="e">
        <f>SUM(Table1[[#This Row],[TATA]:[ROA]])</f>
        <v>#DIV/0!</v>
      </c>
    </row>
    <row r="1026" spans="1:21" ht="26.25" hidden="1" x14ac:dyDescent="0.45">
      <c r="A1026" s="7">
        <v>1020</v>
      </c>
      <c r="B1026" s="5" t="s">
        <v>2049</v>
      </c>
      <c r="C1026" s="6" t="s">
        <v>2050</v>
      </c>
      <c r="D1026" s="6" t="s">
        <v>10</v>
      </c>
      <c r="E1026" s="6"/>
      <c r="F1026" s="6"/>
      <c r="G1026" s="6"/>
      <c r="H1026" s="6"/>
      <c r="I1026" s="6"/>
      <c r="J1026" s="6"/>
      <c r="K1026" s="6"/>
      <c r="L1026" s="6"/>
      <c r="M1026" s="6"/>
      <c r="N1026" s="8"/>
      <c r="O1026" s="8"/>
      <c r="P102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2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26" s="20" t="e">
        <f>(Table1[[#This Row],[1. Hàng tồn kho]]-Table1[[#This Row],[1. Hàng tồn kho'[Năm: 2024]])/Table1[[#This Row],[1. Hàng tồn kho'[Năm: 2024]]</f>
        <v>#DIV/0!</v>
      </c>
      <c r="S102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2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26" s="20" t="e">
        <f>SUM(Table1[[#This Row],[TATA]:[ROA]])</f>
        <v>#DIV/0!</v>
      </c>
    </row>
    <row r="1027" spans="1:21" ht="26.25" hidden="1" x14ac:dyDescent="0.45">
      <c r="A1027" s="7">
        <v>1021</v>
      </c>
      <c r="B1027" s="5" t="s">
        <v>2051</v>
      </c>
      <c r="C1027" s="6" t="s">
        <v>2052</v>
      </c>
      <c r="D1027" s="6" t="s">
        <v>10</v>
      </c>
      <c r="E1027" s="6"/>
      <c r="F1027" s="6"/>
      <c r="G1027" s="6"/>
      <c r="H1027" s="6"/>
      <c r="I1027" s="6"/>
      <c r="J1027" s="6"/>
      <c r="K1027" s="6"/>
      <c r="L1027" s="6"/>
      <c r="M1027" s="6"/>
      <c r="N1027" s="8"/>
      <c r="O1027" s="8"/>
      <c r="P102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2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27" s="20" t="e">
        <f>(Table1[[#This Row],[1. Hàng tồn kho]]-Table1[[#This Row],[1. Hàng tồn kho'[Năm: 2024]])/Table1[[#This Row],[1. Hàng tồn kho'[Năm: 2024]]</f>
        <v>#DIV/0!</v>
      </c>
      <c r="S102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2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27" s="20" t="e">
        <f>SUM(Table1[[#This Row],[TATA]:[ROA]])</f>
        <v>#DIV/0!</v>
      </c>
    </row>
    <row r="1028" spans="1:21" ht="26.25" x14ac:dyDescent="0.45">
      <c r="A1028" s="7">
        <v>1022</v>
      </c>
      <c r="B1028" s="5" t="s">
        <v>2053</v>
      </c>
      <c r="C1028" s="6" t="s">
        <v>2054</v>
      </c>
      <c r="D1028" s="6" t="s">
        <v>33</v>
      </c>
      <c r="E1028" s="8">
        <v>469378375404</v>
      </c>
      <c r="F1028" s="8">
        <v>475654254654</v>
      </c>
      <c r="G1028" s="8">
        <v>623783477903</v>
      </c>
      <c r="H1028" s="8">
        <v>12117057609</v>
      </c>
      <c r="I1028" s="8">
        <v>10942954734</v>
      </c>
      <c r="J1028" s="8">
        <v>23845931997</v>
      </c>
      <c r="K1028" s="8">
        <v>23310475382</v>
      </c>
      <c r="L1028" s="8">
        <v>370448864861</v>
      </c>
      <c r="M1028" s="8">
        <v>694766753598</v>
      </c>
      <c r="N1028" s="9">
        <v>14.73</v>
      </c>
      <c r="O1028" s="9">
        <v>8.1999999999999993</v>
      </c>
      <c r="P1028" s="17">
        <f>(Table1[[#This Row],[18. Lợi nhuận sau thuế thu nhập doanh nghiệp]]-Table1[[#This Row],[Lưu chuyển tiền thuần từ hoạt động kinh doanh]])/Table1[[#This Row],[TỔNG CỘNG TÀI SẢN]]</f>
        <v>1.006098986638424E-2</v>
      </c>
      <c r="Q1028" s="20">
        <f>(Table1[[#This Row],[III. Các khoản phải thu ngắn hạn 2025]]-Table1[[#This Row],[III. Các khoản phải thu ngắn hạn'[Năm: 2024]])/Table1[[#This Row],[III. Các khoản phải thu ngắn hạn'[Năm: 2024]]</f>
        <v>-9.6896698265091161E-2</v>
      </c>
      <c r="R1028" s="20">
        <f>(Table1[[#This Row],[1. Hàng tồn kho]]-Table1[[#This Row],[1. Hàng tồn kho'[Năm: 2024]])/Table1[[#This Row],[1. Hàng tồn kho'[Năm: 2024]]</f>
        <v>-2.2454841147218088E-2</v>
      </c>
      <c r="S102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0.87547275616215137</v>
      </c>
      <c r="T1028" s="21">
        <f>Table1[[#This Row],[Tỷ suất sinh lợi trên tổng tài sản bình quân (ROAA)'[Quý 4 Năm 2025, ĐVT: %']]]-Table1[[#This Row],[Tỷ suất sinh lợi trên tổng tài sản bình quân (ROAA)'[Quý 4 Năm 2024, ĐVT: %']]]</f>
        <v>-6.5300000000000011</v>
      </c>
      <c r="U1028" s="20">
        <f>SUM(Table1[[#This Row],[TATA]:[ROA]])</f>
        <v>-5.7638177933837751</v>
      </c>
    </row>
    <row r="1029" spans="1:21" ht="26.25" hidden="1" x14ac:dyDescent="0.45">
      <c r="A1029" s="7">
        <v>1023</v>
      </c>
      <c r="B1029" s="5" t="s">
        <v>2055</v>
      </c>
      <c r="C1029" s="6" t="s">
        <v>2056</v>
      </c>
      <c r="D1029" s="6" t="s">
        <v>10</v>
      </c>
      <c r="E1029" s="6"/>
      <c r="F1029" s="6"/>
      <c r="G1029" s="6"/>
      <c r="H1029" s="6"/>
      <c r="I1029" s="6"/>
      <c r="J1029" s="6"/>
      <c r="K1029" s="6"/>
      <c r="L1029" s="6"/>
      <c r="M1029" s="6"/>
      <c r="N1029" s="8"/>
      <c r="O1029" s="8"/>
      <c r="P102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2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29" s="20" t="e">
        <f>(Table1[[#This Row],[1. Hàng tồn kho]]-Table1[[#This Row],[1. Hàng tồn kho'[Năm: 2024]])/Table1[[#This Row],[1. Hàng tồn kho'[Năm: 2024]]</f>
        <v>#DIV/0!</v>
      </c>
      <c r="S102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2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29" s="20" t="e">
        <f>SUM(Table1[[#This Row],[TATA]:[ROA]])</f>
        <v>#DIV/0!</v>
      </c>
    </row>
    <row r="1030" spans="1:21" x14ac:dyDescent="0.45">
      <c r="A1030" s="7">
        <v>1024</v>
      </c>
      <c r="B1030" s="5" t="s">
        <v>2057</v>
      </c>
      <c r="C1030" s="6" t="s">
        <v>2058</v>
      </c>
      <c r="D1030" s="6" t="s">
        <v>15</v>
      </c>
      <c r="E1030" s="8">
        <v>-9241478618</v>
      </c>
      <c r="F1030" s="8">
        <v>-19901986748</v>
      </c>
      <c r="G1030" s="8">
        <v>254094441710</v>
      </c>
      <c r="H1030" s="8">
        <v>27288349258</v>
      </c>
      <c r="I1030" s="8">
        <v>38506142734</v>
      </c>
      <c r="J1030" s="8">
        <v>409657774</v>
      </c>
      <c r="K1030" s="8">
        <v>449710841</v>
      </c>
      <c r="L1030" s="8">
        <v>57443538554</v>
      </c>
      <c r="M1030" s="8">
        <v>38472876551</v>
      </c>
      <c r="N1030" s="9">
        <v>-3.38</v>
      </c>
      <c r="O1030" s="9">
        <v>-6.61</v>
      </c>
      <c r="P1030" s="17">
        <f>(Table1[[#This Row],[18. Lợi nhuận sau thuế thu nhập doanh nghiệp]]-Table1[[#This Row],[Lưu chuyển tiền thuần từ hoạt động kinh doanh]])/Table1[[#This Row],[TỔNG CỘNG TÀI SẢN]]</f>
        <v>-4.1954904870240818E-2</v>
      </c>
      <c r="Q1030" s="20">
        <f>(Table1[[#This Row],[III. Các khoản phải thu ngắn hạn 2025]]-Table1[[#This Row],[III. Các khoản phải thu ngắn hạn'[Năm: 2024]])/Table1[[#This Row],[III. Các khoản phải thu ngắn hạn'[Năm: 2024]]</f>
        <v>0.41108362290222927</v>
      </c>
      <c r="R1030" s="20">
        <f>(Table1[[#This Row],[1. Hàng tồn kho]]-Table1[[#This Row],[1. Hàng tồn kho'[Năm: 2024]])/Table1[[#This Row],[1. Hàng tồn kho'[Năm: 2024]]</f>
        <v>9.7772017381513185E-2</v>
      </c>
      <c r="S103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-0.33024884052305659</v>
      </c>
      <c r="T1030" s="21">
        <f>Table1[[#This Row],[Tỷ suất sinh lợi trên tổng tài sản bình quân (ROAA)'[Quý 4 Năm 2025, ĐVT: %']]]-Table1[[#This Row],[Tỷ suất sinh lợi trên tổng tài sản bình quân (ROAA)'[Quý 4 Năm 2024, ĐVT: %']]]</f>
        <v>-3.2300000000000004</v>
      </c>
      <c r="U1030" s="20">
        <f>SUM(Table1[[#This Row],[TATA]:[ROA]])</f>
        <v>-3.0933481051095555</v>
      </c>
    </row>
    <row r="1031" spans="1:21" ht="26.25" hidden="1" x14ac:dyDescent="0.45">
      <c r="A1031" s="7">
        <v>1025</v>
      </c>
      <c r="B1031" s="5" t="s">
        <v>2059</v>
      </c>
      <c r="C1031" s="6" t="s">
        <v>2060</v>
      </c>
      <c r="D1031" s="6" t="s">
        <v>10</v>
      </c>
      <c r="E1031" s="6"/>
      <c r="F1031" s="6"/>
      <c r="G1031" s="6"/>
      <c r="H1031" s="8">
        <v>97738346530</v>
      </c>
      <c r="I1031" s="6"/>
      <c r="J1031" s="8">
        <v>62539704643</v>
      </c>
      <c r="K1031" s="6"/>
      <c r="L1031" s="8">
        <v>321228903694</v>
      </c>
      <c r="M1031" s="6"/>
      <c r="N1031" s="8"/>
      <c r="O1031" s="8"/>
      <c r="P103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3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031" s="20">
        <f>(Table1[[#This Row],[1. Hàng tồn kho]]-Table1[[#This Row],[1. Hàng tồn kho'[Năm: 2024]])/Table1[[#This Row],[1. Hàng tồn kho'[Năm: 2024]]</f>
        <v>-1</v>
      </c>
      <c r="S103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03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31" s="20" t="e">
        <f>SUM(Table1[[#This Row],[TATA]:[ROA]])</f>
        <v>#DIV/0!</v>
      </c>
    </row>
    <row r="1032" spans="1:21" hidden="1" x14ac:dyDescent="0.45">
      <c r="A1032" s="7">
        <v>1026</v>
      </c>
      <c r="B1032" s="5" t="s">
        <v>2061</v>
      </c>
      <c r="C1032" s="6" t="s">
        <v>2062</v>
      </c>
      <c r="D1032" s="6" t="s">
        <v>10</v>
      </c>
      <c r="E1032" s="6"/>
      <c r="F1032" s="6"/>
      <c r="G1032" s="6"/>
      <c r="H1032" s="6"/>
      <c r="I1032" s="6"/>
      <c r="J1032" s="6"/>
      <c r="K1032" s="6"/>
      <c r="L1032" s="6"/>
      <c r="M1032" s="6"/>
      <c r="N1032" s="8"/>
      <c r="O1032" s="8"/>
      <c r="P103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3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32" s="20" t="e">
        <f>(Table1[[#This Row],[1. Hàng tồn kho]]-Table1[[#This Row],[1. Hàng tồn kho'[Năm: 2024]])/Table1[[#This Row],[1. Hàng tồn kho'[Năm: 2024]]</f>
        <v>#DIV/0!</v>
      </c>
      <c r="S103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3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32" s="20" t="e">
        <f>SUM(Table1[[#This Row],[TATA]:[ROA]])</f>
        <v>#DIV/0!</v>
      </c>
    </row>
    <row r="1033" spans="1:21" hidden="1" x14ac:dyDescent="0.45">
      <c r="A1033" s="7">
        <v>1027</v>
      </c>
      <c r="B1033" s="5" t="s">
        <v>2063</v>
      </c>
      <c r="C1033" s="6" t="s">
        <v>2064</v>
      </c>
      <c r="D1033" s="6" t="s">
        <v>15</v>
      </c>
      <c r="E1033" s="6"/>
      <c r="F1033" s="6"/>
      <c r="G1033" s="6"/>
      <c r="H1033" s="8">
        <v>5498347916</v>
      </c>
      <c r="I1033" s="6"/>
      <c r="J1033" s="8">
        <v>17417695267</v>
      </c>
      <c r="K1033" s="6"/>
      <c r="L1033" s="8">
        <v>184235937908</v>
      </c>
      <c r="M1033" s="6"/>
      <c r="N1033" s="8"/>
      <c r="O1033" s="8"/>
      <c r="P103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3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033" s="20">
        <f>(Table1[[#This Row],[1. Hàng tồn kho]]-Table1[[#This Row],[1. Hàng tồn kho'[Năm: 2024]])/Table1[[#This Row],[1. Hàng tồn kho'[Năm: 2024]]</f>
        <v>-1</v>
      </c>
      <c r="S103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03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33" s="20" t="e">
        <f>SUM(Table1[[#This Row],[TATA]:[ROA]])</f>
        <v>#DIV/0!</v>
      </c>
    </row>
    <row r="1034" spans="1:21" x14ac:dyDescent="0.45">
      <c r="A1034" s="7">
        <v>1028</v>
      </c>
      <c r="B1034" s="5" t="s">
        <v>2065</v>
      </c>
      <c r="C1034" s="6" t="s">
        <v>2066</v>
      </c>
      <c r="D1034" s="6" t="s">
        <v>33</v>
      </c>
      <c r="E1034" s="8">
        <v>79235342632</v>
      </c>
      <c r="F1034" s="8">
        <v>49328959217</v>
      </c>
      <c r="G1034" s="8">
        <v>988376930170</v>
      </c>
      <c r="H1034" s="8">
        <v>573981539486</v>
      </c>
      <c r="I1034" s="8">
        <v>482112776422</v>
      </c>
      <c r="J1034" s="8">
        <v>59597174248</v>
      </c>
      <c r="K1034" s="8">
        <v>51277349078</v>
      </c>
      <c r="L1034" s="8">
        <v>818031591431</v>
      </c>
      <c r="M1034" s="8">
        <v>768232755856</v>
      </c>
      <c r="N1034" s="9">
        <v>1.05</v>
      </c>
      <c r="O1034" s="9">
        <v>3.28</v>
      </c>
      <c r="P1034" s="17">
        <f>(Table1[[#This Row],[18. Lợi nhuận sau thuế thu nhập doanh nghiệp]]-Table1[[#This Row],[Lưu chuyển tiền thuần từ hoạt động kinh doanh]])/Table1[[#This Row],[TỔNG CỘNG TÀI SẢN]]</f>
        <v>-3.0258075135218027E-2</v>
      </c>
      <c r="Q1034" s="20">
        <f>(Table1[[#This Row],[III. Các khoản phải thu ngắn hạn 2025]]-Table1[[#This Row],[III. Các khoản phải thu ngắn hạn'[Năm: 2024]])/Table1[[#This Row],[III. Các khoản phải thu ngắn hạn'[Năm: 2024]]</f>
        <v>-0.16005525743261431</v>
      </c>
      <c r="R1034" s="20">
        <f>(Table1[[#This Row],[1. Hàng tồn kho]]-Table1[[#This Row],[1. Hàng tồn kho'[Năm: 2024]])/Table1[[#This Row],[1. Hàng tồn kho'[Năm: 2024]]</f>
        <v>-0.13960100080213453</v>
      </c>
      <c r="S103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-6.0876421029028772E-2</v>
      </c>
      <c r="T1034" s="21">
        <f>Table1[[#This Row],[Tỷ suất sinh lợi trên tổng tài sản bình quân (ROAA)'[Quý 4 Năm 2025, ĐVT: %']]]-Table1[[#This Row],[Tỷ suất sinh lợi trên tổng tài sản bình quân (ROAA)'[Quý 4 Năm 2024, ĐVT: %']]]</f>
        <v>2.2299999999999995</v>
      </c>
      <c r="U1034" s="20">
        <f>SUM(Table1[[#This Row],[TATA]:[ROA]])</f>
        <v>1.8392092456010039</v>
      </c>
    </row>
    <row r="1035" spans="1:21" ht="26.25" hidden="1" x14ac:dyDescent="0.45">
      <c r="A1035" s="7">
        <v>1029</v>
      </c>
      <c r="B1035" s="5" t="s">
        <v>2067</v>
      </c>
      <c r="C1035" s="6" t="s">
        <v>2068</v>
      </c>
      <c r="D1035" s="6" t="s">
        <v>10</v>
      </c>
      <c r="E1035" s="6"/>
      <c r="F1035" s="6"/>
      <c r="G1035" s="6"/>
      <c r="H1035" s="8">
        <v>620021413820</v>
      </c>
      <c r="I1035" s="6"/>
      <c r="J1035" s="8">
        <v>747974052754</v>
      </c>
      <c r="K1035" s="6"/>
      <c r="L1035" s="8">
        <v>130721406053</v>
      </c>
      <c r="M1035" s="6"/>
      <c r="N1035" s="8"/>
      <c r="O1035" s="8"/>
      <c r="P103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3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035" s="20">
        <f>(Table1[[#This Row],[1. Hàng tồn kho]]-Table1[[#This Row],[1. Hàng tồn kho'[Năm: 2024]])/Table1[[#This Row],[1. Hàng tồn kho'[Năm: 2024]]</f>
        <v>-1</v>
      </c>
      <c r="S103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03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35" s="20" t="e">
        <f>SUM(Table1[[#This Row],[TATA]:[ROA]])</f>
        <v>#DIV/0!</v>
      </c>
    </row>
    <row r="1036" spans="1:21" x14ac:dyDescent="0.45">
      <c r="A1036" s="7">
        <v>1030</v>
      </c>
      <c r="B1036" s="5" t="s">
        <v>2069</v>
      </c>
      <c r="C1036" s="6" t="s">
        <v>2070</v>
      </c>
      <c r="D1036" s="6" t="s">
        <v>15</v>
      </c>
      <c r="E1036" s="8">
        <v>-22992999933</v>
      </c>
      <c r="F1036" s="8">
        <v>-67507587530</v>
      </c>
      <c r="G1036" s="8">
        <v>53361897128</v>
      </c>
      <c r="H1036" s="8">
        <v>2974128281</v>
      </c>
      <c r="I1036" s="8">
        <v>4472674146</v>
      </c>
      <c r="J1036" s="8">
        <v>323910021</v>
      </c>
      <c r="K1036" s="8">
        <v>198523417</v>
      </c>
      <c r="L1036" s="8">
        <v>40831422035</v>
      </c>
      <c r="M1036" s="8">
        <v>22274521317</v>
      </c>
      <c r="N1036" s="9">
        <v>-3.93</v>
      </c>
      <c r="O1036" s="9">
        <v>-9.25</v>
      </c>
      <c r="P1036" s="17">
        <f>(Table1[[#This Row],[18. Lợi nhuận sau thuế thu nhập doanh nghiệp]]-Table1[[#This Row],[Lưu chuyển tiền thuần từ hoạt động kinh doanh]])/Table1[[#This Row],[TỔNG CỘNG TÀI SẢN]]</f>
        <v>-0.83420174305688899</v>
      </c>
      <c r="Q1036" s="20">
        <f>(Table1[[#This Row],[III. Các khoản phải thu ngắn hạn 2025]]-Table1[[#This Row],[III. Các khoản phải thu ngắn hạn'[Năm: 2024]])/Table1[[#This Row],[III. Các khoản phải thu ngắn hạn'[Năm: 2024]]</f>
        <v>0.50386053438694967</v>
      </c>
      <c r="R1036" s="20">
        <f>(Table1[[#This Row],[1. Hàng tồn kho]]-Table1[[#This Row],[1. Hàng tồn kho'[Năm: 2024]])/Table1[[#This Row],[1. Hàng tồn kho'[Năm: 2024]]</f>
        <v>-0.38710319493326206</v>
      </c>
      <c r="S103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-0.45447598425774494</v>
      </c>
      <c r="T1036" s="21">
        <f>Table1[[#This Row],[Tỷ suất sinh lợi trên tổng tài sản bình quân (ROAA)'[Quý 4 Năm 2025, ĐVT: %']]]-Table1[[#This Row],[Tỷ suất sinh lợi trên tổng tài sản bình quân (ROAA)'[Quý 4 Năm 2024, ĐVT: %']]]</f>
        <v>-5.32</v>
      </c>
      <c r="U1036" s="20">
        <f>SUM(Table1[[#This Row],[TATA]:[ROA]])</f>
        <v>-6.4919203878609464</v>
      </c>
    </row>
    <row r="1037" spans="1:21" hidden="1" x14ac:dyDescent="0.45">
      <c r="A1037" s="7">
        <v>1031</v>
      </c>
      <c r="B1037" s="5" t="s">
        <v>2071</v>
      </c>
      <c r="C1037" s="6" t="s">
        <v>2072</v>
      </c>
      <c r="D1037" s="6" t="s">
        <v>10</v>
      </c>
      <c r="E1037" s="6"/>
      <c r="F1037" s="6"/>
      <c r="G1037" s="6"/>
      <c r="H1037" s="6"/>
      <c r="I1037" s="6"/>
      <c r="J1037" s="6"/>
      <c r="K1037" s="6"/>
      <c r="L1037" s="6"/>
      <c r="M1037" s="6"/>
      <c r="N1037" s="8"/>
      <c r="O1037" s="8"/>
      <c r="P103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3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37" s="20" t="e">
        <f>(Table1[[#This Row],[1. Hàng tồn kho]]-Table1[[#This Row],[1. Hàng tồn kho'[Năm: 2024]])/Table1[[#This Row],[1. Hàng tồn kho'[Năm: 2024]]</f>
        <v>#DIV/0!</v>
      </c>
      <c r="S103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3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37" s="20" t="e">
        <f>SUM(Table1[[#This Row],[TATA]:[ROA]])</f>
        <v>#DIV/0!</v>
      </c>
    </row>
    <row r="1038" spans="1:21" ht="26.25" hidden="1" x14ac:dyDescent="0.45">
      <c r="A1038" s="7">
        <v>1032</v>
      </c>
      <c r="B1038" s="5" t="s">
        <v>2073</v>
      </c>
      <c r="C1038" s="6" t="s">
        <v>2074</v>
      </c>
      <c r="D1038" s="6" t="s">
        <v>15</v>
      </c>
      <c r="E1038" s="6"/>
      <c r="F1038" s="6"/>
      <c r="G1038" s="6"/>
      <c r="H1038" s="8">
        <v>4210223471</v>
      </c>
      <c r="I1038" s="6"/>
      <c r="J1038" s="6"/>
      <c r="K1038" s="6"/>
      <c r="L1038" s="8">
        <v>33429639645</v>
      </c>
      <c r="M1038" s="6"/>
      <c r="N1038" s="8"/>
      <c r="O1038" s="8"/>
      <c r="P103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3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038" s="20" t="e">
        <f>(Table1[[#This Row],[1. Hàng tồn kho]]-Table1[[#This Row],[1. Hàng tồn kho'[Năm: 2024]])/Table1[[#This Row],[1. Hàng tồn kho'[Năm: 2024]]</f>
        <v>#DIV/0!</v>
      </c>
      <c r="S103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03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38" s="20" t="e">
        <f>SUM(Table1[[#This Row],[TATA]:[ROA]])</f>
        <v>#DIV/0!</v>
      </c>
    </row>
    <row r="1039" spans="1:21" x14ac:dyDescent="0.45">
      <c r="A1039" s="7">
        <v>1033</v>
      </c>
      <c r="B1039" s="5" t="s">
        <v>2075</v>
      </c>
      <c r="C1039" s="6" t="s">
        <v>2076</v>
      </c>
      <c r="D1039" s="6" t="s">
        <v>18</v>
      </c>
      <c r="E1039" s="8">
        <v>-7407048256</v>
      </c>
      <c r="F1039" s="8">
        <v>56170788367</v>
      </c>
      <c r="G1039" s="8">
        <v>3647356901722</v>
      </c>
      <c r="H1039" s="8">
        <v>536869515306</v>
      </c>
      <c r="I1039" s="8">
        <v>718663665251</v>
      </c>
      <c r="J1039" s="8">
        <v>353559429789</v>
      </c>
      <c r="K1039" s="8">
        <v>460414429519</v>
      </c>
      <c r="L1039" s="8">
        <v>1870595557733</v>
      </c>
      <c r="M1039" s="8">
        <v>3123870069335</v>
      </c>
      <c r="N1039" s="9">
        <v>0.16</v>
      </c>
      <c r="O1039" s="9">
        <v>0.34</v>
      </c>
      <c r="P1039" s="17">
        <f>(Table1[[#This Row],[18. Lợi nhuận sau thuế thu nhập doanh nghiệp]]-Table1[[#This Row],[Lưu chuyển tiền thuần từ hoạt động kinh doanh]])/Table1[[#This Row],[TỔNG CỘNG TÀI SẢN]]</f>
        <v>1.743120795033342E-2</v>
      </c>
      <c r="Q1039" s="20">
        <f>(Table1[[#This Row],[III. Các khoản phải thu ngắn hạn 2025]]-Table1[[#This Row],[III. Các khoản phải thu ngắn hạn'[Năm: 2024]])/Table1[[#This Row],[III. Các khoản phải thu ngắn hạn'[Năm: 2024]]</f>
        <v>0.33861887248595707</v>
      </c>
      <c r="R1039" s="20">
        <f>(Table1[[#This Row],[1. Hàng tồn kho]]-Table1[[#This Row],[1. Hàng tồn kho'[Năm: 2024]])/Table1[[#This Row],[1. Hàng tồn kho'[Năm: 2024]]</f>
        <v>0.30222641719319937</v>
      </c>
      <c r="S103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0.6699868961096328</v>
      </c>
      <c r="T1039" s="21">
        <f>Table1[[#This Row],[Tỷ suất sinh lợi trên tổng tài sản bình quân (ROAA)'[Quý 4 Năm 2025, ĐVT: %']]]-Table1[[#This Row],[Tỷ suất sinh lợi trên tổng tài sản bình quân (ROAA)'[Quý 4 Năm 2024, ĐVT: %']]]</f>
        <v>0.18000000000000002</v>
      </c>
      <c r="U1039" s="20">
        <f>SUM(Table1[[#This Row],[TATA]:[ROA]])</f>
        <v>1.5082633937391228</v>
      </c>
    </row>
    <row r="1040" spans="1:21" hidden="1" x14ac:dyDescent="0.45">
      <c r="A1040" s="7">
        <v>1034</v>
      </c>
      <c r="B1040" s="5" t="s">
        <v>2077</v>
      </c>
      <c r="C1040" s="6" t="s">
        <v>2078</v>
      </c>
      <c r="D1040" s="6" t="s">
        <v>10</v>
      </c>
      <c r="E1040" s="6"/>
      <c r="F1040" s="6"/>
      <c r="G1040" s="6"/>
      <c r="H1040" s="8">
        <v>119796850220</v>
      </c>
      <c r="I1040" s="6"/>
      <c r="J1040" s="8">
        <v>42305029816</v>
      </c>
      <c r="K1040" s="6"/>
      <c r="L1040" s="8">
        <v>336947331317</v>
      </c>
      <c r="M1040" s="6"/>
      <c r="N1040" s="8"/>
      <c r="O1040" s="8"/>
      <c r="P104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4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040" s="20">
        <f>(Table1[[#This Row],[1. Hàng tồn kho]]-Table1[[#This Row],[1. Hàng tồn kho'[Năm: 2024]])/Table1[[#This Row],[1. Hàng tồn kho'[Năm: 2024]]</f>
        <v>-1</v>
      </c>
      <c r="S104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04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40" s="20" t="e">
        <f>SUM(Table1[[#This Row],[TATA]:[ROA]])</f>
        <v>#DIV/0!</v>
      </c>
    </row>
    <row r="1041" spans="1:21" x14ac:dyDescent="0.45">
      <c r="A1041" s="7">
        <v>1035</v>
      </c>
      <c r="B1041" s="5" t="s">
        <v>2079</v>
      </c>
      <c r="C1041" s="6" t="s">
        <v>2080</v>
      </c>
      <c r="D1041" s="6" t="s">
        <v>18</v>
      </c>
      <c r="E1041" s="8">
        <v>1987468855094</v>
      </c>
      <c r="F1041" s="8">
        <v>3587951621846</v>
      </c>
      <c r="G1041" s="8">
        <v>23460150062295</v>
      </c>
      <c r="H1041" s="8">
        <v>93593310760</v>
      </c>
      <c r="I1041" s="8">
        <v>780164971485</v>
      </c>
      <c r="J1041" s="8">
        <v>387767964174</v>
      </c>
      <c r="K1041" s="8">
        <v>16125034156523</v>
      </c>
      <c r="L1041" s="8">
        <v>571225175340</v>
      </c>
      <c r="M1041" s="8">
        <v>892760410909</v>
      </c>
      <c r="N1041" s="9">
        <v>1.26</v>
      </c>
      <c r="O1041" s="9">
        <v>0.02</v>
      </c>
      <c r="P1041" s="17">
        <f>(Table1[[#This Row],[18. Lợi nhuận sau thuế thu nhập doanh nghiệp]]-Table1[[#This Row],[Lưu chuyển tiền thuần từ hoạt động kinh doanh]])/Table1[[#This Row],[TỔNG CỘNG TÀI SẢN]]</f>
        <v>6.8221335434860905E-2</v>
      </c>
      <c r="Q1041" s="20">
        <f>(Table1[[#This Row],[III. Các khoản phải thu ngắn hạn 2025]]-Table1[[#This Row],[III. Các khoản phải thu ngắn hạn'[Năm: 2024]])/Table1[[#This Row],[III. Các khoản phải thu ngắn hạn'[Năm: 2024]]</f>
        <v>7.3356915697273068</v>
      </c>
      <c r="R1041" s="20">
        <f>(Table1[[#This Row],[1. Hàng tồn kho]]-Table1[[#This Row],[1. Hàng tồn kho'[Năm: 2024]])/Table1[[#This Row],[1. Hàng tồn kho'[Năm: 2024]]</f>
        <v>40.584235022796634</v>
      </c>
      <c r="S104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0.56288701802685503</v>
      </c>
      <c r="T1041" s="21">
        <f>Table1[[#This Row],[Tỷ suất sinh lợi trên tổng tài sản bình quân (ROAA)'[Quý 4 Năm 2025, ĐVT: %']]]-Table1[[#This Row],[Tỷ suất sinh lợi trên tổng tài sản bình quân (ROAA)'[Quý 4 Năm 2024, ĐVT: %']]]</f>
        <v>-1.24</v>
      </c>
      <c r="U1041" s="20">
        <f>SUM(Table1[[#This Row],[TATA]:[ROA]])</f>
        <v>47.311034945985654</v>
      </c>
    </row>
    <row r="1042" spans="1:21" ht="26.25" x14ac:dyDescent="0.45">
      <c r="A1042" s="7">
        <v>1036</v>
      </c>
      <c r="B1042" s="5" t="s">
        <v>2081</v>
      </c>
      <c r="C1042" s="6" t="s">
        <v>2082</v>
      </c>
      <c r="D1042" s="6" t="s">
        <v>18</v>
      </c>
      <c r="E1042" s="8">
        <v>1820583083382</v>
      </c>
      <c r="F1042" s="8">
        <v>678434787102</v>
      </c>
      <c r="G1042" s="8">
        <v>40753441078781</v>
      </c>
      <c r="H1042" s="8">
        <v>878312475722</v>
      </c>
      <c r="I1042" s="8">
        <v>1192992746381</v>
      </c>
      <c r="J1042" s="8">
        <v>67714934630</v>
      </c>
      <c r="K1042" s="8">
        <v>46152965889</v>
      </c>
      <c r="L1042" s="8">
        <v>3308251591277</v>
      </c>
      <c r="M1042" s="8">
        <v>3801547772265</v>
      </c>
      <c r="N1042" s="9">
        <v>0.25</v>
      </c>
      <c r="O1042" s="9">
        <v>0.45</v>
      </c>
      <c r="P1042" s="17">
        <f>(Table1[[#This Row],[18. Lợi nhuận sau thuế thu nhập doanh nghiệp]]-Table1[[#This Row],[Lưu chuyển tiền thuần từ hoạt động kinh doanh]])/Table1[[#This Row],[TỔNG CỘNG TÀI SẢN]]</f>
        <v>-2.802581244788872E-2</v>
      </c>
      <c r="Q1042" s="20">
        <f>(Table1[[#This Row],[III. Các khoản phải thu ngắn hạn 2025]]-Table1[[#This Row],[III. Các khoản phải thu ngắn hạn'[Năm: 2024]])/Table1[[#This Row],[III. Các khoản phải thu ngắn hạn'[Năm: 2024]]</f>
        <v>0.35827826583053268</v>
      </c>
      <c r="R1042" s="20">
        <f>(Table1[[#This Row],[1. Hàng tồn kho]]-Table1[[#This Row],[1. Hàng tồn kho'[Năm: 2024]])/Table1[[#This Row],[1. Hàng tồn kho'[Năm: 2024]]</f>
        <v>-0.31842264721684188</v>
      </c>
      <c r="S104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0.14911084220096618</v>
      </c>
      <c r="T1042" s="21">
        <f>Table1[[#This Row],[Tỷ suất sinh lợi trên tổng tài sản bình quân (ROAA)'[Quý 4 Năm 2025, ĐVT: %']]]-Table1[[#This Row],[Tỷ suất sinh lợi trên tổng tài sản bình quân (ROAA)'[Quý 4 Năm 2024, ĐVT: %']]]</f>
        <v>0.2</v>
      </c>
      <c r="U1042" s="20">
        <f>SUM(Table1[[#This Row],[TATA]:[ROA]])</f>
        <v>0.36094064836676831</v>
      </c>
    </row>
    <row r="1043" spans="1:21" ht="26.25" hidden="1" x14ac:dyDescent="0.45">
      <c r="A1043" s="7">
        <v>1037</v>
      </c>
      <c r="B1043" s="5" t="s">
        <v>2083</v>
      </c>
      <c r="C1043" s="6" t="s">
        <v>2084</v>
      </c>
      <c r="D1043" s="6" t="s">
        <v>10</v>
      </c>
      <c r="E1043" s="6"/>
      <c r="F1043" s="6"/>
      <c r="G1043" s="6"/>
      <c r="H1043" s="6"/>
      <c r="I1043" s="6"/>
      <c r="J1043" s="6"/>
      <c r="K1043" s="6"/>
      <c r="L1043" s="6"/>
      <c r="M1043" s="6"/>
      <c r="N1043" s="8"/>
      <c r="O1043" s="8"/>
      <c r="P104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4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43" s="20" t="e">
        <f>(Table1[[#This Row],[1. Hàng tồn kho]]-Table1[[#This Row],[1. Hàng tồn kho'[Năm: 2024]])/Table1[[#This Row],[1. Hàng tồn kho'[Năm: 2024]]</f>
        <v>#DIV/0!</v>
      </c>
      <c r="S104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4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43" s="20" t="e">
        <f>SUM(Table1[[#This Row],[TATA]:[ROA]])</f>
        <v>#DIV/0!</v>
      </c>
    </row>
    <row r="1044" spans="1:21" hidden="1" x14ac:dyDescent="0.45">
      <c r="A1044" s="7">
        <v>1038</v>
      </c>
      <c r="B1044" s="5" t="s">
        <v>2085</v>
      </c>
      <c r="C1044" s="6" t="s">
        <v>2086</v>
      </c>
      <c r="D1044" s="6" t="s">
        <v>18</v>
      </c>
      <c r="E1044" s="6"/>
      <c r="F1044" s="6"/>
      <c r="G1044" s="6"/>
      <c r="H1044" s="8">
        <v>233089144658</v>
      </c>
      <c r="I1044" s="6"/>
      <c r="J1044" s="8">
        <v>15107404205</v>
      </c>
      <c r="K1044" s="6"/>
      <c r="L1044" s="8">
        <v>410118343065</v>
      </c>
      <c r="M1044" s="6"/>
      <c r="N1044" s="9">
        <v>0.03</v>
      </c>
      <c r="O1044" s="8"/>
      <c r="P104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4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044" s="20">
        <f>(Table1[[#This Row],[1. Hàng tồn kho]]-Table1[[#This Row],[1. Hàng tồn kho'[Năm: 2024]])/Table1[[#This Row],[1. Hàng tồn kho'[Năm: 2024]]</f>
        <v>-1</v>
      </c>
      <c r="S104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044" s="21">
        <f>Table1[[#This Row],[Tỷ suất sinh lợi trên tổng tài sản bình quân (ROAA)'[Quý 4 Năm 2025, ĐVT: %']]]-Table1[[#This Row],[Tỷ suất sinh lợi trên tổng tài sản bình quân (ROAA)'[Quý 4 Năm 2024, ĐVT: %']]]</f>
        <v>-0.03</v>
      </c>
      <c r="U1044" s="20" t="e">
        <f>SUM(Table1[[#This Row],[TATA]:[ROA]])</f>
        <v>#DIV/0!</v>
      </c>
    </row>
    <row r="1045" spans="1:21" ht="26.25" hidden="1" x14ac:dyDescent="0.45">
      <c r="A1045" s="7">
        <v>1039</v>
      </c>
      <c r="B1045" s="5" t="s">
        <v>2087</v>
      </c>
      <c r="C1045" s="6" t="s">
        <v>2088</v>
      </c>
      <c r="D1045" s="6" t="s">
        <v>10</v>
      </c>
      <c r="E1045" s="6"/>
      <c r="F1045" s="6"/>
      <c r="G1045" s="6"/>
      <c r="H1045" s="6"/>
      <c r="I1045" s="6"/>
      <c r="J1045" s="6"/>
      <c r="K1045" s="6"/>
      <c r="L1045" s="6"/>
      <c r="M1045" s="6"/>
      <c r="N1045" s="8"/>
      <c r="O1045" s="8"/>
      <c r="P104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4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45" s="20" t="e">
        <f>(Table1[[#This Row],[1. Hàng tồn kho]]-Table1[[#This Row],[1. Hàng tồn kho'[Năm: 2024]])/Table1[[#This Row],[1. Hàng tồn kho'[Năm: 2024]]</f>
        <v>#DIV/0!</v>
      </c>
      <c r="S104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4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45" s="20" t="e">
        <f>SUM(Table1[[#This Row],[TATA]:[ROA]])</f>
        <v>#DIV/0!</v>
      </c>
    </row>
    <row r="1046" spans="1:21" hidden="1" x14ac:dyDescent="0.45">
      <c r="A1046" s="7">
        <v>1040</v>
      </c>
      <c r="B1046" s="5" t="s">
        <v>2089</v>
      </c>
      <c r="C1046" s="6" t="s">
        <v>2090</v>
      </c>
      <c r="D1046" s="6" t="s">
        <v>10</v>
      </c>
      <c r="E1046" s="6"/>
      <c r="F1046" s="6"/>
      <c r="G1046" s="6"/>
      <c r="H1046" s="6"/>
      <c r="I1046" s="6"/>
      <c r="J1046" s="6"/>
      <c r="K1046" s="6"/>
      <c r="L1046" s="6"/>
      <c r="M1046" s="6"/>
      <c r="N1046" s="8"/>
      <c r="O1046" s="8"/>
      <c r="P104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4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46" s="20" t="e">
        <f>(Table1[[#This Row],[1. Hàng tồn kho]]-Table1[[#This Row],[1. Hàng tồn kho'[Năm: 2024]])/Table1[[#This Row],[1. Hàng tồn kho'[Năm: 2024]]</f>
        <v>#DIV/0!</v>
      </c>
      <c r="S104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4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46" s="20" t="e">
        <f>SUM(Table1[[#This Row],[TATA]:[ROA]])</f>
        <v>#DIV/0!</v>
      </c>
    </row>
    <row r="1047" spans="1:21" hidden="1" x14ac:dyDescent="0.45">
      <c r="A1047" s="7">
        <v>1041</v>
      </c>
      <c r="B1047" s="5" t="s">
        <v>2091</v>
      </c>
      <c r="C1047" s="6" t="s">
        <v>2092</v>
      </c>
      <c r="D1047" s="6" t="s">
        <v>10</v>
      </c>
      <c r="E1047" s="6"/>
      <c r="F1047" s="6"/>
      <c r="G1047" s="6"/>
      <c r="H1047" s="8">
        <v>291452130724</v>
      </c>
      <c r="I1047" s="6"/>
      <c r="J1047" s="8">
        <v>102389287416</v>
      </c>
      <c r="K1047" s="6"/>
      <c r="L1047" s="8">
        <v>1278221264832</v>
      </c>
      <c r="M1047" s="6"/>
      <c r="N1047" s="9">
        <v>0.49</v>
      </c>
      <c r="O1047" s="8"/>
      <c r="P104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4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047" s="20">
        <f>(Table1[[#This Row],[1. Hàng tồn kho]]-Table1[[#This Row],[1. Hàng tồn kho'[Năm: 2024]])/Table1[[#This Row],[1. Hàng tồn kho'[Năm: 2024]]</f>
        <v>-1</v>
      </c>
      <c r="S104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047" s="21">
        <f>Table1[[#This Row],[Tỷ suất sinh lợi trên tổng tài sản bình quân (ROAA)'[Quý 4 Năm 2025, ĐVT: %']]]-Table1[[#This Row],[Tỷ suất sinh lợi trên tổng tài sản bình quân (ROAA)'[Quý 4 Năm 2024, ĐVT: %']]]</f>
        <v>-0.49</v>
      </c>
      <c r="U1047" s="20" t="e">
        <f>SUM(Table1[[#This Row],[TATA]:[ROA]])</f>
        <v>#DIV/0!</v>
      </c>
    </row>
    <row r="1048" spans="1:21" x14ac:dyDescent="0.45">
      <c r="A1048" s="7">
        <v>1042</v>
      </c>
      <c r="B1048" s="5" t="s">
        <v>2093</v>
      </c>
      <c r="C1048" s="6" t="s">
        <v>2094</v>
      </c>
      <c r="D1048" s="6" t="s">
        <v>18</v>
      </c>
      <c r="E1048" s="8">
        <v>253965958139</v>
      </c>
      <c r="F1048" s="8">
        <v>56014439962</v>
      </c>
      <c r="G1048" s="8">
        <v>1796537360055</v>
      </c>
      <c r="H1048" s="8">
        <v>734942436240</v>
      </c>
      <c r="I1048" s="8">
        <v>714891385997</v>
      </c>
      <c r="J1048" s="8">
        <v>304972800790</v>
      </c>
      <c r="K1048" s="8">
        <v>394304395791</v>
      </c>
      <c r="L1048" s="8">
        <v>7208426389825</v>
      </c>
      <c r="M1048" s="8">
        <v>7542747254450</v>
      </c>
      <c r="N1048" s="9">
        <v>-0.82</v>
      </c>
      <c r="O1048" s="9">
        <v>-2.2799999999999998</v>
      </c>
      <c r="P1048" s="17">
        <f>(Table1[[#This Row],[18. Lợi nhuận sau thuế thu nhập doanh nghiệp]]-Table1[[#This Row],[Lưu chuyển tiền thuần từ hoạt động kinh doanh]])/Table1[[#This Row],[TỔNG CỘNG TÀI SẢN]]</f>
        <v>-0.11018502736338298</v>
      </c>
      <c r="Q1048" s="20">
        <f>(Table1[[#This Row],[III. Các khoản phải thu ngắn hạn 2025]]-Table1[[#This Row],[III. Các khoản phải thu ngắn hạn'[Năm: 2024]])/Table1[[#This Row],[III. Các khoản phải thu ngắn hạn'[Năm: 2024]]</f>
        <v>-2.7282477176827771E-2</v>
      </c>
      <c r="R1048" s="20">
        <f>(Table1[[#This Row],[1. Hàng tồn kho]]-Table1[[#This Row],[1. Hàng tồn kho'[Năm: 2024]])/Table1[[#This Row],[1. Hàng tồn kho'[Năm: 2024]]</f>
        <v>0.29291659705257611</v>
      </c>
      <c r="S104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4.637917439191834E-2</v>
      </c>
      <c r="T1048" s="21">
        <f>Table1[[#This Row],[Tỷ suất sinh lợi trên tổng tài sản bình quân (ROAA)'[Quý 4 Năm 2025, ĐVT: %']]]-Table1[[#This Row],[Tỷ suất sinh lợi trên tổng tài sản bình quân (ROAA)'[Quý 4 Năm 2024, ĐVT: %']]]</f>
        <v>-1.46</v>
      </c>
      <c r="U1048" s="20">
        <f>SUM(Table1[[#This Row],[TATA]:[ROA]])</f>
        <v>-1.2581717330957163</v>
      </c>
    </row>
    <row r="1049" spans="1:21" hidden="1" x14ac:dyDescent="0.45">
      <c r="A1049" s="7">
        <v>1043</v>
      </c>
      <c r="B1049" s="5" t="s">
        <v>2095</v>
      </c>
      <c r="C1049" s="6" t="s">
        <v>2096</v>
      </c>
      <c r="D1049" s="6" t="s">
        <v>10</v>
      </c>
      <c r="E1049" s="6"/>
      <c r="F1049" s="6"/>
      <c r="G1049" s="6"/>
      <c r="H1049" s="6"/>
      <c r="I1049" s="6"/>
      <c r="J1049" s="6"/>
      <c r="K1049" s="6"/>
      <c r="L1049" s="6"/>
      <c r="M1049" s="6"/>
      <c r="N1049" s="8"/>
      <c r="O1049" s="8"/>
      <c r="P104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4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49" s="20" t="e">
        <f>(Table1[[#This Row],[1. Hàng tồn kho]]-Table1[[#This Row],[1. Hàng tồn kho'[Năm: 2024]])/Table1[[#This Row],[1. Hàng tồn kho'[Năm: 2024]]</f>
        <v>#DIV/0!</v>
      </c>
      <c r="S104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4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49" s="20" t="e">
        <f>SUM(Table1[[#This Row],[TATA]:[ROA]])</f>
        <v>#DIV/0!</v>
      </c>
    </row>
    <row r="1050" spans="1:21" x14ac:dyDescent="0.45">
      <c r="A1050" s="7">
        <v>1044</v>
      </c>
      <c r="B1050" s="5" t="s">
        <v>2097</v>
      </c>
      <c r="C1050" s="6" t="s">
        <v>2098</v>
      </c>
      <c r="D1050" s="6" t="s">
        <v>15</v>
      </c>
      <c r="E1050" s="8">
        <v>62267429378</v>
      </c>
      <c r="F1050" s="8">
        <v>13805672764</v>
      </c>
      <c r="G1050" s="8">
        <v>447755172032</v>
      </c>
      <c r="H1050" s="8">
        <v>58065335289</v>
      </c>
      <c r="I1050" s="8">
        <v>13731886917</v>
      </c>
      <c r="J1050" s="8">
        <v>150025270</v>
      </c>
      <c r="K1050" s="8">
        <v>33010909</v>
      </c>
      <c r="L1050" s="8">
        <v>119299308527</v>
      </c>
      <c r="M1050" s="8">
        <v>109611227676</v>
      </c>
      <c r="N1050" s="9">
        <v>0.49</v>
      </c>
      <c r="O1050" s="9">
        <v>0.02</v>
      </c>
      <c r="P1050" s="17">
        <f>(Table1[[#This Row],[18. Lợi nhuận sau thuế thu nhập doanh nghiệp]]-Table1[[#This Row],[Lưu chuyển tiền thuần từ hoạt động kinh doanh]])/Table1[[#This Row],[TỔNG CỘNG TÀI SẢN]]</f>
        <v>-0.10823271207358952</v>
      </c>
      <c r="Q1050" s="20">
        <f>(Table1[[#This Row],[III. Các khoản phải thu ngắn hạn 2025]]-Table1[[#This Row],[III. Các khoản phải thu ngắn hạn'[Năm: 2024]])/Table1[[#This Row],[III. Các khoản phải thu ngắn hạn'[Năm: 2024]]</f>
        <v>-0.76350972833181263</v>
      </c>
      <c r="R1050" s="20">
        <f>(Table1[[#This Row],[1. Hàng tồn kho]]-Table1[[#This Row],[1. Hàng tồn kho'[Năm: 2024]])/Table1[[#This Row],[1. Hàng tồn kho'[Năm: 2024]]</f>
        <v>-0.77996434200718323</v>
      </c>
      <c r="S105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-8.1208189474186093E-2</v>
      </c>
      <c r="T1050" s="21">
        <f>Table1[[#This Row],[Tỷ suất sinh lợi trên tổng tài sản bình quân (ROAA)'[Quý 4 Năm 2025, ĐVT: %']]]-Table1[[#This Row],[Tỷ suất sinh lợi trên tổng tài sản bình quân (ROAA)'[Quý 4 Năm 2024, ĐVT: %']]]</f>
        <v>-0.47</v>
      </c>
      <c r="U1050" s="20">
        <f>SUM(Table1[[#This Row],[TATA]:[ROA]])</f>
        <v>-2.2029149718867713</v>
      </c>
    </row>
    <row r="1051" spans="1:21" ht="26.25" hidden="1" x14ac:dyDescent="0.45">
      <c r="A1051" s="7">
        <v>1045</v>
      </c>
      <c r="B1051" s="5" t="s">
        <v>2099</v>
      </c>
      <c r="C1051" s="6" t="s">
        <v>2100</v>
      </c>
      <c r="D1051" s="6" t="s">
        <v>10</v>
      </c>
      <c r="E1051" s="6"/>
      <c r="F1051" s="6"/>
      <c r="G1051" s="6"/>
      <c r="H1051" s="6"/>
      <c r="I1051" s="6"/>
      <c r="J1051" s="6"/>
      <c r="K1051" s="6"/>
      <c r="L1051" s="6"/>
      <c r="M1051" s="6"/>
      <c r="N1051" s="8"/>
      <c r="O1051" s="8"/>
      <c r="P105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5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51" s="20" t="e">
        <f>(Table1[[#This Row],[1. Hàng tồn kho]]-Table1[[#This Row],[1. Hàng tồn kho'[Năm: 2024]])/Table1[[#This Row],[1. Hàng tồn kho'[Năm: 2024]]</f>
        <v>#DIV/0!</v>
      </c>
      <c r="S105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5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51" s="20" t="e">
        <f>SUM(Table1[[#This Row],[TATA]:[ROA]])</f>
        <v>#DIV/0!</v>
      </c>
    </row>
    <row r="1052" spans="1:21" hidden="1" x14ac:dyDescent="0.45">
      <c r="A1052" s="7">
        <v>1046</v>
      </c>
      <c r="B1052" s="5" t="s">
        <v>2101</v>
      </c>
      <c r="C1052" s="6" t="s">
        <v>2102</v>
      </c>
      <c r="D1052" s="6" t="s">
        <v>10</v>
      </c>
      <c r="E1052" s="6"/>
      <c r="F1052" s="6"/>
      <c r="G1052" s="6"/>
      <c r="H1052" s="6"/>
      <c r="I1052" s="6"/>
      <c r="J1052" s="6"/>
      <c r="K1052" s="6"/>
      <c r="L1052" s="6"/>
      <c r="M1052" s="6"/>
      <c r="N1052" s="8"/>
      <c r="O1052" s="8"/>
      <c r="P105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5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52" s="20" t="e">
        <f>(Table1[[#This Row],[1. Hàng tồn kho]]-Table1[[#This Row],[1. Hàng tồn kho'[Năm: 2024]])/Table1[[#This Row],[1. Hàng tồn kho'[Năm: 2024]]</f>
        <v>#DIV/0!</v>
      </c>
      <c r="S105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5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52" s="20" t="e">
        <f>SUM(Table1[[#This Row],[TATA]:[ROA]])</f>
        <v>#DIV/0!</v>
      </c>
    </row>
    <row r="1053" spans="1:21" x14ac:dyDescent="0.45">
      <c r="A1053" s="7">
        <v>1047</v>
      </c>
      <c r="B1053" s="5" t="s">
        <v>2103</v>
      </c>
      <c r="C1053" s="6" t="s">
        <v>2104</v>
      </c>
      <c r="D1053" s="6" t="s">
        <v>15</v>
      </c>
      <c r="E1053" s="8">
        <v>-44756350641</v>
      </c>
      <c r="F1053" s="8">
        <v>17122926424</v>
      </c>
      <c r="G1053" s="8">
        <v>524431640585</v>
      </c>
      <c r="H1053" s="8">
        <v>71486004519</v>
      </c>
      <c r="I1053" s="8">
        <v>167052523663</v>
      </c>
      <c r="J1053" s="8">
        <v>181165940680</v>
      </c>
      <c r="K1053" s="8">
        <v>292174471499</v>
      </c>
      <c r="L1053" s="8">
        <v>852499159848</v>
      </c>
      <c r="M1053" s="8">
        <v>1083097683764</v>
      </c>
      <c r="N1053" s="9">
        <v>1.05</v>
      </c>
      <c r="O1053" s="9">
        <v>-0.14000000000000001</v>
      </c>
      <c r="P1053" s="17">
        <f>(Table1[[#This Row],[18. Lợi nhuận sau thuế thu nhập doanh nghiệp]]-Table1[[#This Row],[Lưu chuyển tiền thuần từ hoạt động kinh doanh]])/Table1[[#This Row],[TỔNG CỘNG TÀI SẢN]]</f>
        <v>0.11799302764412552</v>
      </c>
      <c r="Q1053" s="20">
        <f>(Table1[[#This Row],[III. Các khoản phải thu ngắn hạn 2025]]-Table1[[#This Row],[III. Các khoản phải thu ngắn hạn'[Năm: 2024]])/Table1[[#This Row],[III. Các khoản phải thu ngắn hạn'[Năm: 2024]]</f>
        <v>1.3368563509322966</v>
      </c>
      <c r="R1053" s="20">
        <f>(Table1[[#This Row],[1. Hàng tồn kho]]-Table1[[#This Row],[1. Hàng tồn kho'[Năm: 2024]])/Table1[[#This Row],[1. Hàng tồn kho'[Năm: 2024]]</f>
        <v>0.61274503586233364</v>
      </c>
      <c r="S105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0.27049706882657287</v>
      </c>
      <c r="T1053" s="21">
        <f>Table1[[#This Row],[Tỷ suất sinh lợi trên tổng tài sản bình quân (ROAA)'[Quý 4 Năm 2025, ĐVT: %']]]-Table1[[#This Row],[Tỷ suất sinh lợi trên tổng tài sản bình quân (ROAA)'[Quý 4 Năm 2024, ĐVT: %']]]</f>
        <v>-1.19</v>
      </c>
      <c r="U1053" s="20">
        <f>SUM(Table1[[#This Row],[TATA]:[ROA]])</f>
        <v>1.1480914832653286</v>
      </c>
    </row>
    <row r="1054" spans="1:21" x14ac:dyDescent="0.45">
      <c r="A1054" s="7">
        <v>1048</v>
      </c>
      <c r="B1054" s="5" t="s">
        <v>2105</v>
      </c>
      <c r="C1054" s="6" t="s">
        <v>2106</v>
      </c>
      <c r="D1054" s="6" t="s">
        <v>33</v>
      </c>
      <c r="E1054" s="8">
        <v>51148697657</v>
      </c>
      <c r="F1054" s="8">
        <v>39572941281</v>
      </c>
      <c r="G1054" s="8">
        <v>357537280688</v>
      </c>
      <c r="H1054" s="8">
        <v>12618987397</v>
      </c>
      <c r="I1054" s="8">
        <v>16025408699</v>
      </c>
      <c r="J1054" s="8">
        <v>12269671154</v>
      </c>
      <c r="K1054" s="8">
        <v>12272493645</v>
      </c>
      <c r="L1054" s="8">
        <v>149000069681</v>
      </c>
      <c r="M1054" s="8">
        <v>121980043247</v>
      </c>
      <c r="N1054" s="9">
        <v>1.97</v>
      </c>
      <c r="O1054" s="9">
        <v>2.5099999999999998</v>
      </c>
      <c r="P1054" s="17">
        <f>(Table1[[#This Row],[18. Lợi nhuận sau thuế thu nhập doanh nghiệp]]-Table1[[#This Row],[Lưu chuyển tiền thuần từ hoạt động kinh doanh]])/Table1[[#This Row],[TỔNG CỘNG TÀI SẢN]]</f>
        <v>-3.2376361854419944E-2</v>
      </c>
      <c r="Q1054" s="20">
        <f>(Table1[[#This Row],[III. Các khoản phải thu ngắn hạn 2025]]-Table1[[#This Row],[III. Các khoản phải thu ngắn hạn'[Năm: 2024]])/Table1[[#This Row],[III. Các khoản phải thu ngắn hạn'[Năm: 2024]]</f>
        <v>0.26994410841632444</v>
      </c>
      <c r="R1054" s="20">
        <f>(Table1[[#This Row],[1. Hàng tồn kho]]-Table1[[#This Row],[1. Hàng tồn kho'[Năm: 2024]])/Table1[[#This Row],[1. Hàng tồn kho'[Năm: 2024]]</f>
        <v>2.3003803154739383E-4</v>
      </c>
      <c r="S105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-0.18134237448242954</v>
      </c>
      <c r="T1054" s="21">
        <f>Table1[[#This Row],[Tỷ suất sinh lợi trên tổng tài sản bình quân (ROAA)'[Quý 4 Năm 2025, ĐVT: %']]]-Table1[[#This Row],[Tỷ suất sinh lợi trên tổng tài sản bình quân (ROAA)'[Quý 4 Năm 2024, ĐVT: %']]]</f>
        <v>0.53999999999999981</v>
      </c>
      <c r="U1054" s="20">
        <f>SUM(Table1[[#This Row],[TATA]:[ROA]])</f>
        <v>0.59645541011102221</v>
      </c>
    </row>
    <row r="1055" spans="1:21" ht="26.25" x14ac:dyDescent="0.45">
      <c r="A1055" s="7">
        <v>1049</v>
      </c>
      <c r="B1055" s="5" t="s">
        <v>2107</v>
      </c>
      <c r="C1055" s="6" t="s">
        <v>2108</v>
      </c>
      <c r="D1055" s="6" t="s">
        <v>15</v>
      </c>
      <c r="E1055" s="8">
        <v>2001082137</v>
      </c>
      <c r="F1055" s="8">
        <v>-58541268927</v>
      </c>
      <c r="G1055" s="8">
        <v>218938880638</v>
      </c>
      <c r="H1055" s="8">
        <v>53507407588</v>
      </c>
      <c r="I1055" s="8">
        <v>54092597827</v>
      </c>
      <c r="J1055" s="8">
        <v>1799806381</v>
      </c>
      <c r="K1055" s="8">
        <v>1799806381</v>
      </c>
      <c r="L1055" s="8">
        <v>5970103950</v>
      </c>
      <c r="M1055" s="8">
        <v>6406659734</v>
      </c>
      <c r="N1055" s="9">
        <v>-5.32</v>
      </c>
      <c r="O1055" s="9">
        <v>-6.45</v>
      </c>
      <c r="P1055" s="17">
        <f>(Table1[[#This Row],[18. Lợi nhuận sau thuế thu nhập doanh nghiệp]]-Table1[[#This Row],[Lưu chuyển tiền thuần từ hoạt động kinh doanh]])/Table1[[#This Row],[TỔNG CỘNG TÀI SẢN]]</f>
        <v>-0.27652626562982435</v>
      </c>
      <c r="Q1055" s="20">
        <f>(Table1[[#This Row],[III. Các khoản phải thu ngắn hạn 2025]]-Table1[[#This Row],[III. Các khoản phải thu ngắn hạn'[Năm: 2024]])/Table1[[#This Row],[III. Các khoản phải thu ngắn hạn'[Năm: 2024]]</f>
        <v>1.093662102836093E-2</v>
      </c>
      <c r="R1055" s="20">
        <f>(Table1[[#This Row],[1. Hàng tồn kho]]-Table1[[#This Row],[1. Hàng tồn kho'[Năm: 2024]])/Table1[[#This Row],[1. Hàng tồn kho'[Năm: 2024]]</f>
        <v>0</v>
      </c>
      <c r="S105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7.3123648709667782E-2</v>
      </c>
      <c r="T1055" s="21">
        <f>Table1[[#This Row],[Tỷ suất sinh lợi trên tổng tài sản bình quân (ROAA)'[Quý 4 Năm 2025, ĐVT: %']]]-Table1[[#This Row],[Tỷ suất sinh lợi trên tổng tài sản bình quân (ROAA)'[Quý 4 Năm 2024, ĐVT: %']]]</f>
        <v>-1.1299999999999999</v>
      </c>
      <c r="U1055" s="20">
        <f>SUM(Table1[[#This Row],[TATA]:[ROA]])</f>
        <v>-1.3224659958917955</v>
      </c>
    </row>
    <row r="1056" spans="1:21" hidden="1" x14ac:dyDescent="0.45">
      <c r="A1056" s="7">
        <v>1050</v>
      </c>
      <c r="B1056" s="5" t="s">
        <v>2109</v>
      </c>
      <c r="C1056" s="6" t="s">
        <v>2110</v>
      </c>
      <c r="D1056" s="6" t="s">
        <v>10</v>
      </c>
      <c r="E1056" s="6"/>
      <c r="F1056" s="6"/>
      <c r="G1056" s="6"/>
      <c r="H1056" s="8">
        <v>20741184197</v>
      </c>
      <c r="I1056" s="6"/>
      <c r="J1056" s="8">
        <v>34657094631</v>
      </c>
      <c r="K1056" s="6"/>
      <c r="L1056" s="8">
        <v>86508456103</v>
      </c>
      <c r="M1056" s="6"/>
      <c r="N1056" s="8"/>
      <c r="O1056" s="8"/>
      <c r="P105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5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056" s="20">
        <f>(Table1[[#This Row],[1. Hàng tồn kho]]-Table1[[#This Row],[1. Hàng tồn kho'[Năm: 2024]])/Table1[[#This Row],[1. Hàng tồn kho'[Năm: 2024]]</f>
        <v>-1</v>
      </c>
      <c r="S105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05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56" s="20" t="e">
        <f>SUM(Table1[[#This Row],[TATA]:[ROA]])</f>
        <v>#DIV/0!</v>
      </c>
    </row>
    <row r="1057" spans="1:21" hidden="1" x14ac:dyDescent="0.45">
      <c r="A1057" s="7">
        <v>1051</v>
      </c>
      <c r="B1057" s="5" t="s">
        <v>2111</v>
      </c>
      <c r="C1057" s="6" t="s">
        <v>2112</v>
      </c>
      <c r="D1057" s="6" t="s">
        <v>10</v>
      </c>
      <c r="E1057" s="6"/>
      <c r="F1057" s="6"/>
      <c r="G1057" s="6"/>
      <c r="H1057" s="8">
        <v>10687600728</v>
      </c>
      <c r="I1057" s="6"/>
      <c r="J1057" s="8">
        <v>23216143606</v>
      </c>
      <c r="K1057" s="6"/>
      <c r="L1057" s="8">
        <v>57223098723</v>
      </c>
      <c r="M1057" s="6"/>
      <c r="N1057" s="8"/>
      <c r="O1057" s="8"/>
      <c r="P105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5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057" s="20">
        <f>(Table1[[#This Row],[1. Hàng tồn kho]]-Table1[[#This Row],[1. Hàng tồn kho'[Năm: 2024]])/Table1[[#This Row],[1. Hàng tồn kho'[Năm: 2024]]</f>
        <v>-1</v>
      </c>
      <c r="S105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05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57" s="20" t="e">
        <f>SUM(Table1[[#This Row],[TATA]:[ROA]])</f>
        <v>#DIV/0!</v>
      </c>
    </row>
    <row r="1058" spans="1:21" x14ac:dyDescent="0.45">
      <c r="A1058" s="7">
        <v>1052</v>
      </c>
      <c r="B1058" s="5" t="s">
        <v>2113</v>
      </c>
      <c r="C1058" s="6" t="s">
        <v>2114</v>
      </c>
      <c r="D1058" s="6" t="s">
        <v>33</v>
      </c>
      <c r="E1058" s="6"/>
      <c r="F1058" s="6"/>
      <c r="G1058" s="8">
        <v>476201921011</v>
      </c>
      <c r="H1058" s="8">
        <v>58612417544</v>
      </c>
      <c r="I1058" s="8">
        <v>54117533077</v>
      </c>
      <c r="J1058" s="8">
        <v>5595483421</v>
      </c>
      <c r="K1058" s="8">
        <v>375652340369</v>
      </c>
      <c r="L1058" s="8">
        <v>115188432401</v>
      </c>
      <c r="M1058" s="6"/>
      <c r="N1058" s="9">
        <v>-0.1</v>
      </c>
      <c r="O1058" s="9">
        <v>1.28</v>
      </c>
      <c r="P1058" s="17">
        <f>(Table1[[#This Row],[18. Lợi nhuận sau thuế thu nhập doanh nghiệp]]-Table1[[#This Row],[Lưu chuyển tiền thuần từ hoạt động kinh doanh]])/Table1[[#This Row],[TỔNG CỘNG TÀI SẢN]]</f>
        <v>0</v>
      </c>
      <c r="Q1058" s="20">
        <f>(Table1[[#This Row],[III. Các khoản phải thu ngắn hạn 2025]]-Table1[[#This Row],[III. Các khoản phải thu ngắn hạn'[Năm: 2024]])/Table1[[#This Row],[III. Các khoản phải thu ngắn hạn'[Năm: 2024]]</f>
        <v>-7.6688262578927344E-2</v>
      </c>
      <c r="R1058" s="20">
        <f>(Table1[[#This Row],[1. Hàng tồn kho]]-Table1[[#This Row],[1. Hàng tồn kho'[Năm: 2024]])/Table1[[#This Row],[1. Hàng tồn kho'[Năm: 2024]]</f>
        <v>66.134921526023405</v>
      </c>
      <c r="S105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058" s="21">
        <f>Table1[[#This Row],[Tỷ suất sinh lợi trên tổng tài sản bình quân (ROAA)'[Quý 4 Năm 2025, ĐVT: %']]]-Table1[[#This Row],[Tỷ suất sinh lợi trên tổng tài sản bình quân (ROAA)'[Quý 4 Năm 2024, ĐVT: %']]]</f>
        <v>1.3800000000000001</v>
      </c>
      <c r="U1058" s="20">
        <f>SUM(Table1[[#This Row],[TATA]:[ROA]])</f>
        <v>66.438233263444474</v>
      </c>
    </row>
    <row r="1059" spans="1:21" hidden="1" x14ac:dyDescent="0.45">
      <c r="A1059" s="7">
        <v>1053</v>
      </c>
      <c r="B1059" s="5" t="s">
        <v>2115</v>
      </c>
      <c r="C1059" s="6" t="s">
        <v>2116</v>
      </c>
      <c r="D1059" s="6" t="s">
        <v>15</v>
      </c>
      <c r="E1059" s="6"/>
      <c r="F1059" s="6"/>
      <c r="G1059" s="6"/>
      <c r="H1059" s="6"/>
      <c r="I1059" s="6"/>
      <c r="J1059" s="6"/>
      <c r="K1059" s="6"/>
      <c r="L1059" s="6"/>
      <c r="M1059" s="6"/>
      <c r="N1059" s="8"/>
      <c r="O1059" s="8"/>
      <c r="P105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5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59" s="20" t="e">
        <f>(Table1[[#This Row],[1. Hàng tồn kho]]-Table1[[#This Row],[1. Hàng tồn kho'[Năm: 2024]])/Table1[[#This Row],[1. Hàng tồn kho'[Năm: 2024]]</f>
        <v>#DIV/0!</v>
      </c>
      <c r="S105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5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59" s="20" t="e">
        <f>SUM(Table1[[#This Row],[TATA]:[ROA]])</f>
        <v>#DIV/0!</v>
      </c>
    </row>
    <row r="1060" spans="1:21" ht="26.25" hidden="1" x14ac:dyDescent="0.45">
      <c r="A1060" s="7">
        <v>1054</v>
      </c>
      <c r="B1060" s="5" t="s">
        <v>2117</v>
      </c>
      <c r="C1060" s="6" t="s">
        <v>2118</v>
      </c>
      <c r="D1060" s="6" t="s">
        <v>15</v>
      </c>
      <c r="E1060" s="6"/>
      <c r="F1060" s="6"/>
      <c r="G1060" s="6"/>
      <c r="H1060" s="8">
        <v>68887323377</v>
      </c>
      <c r="I1060" s="6"/>
      <c r="J1060" s="8">
        <v>64585735448</v>
      </c>
      <c r="K1060" s="6"/>
      <c r="L1060" s="8">
        <v>1572582945348</v>
      </c>
      <c r="M1060" s="6"/>
      <c r="N1060" s="8"/>
      <c r="O1060" s="8"/>
      <c r="P106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6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060" s="20">
        <f>(Table1[[#This Row],[1. Hàng tồn kho]]-Table1[[#This Row],[1. Hàng tồn kho'[Năm: 2024]])/Table1[[#This Row],[1. Hàng tồn kho'[Năm: 2024]]</f>
        <v>-1</v>
      </c>
      <c r="S106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06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60" s="20" t="e">
        <f>SUM(Table1[[#This Row],[TATA]:[ROA]])</f>
        <v>#DIV/0!</v>
      </c>
    </row>
    <row r="1061" spans="1:21" x14ac:dyDescent="0.45">
      <c r="A1061" s="7">
        <v>1055</v>
      </c>
      <c r="B1061" s="5" t="s">
        <v>2119</v>
      </c>
      <c r="C1061" s="6" t="s">
        <v>2120</v>
      </c>
      <c r="D1061" s="6" t="s">
        <v>33</v>
      </c>
      <c r="E1061" s="8">
        <v>140921966462</v>
      </c>
      <c r="F1061" s="8">
        <v>81963273873</v>
      </c>
      <c r="G1061" s="8">
        <v>1614345377680</v>
      </c>
      <c r="H1061" s="8">
        <v>334228276904</v>
      </c>
      <c r="I1061" s="8">
        <v>79788629662</v>
      </c>
      <c r="J1061" s="8">
        <v>252588777968</v>
      </c>
      <c r="K1061" s="8">
        <v>581548142695</v>
      </c>
      <c r="L1061" s="8">
        <v>2999066630857</v>
      </c>
      <c r="M1061" s="8">
        <v>2877935257764</v>
      </c>
      <c r="N1061" s="9">
        <v>1.66</v>
      </c>
      <c r="O1061" s="9">
        <v>-1.88</v>
      </c>
      <c r="P1061" s="17">
        <f>(Table1[[#This Row],[18. Lợi nhuận sau thuế thu nhập doanh nghiệp]]-Table1[[#This Row],[Lưu chuyển tiền thuần từ hoạt động kinh doanh]])/Table1[[#This Row],[TỔNG CỘNG TÀI SẢN]]</f>
        <v>-3.6521734075102577E-2</v>
      </c>
      <c r="Q1061" s="20">
        <f>(Table1[[#This Row],[III. Các khoản phải thu ngắn hạn 2025]]-Table1[[#This Row],[III. Các khoản phải thu ngắn hạn'[Năm: 2024]])/Table1[[#This Row],[III. Các khoản phải thu ngắn hạn'[Năm: 2024]]</f>
        <v>-0.76127504709926863</v>
      </c>
      <c r="R1061" s="20">
        <f>(Table1[[#This Row],[1. Hàng tồn kho]]-Table1[[#This Row],[1. Hàng tồn kho'[Năm: 2024]])/Table1[[#This Row],[1. Hàng tồn kho'[Năm: 2024]]</f>
        <v>1.3023514638036502</v>
      </c>
      <c r="S106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-4.0389690527944701E-2</v>
      </c>
      <c r="T1061" s="21">
        <f>Table1[[#This Row],[Tỷ suất sinh lợi trên tổng tài sản bình quân (ROAA)'[Quý 4 Năm 2025, ĐVT: %']]]-Table1[[#This Row],[Tỷ suất sinh lợi trên tổng tài sản bình quân (ROAA)'[Quý 4 Năm 2024, ĐVT: %']]]</f>
        <v>-3.54</v>
      </c>
      <c r="U1061" s="20">
        <f>SUM(Table1[[#This Row],[TATA]:[ROA]])</f>
        <v>-3.0758350078986658</v>
      </c>
    </row>
    <row r="1062" spans="1:21" ht="26.25" x14ac:dyDescent="0.45">
      <c r="A1062" s="7">
        <v>1056</v>
      </c>
      <c r="B1062" s="5" t="s">
        <v>2121</v>
      </c>
      <c r="C1062" s="6" t="s">
        <v>2122</v>
      </c>
      <c r="D1062" s="6" t="s">
        <v>33</v>
      </c>
      <c r="E1062" s="8">
        <v>-1058356809636</v>
      </c>
      <c r="F1062" s="8">
        <v>18970308182</v>
      </c>
      <c r="G1062" s="8">
        <v>2707811236535</v>
      </c>
      <c r="H1062" s="8">
        <v>53285569488</v>
      </c>
      <c r="I1062" s="8">
        <v>160309940412</v>
      </c>
      <c r="J1062" s="8">
        <v>1829417032726</v>
      </c>
      <c r="K1062" s="8">
        <v>2168533248057</v>
      </c>
      <c r="L1062" s="8">
        <v>28958565964</v>
      </c>
      <c r="M1062" s="8">
        <v>277023902805</v>
      </c>
      <c r="N1062" s="9">
        <v>0.16</v>
      </c>
      <c r="O1062" s="9">
        <v>0.49</v>
      </c>
      <c r="P1062" s="17">
        <f>(Table1[[#This Row],[18. Lợi nhuận sau thuế thu nhập doanh nghiệp]]-Table1[[#This Row],[Lưu chuyển tiền thuần từ hoạt động kinh doanh]])/Table1[[#This Row],[TỔNG CỘNG TÀI SẢN]]</f>
        <v>0.39785901737987522</v>
      </c>
      <c r="Q1062" s="20">
        <f>(Table1[[#This Row],[III. Các khoản phải thu ngắn hạn 2025]]-Table1[[#This Row],[III. Các khoản phải thu ngắn hạn'[Năm: 2024]])/Table1[[#This Row],[III. Các khoản phải thu ngắn hạn'[Năm: 2024]]</f>
        <v>2.0085057165073947</v>
      </c>
      <c r="R1062" s="20">
        <f>(Table1[[#This Row],[1. Hàng tồn kho]]-Table1[[#This Row],[1. Hàng tồn kho'[Năm: 2024]])/Table1[[#This Row],[1. Hàng tồn kho'[Năm: 2024]]</f>
        <v>0.18536845851144482</v>
      </c>
      <c r="S106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8.5662161983222429</v>
      </c>
      <c r="T1062" s="21">
        <f>Table1[[#This Row],[Tỷ suất sinh lợi trên tổng tài sản bình quân (ROAA)'[Quý 4 Năm 2025, ĐVT: %']]]-Table1[[#This Row],[Tỷ suất sinh lợi trên tổng tài sản bình quân (ROAA)'[Quý 4 Năm 2024, ĐVT: %']]]</f>
        <v>0.32999999999999996</v>
      </c>
      <c r="U1062" s="20">
        <f>SUM(Table1[[#This Row],[TATA]:[ROA]])</f>
        <v>11.487949390720958</v>
      </c>
    </row>
    <row r="1063" spans="1:21" hidden="1" x14ac:dyDescent="0.45">
      <c r="A1063" s="7">
        <v>1057</v>
      </c>
      <c r="B1063" s="5" t="s">
        <v>2123</v>
      </c>
      <c r="C1063" s="6" t="s">
        <v>2124</v>
      </c>
      <c r="D1063" s="6" t="s">
        <v>10</v>
      </c>
      <c r="E1063" s="6"/>
      <c r="F1063" s="6"/>
      <c r="G1063" s="6"/>
      <c r="H1063" s="8">
        <v>70283038091</v>
      </c>
      <c r="I1063" s="6"/>
      <c r="J1063" s="8">
        <v>10277122813</v>
      </c>
      <c r="K1063" s="6"/>
      <c r="L1063" s="8">
        <v>139510091020</v>
      </c>
      <c r="M1063" s="6"/>
      <c r="N1063" s="8"/>
      <c r="O1063" s="8"/>
      <c r="P106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6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063" s="20">
        <f>(Table1[[#This Row],[1. Hàng tồn kho]]-Table1[[#This Row],[1. Hàng tồn kho'[Năm: 2024]])/Table1[[#This Row],[1. Hàng tồn kho'[Năm: 2024]]</f>
        <v>-1</v>
      </c>
      <c r="S106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06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63" s="20" t="e">
        <f>SUM(Table1[[#This Row],[TATA]:[ROA]])</f>
        <v>#DIV/0!</v>
      </c>
    </row>
    <row r="1064" spans="1:21" hidden="1" x14ac:dyDescent="0.45">
      <c r="A1064" s="7">
        <v>1058</v>
      </c>
      <c r="B1064" s="5" t="s">
        <v>2125</v>
      </c>
      <c r="C1064" s="6" t="s">
        <v>2126</v>
      </c>
      <c r="D1064" s="6" t="s">
        <v>10</v>
      </c>
      <c r="E1064" s="6"/>
      <c r="F1064" s="6"/>
      <c r="G1064" s="6"/>
      <c r="H1064" s="6"/>
      <c r="I1064" s="6"/>
      <c r="J1064" s="6"/>
      <c r="K1064" s="6"/>
      <c r="L1064" s="6"/>
      <c r="M1064" s="6"/>
      <c r="N1064" s="8"/>
      <c r="O1064" s="8"/>
      <c r="P106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6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64" s="20" t="e">
        <f>(Table1[[#This Row],[1. Hàng tồn kho]]-Table1[[#This Row],[1. Hàng tồn kho'[Năm: 2024]])/Table1[[#This Row],[1. Hàng tồn kho'[Năm: 2024]]</f>
        <v>#DIV/0!</v>
      </c>
      <c r="S106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6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64" s="20" t="e">
        <f>SUM(Table1[[#This Row],[TATA]:[ROA]])</f>
        <v>#DIV/0!</v>
      </c>
    </row>
    <row r="1065" spans="1:21" hidden="1" x14ac:dyDescent="0.45">
      <c r="A1065" s="7">
        <v>1059</v>
      </c>
      <c r="B1065" s="5" t="s">
        <v>2127</v>
      </c>
      <c r="C1065" s="6" t="s">
        <v>2128</v>
      </c>
      <c r="D1065" s="6" t="s">
        <v>15</v>
      </c>
      <c r="E1065" s="6"/>
      <c r="F1065" s="6"/>
      <c r="G1065" s="6"/>
      <c r="H1065" s="8">
        <v>19099376597</v>
      </c>
      <c r="I1065" s="6"/>
      <c r="J1065" s="8">
        <v>45574928923</v>
      </c>
      <c r="K1065" s="6"/>
      <c r="L1065" s="8">
        <v>109478582895</v>
      </c>
      <c r="M1065" s="6"/>
      <c r="N1065" s="8"/>
      <c r="O1065" s="8"/>
      <c r="P106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6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065" s="20">
        <f>(Table1[[#This Row],[1. Hàng tồn kho]]-Table1[[#This Row],[1. Hàng tồn kho'[Năm: 2024]])/Table1[[#This Row],[1. Hàng tồn kho'[Năm: 2024]]</f>
        <v>-1</v>
      </c>
      <c r="S106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06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65" s="20" t="e">
        <f>SUM(Table1[[#This Row],[TATA]:[ROA]])</f>
        <v>#DIV/0!</v>
      </c>
    </row>
    <row r="1066" spans="1:21" hidden="1" x14ac:dyDescent="0.45">
      <c r="A1066" s="7">
        <v>1060</v>
      </c>
      <c r="B1066" s="5" t="s">
        <v>2129</v>
      </c>
      <c r="C1066" s="6" t="s">
        <v>2130</v>
      </c>
      <c r="D1066" s="6" t="s">
        <v>10</v>
      </c>
      <c r="E1066" s="6"/>
      <c r="F1066" s="6"/>
      <c r="G1066" s="6"/>
      <c r="H1066" s="8">
        <v>98489637479</v>
      </c>
      <c r="I1066" s="6"/>
      <c r="J1066" s="8">
        <v>3984278245</v>
      </c>
      <c r="K1066" s="6"/>
      <c r="L1066" s="8">
        <v>217891999602</v>
      </c>
      <c r="M1066" s="6"/>
      <c r="N1066" s="8"/>
      <c r="O1066" s="8"/>
      <c r="P106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6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066" s="20">
        <f>(Table1[[#This Row],[1. Hàng tồn kho]]-Table1[[#This Row],[1. Hàng tồn kho'[Năm: 2024]])/Table1[[#This Row],[1. Hàng tồn kho'[Năm: 2024]]</f>
        <v>-1</v>
      </c>
      <c r="S106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06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66" s="20" t="e">
        <f>SUM(Table1[[#This Row],[TATA]:[ROA]])</f>
        <v>#DIV/0!</v>
      </c>
    </row>
    <row r="1067" spans="1:21" hidden="1" x14ac:dyDescent="0.45">
      <c r="A1067" s="7">
        <v>1061</v>
      </c>
      <c r="B1067" s="5" t="s">
        <v>2131</v>
      </c>
      <c r="C1067" s="6" t="s">
        <v>2132</v>
      </c>
      <c r="D1067" s="6" t="s">
        <v>15</v>
      </c>
      <c r="E1067" s="6"/>
      <c r="F1067" s="6"/>
      <c r="G1067" s="6"/>
      <c r="H1067" s="8">
        <v>15738219519</v>
      </c>
      <c r="I1067" s="6"/>
      <c r="J1067" s="8">
        <v>45070723153</v>
      </c>
      <c r="K1067" s="6"/>
      <c r="L1067" s="8">
        <v>142022095826</v>
      </c>
      <c r="M1067" s="6"/>
      <c r="N1067" s="8"/>
      <c r="O1067" s="8"/>
      <c r="P106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6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067" s="20">
        <f>(Table1[[#This Row],[1. Hàng tồn kho]]-Table1[[#This Row],[1. Hàng tồn kho'[Năm: 2024]])/Table1[[#This Row],[1. Hàng tồn kho'[Năm: 2024]]</f>
        <v>-1</v>
      </c>
      <c r="S106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06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67" s="20" t="e">
        <f>SUM(Table1[[#This Row],[TATA]:[ROA]])</f>
        <v>#DIV/0!</v>
      </c>
    </row>
    <row r="1068" spans="1:21" hidden="1" x14ac:dyDescent="0.45">
      <c r="A1068" s="7">
        <v>1062</v>
      </c>
      <c r="B1068" s="5" t="s">
        <v>2133</v>
      </c>
      <c r="C1068" s="6" t="s">
        <v>2134</v>
      </c>
      <c r="D1068" s="6" t="s">
        <v>15</v>
      </c>
      <c r="E1068" s="6"/>
      <c r="F1068" s="6"/>
      <c r="G1068" s="6"/>
      <c r="H1068" s="8">
        <v>30691311075</v>
      </c>
      <c r="I1068" s="6"/>
      <c r="J1068" s="8">
        <v>95415294446</v>
      </c>
      <c r="K1068" s="6"/>
      <c r="L1068" s="8">
        <v>808339562494</v>
      </c>
      <c r="M1068" s="6"/>
      <c r="N1068" s="8"/>
      <c r="O1068" s="8"/>
      <c r="P106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6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068" s="20">
        <f>(Table1[[#This Row],[1. Hàng tồn kho]]-Table1[[#This Row],[1. Hàng tồn kho'[Năm: 2024]])/Table1[[#This Row],[1. Hàng tồn kho'[Năm: 2024]]</f>
        <v>-1</v>
      </c>
      <c r="S106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06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68" s="20" t="e">
        <f>SUM(Table1[[#This Row],[TATA]:[ROA]])</f>
        <v>#DIV/0!</v>
      </c>
    </row>
    <row r="1069" spans="1:21" x14ac:dyDescent="0.45">
      <c r="A1069" s="7">
        <v>1063</v>
      </c>
      <c r="B1069" s="5" t="s">
        <v>2135</v>
      </c>
      <c r="C1069" s="6" t="s">
        <v>2136</v>
      </c>
      <c r="D1069" s="6" t="s">
        <v>15</v>
      </c>
      <c r="E1069" s="8">
        <v>-2170037863</v>
      </c>
      <c r="F1069" s="8">
        <v>-9738231803</v>
      </c>
      <c r="G1069" s="8">
        <v>20466637690</v>
      </c>
      <c r="H1069" s="8">
        <v>2122472900</v>
      </c>
      <c r="I1069" s="8">
        <v>1525324269</v>
      </c>
      <c r="J1069" s="8">
        <v>2203491981</v>
      </c>
      <c r="K1069" s="8">
        <v>732648976</v>
      </c>
      <c r="L1069" s="8">
        <v>1542340804</v>
      </c>
      <c r="M1069" s="8">
        <v>703604692</v>
      </c>
      <c r="N1069" s="8"/>
      <c r="O1069" s="8"/>
      <c r="P1069" s="17">
        <f>(Table1[[#This Row],[18. Lợi nhuận sau thuế thu nhập doanh nghiệp]]-Table1[[#This Row],[Lưu chuyển tiền thuần từ hoạt động kinh doanh]])/Table1[[#This Row],[TỔNG CỘNG TÀI SẢN]]</f>
        <v>-0.36978198640306315</v>
      </c>
      <c r="Q1069" s="20">
        <f>(Table1[[#This Row],[III. Các khoản phải thu ngắn hạn 2025]]-Table1[[#This Row],[III. Các khoản phải thu ngắn hạn'[Năm: 2024]])/Table1[[#This Row],[III. Các khoản phải thu ngắn hạn'[Năm: 2024]]</f>
        <v>-0.28134570340097159</v>
      </c>
      <c r="R1069" s="20">
        <f>(Table1[[#This Row],[1. Hàng tồn kho]]-Table1[[#This Row],[1. Hàng tồn kho'[Năm: 2024]])/Table1[[#This Row],[1. Hàng tồn kho'[Năm: 2024]]</f>
        <v>-0.66750549477039367</v>
      </c>
      <c r="S106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-0.54380725052775036</v>
      </c>
      <c r="T106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69" s="20">
        <f>SUM(Table1[[#This Row],[TATA]:[ROA]])</f>
        <v>-1.8624404351021786</v>
      </c>
    </row>
    <row r="1070" spans="1:21" ht="26.25" x14ac:dyDescent="0.45">
      <c r="A1070" s="7">
        <v>1064</v>
      </c>
      <c r="B1070" s="5" t="s">
        <v>2137</v>
      </c>
      <c r="C1070" s="6" t="s">
        <v>2138</v>
      </c>
      <c r="D1070" s="6" t="s">
        <v>18</v>
      </c>
      <c r="E1070" s="8">
        <v>-715273447</v>
      </c>
      <c r="F1070" s="8">
        <v>31219878322</v>
      </c>
      <c r="G1070" s="8">
        <v>1726694223592</v>
      </c>
      <c r="H1070" s="8">
        <v>443661953202</v>
      </c>
      <c r="I1070" s="8">
        <v>436734295290</v>
      </c>
      <c r="J1070" s="8">
        <v>548426207724</v>
      </c>
      <c r="K1070" s="8">
        <v>813321864650</v>
      </c>
      <c r="L1070" s="8">
        <v>4235960388440</v>
      </c>
      <c r="M1070" s="8">
        <v>5765927609529</v>
      </c>
      <c r="N1070" s="9">
        <v>0.79</v>
      </c>
      <c r="O1070" s="9">
        <v>0.48</v>
      </c>
      <c r="P1070" s="17">
        <f>(Table1[[#This Row],[18. Lợi nhuận sau thuế thu nhập doanh nghiệp]]-Table1[[#This Row],[Lưu chuyển tiền thuần từ hoạt động kinh doanh]])/Table1[[#This Row],[TỔNG CỘNG TÀI SẢN]]</f>
        <v>1.8494966469839738E-2</v>
      </c>
      <c r="Q1070" s="20">
        <f>(Table1[[#This Row],[III. Các khoản phải thu ngắn hạn 2025]]-Table1[[#This Row],[III. Các khoản phải thu ngắn hạn'[Năm: 2024]])/Table1[[#This Row],[III. Các khoản phải thu ngắn hạn'[Năm: 2024]]</f>
        <v>-1.5614721663648778E-2</v>
      </c>
      <c r="R1070" s="20">
        <f>(Table1[[#This Row],[1. Hàng tồn kho]]-Table1[[#This Row],[1. Hàng tồn kho'[Năm: 2024]])/Table1[[#This Row],[1. Hàng tồn kho'[Năm: 2024]]</f>
        <v>0.483010573155014</v>
      </c>
      <c r="S107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0.36118544103110684</v>
      </c>
      <c r="T1070" s="21">
        <f>Table1[[#This Row],[Tỷ suất sinh lợi trên tổng tài sản bình quân (ROAA)'[Quý 4 Năm 2025, ĐVT: %']]]-Table1[[#This Row],[Tỷ suất sinh lợi trên tổng tài sản bình quân (ROAA)'[Quý 4 Năm 2024, ĐVT: %']]]</f>
        <v>-0.31000000000000005</v>
      </c>
      <c r="U1070" s="20">
        <f>SUM(Table1[[#This Row],[TATA]:[ROA]])</f>
        <v>0.53707625899231171</v>
      </c>
    </row>
    <row r="1071" spans="1:21" hidden="1" x14ac:dyDescent="0.45">
      <c r="A1071" s="7">
        <v>1065</v>
      </c>
      <c r="B1071" s="5" t="s">
        <v>2139</v>
      </c>
      <c r="C1071" s="6" t="s">
        <v>2140</v>
      </c>
      <c r="D1071" s="6" t="s">
        <v>15</v>
      </c>
      <c r="E1071" s="6"/>
      <c r="F1071" s="6"/>
      <c r="G1071" s="6"/>
      <c r="H1071" s="8">
        <v>39056819770</v>
      </c>
      <c r="I1071" s="6"/>
      <c r="J1071" s="8">
        <v>11610303381</v>
      </c>
      <c r="K1071" s="6"/>
      <c r="L1071" s="8">
        <v>133947054076</v>
      </c>
      <c r="M1071" s="6"/>
      <c r="N1071" s="8"/>
      <c r="O1071" s="8"/>
      <c r="P107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7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071" s="20">
        <f>(Table1[[#This Row],[1. Hàng tồn kho]]-Table1[[#This Row],[1. Hàng tồn kho'[Năm: 2024]])/Table1[[#This Row],[1. Hàng tồn kho'[Năm: 2024]]</f>
        <v>-1</v>
      </c>
      <c r="S107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07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71" s="20" t="e">
        <f>SUM(Table1[[#This Row],[TATA]:[ROA]])</f>
        <v>#DIV/0!</v>
      </c>
    </row>
    <row r="1072" spans="1:21" x14ac:dyDescent="0.45">
      <c r="A1072" s="7">
        <v>1066</v>
      </c>
      <c r="B1072" s="5" t="s">
        <v>2141</v>
      </c>
      <c r="C1072" s="6" t="s">
        <v>2142</v>
      </c>
      <c r="D1072" s="6" t="s">
        <v>15</v>
      </c>
      <c r="E1072" s="8">
        <v>23246396346</v>
      </c>
      <c r="F1072" s="8">
        <v>18400692504</v>
      </c>
      <c r="G1072" s="8">
        <v>428318103836</v>
      </c>
      <c r="H1072" s="8">
        <v>346653462505</v>
      </c>
      <c r="I1072" s="8">
        <v>360533794965</v>
      </c>
      <c r="J1072" s="8">
        <v>6895596769</v>
      </c>
      <c r="K1072" s="8">
        <v>6143531159</v>
      </c>
      <c r="L1072" s="8">
        <v>4071458084709</v>
      </c>
      <c r="M1072" s="8">
        <v>4973390362931</v>
      </c>
      <c r="N1072" s="8"/>
      <c r="O1072" s="8"/>
      <c r="P1072" s="17">
        <f>(Table1[[#This Row],[18. Lợi nhuận sau thuế thu nhập doanh nghiệp]]-Table1[[#This Row],[Lưu chuyển tiền thuần từ hoạt động kinh doanh]])/Table1[[#This Row],[TỔNG CỘNG TÀI SẢN]]</f>
        <v>-1.1313329505809043E-2</v>
      </c>
      <c r="Q1072" s="20">
        <f>(Table1[[#This Row],[III. Các khoản phải thu ngắn hạn 2025]]-Table1[[#This Row],[III. Các khoản phải thu ngắn hạn'[Năm: 2024]])/Table1[[#This Row],[III. Các khoản phải thu ngắn hạn'[Năm: 2024]]</f>
        <v>4.0040945674384529E-2</v>
      </c>
      <c r="R1072" s="20">
        <f>(Table1[[#This Row],[1. Hàng tồn kho]]-Table1[[#This Row],[1. Hàng tồn kho'[Năm: 2024]])/Table1[[#This Row],[1. Hàng tồn kho'[Năm: 2024]]</f>
        <v>-0.10906461546316094</v>
      </c>
      <c r="S107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0.22152562041823501</v>
      </c>
      <c r="T107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72" s="20">
        <f>SUM(Table1[[#This Row],[TATA]:[ROA]])</f>
        <v>0.14118862112364955</v>
      </c>
    </row>
    <row r="1073" spans="1:21" x14ac:dyDescent="0.45">
      <c r="A1073" s="7">
        <v>1067</v>
      </c>
      <c r="B1073" s="5" t="s">
        <v>2143</v>
      </c>
      <c r="C1073" s="6" t="s">
        <v>2144</v>
      </c>
      <c r="D1073" s="6" t="s">
        <v>33</v>
      </c>
      <c r="E1073" s="8">
        <v>-30622492235</v>
      </c>
      <c r="F1073" s="8">
        <v>27017151938</v>
      </c>
      <c r="G1073" s="8">
        <v>283312243588</v>
      </c>
      <c r="H1073" s="8">
        <v>15574132260</v>
      </c>
      <c r="I1073" s="8">
        <v>17440659990</v>
      </c>
      <c r="J1073" s="8">
        <v>29919501</v>
      </c>
      <c r="K1073" s="8">
        <v>27768242</v>
      </c>
      <c r="L1073" s="8">
        <v>107881252448</v>
      </c>
      <c r="M1073" s="8">
        <v>121756054171</v>
      </c>
      <c r="N1073" s="9">
        <v>0.72</v>
      </c>
      <c r="O1073" s="9">
        <v>1.8</v>
      </c>
      <c r="P1073" s="17">
        <f>(Table1[[#This Row],[18. Lợi nhuận sau thuế thu nhập doanh nghiệp]]-Table1[[#This Row],[Lưu chuyển tiền thuần từ hoạt động kinh doanh]])/Table1[[#This Row],[TỔNG CỘNG TÀI SẢN]]</f>
        <v>0.20344918187447297</v>
      </c>
      <c r="Q1073" s="20">
        <f>(Table1[[#This Row],[III. Các khoản phải thu ngắn hạn 2025]]-Table1[[#This Row],[III. Các khoản phải thu ngắn hạn'[Năm: 2024]])/Table1[[#This Row],[III. Các khoản phải thu ngắn hạn'[Năm: 2024]]</f>
        <v>0.11984794393931775</v>
      </c>
      <c r="R1073" s="20">
        <f>(Table1[[#This Row],[1. Hàng tồn kho]]-Table1[[#This Row],[1. Hàng tồn kho'[Năm: 2024]])/Table1[[#This Row],[1. Hàng tồn kho'[Năm: 2024]]</f>
        <v>-7.1901566807548029E-2</v>
      </c>
      <c r="S107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0.128611796842902</v>
      </c>
      <c r="T1073" s="21">
        <f>Table1[[#This Row],[Tỷ suất sinh lợi trên tổng tài sản bình quân (ROAA)'[Quý 4 Năm 2025, ĐVT: %']]]-Table1[[#This Row],[Tỷ suất sinh lợi trên tổng tài sản bình quân (ROAA)'[Quý 4 Năm 2024, ĐVT: %']]]</f>
        <v>1.08</v>
      </c>
      <c r="U1073" s="20">
        <f>SUM(Table1[[#This Row],[TATA]:[ROA]])</f>
        <v>1.4600073558491449</v>
      </c>
    </row>
    <row r="1074" spans="1:21" x14ac:dyDescent="0.45">
      <c r="A1074" s="7">
        <v>1068</v>
      </c>
      <c r="B1074" s="5" t="s">
        <v>2145</v>
      </c>
      <c r="C1074" s="6" t="s">
        <v>2146</v>
      </c>
      <c r="D1074" s="6" t="s">
        <v>33</v>
      </c>
      <c r="E1074" s="8">
        <v>998929686</v>
      </c>
      <c r="F1074" s="8">
        <v>3170082351</v>
      </c>
      <c r="G1074" s="8">
        <v>92608540646</v>
      </c>
      <c r="H1074" s="8">
        <v>54193818894</v>
      </c>
      <c r="I1074" s="8">
        <v>66127665395</v>
      </c>
      <c r="J1074" s="8">
        <v>27712966300</v>
      </c>
      <c r="K1074" s="8">
        <v>17911724102</v>
      </c>
      <c r="L1074" s="8">
        <v>52996318288</v>
      </c>
      <c r="M1074" s="8">
        <v>47160377872</v>
      </c>
      <c r="N1074" s="9">
        <v>3.2</v>
      </c>
      <c r="O1074" s="9">
        <v>1.21</v>
      </c>
      <c r="P1074" s="17">
        <f>(Table1[[#This Row],[18. Lợi nhuận sau thuế thu nhập doanh nghiệp]]-Table1[[#This Row],[Lưu chuyển tiền thuần từ hoạt động kinh doanh]])/Table1[[#This Row],[TỔNG CỘNG TÀI SẢN]]</f>
        <v>2.3444410740682348E-2</v>
      </c>
      <c r="Q1074" s="20">
        <f>(Table1[[#This Row],[III. Các khoản phải thu ngắn hạn 2025]]-Table1[[#This Row],[III. Các khoản phải thu ngắn hạn'[Năm: 2024]])/Table1[[#This Row],[III. Các khoản phải thu ngắn hạn'[Năm: 2024]]</f>
        <v>0.22020678270232108</v>
      </c>
      <c r="R1074" s="20">
        <f>(Table1[[#This Row],[1. Hàng tồn kho]]-Table1[[#This Row],[1. Hàng tồn kho'[Năm: 2024]])/Table1[[#This Row],[1. Hàng tồn kho'[Năm: 2024]]</f>
        <v>-0.35366990642210683</v>
      </c>
      <c r="S107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-0.11011973292721047</v>
      </c>
      <c r="T1074" s="21">
        <f>Table1[[#This Row],[Tỷ suất sinh lợi trên tổng tài sản bình quân (ROAA)'[Quý 4 Năm 2025, ĐVT: %']]]-Table1[[#This Row],[Tỷ suất sinh lợi trên tổng tài sản bình quân (ROAA)'[Quý 4 Năm 2024, ĐVT: %']]]</f>
        <v>-1.9900000000000002</v>
      </c>
      <c r="U1074" s="20">
        <f>SUM(Table1[[#This Row],[TATA]:[ROA]])</f>
        <v>-2.2101384459063143</v>
      </c>
    </row>
    <row r="1075" spans="1:21" ht="26.25" x14ac:dyDescent="0.45">
      <c r="A1075" s="7">
        <v>1069</v>
      </c>
      <c r="B1075" s="5" t="s">
        <v>2147</v>
      </c>
      <c r="C1075" s="6" t="s">
        <v>2148</v>
      </c>
      <c r="D1075" s="6" t="s">
        <v>15</v>
      </c>
      <c r="E1075" s="8">
        <v>-123535388230</v>
      </c>
      <c r="F1075" s="8">
        <v>139551955886</v>
      </c>
      <c r="G1075" s="8">
        <v>2316622028968</v>
      </c>
      <c r="H1075" s="8">
        <v>482500083792</v>
      </c>
      <c r="I1075" s="8">
        <v>470715074179</v>
      </c>
      <c r="J1075" s="8">
        <v>707680799482</v>
      </c>
      <c r="K1075" s="8">
        <v>637659112745</v>
      </c>
      <c r="L1075" s="8">
        <v>728642033157</v>
      </c>
      <c r="M1075" s="8">
        <v>1130628933189</v>
      </c>
      <c r="N1075" s="8"/>
      <c r="O1075" s="8"/>
      <c r="P1075" s="17">
        <f>(Table1[[#This Row],[18. Lợi nhuận sau thuế thu nhập doanh nghiệp]]-Table1[[#This Row],[Lưu chuyển tiền thuần từ hoạt động kinh doanh]])/Table1[[#This Row],[TỔNG CỘNG TÀI SẢN]]</f>
        <v>0.11356507053211401</v>
      </c>
      <c r="Q1075" s="20">
        <f>(Table1[[#This Row],[III. Các khoản phải thu ngắn hạn 2025]]-Table1[[#This Row],[III. Các khoản phải thu ngắn hạn'[Năm: 2024]])/Table1[[#This Row],[III. Các khoản phải thu ngắn hạn'[Năm: 2024]]</f>
        <v>-2.4424886147958423E-2</v>
      </c>
      <c r="R1075" s="20">
        <f>(Table1[[#This Row],[1. Hàng tồn kho]]-Table1[[#This Row],[1. Hàng tồn kho'[Năm: 2024]])/Table1[[#This Row],[1. Hàng tồn kho'[Năm: 2024]]</f>
        <v>-9.8945296789532317E-2</v>
      </c>
      <c r="S107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0.55169326190297363</v>
      </c>
      <c r="T107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75" s="20">
        <f>SUM(Table1[[#This Row],[TATA]:[ROA]])</f>
        <v>0.54188814949759689</v>
      </c>
    </row>
    <row r="1076" spans="1:21" hidden="1" x14ac:dyDescent="0.45">
      <c r="A1076" s="7">
        <v>1070</v>
      </c>
      <c r="B1076" s="5" t="s">
        <v>2149</v>
      </c>
      <c r="C1076" s="6" t="s">
        <v>2150</v>
      </c>
      <c r="D1076" s="6" t="s">
        <v>10</v>
      </c>
      <c r="E1076" s="6"/>
      <c r="F1076" s="6"/>
      <c r="G1076" s="6"/>
      <c r="H1076" s="6"/>
      <c r="I1076" s="6"/>
      <c r="J1076" s="6"/>
      <c r="K1076" s="6"/>
      <c r="L1076" s="6"/>
      <c r="M1076" s="6"/>
      <c r="N1076" s="8"/>
      <c r="O1076" s="8"/>
      <c r="P107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7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76" s="20" t="e">
        <f>(Table1[[#This Row],[1. Hàng tồn kho]]-Table1[[#This Row],[1. Hàng tồn kho'[Năm: 2024]])/Table1[[#This Row],[1. Hàng tồn kho'[Năm: 2024]]</f>
        <v>#DIV/0!</v>
      </c>
      <c r="S107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7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76" s="20" t="e">
        <f>SUM(Table1[[#This Row],[TATA]:[ROA]])</f>
        <v>#DIV/0!</v>
      </c>
    </row>
    <row r="1077" spans="1:21" x14ac:dyDescent="0.45">
      <c r="A1077" s="7">
        <v>1071</v>
      </c>
      <c r="B1077" s="5" t="s">
        <v>2151</v>
      </c>
      <c r="C1077" s="6" t="s">
        <v>2152</v>
      </c>
      <c r="D1077" s="6" t="s">
        <v>18</v>
      </c>
      <c r="E1077" s="8">
        <v>768229425913</v>
      </c>
      <c r="F1077" s="8">
        <v>475813407612</v>
      </c>
      <c r="G1077" s="8">
        <v>3969431149991</v>
      </c>
      <c r="H1077" s="8">
        <v>131901447943</v>
      </c>
      <c r="I1077" s="8">
        <v>177625079723</v>
      </c>
      <c r="J1077" s="8">
        <v>20863838125</v>
      </c>
      <c r="K1077" s="8">
        <v>19395390227</v>
      </c>
      <c r="L1077" s="8">
        <v>788945850435</v>
      </c>
      <c r="M1077" s="8">
        <v>1153630423745</v>
      </c>
      <c r="N1077" s="9">
        <v>2.4300000000000002</v>
      </c>
      <c r="O1077" s="9">
        <v>2.4500000000000002</v>
      </c>
      <c r="P1077" s="17">
        <f>(Table1[[#This Row],[18. Lợi nhuận sau thuế thu nhập doanh nghiệp]]-Table1[[#This Row],[Lưu chuyển tiền thuần từ hoạt động kinh doanh]])/Table1[[#This Row],[TỔNG CỘNG TÀI SẢN]]</f>
        <v>-7.3666983316151735E-2</v>
      </c>
      <c r="Q1077" s="20">
        <f>(Table1[[#This Row],[III. Các khoản phải thu ngắn hạn 2025]]-Table1[[#This Row],[III. Các khoản phải thu ngắn hạn'[Năm: 2024]])/Table1[[#This Row],[III. Các khoản phải thu ngắn hạn'[Năm: 2024]]</f>
        <v>0.34664996095993617</v>
      </c>
      <c r="R1077" s="20">
        <f>(Table1[[#This Row],[1. Hàng tồn kho]]-Table1[[#This Row],[1. Hàng tồn kho'[Năm: 2024]])/Table1[[#This Row],[1. Hàng tồn kho'[Năm: 2024]]</f>
        <v>-7.0382443019457619E-2</v>
      </c>
      <c r="S107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0.46224284354740491</v>
      </c>
      <c r="T1077" s="21">
        <f>Table1[[#This Row],[Tỷ suất sinh lợi trên tổng tài sản bình quân (ROAA)'[Quý 4 Năm 2025, ĐVT: %']]]-Table1[[#This Row],[Tỷ suất sinh lợi trên tổng tài sản bình quân (ROAA)'[Quý 4 Năm 2024, ĐVT: %']]]</f>
        <v>2.0000000000000018E-2</v>
      </c>
      <c r="U1077" s="20">
        <f>SUM(Table1[[#This Row],[TATA]:[ROA]])</f>
        <v>0.6848433781717318</v>
      </c>
    </row>
    <row r="1078" spans="1:21" hidden="1" x14ac:dyDescent="0.45">
      <c r="A1078" s="7">
        <v>1072</v>
      </c>
      <c r="B1078" s="5" t="s">
        <v>2153</v>
      </c>
      <c r="C1078" s="6" t="s">
        <v>2154</v>
      </c>
      <c r="D1078" s="6" t="s">
        <v>15</v>
      </c>
      <c r="E1078" s="8">
        <v>15361972231</v>
      </c>
      <c r="F1078" s="8">
        <v>15463421729</v>
      </c>
      <c r="G1078" s="8">
        <v>143463294133</v>
      </c>
      <c r="H1078" s="8">
        <v>3412747869</v>
      </c>
      <c r="I1078" s="8">
        <v>4535999655</v>
      </c>
      <c r="J1078" s="6"/>
      <c r="K1078" s="6"/>
      <c r="L1078" s="8">
        <v>135876561357</v>
      </c>
      <c r="M1078" s="8">
        <v>144774751391</v>
      </c>
      <c r="N1078" s="8"/>
      <c r="O1078" s="8"/>
      <c r="P1078" s="17">
        <f>(Table1[[#This Row],[18. Lợi nhuận sau thuế thu nhập doanh nghiệp]]-Table1[[#This Row],[Lưu chuyển tiền thuần từ hoạt động kinh doanh]])/Table1[[#This Row],[TỔNG CỘNG TÀI SẢN]]</f>
        <v>7.0714602374841314E-4</v>
      </c>
      <c r="Q1078" s="20">
        <f>(Table1[[#This Row],[III. Các khoản phải thu ngắn hạn 2025]]-Table1[[#This Row],[III. Các khoản phải thu ngắn hạn'[Năm: 2024]])/Table1[[#This Row],[III. Các khoản phải thu ngắn hạn'[Năm: 2024]]</f>
        <v>0.32913412567132716</v>
      </c>
      <c r="R1078" s="20" t="e">
        <f>(Table1[[#This Row],[1. Hàng tồn kho]]-Table1[[#This Row],[1. Hàng tồn kho'[Năm: 2024]])/Table1[[#This Row],[1. Hàng tồn kho'[Năm: 2024]]</f>
        <v>#DIV/0!</v>
      </c>
      <c r="S107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6.5487306604860504E-2</v>
      </c>
      <c r="T107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78" s="20" t="e">
        <f>SUM(Table1[[#This Row],[TATA]:[ROA]])</f>
        <v>#DIV/0!</v>
      </c>
    </row>
    <row r="1079" spans="1:21" hidden="1" x14ac:dyDescent="0.45">
      <c r="A1079" s="7">
        <v>1073</v>
      </c>
      <c r="B1079" s="5" t="s">
        <v>2155</v>
      </c>
      <c r="C1079" s="6" t="s">
        <v>2156</v>
      </c>
      <c r="D1079" s="6" t="s">
        <v>10</v>
      </c>
      <c r="E1079" s="6"/>
      <c r="F1079" s="6"/>
      <c r="G1079" s="6"/>
      <c r="H1079" s="6"/>
      <c r="I1079" s="6"/>
      <c r="J1079" s="6"/>
      <c r="K1079" s="6"/>
      <c r="L1079" s="6"/>
      <c r="M1079" s="6"/>
      <c r="N1079" s="8"/>
      <c r="O1079" s="8"/>
      <c r="P107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7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79" s="20" t="e">
        <f>(Table1[[#This Row],[1. Hàng tồn kho]]-Table1[[#This Row],[1. Hàng tồn kho'[Năm: 2024]])/Table1[[#This Row],[1. Hàng tồn kho'[Năm: 2024]]</f>
        <v>#DIV/0!</v>
      </c>
      <c r="S107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7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79" s="20" t="e">
        <f>SUM(Table1[[#This Row],[TATA]:[ROA]])</f>
        <v>#DIV/0!</v>
      </c>
    </row>
    <row r="1080" spans="1:21" x14ac:dyDescent="0.45">
      <c r="A1080" s="7">
        <v>1074</v>
      </c>
      <c r="B1080" s="5" t="s">
        <v>2157</v>
      </c>
      <c r="C1080" s="6" t="s">
        <v>2158</v>
      </c>
      <c r="D1080" s="6" t="s">
        <v>15</v>
      </c>
      <c r="E1080" s="8">
        <v>1874742974637</v>
      </c>
      <c r="F1080" s="8">
        <v>421439543145</v>
      </c>
      <c r="G1080" s="8">
        <v>7354703232377</v>
      </c>
      <c r="H1080" s="8">
        <v>2553524703195</v>
      </c>
      <c r="I1080" s="8">
        <v>1726860211551</v>
      </c>
      <c r="J1080" s="8">
        <v>805764237961</v>
      </c>
      <c r="K1080" s="8">
        <v>742563336938</v>
      </c>
      <c r="L1080" s="8">
        <v>11036275254339</v>
      </c>
      <c r="M1080" s="8">
        <v>9730821795882</v>
      </c>
      <c r="N1080" s="9">
        <v>0</v>
      </c>
      <c r="O1080" s="9">
        <v>0.41</v>
      </c>
      <c r="P1080" s="17">
        <f>(Table1[[#This Row],[18. Lợi nhuận sau thuế thu nhập doanh nghiệp]]-Table1[[#This Row],[Lưu chuyển tiền thuần từ hoạt động kinh doanh]])/Table1[[#This Row],[TỔNG CỘNG TÀI SẢN]]</f>
        <v>-0.19760191343876973</v>
      </c>
      <c r="Q1080" s="20">
        <f>(Table1[[#This Row],[III. Các khoản phải thu ngắn hạn 2025]]-Table1[[#This Row],[III. Các khoản phải thu ngắn hạn'[Năm: 2024]])/Table1[[#This Row],[III. Các khoản phải thu ngắn hạn'[Năm: 2024]]</f>
        <v>-0.32373467568559949</v>
      </c>
      <c r="R1080" s="20">
        <f>(Table1[[#This Row],[1. Hàng tồn kho]]-Table1[[#This Row],[1. Hàng tồn kho'[Năm: 2024]])/Table1[[#This Row],[1. Hàng tồn kho'[Năm: 2024]]</f>
        <v>-7.8435971771260216E-2</v>
      </c>
      <c r="S108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-0.11828750446793636</v>
      </c>
      <c r="T1080" s="21">
        <f>Table1[[#This Row],[Tỷ suất sinh lợi trên tổng tài sản bình quân (ROAA)'[Quý 4 Năm 2025, ĐVT: %']]]-Table1[[#This Row],[Tỷ suất sinh lợi trên tổng tài sản bình quân (ROAA)'[Quý 4 Năm 2024, ĐVT: %']]]</f>
        <v>0.41</v>
      </c>
      <c r="U1080" s="20">
        <f>SUM(Table1[[#This Row],[TATA]:[ROA]])</f>
        <v>-0.30806006536356584</v>
      </c>
    </row>
    <row r="1081" spans="1:21" hidden="1" x14ac:dyDescent="0.45">
      <c r="A1081" s="7">
        <v>1075</v>
      </c>
      <c r="B1081" s="5" t="s">
        <v>2159</v>
      </c>
      <c r="C1081" s="6" t="s">
        <v>2160</v>
      </c>
      <c r="D1081" s="6" t="s">
        <v>10</v>
      </c>
      <c r="E1081" s="6"/>
      <c r="F1081" s="6"/>
      <c r="G1081" s="6"/>
      <c r="H1081" s="8">
        <v>180198062299</v>
      </c>
      <c r="I1081" s="6"/>
      <c r="J1081" s="8">
        <v>48332499513</v>
      </c>
      <c r="K1081" s="6"/>
      <c r="L1081" s="8">
        <v>784716474899</v>
      </c>
      <c r="M1081" s="6"/>
      <c r="N1081" s="8"/>
      <c r="O1081" s="8"/>
      <c r="P108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8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081" s="20">
        <f>(Table1[[#This Row],[1. Hàng tồn kho]]-Table1[[#This Row],[1. Hàng tồn kho'[Năm: 2024]])/Table1[[#This Row],[1. Hàng tồn kho'[Năm: 2024]]</f>
        <v>-1</v>
      </c>
      <c r="S108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08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81" s="20" t="e">
        <f>SUM(Table1[[#This Row],[TATA]:[ROA]])</f>
        <v>#DIV/0!</v>
      </c>
    </row>
    <row r="1082" spans="1:21" x14ac:dyDescent="0.45">
      <c r="A1082" s="7">
        <v>1076</v>
      </c>
      <c r="B1082" s="5" t="s">
        <v>2161</v>
      </c>
      <c r="C1082" s="6" t="s">
        <v>2162</v>
      </c>
      <c r="D1082" s="6" t="s">
        <v>15</v>
      </c>
      <c r="E1082" s="8">
        <v>180937570449</v>
      </c>
      <c r="F1082" s="8">
        <v>102197977378</v>
      </c>
      <c r="G1082" s="8">
        <v>2044358514849</v>
      </c>
      <c r="H1082" s="8">
        <v>513893627911</v>
      </c>
      <c r="I1082" s="8">
        <v>467300388680</v>
      </c>
      <c r="J1082" s="8">
        <v>135047117847</v>
      </c>
      <c r="K1082" s="8">
        <v>121513496211</v>
      </c>
      <c r="L1082" s="8">
        <v>2124343353119</v>
      </c>
      <c r="M1082" s="8">
        <v>1956591507839</v>
      </c>
      <c r="N1082" s="9">
        <v>3.66</v>
      </c>
      <c r="O1082" s="9">
        <v>1.26</v>
      </c>
      <c r="P1082" s="17">
        <f>(Table1[[#This Row],[18. Lợi nhuận sau thuế thu nhập doanh nghiệp]]-Table1[[#This Row],[Lưu chuyển tiền thuần từ hoạt động kinh doanh]])/Table1[[#This Row],[TỔNG CỘNG TÀI SẢN]]</f>
        <v>-3.8515550232056946E-2</v>
      </c>
      <c r="Q1082" s="20">
        <f>(Table1[[#This Row],[III. Các khoản phải thu ngắn hạn 2025]]-Table1[[#This Row],[III. Các khoản phải thu ngắn hạn'[Năm: 2024]])/Table1[[#This Row],[III. Các khoản phải thu ngắn hạn'[Năm: 2024]]</f>
        <v>-9.0667088868962145E-2</v>
      </c>
      <c r="R1082" s="20">
        <f>(Table1[[#This Row],[1. Hàng tồn kho]]-Table1[[#This Row],[1. Hàng tồn kho'[Năm: 2024]])/Table1[[#This Row],[1. Hàng tồn kho'[Năm: 2024]]</f>
        <v>-0.10021407233090864</v>
      </c>
      <c r="S108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-7.8966446282661251E-2</v>
      </c>
      <c r="T1082" s="21">
        <f>Table1[[#This Row],[Tỷ suất sinh lợi trên tổng tài sản bình quân (ROAA)'[Quý 4 Năm 2025, ĐVT: %']]]-Table1[[#This Row],[Tỷ suất sinh lợi trên tổng tài sản bình quân (ROAA)'[Quý 4 Năm 2024, ĐVT: %']]]</f>
        <v>-2.4000000000000004</v>
      </c>
      <c r="U1082" s="20">
        <f>SUM(Table1[[#This Row],[TATA]:[ROA]])</f>
        <v>-2.7083631577145892</v>
      </c>
    </row>
    <row r="1083" spans="1:21" ht="26.25" x14ac:dyDescent="0.45">
      <c r="A1083" s="7">
        <v>1077</v>
      </c>
      <c r="B1083" s="5" t="s">
        <v>2163</v>
      </c>
      <c r="C1083" s="6" t="s">
        <v>2164</v>
      </c>
      <c r="D1083" s="6" t="s">
        <v>15</v>
      </c>
      <c r="E1083" s="8">
        <v>984413285000</v>
      </c>
      <c r="F1083" s="8">
        <v>-979068218000</v>
      </c>
      <c r="G1083" s="8">
        <v>19882835427000</v>
      </c>
      <c r="H1083" s="8">
        <v>364823159000</v>
      </c>
      <c r="I1083" s="8">
        <v>470284430000</v>
      </c>
      <c r="J1083" s="8">
        <v>2017115531000</v>
      </c>
      <c r="K1083" s="8">
        <v>2502142455000</v>
      </c>
      <c r="L1083" s="8">
        <v>491920250000</v>
      </c>
      <c r="M1083" s="8">
        <v>677557864000</v>
      </c>
      <c r="N1083" s="9">
        <v>-4.4800000000000004</v>
      </c>
      <c r="O1083" s="9">
        <v>-3.08</v>
      </c>
      <c r="P1083" s="17">
        <f>(Table1[[#This Row],[18. Lợi nhuận sau thuế thu nhập doanh nghiệp]]-Table1[[#This Row],[Lưu chuyển tiền thuần từ hoạt động kinh doanh]])/Table1[[#This Row],[TỔNG CỘNG TÀI SẢN]]</f>
        <v>-9.8752590404368581E-2</v>
      </c>
      <c r="Q1083" s="20">
        <f>(Table1[[#This Row],[III. Các khoản phải thu ngắn hạn 2025]]-Table1[[#This Row],[III. Các khoản phải thu ngắn hạn'[Năm: 2024]])/Table1[[#This Row],[III. Các khoản phải thu ngắn hạn'[Năm: 2024]]</f>
        <v>0.28907504471227935</v>
      </c>
      <c r="R1083" s="20">
        <f>(Table1[[#This Row],[1. Hàng tồn kho]]-Table1[[#This Row],[1. Hàng tồn kho'[Năm: 2024]])/Table1[[#This Row],[1. Hàng tồn kho'[Năm: 2024]]</f>
        <v>0.24045569851893625</v>
      </c>
      <c r="S108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0.37737339334983666</v>
      </c>
      <c r="T1083" s="21">
        <f>Table1[[#This Row],[Tỷ suất sinh lợi trên tổng tài sản bình quân (ROAA)'[Quý 4 Năm 2025, ĐVT: %']]]-Table1[[#This Row],[Tỷ suất sinh lợi trên tổng tài sản bình quân (ROAA)'[Quý 4 Năm 2024, ĐVT: %']]]</f>
        <v>1.4000000000000004</v>
      </c>
      <c r="U1083" s="20">
        <f>SUM(Table1[[#This Row],[TATA]:[ROA]])</f>
        <v>2.2081515461766843</v>
      </c>
    </row>
    <row r="1084" spans="1:21" x14ac:dyDescent="0.45">
      <c r="A1084" s="7">
        <v>1078</v>
      </c>
      <c r="B1084" s="5" t="s">
        <v>2165</v>
      </c>
      <c r="C1084" s="6" t="s">
        <v>2166</v>
      </c>
      <c r="D1084" s="6" t="s">
        <v>15</v>
      </c>
      <c r="E1084" s="8">
        <v>132310361509</v>
      </c>
      <c r="F1084" s="8">
        <v>93735184164</v>
      </c>
      <c r="G1084" s="8">
        <v>828028754633</v>
      </c>
      <c r="H1084" s="8">
        <v>197592954462</v>
      </c>
      <c r="I1084" s="8">
        <v>189939711138</v>
      </c>
      <c r="J1084" s="8">
        <v>64717891381</v>
      </c>
      <c r="K1084" s="8">
        <v>54572964061</v>
      </c>
      <c r="L1084" s="8">
        <v>1182125636807</v>
      </c>
      <c r="M1084" s="8">
        <v>980292288149</v>
      </c>
      <c r="N1084" s="9">
        <v>5.09</v>
      </c>
      <c r="O1084" s="9">
        <v>7.18</v>
      </c>
      <c r="P1084" s="17">
        <f>(Table1[[#This Row],[18. Lợi nhuận sau thuế thu nhập doanh nghiệp]]-Table1[[#This Row],[Lưu chuyển tiền thuần từ hoạt động kinh doanh]])/Table1[[#This Row],[TỔNG CỘNG TÀI SẢN]]</f>
        <v>-4.6586760579464828E-2</v>
      </c>
      <c r="Q1084" s="20">
        <f>(Table1[[#This Row],[III. Các khoản phải thu ngắn hạn 2025]]-Table1[[#This Row],[III. Các khoản phải thu ngắn hạn'[Năm: 2024]])/Table1[[#This Row],[III. Các khoản phải thu ngắn hạn'[Năm: 2024]]</f>
        <v>-3.8732369505977651E-2</v>
      </c>
      <c r="R1084" s="20">
        <f>(Table1[[#This Row],[1. Hàng tồn kho]]-Table1[[#This Row],[1. Hàng tồn kho'[Năm: 2024]])/Table1[[#This Row],[1. Hàng tồn kho'[Năm: 2024]]</f>
        <v>-0.15675614738860863</v>
      </c>
      <c r="S108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-0.17073764612970013</v>
      </c>
      <c r="T1084" s="21">
        <f>Table1[[#This Row],[Tỷ suất sinh lợi trên tổng tài sản bình quân (ROAA)'[Quý 4 Năm 2025, ĐVT: %']]]-Table1[[#This Row],[Tỷ suất sinh lợi trên tổng tài sản bình quân (ROAA)'[Quý 4 Năm 2024, ĐVT: %']]]</f>
        <v>2.09</v>
      </c>
      <c r="U1084" s="20">
        <f>SUM(Table1[[#This Row],[TATA]:[ROA]])</f>
        <v>1.6771870763962486</v>
      </c>
    </row>
    <row r="1085" spans="1:21" hidden="1" x14ac:dyDescent="0.45">
      <c r="A1085" s="7">
        <v>1079</v>
      </c>
      <c r="B1085" s="5" t="s">
        <v>2167</v>
      </c>
      <c r="C1085" s="6" t="s">
        <v>2168</v>
      </c>
      <c r="D1085" s="6" t="s">
        <v>10</v>
      </c>
      <c r="E1085" s="6"/>
      <c r="F1085" s="6"/>
      <c r="G1085" s="6"/>
      <c r="H1085" s="6"/>
      <c r="I1085" s="6"/>
      <c r="J1085" s="6"/>
      <c r="K1085" s="6"/>
      <c r="L1085" s="6"/>
      <c r="M1085" s="6"/>
      <c r="N1085" s="8"/>
      <c r="O1085" s="8"/>
      <c r="P108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8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85" s="20" t="e">
        <f>(Table1[[#This Row],[1. Hàng tồn kho]]-Table1[[#This Row],[1. Hàng tồn kho'[Năm: 2024]])/Table1[[#This Row],[1. Hàng tồn kho'[Năm: 2024]]</f>
        <v>#DIV/0!</v>
      </c>
      <c r="S108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8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85" s="20" t="e">
        <f>SUM(Table1[[#This Row],[TATA]:[ROA]])</f>
        <v>#DIV/0!</v>
      </c>
    </row>
    <row r="1086" spans="1:21" x14ac:dyDescent="0.45">
      <c r="A1086" s="7">
        <v>1080</v>
      </c>
      <c r="B1086" s="5" t="s">
        <v>2169</v>
      </c>
      <c r="C1086" s="6" t="s">
        <v>2170</v>
      </c>
      <c r="D1086" s="6" t="s">
        <v>15</v>
      </c>
      <c r="E1086" s="8">
        <v>1706284702</v>
      </c>
      <c r="F1086" s="8">
        <v>17509046290</v>
      </c>
      <c r="G1086" s="8">
        <v>900462350852</v>
      </c>
      <c r="H1086" s="8">
        <v>76580165300</v>
      </c>
      <c r="I1086" s="8">
        <v>148502085919</v>
      </c>
      <c r="J1086" s="8">
        <v>291308975473</v>
      </c>
      <c r="K1086" s="8">
        <v>291059597224</v>
      </c>
      <c r="L1086" s="8">
        <v>722936438552</v>
      </c>
      <c r="M1086" s="8">
        <v>743831198584</v>
      </c>
      <c r="N1086" s="9">
        <v>0.95</v>
      </c>
      <c r="O1086" s="9">
        <v>0.35</v>
      </c>
      <c r="P1086" s="17">
        <f>(Table1[[#This Row],[18. Lợi nhuận sau thuế thu nhập doanh nghiệp]]-Table1[[#This Row],[Lưu chuyển tiền thuần từ hoạt động kinh doanh]])/Table1[[#This Row],[TỔNG CỘNG TÀI SẢN]]</f>
        <v>1.754960834625427E-2</v>
      </c>
      <c r="Q1086" s="20">
        <f>(Table1[[#This Row],[III. Các khoản phải thu ngắn hạn 2025]]-Table1[[#This Row],[III. Các khoản phải thu ngắn hạn'[Năm: 2024]])/Table1[[#This Row],[III. Các khoản phải thu ngắn hạn'[Năm: 2024]]</f>
        <v>0.93917165544431125</v>
      </c>
      <c r="R1086" s="20">
        <f>(Table1[[#This Row],[1. Hàng tồn kho]]-Table1[[#This Row],[1. Hàng tồn kho'[Năm: 2024]])/Table1[[#This Row],[1. Hàng tồn kho'[Năm: 2024]]</f>
        <v>-8.5606098677558134E-4</v>
      </c>
      <c r="S108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2.8902623962143891E-2</v>
      </c>
      <c r="T1086" s="21">
        <f>Table1[[#This Row],[Tỷ suất sinh lợi trên tổng tài sản bình quân (ROAA)'[Quý 4 Năm 2025, ĐVT: %']]]-Table1[[#This Row],[Tỷ suất sinh lợi trên tổng tài sản bình quân (ROAA)'[Quý 4 Năm 2024, ĐVT: %']]]</f>
        <v>-0.6</v>
      </c>
      <c r="U1086" s="20">
        <f>SUM(Table1[[#This Row],[TATA]:[ROA]])</f>
        <v>0.38476782676593391</v>
      </c>
    </row>
    <row r="1087" spans="1:21" x14ac:dyDescent="0.45">
      <c r="A1087" s="7">
        <v>1081</v>
      </c>
      <c r="B1087" s="5" t="s">
        <v>2171</v>
      </c>
      <c r="C1087" s="6" t="s">
        <v>2172</v>
      </c>
      <c r="D1087" s="6" t="s">
        <v>15</v>
      </c>
      <c r="E1087" s="8">
        <v>-1921205058</v>
      </c>
      <c r="F1087" s="8">
        <v>6690859621</v>
      </c>
      <c r="G1087" s="8">
        <v>178217338024</v>
      </c>
      <c r="H1087" s="8">
        <v>64358399184</v>
      </c>
      <c r="I1087" s="8">
        <v>62870074665</v>
      </c>
      <c r="J1087" s="8">
        <v>26709240539</v>
      </c>
      <c r="K1087" s="8">
        <v>27583847998</v>
      </c>
      <c r="L1087" s="8">
        <v>352867645938</v>
      </c>
      <c r="M1087" s="8">
        <v>339873881959</v>
      </c>
      <c r="N1087" s="8"/>
      <c r="O1087" s="8"/>
      <c r="P1087" s="17">
        <f>(Table1[[#This Row],[18. Lợi nhuận sau thuế thu nhập doanh nghiệp]]-Table1[[#This Row],[Lưu chuyển tiền thuần từ hoạt động kinh doanh]])/Table1[[#This Row],[TỔNG CỘNG TÀI SẢN]]</f>
        <v>4.832338297994463E-2</v>
      </c>
      <c r="Q1087" s="20">
        <f>(Table1[[#This Row],[III. Các khoản phải thu ngắn hạn 2025]]-Table1[[#This Row],[III. Các khoản phải thu ngắn hạn'[Năm: 2024]])/Table1[[#This Row],[III. Các khoản phải thu ngắn hạn'[Năm: 2024]]</f>
        <v>-2.3125567724966177E-2</v>
      </c>
      <c r="R1087" s="20">
        <f>(Table1[[#This Row],[1. Hàng tồn kho]]-Table1[[#This Row],[1. Hàng tồn kho'[Năm: 2024]])/Table1[[#This Row],[1. Hàng tồn kho'[Năm: 2024]]</f>
        <v>3.2745500858510954E-2</v>
      </c>
      <c r="S108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-3.6823336252491241E-2</v>
      </c>
      <c r="T108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87" s="20">
        <f>SUM(Table1[[#This Row],[TATA]:[ROA]])</f>
        <v>2.1119979860998166E-2</v>
      </c>
    </row>
    <row r="1088" spans="1:21" ht="26.25" x14ac:dyDescent="0.45">
      <c r="A1088" s="7">
        <v>1082</v>
      </c>
      <c r="B1088" s="5" t="s">
        <v>2173</v>
      </c>
      <c r="C1088" s="6" t="s">
        <v>2174</v>
      </c>
      <c r="D1088" s="6" t="s">
        <v>15</v>
      </c>
      <c r="E1088" s="8">
        <v>-3703277630</v>
      </c>
      <c r="F1088" s="8">
        <v>-5348870400</v>
      </c>
      <c r="G1088" s="8">
        <v>365234182718</v>
      </c>
      <c r="H1088" s="8">
        <v>11894320156</v>
      </c>
      <c r="I1088" s="8">
        <v>13891138375</v>
      </c>
      <c r="J1088" s="8">
        <v>132105961479</v>
      </c>
      <c r="K1088" s="8">
        <v>138496318390</v>
      </c>
      <c r="L1088" s="8">
        <v>121606388968</v>
      </c>
      <c r="M1088" s="8">
        <v>131329664477</v>
      </c>
      <c r="N1088" s="9">
        <v>-0.26</v>
      </c>
      <c r="O1088" s="9">
        <v>-0.38</v>
      </c>
      <c r="P1088" s="17">
        <f>(Table1[[#This Row],[18. Lợi nhuận sau thuế thu nhập doanh nghiệp]]-Table1[[#This Row],[Lưu chuyển tiền thuần từ hoạt động kinh doanh]])/Table1[[#This Row],[TỔNG CỘNG TÀI SẢN]]</f>
        <v>-4.5055825765097524E-3</v>
      </c>
      <c r="Q1088" s="20">
        <f>(Table1[[#This Row],[III. Các khoản phải thu ngắn hạn 2025]]-Table1[[#This Row],[III. Các khoản phải thu ngắn hạn'[Năm: 2024]])/Table1[[#This Row],[III. Các khoản phải thu ngắn hạn'[Năm: 2024]]</f>
        <v>0.16787997908335434</v>
      </c>
      <c r="R1088" s="20">
        <f>(Table1[[#This Row],[1. Hàng tồn kho]]-Table1[[#This Row],[1. Hàng tồn kho'[Năm: 2024]])/Table1[[#This Row],[1. Hàng tồn kho'[Năm: 2024]]</f>
        <v>4.8372963940887956E-2</v>
      </c>
      <c r="S108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7.9956946271619186E-2</v>
      </c>
      <c r="T1088" s="21">
        <f>Table1[[#This Row],[Tỷ suất sinh lợi trên tổng tài sản bình quân (ROAA)'[Quý 4 Năm 2025, ĐVT: %']]]-Table1[[#This Row],[Tỷ suất sinh lợi trên tổng tài sản bình quân (ROAA)'[Quý 4 Năm 2024, ĐVT: %']]]</f>
        <v>-0.12</v>
      </c>
      <c r="U1088" s="20">
        <f>SUM(Table1[[#This Row],[TATA]:[ROA]])</f>
        <v>0.17170430671935172</v>
      </c>
    </row>
    <row r="1089" spans="1:21" hidden="1" x14ac:dyDescent="0.45">
      <c r="A1089" s="7">
        <v>1083</v>
      </c>
      <c r="B1089" s="5" t="s">
        <v>2175</v>
      </c>
      <c r="C1089" s="6" t="s">
        <v>2176</v>
      </c>
      <c r="D1089" s="6" t="s">
        <v>10</v>
      </c>
      <c r="E1089" s="6"/>
      <c r="F1089" s="6"/>
      <c r="G1089" s="6"/>
      <c r="H1089" s="6"/>
      <c r="I1089" s="6"/>
      <c r="J1089" s="6"/>
      <c r="K1089" s="6"/>
      <c r="L1089" s="6"/>
      <c r="M1089" s="6"/>
      <c r="N1089" s="8"/>
      <c r="O1089" s="8"/>
      <c r="P108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8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89" s="20" t="e">
        <f>(Table1[[#This Row],[1. Hàng tồn kho]]-Table1[[#This Row],[1. Hàng tồn kho'[Năm: 2024]])/Table1[[#This Row],[1. Hàng tồn kho'[Năm: 2024]]</f>
        <v>#DIV/0!</v>
      </c>
      <c r="S108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8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89" s="20" t="e">
        <f>SUM(Table1[[#This Row],[TATA]:[ROA]])</f>
        <v>#DIV/0!</v>
      </c>
    </row>
    <row r="1090" spans="1:21" hidden="1" x14ac:dyDescent="0.45">
      <c r="A1090" s="7">
        <v>1084</v>
      </c>
      <c r="B1090" s="5" t="s">
        <v>2177</v>
      </c>
      <c r="C1090" s="6" t="s">
        <v>2178</v>
      </c>
      <c r="D1090" s="6" t="s">
        <v>10</v>
      </c>
      <c r="E1090" s="6"/>
      <c r="F1090" s="6"/>
      <c r="G1090" s="6"/>
      <c r="H1090" s="6"/>
      <c r="I1090" s="6"/>
      <c r="J1090" s="6"/>
      <c r="K1090" s="6"/>
      <c r="L1090" s="6"/>
      <c r="M1090" s="6"/>
      <c r="N1090" s="8"/>
      <c r="O1090" s="8"/>
      <c r="P109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9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90" s="20" t="e">
        <f>(Table1[[#This Row],[1. Hàng tồn kho]]-Table1[[#This Row],[1. Hàng tồn kho'[Năm: 2024]])/Table1[[#This Row],[1. Hàng tồn kho'[Năm: 2024]]</f>
        <v>#DIV/0!</v>
      </c>
      <c r="S109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9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90" s="20" t="e">
        <f>SUM(Table1[[#This Row],[TATA]:[ROA]])</f>
        <v>#DIV/0!</v>
      </c>
    </row>
    <row r="1091" spans="1:21" hidden="1" x14ac:dyDescent="0.45">
      <c r="A1091" s="7">
        <v>1085</v>
      </c>
      <c r="B1091" s="5" t="s">
        <v>2179</v>
      </c>
      <c r="C1091" s="6" t="s">
        <v>2180</v>
      </c>
      <c r="D1091" s="6" t="s">
        <v>10</v>
      </c>
      <c r="E1091" s="6"/>
      <c r="F1091" s="6"/>
      <c r="G1091" s="6"/>
      <c r="H1091" s="6"/>
      <c r="I1091" s="6"/>
      <c r="J1091" s="6"/>
      <c r="K1091" s="6"/>
      <c r="L1091" s="6"/>
      <c r="M1091" s="6"/>
      <c r="N1091" s="8"/>
      <c r="O1091" s="8"/>
      <c r="P109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9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91" s="20" t="e">
        <f>(Table1[[#This Row],[1. Hàng tồn kho]]-Table1[[#This Row],[1. Hàng tồn kho'[Năm: 2024]])/Table1[[#This Row],[1. Hàng tồn kho'[Năm: 2024]]</f>
        <v>#DIV/0!</v>
      </c>
      <c r="S109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9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91" s="20" t="e">
        <f>SUM(Table1[[#This Row],[TATA]:[ROA]])</f>
        <v>#DIV/0!</v>
      </c>
    </row>
    <row r="1092" spans="1:21" ht="26.25" hidden="1" x14ac:dyDescent="0.45">
      <c r="A1092" s="7">
        <v>1086</v>
      </c>
      <c r="B1092" s="5" t="s">
        <v>2181</v>
      </c>
      <c r="C1092" s="6" t="s">
        <v>2182</v>
      </c>
      <c r="D1092" s="6" t="s">
        <v>10</v>
      </c>
      <c r="E1092" s="6"/>
      <c r="F1092" s="6"/>
      <c r="G1092" s="6"/>
      <c r="H1092" s="6"/>
      <c r="I1092" s="6"/>
      <c r="J1092" s="6"/>
      <c r="K1092" s="6"/>
      <c r="L1092" s="6"/>
      <c r="M1092" s="6"/>
      <c r="N1092" s="8"/>
      <c r="O1092" s="8"/>
      <c r="P109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9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92" s="20" t="e">
        <f>(Table1[[#This Row],[1. Hàng tồn kho]]-Table1[[#This Row],[1. Hàng tồn kho'[Năm: 2024]])/Table1[[#This Row],[1. Hàng tồn kho'[Năm: 2024]]</f>
        <v>#DIV/0!</v>
      </c>
      <c r="S109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9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92" s="20" t="e">
        <f>SUM(Table1[[#This Row],[TATA]:[ROA]])</f>
        <v>#DIV/0!</v>
      </c>
    </row>
    <row r="1093" spans="1:21" hidden="1" x14ac:dyDescent="0.45">
      <c r="A1093" s="7">
        <v>1087</v>
      </c>
      <c r="B1093" s="5" t="s">
        <v>2183</v>
      </c>
      <c r="C1093" s="6" t="s">
        <v>2184</v>
      </c>
      <c r="D1093" s="6" t="s">
        <v>10</v>
      </c>
      <c r="E1093" s="6"/>
      <c r="F1093" s="6"/>
      <c r="G1093" s="6"/>
      <c r="H1093" s="6"/>
      <c r="I1093" s="6"/>
      <c r="J1093" s="6"/>
      <c r="K1093" s="6"/>
      <c r="L1093" s="6"/>
      <c r="M1093" s="6"/>
      <c r="N1093" s="8"/>
      <c r="O1093" s="8"/>
      <c r="P109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9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93" s="20" t="e">
        <f>(Table1[[#This Row],[1. Hàng tồn kho]]-Table1[[#This Row],[1. Hàng tồn kho'[Năm: 2024]])/Table1[[#This Row],[1. Hàng tồn kho'[Năm: 2024]]</f>
        <v>#DIV/0!</v>
      </c>
      <c r="S109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9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93" s="20" t="e">
        <f>SUM(Table1[[#This Row],[TATA]:[ROA]])</f>
        <v>#DIV/0!</v>
      </c>
    </row>
    <row r="1094" spans="1:21" ht="26.25" hidden="1" x14ac:dyDescent="0.45">
      <c r="A1094" s="7">
        <v>1088</v>
      </c>
      <c r="B1094" s="5" t="s">
        <v>2185</v>
      </c>
      <c r="C1094" s="6" t="s">
        <v>2186</v>
      </c>
      <c r="D1094" s="6" t="s">
        <v>10</v>
      </c>
      <c r="E1094" s="6"/>
      <c r="F1094" s="6"/>
      <c r="G1094" s="6"/>
      <c r="H1094" s="6"/>
      <c r="I1094" s="6"/>
      <c r="J1094" s="6"/>
      <c r="K1094" s="6"/>
      <c r="L1094" s="6"/>
      <c r="M1094" s="6"/>
      <c r="N1094" s="8"/>
      <c r="O1094" s="8"/>
      <c r="P109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9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94" s="20" t="e">
        <f>(Table1[[#This Row],[1. Hàng tồn kho]]-Table1[[#This Row],[1. Hàng tồn kho'[Năm: 2024]])/Table1[[#This Row],[1. Hàng tồn kho'[Năm: 2024]]</f>
        <v>#DIV/0!</v>
      </c>
      <c r="S109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9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94" s="20" t="e">
        <f>SUM(Table1[[#This Row],[TATA]:[ROA]])</f>
        <v>#DIV/0!</v>
      </c>
    </row>
    <row r="1095" spans="1:21" hidden="1" x14ac:dyDescent="0.45">
      <c r="A1095" s="7">
        <v>1089</v>
      </c>
      <c r="B1095" s="5" t="s">
        <v>2187</v>
      </c>
      <c r="C1095" s="6" t="s">
        <v>2188</v>
      </c>
      <c r="D1095" s="6" t="s">
        <v>10</v>
      </c>
      <c r="E1095" s="6"/>
      <c r="F1095" s="6"/>
      <c r="G1095" s="6"/>
      <c r="H1095" s="6"/>
      <c r="I1095" s="6"/>
      <c r="J1095" s="6"/>
      <c r="K1095" s="6"/>
      <c r="L1095" s="6"/>
      <c r="M1095" s="6"/>
      <c r="N1095" s="8"/>
      <c r="O1095" s="8"/>
      <c r="P109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9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95" s="20" t="e">
        <f>(Table1[[#This Row],[1. Hàng tồn kho]]-Table1[[#This Row],[1. Hàng tồn kho'[Năm: 2024]])/Table1[[#This Row],[1. Hàng tồn kho'[Năm: 2024]]</f>
        <v>#DIV/0!</v>
      </c>
      <c r="S109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9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95" s="20" t="e">
        <f>SUM(Table1[[#This Row],[TATA]:[ROA]])</f>
        <v>#DIV/0!</v>
      </c>
    </row>
    <row r="1096" spans="1:21" hidden="1" x14ac:dyDescent="0.45">
      <c r="A1096" s="7">
        <v>1090</v>
      </c>
      <c r="B1096" s="5" t="s">
        <v>2189</v>
      </c>
      <c r="C1096" s="6" t="s">
        <v>2190</v>
      </c>
      <c r="D1096" s="6" t="s">
        <v>10</v>
      </c>
      <c r="E1096" s="6"/>
      <c r="F1096" s="6"/>
      <c r="G1096" s="6"/>
      <c r="H1096" s="6"/>
      <c r="I1096" s="6"/>
      <c r="J1096" s="6"/>
      <c r="K1096" s="6"/>
      <c r="L1096" s="6"/>
      <c r="M1096" s="6"/>
      <c r="N1096" s="8"/>
      <c r="O1096" s="8"/>
      <c r="P109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9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96" s="20" t="e">
        <f>(Table1[[#This Row],[1. Hàng tồn kho]]-Table1[[#This Row],[1. Hàng tồn kho'[Năm: 2024]])/Table1[[#This Row],[1. Hàng tồn kho'[Năm: 2024]]</f>
        <v>#DIV/0!</v>
      </c>
      <c r="S109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9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96" s="20" t="e">
        <f>SUM(Table1[[#This Row],[TATA]:[ROA]])</f>
        <v>#DIV/0!</v>
      </c>
    </row>
    <row r="1097" spans="1:21" hidden="1" x14ac:dyDescent="0.45">
      <c r="A1097" s="7">
        <v>1091</v>
      </c>
      <c r="B1097" s="5" t="s">
        <v>2191</v>
      </c>
      <c r="C1097" s="6" t="s">
        <v>2192</v>
      </c>
      <c r="D1097" s="6" t="s">
        <v>10</v>
      </c>
      <c r="E1097" s="6"/>
      <c r="F1097" s="6"/>
      <c r="G1097" s="6"/>
      <c r="H1097" s="6"/>
      <c r="I1097" s="6"/>
      <c r="J1097" s="6"/>
      <c r="K1097" s="6"/>
      <c r="L1097" s="6"/>
      <c r="M1097" s="6"/>
      <c r="N1097" s="8"/>
      <c r="O1097" s="8"/>
      <c r="P109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9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97" s="20" t="e">
        <f>(Table1[[#This Row],[1. Hàng tồn kho]]-Table1[[#This Row],[1. Hàng tồn kho'[Năm: 2024]])/Table1[[#This Row],[1. Hàng tồn kho'[Năm: 2024]]</f>
        <v>#DIV/0!</v>
      </c>
      <c r="S109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9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97" s="20" t="e">
        <f>SUM(Table1[[#This Row],[TATA]:[ROA]])</f>
        <v>#DIV/0!</v>
      </c>
    </row>
    <row r="1098" spans="1:21" hidden="1" x14ac:dyDescent="0.45">
      <c r="A1098" s="7">
        <v>1092</v>
      </c>
      <c r="B1098" s="5" t="s">
        <v>2193</v>
      </c>
      <c r="C1098" s="6" t="s">
        <v>2194</v>
      </c>
      <c r="D1098" s="6" t="s">
        <v>10</v>
      </c>
      <c r="E1098" s="6"/>
      <c r="F1098" s="6"/>
      <c r="G1098" s="6"/>
      <c r="H1098" s="6"/>
      <c r="I1098" s="6"/>
      <c r="J1098" s="6"/>
      <c r="K1098" s="6"/>
      <c r="L1098" s="6"/>
      <c r="M1098" s="6"/>
      <c r="N1098" s="8"/>
      <c r="O1098" s="8"/>
      <c r="P109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09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098" s="20" t="e">
        <f>(Table1[[#This Row],[1. Hàng tồn kho]]-Table1[[#This Row],[1. Hàng tồn kho'[Năm: 2024]])/Table1[[#This Row],[1. Hàng tồn kho'[Năm: 2024]]</f>
        <v>#DIV/0!</v>
      </c>
      <c r="S109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09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098" s="20" t="e">
        <f>SUM(Table1[[#This Row],[TATA]:[ROA]])</f>
        <v>#DIV/0!</v>
      </c>
    </row>
    <row r="1099" spans="1:21" x14ac:dyDescent="0.45">
      <c r="A1099" s="7">
        <v>1093</v>
      </c>
      <c r="B1099" s="5" t="s">
        <v>2195</v>
      </c>
      <c r="C1099" s="6" t="s">
        <v>2196</v>
      </c>
      <c r="D1099" s="6" t="s">
        <v>33</v>
      </c>
      <c r="E1099" s="8">
        <v>-6063413581</v>
      </c>
      <c r="F1099" s="8">
        <v>23320270851</v>
      </c>
      <c r="G1099" s="8">
        <v>1415932608952</v>
      </c>
      <c r="H1099" s="8">
        <v>186591410493</v>
      </c>
      <c r="I1099" s="8">
        <v>310419732630</v>
      </c>
      <c r="J1099" s="8">
        <v>89917424962</v>
      </c>
      <c r="K1099" s="8">
        <v>106446694343</v>
      </c>
      <c r="L1099" s="8">
        <v>1800835667739</v>
      </c>
      <c r="M1099" s="8">
        <v>1808422146708</v>
      </c>
      <c r="N1099" s="9">
        <v>-1.25</v>
      </c>
      <c r="O1099" s="9">
        <v>0.51</v>
      </c>
      <c r="P1099" s="17">
        <f>(Table1[[#This Row],[18. Lợi nhuận sau thuế thu nhập doanh nghiệp]]-Table1[[#This Row],[Lưu chuyển tiền thuần từ hoạt động kinh doanh]])/Table1[[#This Row],[TỔNG CỘNG TÀI SẢN]]</f>
        <v>2.0752177219612367E-2</v>
      </c>
      <c r="Q1099" s="20">
        <f>(Table1[[#This Row],[III. Các khoản phải thu ngắn hạn 2025]]-Table1[[#This Row],[III. Các khoản phải thu ngắn hạn'[Năm: 2024]])/Table1[[#This Row],[III. Các khoản phải thu ngắn hạn'[Năm: 2024]]</f>
        <v>0.66363356067585666</v>
      </c>
      <c r="R1099" s="20">
        <f>(Table1[[#This Row],[1. Hàng tồn kho]]-Table1[[#This Row],[1. Hàng tồn kho'[Năm: 2024]])/Table1[[#This Row],[1. Hàng tồn kho'[Năm: 2024]]</f>
        <v>0.18382721022077128</v>
      </c>
      <c r="S109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4.2127547254353524E-3</v>
      </c>
      <c r="T1099" s="21">
        <f>Table1[[#This Row],[Tỷ suất sinh lợi trên tổng tài sản bình quân (ROAA)'[Quý 4 Năm 2025, ĐVT: %']]]-Table1[[#This Row],[Tỷ suất sinh lợi trên tổng tài sản bình quân (ROAA)'[Quý 4 Năm 2024, ĐVT: %']]]</f>
        <v>1.76</v>
      </c>
      <c r="U1099" s="20">
        <f>SUM(Table1[[#This Row],[TATA]:[ROA]])</f>
        <v>2.6324257028416755</v>
      </c>
    </row>
    <row r="1100" spans="1:21" hidden="1" x14ac:dyDescent="0.45">
      <c r="A1100" s="7">
        <v>1094</v>
      </c>
      <c r="B1100" s="5" t="s">
        <v>2197</v>
      </c>
      <c r="C1100" s="6" t="s">
        <v>2198</v>
      </c>
      <c r="D1100" s="6" t="s">
        <v>10</v>
      </c>
      <c r="E1100" s="6"/>
      <c r="F1100" s="6"/>
      <c r="G1100" s="6"/>
      <c r="H1100" s="6"/>
      <c r="I1100" s="6"/>
      <c r="J1100" s="6"/>
      <c r="K1100" s="6"/>
      <c r="L1100" s="6"/>
      <c r="M1100" s="6"/>
      <c r="N1100" s="8"/>
      <c r="O1100" s="8"/>
      <c r="P110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0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00" s="20" t="e">
        <f>(Table1[[#This Row],[1. Hàng tồn kho]]-Table1[[#This Row],[1. Hàng tồn kho'[Năm: 2024]])/Table1[[#This Row],[1. Hàng tồn kho'[Năm: 2024]]</f>
        <v>#DIV/0!</v>
      </c>
      <c r="S110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0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00" s="20" t="e">
        <f>SUM(Table1[[#This Row],[TATA]:[ROA]])</f>
        <v>#DIV/0!</v>
      </c>
    </row>
    <row r="1101" spans="1:21" ht="26.25" hidden="1" x14ac:dyDescent="0.45">
      <c r="A1101" s="7">
        <v>1095</v>
      </c>
      <c r="B1101" s="5" t="s">
        <v>2199</v>
      </c>
      <c r="C1101" s="6" t="s">
        <v>2200</v>
      </c>
      <c r="D1101" s="6" t="s">
        <v>10</v>
      </c>
      <c r="E1101" s="6"/>
      <c r="F1101" s="6"/>
      <c r="G1101" s="6"/>
      <c r="H1101" s="6"/>
      <c r="I1101" s="6"/>
      <c r="J1101" s="6"/>
      <c r="K1101" s="6"/>
      <c r="L1101" s="6"/>
      <c r="M1101" s="6"/>
      <c r="N1101" s="8"/>
      <c r="O1101" s="8"/>
      <c r="P110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0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01" s="20" t="e">
        <f>(Table1[[#This Row],[1. Hàng tồn kho]]-Table1[[#This Row],[1. Hàng tồn kho'[Năm: 2024]])/Table1[[#This Row],[1. Hàng tồn kho'[Năm: 2024]]</f>
        <v>#DIV/0!</v>
      </c>
      <c r="S110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0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01" s="20" t="e">
        <f>SUM(Table1[[#This Row],[TATA]:[ROA]])</f>
        <v>#DIV/0!</v>
      </c>
    </row>
    <row r="1102" spans="1:21" hidden="1" x14ac:dyDescent="0.45">
      <c r="A1102" s="7">
        <v>1096</v>
      </c>
      <c r="B1102" s="5" t="s">
        <v>2201</v>
      </c>
      <c r="C1102" s="6" t="s">
        <v>2202</v>
      </c>
      <c r="D1102" s="6" t="s">
        <v>10</v>
      </c>
      <c r="E1102" s="6"/>
      <c r="F1102" s="6"/>
      <c r="G1102" s="6"/>
      <c r="H1102" s="6"/>
      <c r="I1102" s="6"/>
      <c r="J1102" s="6"/>
      <c r="K1102" s="6"/>
      <c r="L1102" s="6"/>
      <c r="M1102" s="6"/>
      <c r="N1102" s="8"/>
      <c r="O1102" s="8"/>
      <c r="P110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0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02" s="20" t="e">
        <f>(Table1[[#This Row],[1. Hàng tồn kho]]-Table1[[#This Row],[1. Hàng tồn kho'[Năm: 2024]])/Table1[[#This Row],[1. Hàng tồn kho'[Năm: 2024]]</f>
        <v>#DIV/0!</v>
      </c>
      <c r="S110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0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02" s="20" t="e">
        <f>SUM(Table1[[#This Row],[TATA]:[ROA]])</f>
        <v>#DIV/0!</v>
      </c>
    </row>
    <row r="1103" spans="1:21" hidden="1" x14ac:dyDescent="0.45">
      <c r="A1103" s="7">
        <v>1097</v>
      </c>
      <c r="B1103" s="5" t="s">
        <v>2203</v>
      </c>
      <c r="C1103" s="6" t="s">
        <v>2204</v>
      </c>
      <c r="D1103" s="6" t="s">
        <v>10</v>
      </c>
      <c r="E1103" s="6"/>
      <c r="F1103" s="6"/>
      <c r="G1103" s="6"/>
      <c r="H1103" s="6"/>
      <c r="I1103" s="6"/>
      <c r="J1103" s="6"/>
      <c r="K1103" s="6"/>
      <c r="L1103" s="6"/>
      <c r="M1103" s="6"/>
      <c r="N1103" s="8"/>
      <c r="O1103" s="8"/>
      <c r="P110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0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03" s="20" t="e">
        <f>(Table1[[#This Row],[1. Hàng tồn kho]]-Table1[[#This Row],[1. Hàng tồn kho'[Năm: 2024]])/Table1[[#This Row],[1. Hàng tồn kho'[Năm: 2024]]</f>
        <v>#DIV/0!</v>
      </c>
      <c r="S110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0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03" s="20" t="e">
        <f>SUM(Table1[[#This Row],[TATA]:[ROA]])</f>
        <v>#DIV/0!</v>
      </c>
    </row>
    <row r="1104" spans="1:21" hidden="1" x14ac:dyDescent="0.45">
      <c r="A1104" s="7">
        <v>1098</v>
      </c>
      <c r="B1104" s="5" t="s">
        <v>2205</v>
      </c>
      <c r="C1104" s="6" t="s">
        <v>2206</v>
      </c>
      <c r="D1104" s="6" t="s">
        <v>10</v>
      </c>
      <c r="E1104" s="6"/>
      <c r="F1104" s="6"/>
      <c r="G1104" s="6"/>
      <c r="H1104" s="6"/>
      <c r="I1104" s="6"/>
      <c r="J1104" s="6"/>
      <c r="K1104" s="6"/>
      <c r="L1104" s="6"/>
      <c r="M1104" s="6"/>
      <c r="N1104" s="8"/>
      <c r="O1104" s="8"/>
      <c r="P110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0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04" s="20" t="e">
        <f>(Table1[[#This Row],[1. Hàng tồn kho]]-Table1[[#This Row],[1. Hàng tồn kho'[Năm: 2024]])/Table1[[#This Row],[1. Hàng tồn kho'[Năm: 2024]]</f>
        <v>#DIV/0!</v>
      </c>
      <c r="S110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0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04" s="20" t="e">
        <f>SUM(Table1[[#This Row],[TATA]:[ROA]])</f>
        <v>#DIV/0!</v>
      </c>
    </row>
    <row r="1105" spans="1:21" hidden="1" x14ac:dyDescent="0.45">
      <c r="A1105" s="7">
        <v>1099</v>
      </c>
      <c r="B1105" s="5" t="s">
        <v>2207</v>
      </c>
      <c r="C1105" s="6" t="s">
        <v>2208</v>
      </c>
      <c r="D1105" s="6" t="s">
        <v>10</v>
      </c>
      <c r="E1105" s="6"/>
      <c r="F1105" s="6"/>
      <c r="G1105" s="6"/>
      <c r="H1105" s="6"/>
      <c r="I1105" s="6"/>
      <c r="J1105" s="6"/>
      <c r="K1105" s="6"/>
      <c r="L1105" s="6"/>
      <c r="M1105" s="6"/>
      <c r="N1105" s="8"/>
      <c r="O1105" s="8"/>
      <c r="P110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0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05" s="20" t="e">
        <f>(Table1[[#This Row],[1. Hàng tồn kho]]-Table1[[#This Row],[1. Hàng tồn kho'[Năm: 2024]])/Table1[[#This Row],[1. Hàng tồn kho'[Năm: 2024]]</f>
        <v>#DIV/0!</v>
      </c>
      <c r="S110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0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05" s="20" t="e">
        <f>SUM(Table1[[#This Row],[TATA]:[ROA]])</f>
        <v>#DIV/0!</v>
      </c>
    </row>
    <row r="1106" spans="1:21" hidden="1" x14ac:dyDescent="0.45">
      <c r="A1106" s="7">
        <v>1100</v>
      </c>
      <c r="B1106" s="5" t="s">
        <v>2209</v>
      </c>
      <c r="C1106" s="6" t="s">
        <v>2210</v>
      </c>
      <c r="D1106" s="6" t="s">
        <v>15</v>
      </c>
      <c r="E1106" s="6"/>
      <c r="F1106" s="6"/>
      <c r="G1106" s="6"/>
      <c r="H1106" s="8">
        <v>3867914891</v>
      </c>
      <c r="I1106" s="6"/>
      <c r="J1106" s="8">
        <v>1823016168</v>
      </c>
      <c r="K1106" s="6"/>
      <c r="L1106" s="8">
        <v>136211378776</v>
      </c>
      <c r="M1106" s="6"/>
      <c r="N1106" s="9">
        <v>2.98</v>
      </c>
      <c r="O1106" s="8"/>
      <c r="P110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0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106" s="20">
        <f>(Table1[[#This Row],[1. Hàng tồn kho]]-Table1[[#This Row],[1. Hàng tồn kho'[Năm: 2024]])/Table1[[#This Row],[1. Hàng tồn kho'[Năm: 2024]]</f>
        <v>-1</v>
      </c>
      <c r="S110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106" s="21">
        <f>Table1[[#This Row],[Tỷ suất sinh lợi trên tổng tài sản bình quân (ROAA)'[Quý 4 Năm 2025, ĐVT: %']]]-Table1[[#This Row],[Tỷ suất sinh lợi trên tổng tài sản bình quân (ROAA)'[Quý 4 Năm 2024, ĐVT: %']]]</f>
        <v>-2.98</v>
      </c>
      <c r="U1106" s="20" t="e">
        <f>SUM(Table1[[#This Row],[TATA]:[ROA]])</f>
        <v>#DIV/0!</v>
      </c>
    </row>
    <row r="1107" spans="1:21" ht="26.25" x14ac:dyDescent="0.45">
      <c r="A1107" s="7">
        <v>1101</v>
      </c>
      <c r="B1107" s="5" t="s">
        <v>2211</v>
      </c>
      <c r="C1107" s="6" t="s">
        <v>2212</v>
      </c>
      <c r="D1107" s="6" t="s">
        <v>18</v>
      </c>
      <c r="E1107" s="8">
        <v>2400649629097</v>
      </c>
      <c r="F1107" s="8">
        <v>1600250990769</v>
      </c>
      <c r="G1107" s="8">
        <v>4700316112784</v>
      </c>
      <c r="H1107" s="8">
        <v>195930015783</v>
      </c>
      <c r="I1107" s="8">
        <v>162508265478</v>
      </c>
      <c r="J1107" s="8">
        <v>1188164124868</v>
      </c>
      <c r="K1107" s="8">
        <v>1147520318656</v>
      </c>
      <c r="L1107" s="8">
        <v>7083824823724</v>
      </c>
      <c r="M1107" s="8">
        <v>8326182949311</v>
      </c>
      <c r="N1107" s="8"/>
      <c r="O1107" s="9">
        <v>6.55</v>
      </c>
      <c r="P1107" s="17">
        <f>(Table1[[#This Row],[18. Lợi nhuận sau thuế thu nhập doanh nghiệp]]-Table1[[#This Row],[Lưu chuyển tiền thuần từ hoạt động kinh doanh]])/Table1[[#This Row],[TỔNG CỘNG TÀI SẢN]]</f>
        <v>-0.17028612951181349</v>
      </c>
      <c r="Q1107" s="20">
        <f>(Table1[[#This Row],[III. Các khoản phải thu ngắn hạn 2025]]-Table1[[#This Row],[III. Các khoản phải thu ngắn hạn'[Năm: 2024]])/Table1[[#This Row],[III. Các khoản phải thu ngắn hạn'[Năm: 2024]]</f>
        <v>-0.17058004191668044</v>
      </c>
      <c r="R1107" s="20">
        <f>(Table1[[#This Row],[1. Hàng tồn kho]]-Table1[[#This Row],[1. Hàng tồn kho'[Năm: 2024]])/Table1[[#This Row],[1. Hàng tồn kho'[Năm: 2024]]</f>
        <v>-3.4207232284946626E-2</v>
      </c>
      <c r="S110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0.17537956633629551</v>
      </c>
      <c r="T1107" s="21">
        <f>Table1[[#This Row],[Tỷ suất sinh lợi trên tổng tài sản bình quân (ROAA)'[Quý 4 Năm 2025, ĐVT: %']]]-Table1[[#This Row],[Tỷ suất sinh lợi trên tổng tài sản bình quân (ROAA)'[Quý 4 Năm 2024, ĐVT: %']]]</f>
        <v>6.55</v>
      </c>
      <c r="U1107" s="20">
        <f>SUM(Table1[[#This Row],[TATA]:[ROA]])</f>
        <v>6.3503061626228545</v>
      </c>
    </row>
    <row r="1108" spans="1:21" hidden="1" x14ac:dyDescent="0.45">
      <c r="A1108" s="7">
        <v>1102</v>
      </c>
      <c r="B1108" s="5" t="s">
        <v>2213</v>
      </c>
      <c r="C1108" s="6" t="s">
        <v>2214</v>
      </c>
      <c r="D1108" s="6" t="s">
        <v>15</v>
      </c>
      <c r="E1108" s="6"/>
      <c r="F1108" s="6"/>
      <c r="G1108" s="6"/>
      <c r="H1108" s="8">
        <v>29475313292</v>
      </c>
      <c r="I1108" s="6"/>
      <c r="J1108" s="8">
        <v>19574947345</v>
      </c>
      <c r="K1108" s="6"/>
      <c r="L1108" s="8">
        <v>159288349679</v>
      </c>
      <c r="M1108" s="6"/>
      <c r="N1108" s="8"/>
      <c r="O1108" s="8"/>
      <c r="P110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0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108" s="20">
        <f>(Table1[[#This Row],[1. Hàng tồn kho]]-Table1[[#This Row],[1. Hàng tồn kho'[Năm: 2024]])/Table1[[#This Row],[1. Hàng tồn kho'[Năm: 2024]]</f>
        <v>-1</v>
      </c>
      <c r="S110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10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08" s="20" t="e">
        <f>SUM(Table1[[#This Row],[TATA]:[ROA]])</f>
        <v>#DIV/0!</v>
      </c>
    </row>
    <row r="1109" spans="1:21" x14ac:dyDescent="0.45">
      <c r="A1109" s="7">
        <v>1103</v>
      </c>
      <c r="B1109" s="5" t="s">
        <v>2215</v>
      </c>
      <c r="C1109" s="6" t="s">
        <v>2216</v>
      </c>
      <c r="D1109" s="6" t="s">
        <v>15</v>
      </c>
      <c r="E1109" s="8">
        <v>38868206020</v>
      </c>
      <c r="F1109" s="8">
        <v>24922735658</v>
      </c>
      <c r="G1109" s="8">
        <v>168028799011</v>
      </c>
      <c r="H1109" s="8">
        <v>15444608635</v>
      </c>
      <c r="I1109" s="8">
        <v>18669198090</v>
      </c>
      <c r="J1109" s="8">
        <v>815197371</v>
      </c>
      <c r="K1109" s="8">
        <v>933148839</v>
      </c>
      <c r="L1109" s="8">
        <v>43637111575</v>
      </c>
      <c r="M1109" s="8">
        <v>51561979709</v>
      </c>
      <c r="N1109" s="8"/>
      <c r="O1109" s="9">
        <v>8.08</v>
      </c>
      <c r="P1109" s="17">
        <f>(Table1[[#This Row],[18. Lợi nhuận sau thuế thu nhập doanh nghiệp]]-Table1[[#This Row],[Lưu chuyển tiền thuần từ hoạt động kinh doanh]])/Table1[[#This Row],[TỔNG CỘNG TÀI SẢN]]</f>
        <v>-8.2994525010483836E-2</v>
      </c>
      <c r="Q1109" s="20">
        <f>(Table1[[#This Row],[III. Các khoản phải thu ngắn hạn 2025]]-Table1[[#This Row],[III. Các khoản phải thu ngắn hạn'[Năm: 2024]])/Table1[[#This Row],[III. Các khoản phải thu ngắn hạn'[Năm: 2024]]</f>
        <v>0.20878414799663844</v>
      </c>
      <c r="R1109" s="20">
        <f>(Table1[[#This Row],[1. Hàng tồn kho]]-Table1[[#This Row],[1. Hàng tồn kho'[Năm: 2024]])/Table1[[#This Row],[1. Hàng tồn kho'[Năm: 2024]]</f>
        <v>0.14469068742862765</v>
      </c>
      <c r="S110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0.18160844858806399</v>
      </c>
      <c r="T1109" s="21">
        <f>Table1[[#This Row],[Tỷ suất sinh lợi trên tổng tài sản bình quân (ROAA)'[Quý 4 Năm 2025, ĐVT: %']]]-Table1[[#This Row],[Tỷ suất sinh lợi trên tổng tài sản bình quân (ROAA)'[Quý 4 Năm 2024, ĐVT: %']]]</f>
        <v>8.08</v>
      </c>
      <c r="U1109" s="20">
        <f>SUM(Table1[[#This Row],[TATA]:[ROA]])</f>
        <v>8.5320887590028462</v>
      </c>
    </row>
    <row r="1110" spans="1:21" hidden="1" x14ac:dyDescent="0.45">
      <c r="A1110" s="7">
        <v>1104</v>
      </c>
      <c r="B1110" s="5" t="s">
        <v>2217</v>
      </c>
      <c r="C1110" s="6" t="s">
        <v>2218</v>
      </c>
      <c r="D1110" s="6" t="s">
        <v>10</v>
      </c>
      <c r="E1110" s="6"/>
      <c r="F1110" s="6"/>
      <c r="G1110" s="6"/>
      <c r="H1110" s="6"/>
      <c r="I1110" s="6"/>
      <c r="J1110" s="6"/>
      <c r="K1110" s="6"/>
      <c r="L1110" s="6"/>
      <c r="M1110" s="6"/>
      <c r="N1110" s="8"/>
      <c r="O1110" s="8"/>
      <c r="P111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1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10" s="20" t="e">
        <f>(Table1[[#This Row],[1. Hàng tồn kho]]-Table1[[#This Row],[1. Hàng tồn kho'[Năm: 2024]])/Table1[[#This Row],[1. Hàng tồn kho'[Năm: 2024]]</f>
        <v>#DIV/0!</v>
      </c>
      <c r="S111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1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10" s="20" t="e">
        <f>SUM(Table1[[#This Row],[TATA]:[ROA]])</f>
        <v>#DIV/0!</v>
      </c>
    </row>
    <row r="1111" spans="1:21" x14ac:dyDescent="0.45">
      <c r="A1111" s="7">
        <v>1105</v>
      </c>
      <c r="B1111" s="5" t="s">
        <v>2219</v>
      </c>
      <c r="C1111" s="6" t="s">
        <v>2220</v>
      </c>
      <c r="D1111" s="6" t="s">
        <v>18</v>
      </c>
      <c r="E1111" s="8">
        <v>15693895144930</v>
      </c>
      <c r="F1111" s="8">
        <v>15514931571606</v>
      </c>
      <c r="G1111" s="8">
        <v>257921581413150</v>
      </c>
      <c r="H1111" s="8">
        <v>7647800286988</v>
      </c>
      <c r="I1111" s="8">
        <v>15064703713293</v>
      </c>
      <c r="J1111" s="8">
        <v>46192292081813</v>
      </c>
      <c r="K1111" s="8">
        <v>52892273238885</v>
      </c>
      <c r="L1111" s="8">
        <v>140561387448572</v>
      </c>
      <c r="M1111" s="8">
        <v>158332317934212</v>
      </c>
      <c r="N1111" s="9">
        <v>1.29</v>
      </c>
      <c r="O1111" s="9">
        <v>1.53</v>
      </c>
      <c r="P1111" s="17">
        <f>(Table1[[#This Row],[18. Lợi nhuận sau thuế thu nhập doanh nghiệp]]-Table1[[#This Row],[Lưu chuyển tiền thuần từ hoạt động kinh doanh]])/Table1[[#This Row],[TỔNG CỘNG TÀI SẢN]]</f>
        <v>-6.9386816079313796E-4</v>
      </c>
      <c r="Q1111" s="20">
        <f>(Table1[[#This Row],[III. Các khoản phải thu ngắn hạn 2025]]-Table1[[#This Row],[III. Các khoản phải thu ngắn hạn'[Năm: 2024]])/Table1[[#This Row],[III. Các khoản phải thu ngắn hạn'[Năm: 2024]]</f>
        <v>0.96980872250601924</v>
      </c>
      <c r="R1111" s="20">
        <f>(Table1[[#This Row],[1. Hàng tồn kho]]-Table1[[#This Row],[1. Hàng tồn kho'[Năm: 2024]])/Table1[[#This Row],[1. Hàng tồn kho'[Năm: 2024]]</f>
        <v>0.14504543626467806</v>
      </c>
      <c r="S111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0.12642825179953457</v>
      </c>
      <c r="T1111" s="21">
        <f>Table1[[#This Row],[Tỷ suất sinh lợi trên tổng tài sản bình quân (ROAA)'[Quý 4 Năm 2025, ĐVT: %']]]-Table1[[#This Row],[Tỷ suất sinh lợi trên tổng tài sản bình quân (ROAA)'[Quý 4 Năm 2024, ĐVT: %']]]</f>
        <v>0.24</v>
      </c>
      <c r="U1111" s="20">
        <f>SUM(Table1[[#This Row],[TATA]:[ROA]])</f>
        <v>1.4805885424094387</v>
      </c>
    </row>
    <row r="1112" spans="1:21" hidden="1" x14ac:dyDescent="0.45">
      <c r="A1112" s="7">
        <v>1106</v>
      </c>
      <c r="B1112" s="5" t="s">
        <v>2221</v>
      </c>
      <c r="C1112" s="6" t="s">
        <v>2222</v>
      </c>
      <c r="D1112" s="6" t="s">
        <v>10</v>
      </c>
      <c r="E1112" s="6"/>
      <c r="F1112" s="6"/>
      <c r="G1112" s="6"/>
      <c r="H1112" s="6"/>
      <c r="I1112" s="6"/>
      <c r="J1112" s="6"/>
      <c r="K1112" s="6"/>
      <c r="L1112" s="6"/>
      <c r="M1112" s="6"/>
      <c r="N1112" s="8"/>
      <c r="O1112" s="8"/>
      <c r="P111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1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12" s="20" t="e">
        <f>(Table1[[#This Row],[1. Hàng tồn kho]]-Table1[[#This Row],[1. Hàng tồn kho'[Năm: 2024]])/Table1[[#This Row],[1. Hàng tồn kho'[Năm: 2024]]</f>
        <v>#DIV/0!</v>
      </c>
      <c r="S111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1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12" s="20" t="e">
        <f>SUM(Table1[[#This Row],[TATA]:[ROA]])</f>
        <v>#DIV/0!</v>
      </c>
    </row>
    <row r="1113" spans="1:21" hidden="1" x14ac:dyDescent="0.45">
      <c r="A1113" s="7">
        <v>1107</v>
      </c>
      <c r="B1113" s="5" t="s">
        <v>2223</v>
      </c>
      <c r="C1113" s="6" t="s">
        <v>2224</v>
      </c>
      <c r="D1113" s="6" t="s">
        <v>15</v>
      </c>
      <c r="E1113" s="6"/>
      <c r="F1113" s="6"/>
      <c r="G1113" s="6"/>
      <c r="H1113" s="8">
        <v>5866468042</v>
      </c>
      <c r="I1113" s="6"/>
      <c r="J1113" s="8">
        <v>10639484192</v>
      </c>
      <c r="K1113" s="6"/>
      <c r="L1113" s="8">
        <v>110357604231</v>
      </c>
      <c r="M1113" s="6"/>
      <c r="N1113" s="8"/>
      <c r="O1113" s="8"/>
      <c r="P111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1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113" s="20">
        <f>(Table1[[#This Row],[1. Hàng tồn kho]]-Table1[[#This Row],[1. Hàng tồn kho'[Năm: 2024]])/Table1[[#This Row],[1. Hàng tồn kho'[Năm: 2024]]</f>
        <v>-1</v>
      </c>
      <c r="S111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11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13" s="20" t="e">
        <f>SUM(Table1[[#This Row],[TATA]:[ROA]])</f>
        <v>#DIV/0!</v>
      </c>
    </row>
    <row r="1114" spans="1:21" ht="26.25" x14ac:dyDescent="0.45">
      <c r="A1114" s="7">
        <v>1108</v>
      </c>
      <c r="B1114" s="5" t="s">
        <v>2225</v>
      </c>
      <c r="C1114" s="6" t="s">
        <v>2226</v>
      </c>
      <c r="D1114" s="6" t="s">
        <v>15</v>
      </c>
      <c r="E1114" s="8">
        <v>-29117026198</v>
      </c>
      <c r="F1114" s="8">
        <v>12458397235</v>
      </c>
      <c r="G1114" s="8">
        <v>2373547194059</v>
      </c>
      <c r="H1114" s="8">
        <v>150038840883</v>
      </c>
      <c r="I1114" s="8">
        <v>140100566567</v>
      </c>
      <c r="J1114" s="8">
        <v>225350066</v>
      </c>
      <c r="K1114" s="8">
        <v>1021398660186</v>
      </c>
      <c r="L1114" s="8">
        <v>97156532251</v>
      </c>
      <c r="M1114" s="8">
        <v>93924658520</v>
      </c>
      <c r="N1114" s="9">
        <v>0.61</v>
      </c>
      <c r="O1114" s="9">
        <v>-0.52</v>
      </c>
      <c r="P1114" s="17">
        <f>(Table1[[#This Row],[18. Lợi nhuận sau thuế thu nhập doanh nghiệp]]-Table1[[#This Row],[Lưu chuyển tiền thuần từ hoạt động kinh doanh]])/Table1[[#This Row],[TỔNG CỘNG TÀI SẢN]]</f>
        <v>1.7516156214236432E-2</v>
      </c>
      <c r="Q1114" s="20">
        <f>(Table1[[#This Row],[III. Các khoản phải thu ngắn hạn 2025]]-Table1[[#This Row],[III. Các khoản phải thu ngắn hạn'[Năm: 2024]])/Table1[[#This Row],[III. Các khoản phải thu ngắn hạn'[Năm: 2024]]</f>
        <v>-6.6238010487896584E-2</v>
      </c>
      <c r="R1114" s="20">
        <f>(Table1[[#This Row],[1. Hàng tồn kho]]-Table1[[#This Row],[1. Hàng tồn kho'[Năm: 2024]])/Table1[[#This Row],[1. Hàng tồn kho'[Năm: 2024]]</f>
        <v>4531.4977192862234</v>
      </c>
      <c r="S111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-3.326460564329925E-2</v>
      </c>
      <c r="T1114" s="21">
        <f>Table1[[#This Row],[Tỷ suất sinh lợi trên tổng tài sản bình quân (ROAA)'[Quý 4 Năm 2025, ĐVT: %']]]-Table1[[#This Row],[Tỷ suất sinh lợi trên tổng tài sản bình quân (ROAA)'[Quý 4 Năm 2024, ĐVT: %']]]</f>
        <v>-1.1299999999999999</v>
      </c>
      <c r="U1114" s="20">
        <f>SUM(Table1[[#This Row],[TATA]:[ROA]])</f>
        <v>4530.2857328263062</v>
      </c>
    </row>
    <row r="1115" spans="1:21" hidden="1" x14ac:dyDescent="0.45">
      <c r="A1115" s="7">
        <v>1109</v>
      </c>
      <c r="B1115" s="5" t="s">
        <v>2227</v>
      </c>
      <c r="C1115" s="6" t="s">
        <v>2228</v>
      </c>
      <c r="D1115" s="6" t="s">
        <v>10</v>
      </c>
      <c r="E1115" s="6"/>
      <c r="F1115" s="6"/>
      <c r="G1115" s="6"/>
      <c r="H1115" s="6"/>
      <c r="I1115" s="6"/>
      <c r="J1115" s="6"/>
      <c r="K1115" s="6"/>
      <c r="L1115" s="6"/>
      <c r="M1115" s="6"/>
      <c r="N1115" s="8"/>
      <c r="O1115" s="8"/>
      <c r="P111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1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15" s="20" t="e">
        <f>(Table1[[#This Row],[1. Hàng tồn kho]]-Table1[[#This Row],[1. Hàng tồn kho'[Năm: 2024]])/Table1[[#This Row],[1. Hàng tồn kho'[Năm: 2024]]</f>
        <v>#DIV/0!</v>
      </c>
      <c r="S111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1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15" s="20" t="e">
        <f>SUM(Table1[[#This Row],[TATA]:[ROA]])</f>
        <v>#DIV/0!</v>
      </c>
    </row>
    <row r="1116" spans="1:21" ht="26.25" hidden="1" x14ac:dyDescent="0.45">
      <c r="A1116" s="7">
        <v>1110</v>
      </c>
      <c r="B1116" s="5" t="s">
        <v>2229</v>
      </c>
      <c r="C1116" s="6" t="s">
        <v>2230</v>
      </c>
      <c r="D1116" s="6" t="s">
        <v>15</v>
      </c>
      <c r="E1116" s="6"/>
      <c r="F1116" s="6"/>
      <c r="G1116" s="6"/>
      <c r="H1116" s="6"/>
      <c r="I1116" s="6"/>
      <c r="J1116" s="6"/>
      <c r="K1116" s="6"/>
      <c r="L1116" s="6"/>
      <c r="M1116" s="6"/>
      <c r="N1116" s="8"/>
      <c r="O1116" s="8"/>
      <c r="P111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1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16" s="20" t="e">
        <f>(Table1[[#This Row],[1. Hàng tồn kho]]-Table1[[#This Row],[1. Hàng tồn kho'[Năm: 2024]])/Table1[[#This Row],[1. Hàng tồn kho'[Năm: 2024]]</f>
        <v>#DIV/0!</v>
      </c>
      <c r="S111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1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16" s="20" t="e">
        <f>SUM(Table1[[#This Row],[TATA]:[ROA]])</f>
        <v>#DIV/0!</v>
      </c>
    </row>
    <row r="1117" spans="1:21" hidden="1" x14ac:dyDescent="0.45">
      <c r="A1117" s="7">
        <v>1111</v>
      </c>
      <c r="B1117" s="5" t="s">
        <v>2231</v>
      </c>
      <c r="C1117" s="6" t="s">
        <v>2232</v>
      </c>
      <c r="D1117" s="6" t="s">
        <v>15</v>
      </c>
      <c r="E1117" s="6"/>
      <c r="F1117" s="6"/>
      <c r="G1117" s="6"/>
      <c r="H1117" s="8">
        <v>11556005753</v>
      </c>
      <c r="I1117" s="6"/>
      <c r="J1117" s="8">
        <v>67756308102</v>
      </c>
      <c r="K1117" s="6"/>
      <c r="L1117" s="8">
        <v>146506219151</v>
      </c>
      <c r="M1117" s="6"/>
      <c r="N1117" s="8"/>
      <c r="O1117" s="8"/>
      <c r="P111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1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117" s="20">
        <f>(Table1[[#This Row],[1. Hàng tồn kho]]-Table1[[#This Row],[1. Hàng tồn kho'[Năm: 2024]])/Table1[[#This Row],[1. Hàng tồn kho'[Năm: 2024]]</f>
        <v>-1</v>
      </c>
      <c r="S111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11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17" s="20" t="e">
        <f>SUM(Table1[[#This Row],[TATA]:[ROA]])</f>
        <v>#DIV/0!</v>
      </c>
    </row>
    <row r="1118" spans="1:21" hidden="1" x14ac:dyDescent="0.45">
      <c r="A1118" s="7">
        <v>1112</v>
      </c>
      <c r="B1118" s="5" t="s">
        <v>2233</v>
      </c>
      <c r="C1118" s="6" t="s">
        <v>2234</v>
      </c>
      <c r="D1118" s="6" t="s">
        <v>15</v>
      </c>
      <c r="E1118" s="6"/>
      <c r="F1118" s="6"/>
      <c r="G1118" s="6"/>
      <c r="H1118" s="8">
        <v>483294983420</v>
      </c>
      <c r="I1118" s="6"/>
      <c r="J1118" s="8">
        <v>234025138226</v>
      </c>
      <c r="K1118" s="6"/>
      <c r="L1118" s="8">
        <v>1394637698201</v>
      </c>
      <c r="M1118" s="6"/>
      <c r="N1118" s="8"/>
      <c r="O1118" s="8"/>
      <c r="P111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1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118" s="20">
        <f>(Table1[[#This Row],[1. Hàng tồn kho]]-Table1[[#This Row],[1. Hàng tồn kho'[Năm: 2024]])/Table1[[#This Row],[1. Hàng tồn kho'[Năm: 2024]]</f>
        <v>-1</v>
      </c>
      <c r="S111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11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18" s="20" t="e">
        <f>SUM(Table1[[#This Row],[TATA]:[ROA]])</f>
        <v>#DIV/0!</v>
      </c>
    </row>
    <row r="1119" spans="1:21" hidden="1" x14ac:dyDescent="0.45">
      <c r="A1119" s="7">
        <v>1113</v>
      </c>
      <c r="B1119" s="5" t="s">
        <v>2235</v>
      </c>
      <c r="C1119" s="6" t="s">
        <v>2236</v>
      </c>
      <c r="D1119" s="6" t="s">
        <v>10</v>
      </c>
      <c r="E1119" s="6"/>
      <c r="F1119" s="6"/>
      <c r="G1119" s="6"/>
      <c r="H1119" s="6"/>
      <c r="I1119" s="6"/>
      <c r="J1119" s="6"/>
      <c r="K1119" s="6"/>
      <c r="L1119" s="6"/>
      <c r="M1119" s="6"/>
      <c r="N1119" s="8"/>
      <c r="O1119" s="8"/>
      <c r="P111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1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19" s="20" t="e">
        <f>(Table1[[#This Row],[1. Hàng tồn kho]]-Table1[[#This Row],[1. Hàng tồn kho'[Năm: 2024]])/Table1[[#This Row],[1. Hàng tồn kho'[Năm: 2024]]</f>
        <v>#DIV/0!</v>
      </c>
      <c r="S111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1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19" s="20" t="e">
        <f>SUM(Table1[[#This Row],[TATA]:[ROA]])</f>
        <v>#DIV/0!</v>
      </c>
    </row>
    <row r="1120" spans="1:21" ht="26.25" hidden="1" x14ac:dyDescent="0.45">
      <c r="A1120" s="7">
        <v>1114</v>
      </c>
      <c r="B1120" s="5" t="s">
        <v>2237</v>
      </c>
      <c r="C1120" s="6" t="s">
        <v>2238</v>
      </c>
      <c r="D1120" s="6" t="s">
        <v>15</v>
      </c>
      <c r="E1120" s="6"/>
      <c r="F1120" s="6"/>
      <c r="G1120" s="6"/>
      <c r="H1120" s="8">
        <v>422045141791</v>
      </c>
      <c r="I1120" s="6"/>
      <c r="J1120" s="8">
        <v>50986932224</v>
      </c>
      <c r="K1120" s="6"/>
      <c r="L1120" s="8">
        <v>1373926438821</v>
      </c>
      <c r="M1120" s="6"/>
      <c r="N1120" s="8"/>
      <c r="O1120" s="8"/>
      <c r="P112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2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120" s="20">
        <f>(Table1[[#This Row],[1. Hàng tồn kho]]-Table1[[#This Row],[1. Hàng tồn kho'[Năm: 2024]])/Table1[[#This Row],[1. Hàng tồn kho'[Năm: 2024]]</f>
        <v>-1</v>
      </c>
      <c r="S112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12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20" s="20" t="e">
        <f>SUM(Table1[[#This Row],[TATA]:[ROA]])</f>
        <v>#DIV/0!</v>
      </c>
    </row>
    <row r="1121" spans="1:21" hidden="1" x14ac:dyDescent="0.45">
      <c r="A1121" s="7">
        <v>1115</v>
      </c>
      <c r="B1121" s="5" t="s">
        <v>2239</v>
      </c>
      <c r="C1121" s="6" t="s">
        <v>2240</v>
      </c>
      <c r="D1121" s="6" t="s">
        <v>10</v>
      </c>
      <c r="E1121" s="6"/>
      <c r="F1121" s="6"/>
      <c r="G1121" s="6"/>
      <c r="H1121" s="6"/>
      <c r="I1121" s="6"/>
      <c r="J1121" s="6"/>
      <c r="K1121" s="6"/>
      <c r="L1121" s="6"/>
      <c r="M1121" s="6"/>
      <c r="N1121" s="8"/>
      <c r="O1121" s="8"/>
      <c r="P112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2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21" s="20" t="e">
        <f>(Table1[[#This Row],[1. Hàng tồn kho]]-Table1[[#This Row],[1. Hàng tồn kho'[Năm: 2024]])/Table1[[#This Row],[1. Hàng tồn kho'[Năm: 2024]]</f>
        <v>#DIV/0!</v>
      </c>
      <c r="S112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2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21" s="20" t="e">
        <f>SUM(Table1[[#This Row],[TATA]:[ROA]])</f>
        <v>#DIV/0!</v>
      </c>
    </row>
    <row r="1122" spans="1:21" hidden="1" x14ac:dyDescent="0.45">
      <c r="A1122" s="7">
        <v>1116</v>
      </c>
      <c r="B1122" s="5" t="s">
        <v>2241</v>
      </c>
      <c r="C1122" s="6" t="s">
        <v>2242</v>
      </c>
      <c r="D1122" s="6" t="s">
        <v>10</v>
      </c>
      <c r="E1122" s="6"/>
      <c r="F1122" s="6"/>
      <c r="G1122" s="6"/>
      <c r="H1122" s="8">
        <v>21701090768</v>
      </c>
      <c r="I1122" s="6"/>
      <c r="J1122" s="8">
        <v>77922213549</v>
      </c>
      <c r="K1122" s="6"/>
      <c r="L1122" s="8">
        <v>362665326301</v>
      </c>
      <c r="M1122" s="6"/>
      <c r="N1122" s="8"/>
      <c r="O1122" s="8"/>
      <c r="P112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2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122" s="20">
        <f>(Table1[[#This Row],[1. Hàng tồn kho]]-Table1[[#This Row],[1. Hàng tồn kho'[Năm: 2024]])/Table1[[#This Row],[1. Hàng tồn kho'[Năm: 2024]]</f>
        <v>-1</v>
      </c>
      <c r="S112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12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22" s="20" t="e">
        <f>SUM(Table1[[#This Row],[TATA]:[ROA]])</f>
        <v>#DIV/0!</v>
      </c>
    </row>
    <row r="1123" spans="1:21" x14ac:dyDescent="0.45">
      <c r="A1123" s="7">
        <v>1117</v>
      </c>
      <c r="B1123" s="5" t="s">
        <v>2243</v>
      </c>
      <c r="C1123" s="6" t="s">
        <v>2244</v>
      </c>
      <c r="D1123" s="6" t="s">
        <v>15</v>
      </c>
      <c r="E1123" s="8">
        <v>369371905185</v>
      </c>
      <c r="F1123" s="8">
        <v>158552513857</v>
      </c>
      <c r="G1123" s="8">
        <v>2094006665840</v>
      </c>
      <c r="H1123" s="8">
        <v>34837904549</v>
      </c>
      <c r="I1123" s="8">
        <v>28224299776</v>
      </c>
      <c r="J1123" s="8">
        <v>60587358753</v>
      </c>
      <c r="K1123" s="8">
        <v>77218100310</v>
      </c>
      <c r="L1123" s="8">
        <v>1287784457723</v>
      </c>
      <c r="M1123" s="8">
        <v>1388641551390</v>
      </c>
      <c r="N1123" s="9">
        <v>1.45</v>
      </c>
      <c r="O1123" s="9">
        <v>2.19</v>
      </c>
      <c r="P1123" s="17">
        <f>(Table1[[#This Row],[18. Lợi nhuận sau thuế thu nhập doanh nghiệp]]-Table1[[#This Row],[Lưu chuyển tiền thuần từ hoạt động kinh doanh]])/Table1[[#This Row],[TỔNG CỘNG TÀI SẢN]]</f>
        <v>-0.10067751682320022</v>
      </c>
      <c r="Q1123" s="20">
        <f>(Table1[[#This Row],[III. Các khoản phải thu ngắn hạn 2025]]-Table1[[#This Row],[III. Các khoản phải thu ngắn hạn'[Năm: 2024]])/Table1[[#This Row],[III. Các khoản phải thu ngắn hạn'[Năm: 2024]]</f>
        <v>-0.18983933903653338</v>
      </c>
      <c r="R1123" s="20">
        <f>(Table1[[#This Row],[1. Hàng tồn kho]]-Table1[[#This Row],[1. Hàng tồn kho'[Năm: 2024]])/Table1[[#This Row],[1. Hàng tồn kho'[Năm: 2024]]</f>
        <v>0.27449193857087434</v>
      </c>
      <c r="S112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7.8318303239449535E-2</v>
      </c>
      <c r="T1123" s="21">
        <f>Table1[[#This Row],[Tỷ suất sinh lợi trên tổng tài sản bình quân (ROAA)'[Quý 4 Năm 2025, ĐVT: %']]]-Table1[[#This Row],[Tỷ suất sinh lợi trên tổng tài sản bình quân (ROAA)'[Quý 4 Năm 2024, ĐVT: %']]]</f>
        <v>0.74</v>
      </c>
      <c r="U1123" s="20">
        <f>SUM(Table1[[#This Row],[TATA]:[ROA]])</f>
        <v>0.80229338595059019</v>
      </c>
    </row>
    <row r="1124" spans="1:21" x14ac:dyDescent="0.45">
      <c r="A1124" s="7">
        <v>1118</v>
      </c>
      <c r="B1124" s="5" t="s">
        <v>2245</v>
      </c>
      <c r="C1124" s="6" t="s">
        <v>2246</v>
      </c>
      <c r="D1124" s="6" t="s">
        <v>18</v>
      </c>
      <c r="E1124" s="8">
        <v>-458202654090</v>
      </c>
      <c r="F1124" s="8">
        <v>124938498135</v>
      </c>
      <c r="G1124" s="8">
        <v>8475817744603</v>
      </c>
      <c r="H1124" s="8">
        <v>3555026920305</v>
      </c>
      <c r="I1124" s="8">
        <v>3140484083098</v>
      </c>
      <c r="J1124" s="8">
        <v>2697132182543</v>
      </c>
      <c r="K1124" s="8">
        <v>2404481525778</v>
      </c>
      <c r="L1124" s="8">
        <v>1615671932877</v>
      </c>
      <c r="M1124" s="8">
        <v>1142739310537</v>
      </c>
      <c r="N1124" s="9">
        <v>0.06</v>
      </c>
      <c r="O1124" s="9">
        <v>0.8</v>
      </c>
      <c r="P1124" s="17">
        <f>(Table1[[#This Row],[18. Lợi nhuận sau thuế thu nhập doanh nghiệp]]-Table1[[#This Row],[Lưu chuyển tiền thuần từ hoạt động kinh doanh]])/Table1[[#This Row],[TỔNG CỘNG TÀI SẢN]]</f>
        <v>6.8800577100223359E-2</v>
      </c>
      <c r="Q1124" s="20">
        <f>(Table1[[#This Row],[III. Các khoản phải thu ngắn hạn 2025]]-Table1[[#This Row],[III. Các khoản phải thu ngắn hạn'[Năm: 2024]])/Table1[[#This Row],[III. Các khoản phải thu ngắn hạn'[Năm: 2024]]</f>
        <v>-0.1166075100132954</v>
      </c>
      <c r="R1124" s="20">
        <f>(Table1[[#This Row],[1. Hàng tồn kho]]-Table1[[#This Row],[1. Hàng tồn kho'[Năm: 2024]])/Table1[[#This Row],[1. Hàng tồn kho'[Năm: 2024]]</f>
        <v>-0.10850438056360788</v>
      </c>
      <c r="S112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-0.29271575046665371</v>
      </c>
      <c r="T1124" s="21">
        <f>Table1[[#This Row],[Tỷ suất sinh lợi trên tổng tài sản bình quân (ROAA)'[Quý 4 Năm 2025, ĐVT: %']]]-Table1[[#This Row],[Tỷ suất sinh lợi trên tổng tài sản bình quân (ROAA)'[Quý 4 Năm 2024, ĐVT: %']]]</f>
        <v>0.74</v>
      </c>
      <c r="U1124" s="20">
        <f>SUM(Table1[[#This Row],[TATA]:[ROA]])</f>
        <v>0.29097293605666635</v>
      </c>
    </row>
    <row r="1125" spans="1:21" ht="26.25" x14ac:dyDescent="0.45">
      <c r="A1125" s="7">
        <v>1119</v>
      </c>
      <c r="B1125" s="5" t="s">
        <v>2247</v>
      </c>
      <c r="C1125" s="6" t="s">
        <v>2248</v>
      </c>
      <c r="D1125" s="6" t="s">
        <v>18</v>
      </c>
      <c r="E1125" s="8">
        <v>321550356642</v>
      </c>
      <c r="F1125" s="8">
        <v>73212298761</v>
      </c>
      <c r="G1125" s="8">
        <v>8975340551225</v>
      </c>
      <c r="H1125" s="8">
        <v>5236577964799</v>
      </c>
      <c r="I1125" s="8">
        <v>3869726770281</v>
      </c>
      <c r="J1125" s="8">
        <v>1347463210302</v>
      </c>
      <c r="K1125" s="8">
        <v>1472415743295</v>
      </c>
      <c r="L1125" s="8">
        <v>345666808425</v>
      </c>
      <c r="M1125" s="8">
        <v>147369560375</v>
      </c>
      <c r="N1125" s="9">
        <v>0.06</v>
      </c>
      <c r="O1125" s="9">
        <v>0.57999999999999996</v>
      </c>
      <c r="P1125" s="17">
        <f>(Table1[[#This Row],[18. Lợi nhuận sau thuế thu nhập doanh nghiệp]]-Table1[[#This Row],[Lưu chuyển tiền thuần từ hoạt động kinh doanh]])/Table1[[#This Row],[TỔNG CỘNG TÀI SẢN]]</f>
        <v>-2.7668928712360173E-2</v>
      </c>
      <c r="Q1125" s="20">
        <f>(Table1[[#This Row],[III. Các khoản phải thu ngắn hạn 2025]]-Table1[[#This Row],[III. Các khoản phải thu ngắn hạn'[Năm: 2024]])/Table1[[#This Row],[III. Các khoản phải thu ngắn hạn'[Năm: 2024]]</f>
        <v>-0.26101992631565163</v>
      </c>
      <c r="R1125" s="20">
        <f>(Table1[[#This Row],[1. Hàng tồn kho]]-Table1[[#This Row],[1. Hàng tồn kho'[Năm: 2024]])/Table1[[#This Row],[1. Hàng tồn kho'[Năm: 2024]]</f>
        <v>9.2731684277298401E-2</v>
      </c>
      <c r="S112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-0.57366586324421409</v>
      </c>
      <c r="T1125" s="21">
        <f>Table1[[#This Row],[Tỷ suất sinh lợi trên tổng tài sản bình quân (ROAA)'[Quý 4 Năm 2025, ĐVT: %']]]-Table1[[#This Row],[Tỷ suất sinh lợi trên tổng tài sản bình quân (ROAA)'[Quý 4 Năm 2024, ĐVT: %']]]</f>
        <v>0.52</v>
      </c>
      <c r="U1125" s="20">
        <f>SUM(Table1[[#This Row],[TATA]:[ROA]])</f>
        <v>-0.24962303399492747</v>
      </c>
    </row>
    <row r="1126" spans="1:21" ht="26.25" hidden="1" x14ac:dyDescent="0.45">
      <c r="A1126" s="7">
        <v>1120</v>
      </c>
      <c r="B1126" s="5" t="s">
        <v>2249</v>
      </c>
      <c r="C1126" s="6" t="s">
        <v>2250</v>
      </c>
      <c r="D1126" s="6" t="s">
        <v>10</v>
      </c>
      <c r="E1126" s="6"/>
      <c r="F1126" s="6"/>
      <c r="G1126" s="6"/>
      <c r="H1126" s="6"/>
      <c r="I1126" s="6"/>
      <c r="J1126" s="6"/>
      <c r="K1126" s="6"/>
      <c r="L1126" s="6"/>
      <c r="M1126" s="6"/>
      <c r="N1126" s="8"/>
      <c r="O1126" s="8"/>
      <c r="P112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2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26" s="20" t="e">
        <f>(Table1[[#This Row],[1. Hàng tồn kho]]-Table1[[#This Row],[1. Hàng tồn kho'[Năm: 2024]])/Table1[[#This Row],[1. Hàng tồn kho'[Năm: 2024]]</f>
        <v>#DIV/0!</v>
      </c>
      <c r="S112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2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26" s="20" t="e">
        <f>SUM(Table1[[#This Row],[TATA]:[ROA]])</f>
        <v>#DIV/0!</v>
      </c>
    </row>
    <row r="1127" spans="1:21" ht="26.25" hidden="1" x14ac:dyDescent="0.45">
      <c r="A1127" s="7">
        <v>1121</v>
      </c>
      <c r="B1127" s="5" t="s">
        <v>2251</v>
      </c>
      <c r="C1127" s="6" t="s">
        <v>2252</v>
      </c>
      <c r="D1127" s="6" t="s">
        <v>15</v>
      </c>
      <c r="E1127" s="8">
        <v>20741872593</v>
      </c>
      <c r="F1127" s="8">
        <v>22279049820</v>
      </c>
      <c r="G1127" s="8">
        <v>168317457205</v>
      </c>
      <c r="H1127" s="8">
        <v>785134259</v>
      </c>
      <c r="I1127" s="8">
        <v>1446446084</v>
      </c>
      <c r="J1127" s="6"/>
      <c r="K1127" s="6"/>
      <c r="L1127" s="8">
        <v>43982908789</v>
      </c>
      <c r="M1127" s="8">
        <v>47304751997</v>
      </c>
      <c r="N1127" s="8"/>
      <c r="O1127" s="8"/>
      <c r="P1127" s="17">
        <f>(Table1[[#This Row],[18. Lợi nhuận sau thuế thu nhập doanh nghiệp]]-Table1[[#This Row],[Lưu chuyển tiền thuần từ hoạt động kinh doanh]])/Table1[[#This Row],[TỔNG CỘNG TÀI SẢN]]</f>
        <v>9.1326072323431994E-3</v>
      </c>
      <c r="Q1127" s="20">
        <f>(Table1[[#This Row],[III. Các khoản phải thu ngắn hạn 2025]]-Table1[[#This Row],[III. Các khoản phải thu ngắn hạn'[Năm: 2024]])/Table1[[#This Row],[III. Các khoản phải thu ngắn hạn'[Năm: 2024]]</f>
        <v>0.84229138828089278</v>
      </c>
      <c r="R1127" s="20" t="e">
        <f>(Table1[[#This Row],[1. Hàng tồn kho]]-Table1[[#This Row],[1. Hàng tồn kho'[Năm: 2024]])/Table1[[#This Row],[1. Hàng tồn kho'[Năm: 2024]]</f>
        <v>#DIV/0!</v>
      </c>
      <c r="S112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7.5525773521163367E-2</v>
      </c>
      <c r="T112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27" s="20" t="e">
        <f>SUM(Table1[[#This Row],[TATA]:[ROA]])</f>
        <v>#DIV/0!</v>
      </c>
    </row>
    <row r="1128" spans="1:21" x14ac:dyDescent="0.45">
      <c r="A1128" s="7">
        <v>1122</v>
      </c>
      <c r="B1128" s="5" t="s">
        <v>2253</v>
      </c>
      <c r="C1128" s="6" t="s">
        <v>2254</v>
      </c>
      <c r="D1128" s="6" t="s">
        <v>18</v>
      </c>
      <c r="E1128" s="8">
        <v>1963000440</v>
      </c>
      <c r="F1128" s="8">
        <v>35129716727</v>
      </c>
      <c r="G1128" s="8">
        <v>858386337203</v>
      </c>
      <c r="H1128" s="8">
        <v>7171883951</v>
      </c>
      <c r="I1128" s="8">
        <v>9257107007</v>
      </c>
      <c r="J1128" s="8">
        <v>27383666199</v>
      </c>
      <c r="K1128" s="8">
        <v>66116725139</v>
      </c>
      <c r="L1128" s="8">
        <v>214359048336</v>
      </c>
      <c r="M1128" s="8">
        <v>244145490491</v>
      </c>
      <c r="N1128" s="9">
        <v>7.1</v>
      </c>
      <c r="O1128" s="9">
        <v>1.1000000000000001</v>
      </c>
      <c r="P1128" s="17">
        <f>(Table1[[#This Row],[18. Lợi nhuận sau thuế thu nhập doanh nghiệp]]-Table1[[#This Row],[Lưu chuyển tiền thuần từ hoạt động kinh doanh]])/Table1[[#This Row],[TỔNG CỘNG TÀI SẢN]]</f>
        <v>3.8638448504518072E-2</v>
      </c>
      <c r="Q1128" s="20">
        <f>(Table1[[#This Row],[III. Các khoản phải thu ngắn hạn 2025]]-Table1[[#This Row],[III. Các khoản phải thu ngắn hạn'[Năm: 2024]])/Table1[[#This Row],[III. Các khoản phải thu ngắn hạn'[Năm: 2024]]</f>
        <v>0.29074969286267527</v>
      </c>
      <c r="R1128" s="20">
        <f>(Table1[[#This Row],[1. Hàng tồn kho]]-Table1[[#This Row],[1. Hàng tồn kho'[Năm: 2024]])/Table1[[#This Row],[1. Hàng tồn kho'[Năm: 2024]]</f>
        <v>1.414458482605023</v>
      </c>
      <c r="S112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0.13895584248121329</v>
      </c>
      <c r="T1128" s="21">
        <f>Table1[[#This Row],[Tỷ suất sinh lợi trên tổng tài sản bình quân (ROAA)'[Quý 4 Năm 2025, ĐVT: %']]]-Table1[[#This Row],[Tỷ suất sinh lợi trên tổng tài sản bình quân (ROAA)'[Quý 4 Năm 2024, ĐVT: %']]]</f>
        <v>-6</v>
      </c>
      <c r="U1128" s="20">
        <f>SUM(Table1[[#This Row],[TATA]:[ROA]])</f>
        <v>-4.1171975335465705</v>
      </c>
    </row>
    <row r="1129" spans="1:21" hidden="1" x14ac:dyDescent="0.45">
      <c r="A1129" s="7">
        <v>1123</v>
      </c>
      <c r="B1129" s="5" t="s">
        <v>2255</v>
      </c>
      <c r="C1129" s="6" t="s">
        <v>2256</v>
      </c>
      <c r="D1129" s="6" t="s">
        <v>10</v>
      </c>
      <c r="E1129" s="6"/>
      <c r="F1129" s="6"/>
      <c r="G1129" s="6"/>
      <c r="H1129" s="6"/>
      <c r="I1129" s="6"/>
      <c r="J1129" s="6"/>
      <c r="K1129" s="6"/>
      <c r="L1129" s="6"/>
      <c r="M1129" s="6"/>
      <c r="N1129" s="8"/>
      <c r="O1129" s="8"/>
      <c r="P112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2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29" s="20" t="e">
        <f>(Table1[[#This Row],[1. Hàng tồn kho]]-Table1[[#This Row],[1. Hàng tồn kho'[Năm: 2024]])/Table1[[#This Row],[1. Hàng tồn kho'[Năm: 2024]]</f>
        <v>#DIV/0!</v>
      </c>
      <c r="S112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2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29" s="20" t="e">
        <f>SUM(Table1[[#This Row],[TATA]:[ROA]])</f>
        <v>#DIV/0!</v>
      </c>
    </row>
    <row r="1130" spans="1:21" hidden="1" x14ac:dyDescent="0.45">
      <c r="A1130" s="7">
        <v>1124</v>
      </c>
      <c r="B1130" s="5" t="s">
        <v>2257</v>
      </c>
      <c r="C1130" s="6" t="s">
        <v>2258</v>
      </c>
      <c r="D1130" s="6" t="s">
        <v>10</v>
      </c>
      <c r="E1130" s="8">
        <v>492105784232</v>
      </c>
      <c r="F1130" s="8">
        <v>134356119432</v>
      </c>
      <c r="G1130" s="8">
        <v>1875748479464</v>
      </c>
      <c r="H1130" s="8">
        <v>42763688297</v>
      </c>
      <c r="I1130" s="8">
        <v>23049184708</v>
      </c>
      <c r="J1130" s="6"/>
      <c r="K1130" s="6"/>
      <c r="L1130" s="8">
        <v>169260159924</v>
      </c>
      <c r="M1130" s="8">
        <v>221879345451</v>
      </c>
      <c r="N1130" s="9">
        <v>0.95</v>
      </c>
      <c r="O1130" s="9">
        <v>0.84</v>
      </c>
      <c r="P1130" s="17">
        <f>(Table1[[#This Row],[18. Lợi nhuận sau thuế thu nhập doanh nghiệp]]-Table1[[#This Row],[Lưu chuyển tiền thuần từ hoạt động kinh doanh]])/Table1[[#This Row],[TỔNG CỘNG TÀI SẢN]]</f>
        <v>-0.19072368641995535</v>
      </c>
      <c r="Q1130" s="20">
        <f>(Table1[[#This Row],[III. Các khoản phải thu ngắn hạn 2025]]-Table1[[#This Row],[III. Các khoản phải thu ngắn hạn'[Năm: 2024]])/Table1[[#This Row],[III. Các khoản phải thu ngắn hạn'[Năm: 2024]]</f>
        <v>-0.46101036589921623</v>
      </c>
      <c r="R1130" s="20" t="e">
        <f>(Table1[[#This Row],[1. Hàng tồn kho]]-Table1[[#This Row],[1. Hàng tồn kho'[Năm: 2024]])/Table1[[#This Row],[1. Hàng tồn kho'[Năm: 2024]]</f>
        <v>#DIV/0!</v>
      </c>
      <c r="S113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0.31087756002727812</v>
      </c>
      <c r="T1130" s="21">
        <f>Table1[[#This Row],[Tỷ suất sinh lợi trên tổng tài sản bình quân (ROAA)'[Quý 4 Năm 2025, ĐVT: %']]]-Table1[[#This Row],[Tỷ suất sinh lợi trên tổng tài sản bình quân (ROAA)'[Quý 4 Năm 2024, ĐVT: %']]]</f>
        <v>-0.10999999999999999</v>
      </c>
      <c r="U1130" s="20" t="e">
        <f>SUM(Table1[[#This Row],[TATA]:[ROA]])</f>
        <v>#DIV/0!</v>
      </c>
    </row>
    <row r="1131" spans="1:21" hidden="1" x14ac:dyDescent="0.45">
      <c r="A1131" s="7">
        <v>1125</v>
      </c>
      <c r="B1131" s="5" t="s">
        <v>2259</v>
      </c>
      <c r="C1131" s="6" t="s">
        <v>2260</v>
      </c>
      <c r="D1131" s="6" t="s">
        <v>15</v>
      </c>
      <c r="E1131" s="6"/>
      <c r="F1131" s="6"/>
      <c r="G1131" s="6"/>
      <c r="H1131" s="6"/>
      <c r="I1131" s="6"/>
      <c r="J1131" s="6"/>
      <c r="K1131" s="6"/>
      <c r="L1131" s="6"/>
      <c r="M1131" s="6"/>
      <c r="N1131" s="8"/>
      <c r="O1131" s="8"/>
      <c r="P113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3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31" s="20" t="e">
        <f>(Table1[[#This Row],[1. Hàng tồn kho]]-Table1[[#This Row],[1. Hàng tồn kho'[Năm: 2024]])/Table1[[#This Row],[1. Hàng tồn kho'[Năm: 2024]]</f>
        <v>#DIV/0!</v>
      </c>
      <c r="S113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3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31" s="20" t="e">
        <f>SUM(Table1[[#This Row],[TATA]:[ROA]])</f>
        <v>#DIV/0!</v>
      </c>
    </row>
    <row r="1132" spans="1:21" hidden="1" x14ac:dyDescent="0.45">
      <c r="A1132" s="7">
        <v>1126</v>
      </c>
      <c r="B1132" s="5" t="s">
        <v>2261</v>
      </c>
      <c r="C1132" s="6" t="s">
        <v>2262</v>
      </c>
      <c r="D1132" s="6" t="s">
        <v>10</v>
      </c>
      <c r="E1132" s="6"/>
      <c r="F1132" s="6"/>
      <c r="G1132" s="6"/>
      <c r="H1132" s="6"/>
      <c r="I1132" s="6"/>
      <c r="J1132" s="6"/>
      <c r="K1132" s="6"/>
      <c r="L1132" s="6"/>
      <c r="M1132" s="6"/>
      <c r="N1132" s="8"/>
      <c r="O1132" s="8"/>
      <c r="P113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3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32" s="20" t="e">
        <f>(Table1[[#This Row],[1. Hàng tồn kho]]-Table1[[#This Row],[1. Hàng tồn kho'[Năm: 2024]])/Table1[[#This Row],[1. Hàng tồn kho'[Năm: 2024]]</f>
        <v>#DIV/0!</v>
      </c>
      <c r="S113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3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32" s="20" t="e">
        <f>SUM(Table1[[#This Row],[TATA]:[ROA]])</f>
        <v>#DIV/0!</v>
      </c>
    </row>
    <row r="1133" spans="1:21" x14ac:dyDescent="0.45">
      <c r="A1133" s="7">
        <v>1127</v>
      </c>
      <c r="B1133" s="5" t="s">
        <v>2263</v>
      </c>
      <c r="C1133" s="6" t="s">
        <v>2264</v>
      </c>
      <c r="D1133" s="6" t="s">
        <v>18</v>
      </c>
      <c r="E1133" s="8">
        <v>3685175430885</v>
      </c>
      <c r="F1133" s="8">
        <v>735012073744</v>
      </c>
      <c r="G1133" s="8">
        <v>18953042840245</v>
      </c>
      <c r="H1133" s="8">
        <v>2985396517329</v>
      </c>
      <c r="I1133" s="8">
        <v>2188354879723</v>
      </c>
      <c r="J1133" s="8">
        <v>10028722114986</v>
      </c>
      <c r="K1133" s="8">
        <v>8353506216233</v>
      </c>
      <c r="L1133" s="8">
        <v>39882804917399</v>
      </c>
      <c r="M1133" s="8">
        <v>37320690884017</v>
      </c>
      <c r="N1133" s="9">
        <v>-0.95</v>
      </c>
      <c r="O1133" s="9">
        <v>0.44</v>
      </c>
      <c r="P1133" s="17">
        <f>(Table1[[#This Row],[18. Lợi nhuận sau thuế thu nhập doanh nghiệp]]-Table1[[#This Row],[Lưu chuyển tiền thuần từ hoạt động kinh doanh]])/Table1[[#This Row],[TỔNG CỘNG TÀI SẢN]]</f>
        <v>-0.15565644957423966</v>
      </c>
      <c r="Q1133" s="20">
        <f>(Table1[[#This Row],[III. Các khoản phải thu ngắn hạn 2025]]-Table1[[#This Row],[III. Các khoản phải thu ngắn hạn'[Năm: 2024]])/Table1[[#This Row],[III. Các khoản phải thu ngắn hạn'[Năm: 2024]]</f>
        <v>-0.26698015924501178</v>
      </c>
      <c r="R1133" s="20">
        <f>(Table1[[#This Row],[1. Hàng tồn kho]]-Table1[[#This Row],[1. Hàng tồn kho'[Năm: 2024]])/Table1[[#This Row],[1. Hàng tồn kho'[Năm: 2024]]</f>
        <v>-0.16704181046653108</v>
      </c>
      <c r="S113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-6.4241069270036963E-2</v>
      </c>
      <c r="T1133" s="21">
        <f>Table1[[#This Row],[Tỷ suất sinh lợi trên tổng tài sản bình quân (ROAA)'[Quý 4 Năm 2025, ĐVT: %']]]-Table1[[#This Row],[Tỷ suất sinh lợi trên tổng tài sản bình quân (ROAA)'[Quý 4 Năm 2024, ĐVT: %']]]</f>
        <v>1.39</v>
      </c>
      <c r="U1133" s="20">
        <f>SUM(Table1[[#This Row],[TATA]:[ROA]])</f>
        <v>0.73608051144418041</v>
      </c>
    </row>
    <row r="1134" spans="1:21" ht="26.25" hidden="1" x14ac:dyDescent="0.45">
      <c r="A1134" s="7">
        <v>1128</v>
      </c>
      <c r="B1134" s="5" t="s">
        <v>2265</v>
      </c>
      <c r="C1134" s="6" t="s">
        <v>2266</v>
      </c>
      <c r="D1134" s="6" t="s">
        <v>15</v>
      </c>
      <c r="E1134" s="6"/>
      <c r="F1134" s="6"/>
      <c r="G1134" s="6"/>
      <c r="H1134" s="6"/>
      <c r="I1134" s="6"/>
      <c r="J1134" s="6"/>
      <c r="K1134" s="6"/>
      <c r="L1134" s="6"/>
      <c r="M1134" s="6"/>
      <c r="N1134" s="8"/>
      <c r="O1134" s="8"/>
      <c r="P113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3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34" s="20" t="e">
        <f>(Table1[[#This Row],[1. Hàng tồn kho]]-Table1[[#This Row],[1. Hàng tồn kho'[Năm: 2024]])/Table1[[#This Row],[1. Hàng tồn kho'[Năm: 2024]]</f>
        <v>#DIV/0!</v>
      </c>
      <c r="S113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3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34" s="20" t="e">
        <f>SUM(Table1[[#This Row],[TATA]:[ROA]])</f>
        <v>#DIV/0!</v>
      </c>
    </row>
    <row r="1135" spans="1:21" ht="26.25" x14ac:dyDescent="0.45">
      <c r="A1135" s="7">
        <v>1129</v>
      </c>
      <c r="B1135" s="5" t="s">
        <v>2267</v>
      </c>
      <c r="C1135" s="6" t="s">
        <v>2268</v>
      </c>
      <c r="D1135" s="6" t="s">
        <v>18</v>
      </c>
      <c r="E1135" s="8">
        <v>-159734857721</v>
      </c>
      <c r="F1135" s="8">
        <v>173407144</v>
      </c>
      <c r="G1135" s="8">
        <v>468128033797</v>
      </c>
      <c r="H1135" s="8">
        <v>106921255819</v>
      </c>
      <c r="I1135" s="8">
        <v>204962792726</v>
      </c>
      <c r="J1135" s="8">
        <v>3498566964</v>
      </c>
      <c r="K1135" s="6"/>
      <c r="L1135" s="8">
        <v>139245565620</v>
      </c>
      <c r="M1135" s="8">
        <v>46266299785</v>
      </c>
      <c r="N1135" s="9">
        <v>0.2</v>
      </c>
      <c r="O1135" s="9">
        <v>-0.2</v>
      </c>
      <c r="P1135" s="17">
        <f>(Table1[[#This Row],[18. Lợi nhuận sau thuế thu nhập doanh nghiệp]]-Table1[[#This Row],[Lưu chuyển tiền thuần từ hoạt động kinh doanh]])/Table1[[#This Row],[TỔNG CỘNG TÀI SẢN]]</f>
        <v>0.34159087540214039</v>
      </c>
      <c r="Q1135" s="20">
        <f>(Table1[[#This Row],[III. Các khoản phải thu ngắn hạn 2025]]-Table1[[#This Row],[III. Các khoản phải thu ngắn hạn'[Năm: 2024]])/Table1[[#This Row],[III. Các khoản phải thu ngắn hạn'[Năm: 2024]]</f>
        <v>0.91695085468289017</v>
      </c>
      <c r="R1135" s="20">
        <f>(Table1[[#This Row],[1. Hàng tồn kho]]-Table1[[#This Row],[1. Hàng tồn kho'[Năm: 2024]])/Table1[[#This Row],[1. Hàng tồn kho'[Năm: 2024]]</f>
        <v>-1</v>
      </c>
      <c r="S113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-0.66773591978318114</v>
      </c>
      <c r="T1135" s="21">
        <f>Table1[[#This Row],[Tỷ suất sinh lợi trên tổng tài sản bình quân (ROAA)'[Quý 4 Năm 2025, ĐVT: %']]]-Table1[[#This Row],[Tỷ suất sinh lợi trên tổng tài sản bình quân (ROAA)'[Quý 4 Năm 2024, ĐVT: %']]]</f>
        <v>-0.4</v>
      </c>
      <c r="U1135" s="20">
        <f>SUM(Table1[[#This Row],[TATA]:[ROA]])</f>
        <v>-0.8091941896981506</v>
      </c>
    </row>
    <row r="1136" spans="1:21" ht="26.25" x14ac:dyDescent="0.45">
      <c r="A1136" s="7">
        <v>1130</v>
      </c>
      <c r="B1136" s="5" t="s">
        <v>2269</v>
      </c>
      <c r="C1136" s="6" t="s">
        <v>2270</v>
      </c>
      <c r="D1136" s="6" t="s">
        <v>15</v>
      </c>
      <c r="E1136" s="8">
        <v>57541577015</v>
      </c>
      <c r="F1136" s="8">
        <v>13171662988</v>
      </c>
      <c r="G1136" s="8">
        <v>1154790517718</v>
      </c>
      <c r="H1136" s="8">
        <v>48284969832</v>
      </c>
      <c r="I1136" s="8">
        <v>40894181287</v>
      </c>
      <c r="J1136" s="8">
        <v>230291337335</v>
      </c>
      <c r="K1136" s="8">
        <v>214637118758</v>
      </c>
      <c r="L1136" s="8">
        <v>1131746127615</v>
      </c>
      <c r="M1136" s="8">
        <v>1237780615777</v>
      </c>
      <c r="N1136" s="9">
        <v>-0.18</v>
      </c>
      <c r="O1136" s="9">
        <v>0.25</v>
      </c>
      <c r="P1136" s="17">
        <f>(Table1[[#This Row],[18. Lợi nhuận sau thuế thu nhập doanh nghiệp]]-Table1[[#This Row],[Lưu chuyển tiền thuần từ hoạt động kinh doanh]])/Table1[[#This Row],[TỔNG CỘNG TÀI SẢN]]</f>
        <v>-3.8422478662779543E-2</v>
      </c>
      <c r="Q1136" s="20">
        <f>(Table1[[#This Row],[III. Các khoản phải thu ngắn hạn 2025]]-Table1[[#This Row],[III. Các khoản phải thu ngắn hạn'[Năm: 2024]])/Table1[[#This Row],[III. Các khoản phải thu ngắn hạn'[Năm: 2024]]</f>
        <v>-0.15306602801482724</v>
      </c>
      <c r="R1136" s="20">
        <f>(Table1[[#This Row],[1. Hàng tồn kho]]-Table1[[#This Row],[1. Hàng tồn kho'[Năm: 2024]])/Table1[[#This Row],[1. Hàng tồn kho'[Năm: 2024]]</f>
        <v>-6.7975716143539242E-2</v>
      </c>
      <c r="S113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9.3691054534865661E-2</v>
      </c>
      <c r="T1136" s="21">
        <f>Table1[[#This Row],[Tỷ suất sinh lợi trên tổng tài sản bình quân (ROAA)'[Quý 4 Năm 2025, ĐVT: %']]]-Table1[[#This Row],[Tỷ suất sinh lợi trên tổng tài sản bình quân (ROAA)'[Quý 4 Năm 2024, ĐVT: %']]]</f>
        <v>0.43</v>
      </c>
      <c r="U1136" s="20">
        <f>SUM(Table1[[#This Row],[TATA]:[ROA]])</f>
        <v>0.26422683171371963</v>
      </c>
    </row>
    <row r="1137" spans="1:21" x14ac:dyDescent="0.45">
      <c r="A1137" s="7">
        <v>1131</v>
      </c>
      <c r="B1137" s="5" t="s">
        <v>2271</v>
      </c>
      <c r="C1137" s="6" t="s">
        <v>2272</v>
      </c>
      <c r="D1137" s="6" t="s">
        <v>15</v>
      </c>
      <c r="E1137" s="8">
        <v>7716491296</v>
      </c>
      <c r="F1137" s="8">
        <v>20540197010</v>
      </c>
      <c r="G1137" s="8">
        <v>227200577079</v>
      </c>
      <c r="H1137" s="8">
        <v>24295744542</v>
      </c>
      <c r="I1137" s="8">
        <v>17938720143</v>
      </c>
      <c r="J1137" s="8">
        <v>69053625741</v>
      </c>
      <c r="K1137" s="8">
        <v>85001766677</v>
      </c>
      <c r="L1137" s="8">
        <v>417500932846</v>
      </c>
      <c r="M1137" s="8">
        <v>433298171435</v>
      </c>
      <c r="N1137" s="9">
        <v>4.3899999999999997</v>
      </c>
      <c r="O1137" s="9">
        <v>1.61</v>
      </c>
      <c r="P1137" s="17">
        <f>(Table1[[#This Row],[18. Lợi nhuận sau thuế thu nhập doanh nghiệp]]-Table1[[#This Row],[Lưu chuyển tiền thuần từ hoạt động kinh doanh]])/Table1[[#This Row],[TỔNG CỘNG TÀI SẢN]]</f>
        <v>5.644222333793221E-2</v>
      </c>
      <c r="Q1137" s="20">
        <f>(Table1[[#This Row],[III. Các khoản phải thu ngắn hạn 2025]]-Table1[[#This Row],[III. Các khoản phải thu ngắn hạn'[Năm: 2024]])/Table1[[#This Row],[III. Các khoản phải thu ngắn hạn'[Năm: 2024]]</f>
        <v>-0.2616517632546978</v>
      </c>
      <c r="R1137" s="20">
        <f>(Table1[[#This Row],[1. Hàng tồn kho]]-Table1[[#This Row],[1. Hàng tồn kho'[Năm: 2024]])/Table1[[#This Row],[1. Hàng tồn kho'[Năm: 2024]]</f>
        <v>0.23095298421862484</v>
      </c>
      <c r="S113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3.7837612676249979E-2</v>
      </c>
      <c r="T1137" s="21">
        <f>Table1[[#This Row],[Tỷ suất sinh lợi trên tổng tài sản bình quân (ROAA)'[Quý 4 Năm 2025, ĐVT: %']]]-Table1[[#This Row],[Tỷ suất sinh lợi trên tổng tài sản bình quân (ROAA)'[Quý 4 Năm 2024, ĐVT: %']]]</f>
        <v>-2.7799999999999994</v>
      </c>
      <c r="U1137" s="20">
        <f>SUM(Table1[[#This Row],[TATA]:[ROA]])</f>
        <v>-2.7164189430218904</v>
      </c>
    </row>
    <row r="1138" spans="1:21" hidden="1" x14ac:dyDescent="0.45">
      <c r="A1138" s="7">
        <v>1132</v>
      </c>
      <c r="B1138" s="5" t="s">
        <v>2273</v>
      </c>
      <c r="C1138" s="6" t="s">
        <v>2274</v>
      </c>
      <c r="D1138" s="6" t="s">
        <v>10</v>
      </c>
      <c r="E1138" s="6"/>
      <c r="F1138" s="6"/>
      <c r="G1138" s="6"/>
      <c r="H1138" s="6"/>
      <c r="I1138" s="6"/>
      <c r="J1138" s="6"/>
      <c r="K1138" s="6"/>
      <c r="L1138" s="6"/>
      <c r="M1138" s="6"/>
      <c r="N1138" s="8"/>
      <c r="O1138" s="8"/>
      <c r="P113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3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38" s="20" t="e">
        <f>(Table1[[#This Row],[1. Hàng tồn kho]]-Table1[[#This Row],[1. Hàng tồn kho'[Năm: 2024]])/Table1[[#This Row],[1. Hàng tồn kho'[Năm: 2024]]</f>
        <v>#DIV/0!</v>
      </c>
      <c r="S113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3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38" s="20" t="e">
        <f>SUM(Table1[[#This Row],[TATA]:[ROA]])</f>
        <v>#DIV/0!</v>
      </c>
    </row>
    <row r="1139" spans="1:21" ht="26.25" hidden="1" x14ac:dyDescent="0.45">
      <c r="A1139" s="7">
        <v>1133</v>
      </c>
      <c r="B1139" s="5" t="s">
        <v>2275</v>
      </c>
      <c r="C1139" s="6" t="s">
        <v>2276</v>
      </c>
      <c r="D1139" s="6" t="s">
        <v>10</v>
      </c>
      <c r="E1139" s="6"/>
      <c r="F1139" s="6"/>
      <c r="G1139" s="6"/>
      <c r="H1139" s="6"/>
      <c r="I1139" s="6"/>
      <c r="J1139" s="6"/>
      <c r="K1139" s="6"/>
      <c r="L1139" s="6"/>
      <c r="M1139" s="6"/>
      <c r="N1139" s="8"/>
      <c r="O1139" s="8"/>
      <c r="P113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3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39" s="20" t="e">
        <f>(Table1[[#This Row],[1. Hàng tồn kho]]-Table1[[#This Row],[1. Hàng tồn kho'[Năm: 2024]])/Table1[[#This Row],[1. Hàng tồn kho'[Năm: 2024]]</f>
        <v>#DIV/0!</v>
      </c>
      <c r="S113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3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39" s="20" t="e">
        <f>SUM(Table1[[#This Row],[TATA]:[ROA]])</f>
        <v>#DIV/0!</v>
      </c>
    </row>
    <row r="1140" spans="1:21" x14ac:dyDescent="0.45">
      <c r="A1140" s="7">
        <v>1134</v>
      </c>
      <c r="B1140" s="5" t="s">
        <v>2277</v>
      </c>
      <c r="C1140" s="6" t="s">
        <v>2278</v>
      </c>
      <c r="D1140" s="6" t="s">
        <v>15</v>
      </c>
      <c r="E1140" s="8">
        <v>-40331182668</v>
      </c>
      <c r="F1140" s="8">
        <v>4455306028</v>
      </c>
      <c r="G1140" s="8">
        <v>577282108684</v>
      </c>
      <c r="H1140" s="8">
        <v>226725845388</v>
      </c>
      <c r="I1140" s="8">
        <v>255873212887</v>
      </c>
      <c r="J1140" s="8">
        <v>61821877501</v>
      </c>
      <c r="K1140" s="8">
        <v>77059703040</v>
      </c>
      <c r="L1140" s="8">
        <v>918600210086</v>
      </c>
      <c r="M1140" s="8">
        <v>1616078015149</v>
      </c>
      <c r="N1140" s="9">
        <v>0.45</v>
      </c>
      <c r="O1140" s="9">
        <v>0.1</v>
      </c>
      <c r="P1140" s="17">
        <f>(Table1[[#This Row],[18. Lợi nhuận sau thuế thu nhập doanh nghiệp]]-Table1[[#This Row],[Lưu chuyển tiền thuần từ hoạt động kinh doanh]])/Table1[[#This Row],[TỔNG CỘNG TÀI SẢN]]</f>
        <v>7.7581633004524309E-2</v>
      </c>
      <c r="Q1140" s="20">
        <f>(Table1[[#This Row],[III. Các khoản phải thu ngắn hạn 2025]]-Table1[[#This Row],[III. Các khoản phải thu ngắn hạn'[Năm: 2024]])/Table1[[#This Row],[III. Các khoản phải thu ngắn hạn'[Năm: 2024]]</f>
        <v>0.1285577630072107</v>
      </c>
      <c r="R1140" s="20">
        <f>(Table1[[#This Row],[1. Hàng tồn kho]]-Table1[[#This Row],[1. Hàng tồn kho'[Năm: 2024]])/Table1[[#This Row],[1. Hàng tồn kho'[Năm: 2024]]</f>
        <v>0.24647950135052951</v>
      </c>
      <c r="S114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0.75928330671479127</v>
      </c>
      <c r="T1140" s="21">
        <f>Table1[[#This Row],[Tỷ suất sinh lợi trên tổng tài sản bình quân (ROAA)'[Quý 4 Năm 2025, ĐVT: %']]]-Table1[[#This Row],[Tỷ suất sinh lợi trên tổng tài sản bình quân (ROAA)'[Quý 4 Năm 2024, ĐVT: %']]]</f>
        <v>-0.35</v>
      </c>
      <c r="U1140" s="20">
        <f>SUM(Table1[[#This Row],[TATA]:[ROA]])</f>
        <v>0.86190220407705576</v>
      </c>
    </row>
    <row r="1141" spans="1:21" x14ac:dyDescent="0.45">
      <c r="A1141" s="7">
        <v>1135</v>
      </c>
      <c r="B1141" s="5" t="s">
        <v>2279</v>
      </c>
      <c r="C1141" s="6" t="s">
        <v>2280</v>
      </c>
      <c r="D1141" s="6" t="s">
        <v>18</v>
      </c>
      <c r="E1141" s="8">
        <v>796888916996</v>
      </c>
      <c r="F1141" s="8">
        <v>273930355164</v>
      </c>
      <c r="G1141" s="8">
        <v>7600347667748</v>
      </c>
      <c r="H1141" s="8">
        <v>342021939954</v>
      </c>
      <c r="I1141" s="8">
        <v>308389614241</v>
      </c>
      <c r="J1141" s="8">
        <v>656799316365</v>
      </c>
      <c r="K1141" s="8">
        <v>692973836025</v>
      </c>
      <c r="L1141" s="8">
        <v>7360182839307</v>
      </c>
      <c r="M1141" s="8">
        <v>7963542745613</v>
      </c>
      <c r="N1141" s="9">
        <v>0.26</v>
      </c>
      <c r="O1141" s="9">
        <v>1.08</v>
      </c>
      <c r="P1141" s="17">
        <f>(Table1[[#This Row],[18. Lợi nhuận sau thuế thu nhập doanh nghiệp]]-Table1[[#This Row],[Lưu chuyển tiền thuần từ hoạt động kinh doanh]])/Table1[[#This Row],[TỔNG CỘNG TÀI SẢN]]</f>
        <v>-6.8807189446236719E-2</v>
      </c>
      <c r="Q1141" s="20">
        <f>(Table1[[#This Row],[III. Các khoản phải thu ngắn hạn 2025]]-Table1[[#This Row],[III. Các khoản phải thu ngắn hạn'[Năm: 2024]])/Table1[[#This Row],[III. Các khoản phải thu ngắn hạn'[Năm: 2024]]</f>
        <v>-9.8333825360803914E-2</v>
      </c>
      <c r="R1141" s="20">
        <f>(Table1[[#This Row],[1. Hàng tồn kho]]-Table1[[#This Row],[1. Hàng tồn kho'[Năm: 2024]])/Table1[[#This Row],[1. Hàng tồn kho'[Năm: 2024]]</f>
        <v>5.5076975201808681E-2</v>
      </c>
      <c r="S114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8.1976211661993106E-2</v>
      </c>
      <c r="T1141" s="21">
        <f>Table1[[#This Row],[Tỷ suất sinh lợi trên tổng tài sản bình quân (ROAA)'[Quý 4 Năm 2025, ĐVT: %']]]-Table1[[#This Row],[Tỷ suất sinh lợi trên tổng tài sản bình quân (ROAA)'[Quý 4 Năm 2024, ĐVT: %']]]</f>
        <v>0.82000000000000006</v>
      </c>
      <c r="U1141" s="20">
        <f>SUM(Table1[[#This Row],[TATA]:[ROA]])</f>
        <v>0.78991217205676123</v>
      </c>
    </row>
    <row r="1142" spans="1:21" hidden="1" x14ac:dyDescent="0.45">
      <c r="A1142" s="7">
        <v>1136</v>
      </c>
      <c r="B1142" s="5" t="s">
        <v>2281</v>
      </c>
      <c r="C1142" s="6" t="s">
        <v>2282</v>
      </c>
      <c r="D1142" s="6" t="s">
        <v>10</v>
      </c>
      <c r="E1142" s="6"/>
      <c r="F1142" s="6"/>
      <c r="G1142" s="6"/>
      <c r="H1142" s="6"/>
      <c r="I1142" s="6"/>
      <c r="J1142" s="6"/>
      <c r="K1142" s="6"/>
      <c r="L1142" s="6"/>
      <c r="M1142" s="6"/>
      <c r="N1142" s="8"/>
      <c r="O1142" s="8"/>
      <c r="P114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4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42" s="20" t="e">
        <f>(Table1[[#This Row],[1. Hàng tồn kho]]-Table1[[#This Row],[1. Hàng tồn kho'[Năm: 2024]])/Table1[[#This Row],[1. Hàng tồn kho'[Năm: 2024]]</f>
        <v>#DIV/0!</v>
      </c>
      <c r="S114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4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42" s="20" t="e">
        <f>SUM(Table1[[#This Row],[TATA]:[ROA]])</f>
        <v>#DIV/0!</v>
      </c>
    </row>
    <row r="1143" spans="1:21" x14ac:dyDescent="0.45">
      <c r="A1143" s="7">
        <v>1137</v>
      </c>
      <c r="B1143" s="5" t="s">
        <v>2283</v>
      </c>
      <c r="C1143" s="6" t="s">
        <v>2284</v>
      </c>
      <c r="D1143" s="6" t="s">
        <v>33</v>
      </c>
      <c r="E1143" s="8">
        <v>8778802163</v>
      </c>
      <c r="F1143" s="8">
        <v>29486971331</v>
      </c>
      <c r="G1143" s="8">
        <v>599893185455</v>
      </c>
      <c r="H1143" s="8">
        <v>23145484550</v>
      </c>
      <c r="I1143" s="8">
        <v>25950042526</v>
      </c>
      <c r="J1143" s="8">
        <v>74490734369</v>
      </c>
      <c r="K1143" s="8">
        <v>113968646627</v>
      </c>
      <c r="L1143" s="8">
        <v>1014753133557</v>
      </c>
      <c r="M1143" s="8">
        <v>1004988618880</v>
      </c>
      <c r="N1143" s="9">
        <v>1.51</v>
      </c>
      <c r="O1143" s="9">
        <v>0.73</v>
      </c>
      <c r="P1143" s="17">
        <f>(Table1[[#This Row],[18. Lợi nhuận sau thuế thu nhập doanh nghiệp]]-Table1[[#This Row],[Lưu chuyển tiền thuần từ hoạt động kinh doanh]])/Table1[[#This Row],[TỔNG CỘNG TÀI SẢN]]</f>
        <v>3.4519760634209418E-2</v>
      </c>
      <c r="Q1143" s="20">
        <f>(Table1[[#This Row],[III. Các khoản phải thu ngắn hạn 2025]]-Table1[[#This Row],[III. Các khoản phải thu ngắn hạn'[Năm: 2024]])/Table1[[#This Row],[III. Các khoản phải thu ngắn hạn'[Năm: 2024]]</f>
        <v>0.12117084738241092</v>
      </c>
      <c r="R1143" s="20">
        <f>(Table1[[#This Row],[1. Hàng tồn kho]]-Table1[[#This Row],[1. Hàng tồn kho'[Năm: 2024]])/Table1[[#This Row],[1. Hàng tồn kho'[Năm: 2024]]</f>
        <v>0.52997077545833804</v>
      </c>
      <c r="S114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-9.6225518838976946E-3</v>
      </c>
      <c r="T1143" s="21">
        <f>Table1[[#This Row],[Tỷ suất sinh lợi trên tổng tài sản bình quân (ROAA)'[Quý 4 Năm 2025, ĐVT: %']]]-Table1[[#This Row],[Tỷ suất sinh lợi trên tổng tài sản bình quân (ROAA)'[Quý 4 Năm 2024, ĐVT: %']]]</f>
        <v>-0.78</v>
      </c>
      <c r="U1143" s="20">
        <f>SUM(Table1[[#This Row],[TATA]:[ROA]])</f>
        <v>-0.10396116840893943</v>
      </c>
    </row>
    <row r="1144" spans="1:21" ht="26.25" hidden="1" x14ac:dyDescent="0.45">
      <c r="A1144" s="7">
        <v>1138</v>
      </c>
      <c r="B1144" s="5" t="s">
        <v>2285</v>
      </c>
      <c r="C1144" s="6" t="s">
        <v>2286</v>
      </c>
      <c r="D1144" s="6" t="s">
        <v>10</v>
      </c>
      <c r="E1144" s="6"/>
      <c r="F1144" s="6"/>
      <c r="G1144" s="6"/>
      <c r="H1144" s="6"/>
      <c r="I1144" s="6"/>
      <c r="J1144" s="6"/>
      <c r="K1144" s="6"/>
      <c r="L1144" s="6"/>
      <c r="M1144" s="6"/>
      <c r="N1144" s="8"/>
      <c r="O1144" s="8"/>
      <c r="P114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4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44" s="20" t="e">
        <f>(Table1[[#This Row],[1. Hàng tồn kho]]-Table1[[#This Row],[1. Hàng tồn kho'[Năm: 2024]])/Table1[[#This Row],[1. Hàng tồn kho'[Năm: 2024]]</f>
        <v>#DIV/0!</v>
      </c>
      <c r="S114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4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44" s="20" t="e">
        <f>SUM(Table1[[#This Row],[TATA]:[ROA]])</f>
        <v>#DIV/0!</v>
      </c>
    </row>
    <row r="1145" spans="1:21" ht="26.25" x14ac:dyDescent="0.45">
      <c r="A1145" s="7">
        <v>1139</v>
      </c>
      <c r="B1145" s="5" t="s">
        <v>2287</v>
      </c>
      <c r="C1145" s="6" t="s">
        <v>2288</v>
      </c>
      <c r="D1145" s="6" t="s">
        <v>15</v>
      </c>
      <c r="E1145" s="8">
        <v>11575916465</v>
      </c>
      <c r="F1145" s="8">
        <v>2442632942</v>
      </c>
      <c r="G1145" s="8">
        <v>266418126335</v>
      </c>
      <c r="H1145" s="8">
        <v>37373598120</v>
      </c>
      <c r="I1145" s="8">
        <v>35691711161</v>
      </c>
      <c r="J1145" s="8">
        <v>42761499016</v>
      </c>
      <c r="K1145" s="8">
        <v>50985373598</v>
      </c>
      <c r="L1145" s="8">
        <v>377831884690</v>
      </c>
      <c r="M1145" s="8">
        <v>401519398480</v>
      </c>
      <c r="N1145" s="9">
        <v>0.42</v>
      </c>
      <c r="O1145" s="9">
        <v>1.42</v>
      </c>
      <c r="P1145" s="17">
        <f>(Table1[[#This Row],[18. Lợi nhuận sau thuế thu nhập doanh nghiệp]]-Table1[[#This Row],[Lưu chuyển tiền thuần từ hoạt động kinh doanh]])/Table1[[#This Row],[TỔNG CỘNG TÀI SẢN]]</f>
        <v>-3.4281764715647048E-2</v>
      </c>
      <c r="Q1145" s="20">
        <f>(Table1[[#This Row],[III. Các khoản phải thu ngắn hạn 2025]]-Table1[[#This Row],[III. Các khoản phải thu ngắn hạn'[Năm: 2024]])/Table1[[#This Row],[III. Các khoản phải thu ngắn hạn'[Năm: 2024]]</f>
        <v>-4.5002007930832859E-2</v>
      </c>
      <c r="R1145" s="20">
        <f>(Table1[[#This Row],[1. Hàng tồn kho]]-Table1[[#This Row],[1. Hàng tồn kho'[Năm: 2024]])/Table1[[#This Row],[1. Hàng tồn kho'[Năm: 2024]]</f>
        <v>0.19231960457987887</v>
      </c>
      <c r="S114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6.2693263194118498E-2</v>
      </c>
      <c r="T1145" s="21">
        <f>Table1[[#This Row],[Tỷ suất sinh lợi trên tổng tài sản bình quân (ROAA)'[Quý 4 Năm 2025, ĐVT: %']]]-Table1[[#This Row],[Tỷ suất sinh lợi trên tổng tài sản bình quân (ROAA)'[Quý 4 Năm 2024, ĐVT: %']]]</f>
        <v>1</v>
      </c>
      <c r="U1145" s="20">
        <f>SUM(Table1[[#This Row],[TATA]:[ROA]])</f>
        <v>1.1757290951275174</v>
      </c>
    </row>
    <row r="1146" spans="1:21" ht="26.25" x14ac:dyDescent="0.45">
      <c r="A1146" s="7">
        <v>1140</v>
      </c>
      <c r="B1146" s="5" t="s">
        <v>2289</v>
      </c>
      <c r="C1146" s="6" t="s">
        <v>2290</v>
      </c>
      <c r="D1146" s="6" t="s">
        <v>18</v>
      </c>
      <c r="E1146" s="8">
        <v>323143923855</v>
      </c>
      <c r="F1146" s="8">
        <v>322446845006</v>
      </c>
      <c r="G1146" s="8">
        <v>3737760469074</v>
      </c>
      <c r="H1146" s="8">
        <v>531304978294</v>
      </c>
      <c r="I1146" s="8">
        <v>651562274170</v>
      </c>
      <c r="J1146" s="8">
        <v>791169053920</v>
      </c>
      <c r="K1146" s="8">
        <v>845720727283</v>
      </c>
      <c r="L1146" s="8">
        <v>5111153311349</v>
      </c>
      <c r="M1146" s="8">
        <v>5412229347365</v>
      </c>
      <c r="N1146" s="9">
        <v>3.26</v>
      </c>
      <c r="O1146" s="9">
        <v>1.47</v>
      </c>
      <c r="P1146" s="17">
        <f>(Table1[[#This Row],[18. Lợi nhuận sau thuế thu nhập doanh nghiệp]]-Table1[[#This Row],[Lưu chuyển tiền thuần từ hoạt động kinh doanh]])/Table1[[#This Row],[TỔNG CỘNG TÀI SẢN]]</f>
        <v>-1.8649639396841705E-4</v>
      </c>
      <c r="Q1146" s="20">
        <f>(Table1[[#This Row],[III. Các khoản phải thu ngắn hạn 2025]]-Table1[[#This Row],[III. Các khoản phải thu ngắn hạn'[Năm: 2024]])/Table1[[#This Row],[III. Các khoản phải thu ngắn hạn'[Năm: 2024]]</f>
        <v>0.2263432506545329</v>
      </c>
      <c r="R1146" s="20">
        <f>(Table1[[#This Row],[1. Hàng tồn kho]]-Table1[[#This Row],[1. Hàng tồn kho'[Năm: 2024]])/Table1[[#This Row],[1. Hàng tồn kho'[Năm: 2024]]</f>
        <v>6.8950716781341723E-2</v>
      </c>
      <c r="S114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5.8905694600762469E-2</v>
      </c>
      <c r="T1146" s="21">
        <f>Table1[[#This Row],[Tỷ suất sinh lợi trên tổng tài sản bình quân (ROAA)'[Quý 4 Năm 2025, ĐVT: %']]]-Table1[[#This Row],[Tỷ suất sinh lợi trên tổng tài sản bình quân (ROAA)'[Quý 4 Năm 2024, ĐVT: %']]]</f>
        <v>-1.7899999999999998</v>
      </c>
      <c r="U1146" s="20">
        <f>SUM(Table1[[#This Row],[TATA]:[ROA]])</f>
        <v>-1.4359868343573312</v>
      </c>
    </row>
    <row r="1147" spans="1:21" hidden="1" x14ac:dyDescent="0.45">
      <c r="A1147" s="7">
        <v>1141</v>
      </c>
      <c r="B1147" s="5" t="s">
        <v>2291</v>
      </c>
      <c r="C1147" s="6" t="s">
        <v>2292</v>
      </c>
      <c r="D1147" s="6" t="s">
        <v>10</v>
      </c>
      <c r="E1147" s="6"/>
      <c r="F1147" s="6"/>
      <c r="G1147" s="6"/>
      <c r="H1147" s="6"/>
      <c r="I1147" s="6"/>
      <c r="J1147" s="6"/>
      <c r="K1147" s="6"/>
      <c r="L1147" s="6"/>
      <c r="M1147" s="6"/>
      <c r="N1147" s="8"/>
      <c r="O1147" s="8"/>
      <c r="P114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4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47" s="20" t="e">
        <f>(Table1[[#This Row],[1. Hàng tồn kho]]-Table1[[#This Row],[1. Hàng tồn kho'[Năm: 2024]])/Table1[[#This Row],[1. Hàng tồn kho'[Năm: 2024]]</f>
        <v>#DIV/0!</v>
      </c>
      <c r="S114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4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47" s="20" t="e">
        <f>SUM(Table1[[#This Row],[TATA]:[ROA]])</f>
        <v>#DIV/0!</v>
      </c>
    </row>
    <row r="1148" spans="1:21" ht="26.25" x14ac:dyDescent="0.45">
      <c r="A1148" s="7">
        <v>1142</v>
      </c>
      <c r="B1148" s="5" t="s">
        <v>2293</v>
      </c>
      <c r="C1148" s="6" t="s">
        <v>2294</v>
      </c>
      <c r="D1148" s="6" t="s">
        <v>18</v>
      </c>
      <c r="E1148" s="8">
        <v>266659585243</v>
      </c>
      <c r="F1148" s="8">
        <v>169428061449</v>
      </c>
      <c r="G1148" s="8">
        <v>1632391856499</v>
      </c>
      <c r="H1148" s="8">
        <v>26012059927</v>
      </c>
      <c r="I1148" s="8">
        <v>47482484632</v>
      </c>
      <c r="J1148" s="8">
        <v>1800148587</v>
      </c>
      <c r="K1148" s="8">
        <v>94885872</v>
      </c>
      <c r="L1148" s="8">
        <v>489839849627</v>
      </c>
      <c r="M1148" s="8">
        <v>496280393802</v>
      </c>
      <c r="N1148" s="9">
        <v>1.0900000000000001</v>
      </c>
      <c r="O1148" s="9">
        <v>2.8</v>
      </c>
      <c r="P1148" s="17">
        <f>(Table1[[#This Row],[18. Lợi nhuận sau thuế thu nhập doanh nghiệp]]-Table1[[#This Row],[Lưu chuyển tiền thuần từ hoạt động kinh doanh]])/Table1[[#This Row],[TỔNG CỘNG TÀI SẢN]]</f>
        <v>-5.9563837816817462E-2</v>
      </c>
      <c r="Q1148" s="20">
        <f>(Table1[[#This Row],[III. Các khoản phải thu ngắn hạn 2025]]-Table1[[#This Row],[III. Các khoản phải thu ngắn hạn'[Năm: 2024]])/Table1[[#This Row],[III. Các khoản phải thu ngắn hạn'[Năm: 2024]]</f>
        <v>0.82540270802290927</v>
      </c>
      <c r="R1148" s="20">
        <f>(Table1[[#This Row],[1. Hàng tồn kho]]-Table1[[#This Row],[1. Hàng tồn kho'[Năm: 2024]])/Table1[[#This Row],[1. Hàng tồn kho'[Năm: 2024]]</f>
        <v>-0.94728997779114998</v>
      </c>
      <c r="S114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1.3148265050106281E-2</v>
      </c>
      <c r="T1148" s="21">
        <f>Table1[[#This Row],[Tỷ suất sinh lợi trên tổng tài sản bình quân (ROAA)'[Quý 4 Năm 2025, ĐVT: %']]]-Table1[[#This Row],[Tỷ suất sinh lợi trên tổng tài sản bình quân (ROAA)'[Quý 4 Năm 2024, ĐVT: %']]]</f>
        <v>1.7099999999999997</v>
      </c>
      <c r="U1148" s="20">
        <f>SUM(Table1[[#This Row],[TATA]:[ROA]])</f>
        <v>1.5416971574650478</v>
      </c>
    </row>
    <row r="1149" spans="1:21" ht="26.25" hidden="1" x14ac:dyDescent="0.45">
      <c r="A1149" s="7">
        <v>1143</v>
      </c>
      <c r="B1149" s="5" t="s">
        <v>2295</v>
      </c>
      <c r="C1149" s="6" t="s">
        <v>2296</v>
      </c>
      <c r="D1149" s="6" t="s">
        <v>10</v>
      </c>
      <c r="E1149" s="6"/>
      <c r="F1149" s="6"/>
      <c r="G1149" s="6"/>
      <c r="H1149" s="6"/>
      <c r="I1149" s="6"/>
      <c r="J1149" s="6"/>
      <c r="K1149" s="6"/>
      <c r="L1149" s="6"/>
      <c r="M1149" s="6"/>
      <c r="N1149" s="8"/>
      <c r="O1149" s="8"/>
      <c r="P114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4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49" s="20" t="e">
        <f>(Table1[[#This Row],[1. Hàng tồn kho]]-Table1[[#This Row],[1. Hàng tồn kho'[Năm: 2024]])/Table1[[#This Row],[1. Hàng tồn kho'[Năm: 2024]]</f>
        <v>#DIV/0!</v>
      </c>
      <c r="S114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4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49" s="20" t="e">
        <f>SUM(Table1[[#This Row],[TATA]:[ROA]])</f>
        <v>#DIV/0!</v>
      </c>
    </row>
    <row r="1150" spans="1:21" ht="26.25" x14ac:dyDescent="0.45">
      <c r="A1150" s="7">
        <v>1144</v>
      </c>
      <c r="B1150" s="5" t="s">
        <v>2297</v>
      </c>
      <c r="C1150" s="6" t="s">
        <v>2298</v>
      </c>
      <c r="D1150" s="6" t="s">
        <v>18</v>
      </c>
      <c r="E1150" s="8">
        <v>6454473674</v>
      </c>
      <c r="F1150" s="8">
        <v>25013192960</v>
      </c>
      <c r="G1150" s="8">
        <v>361009507968</v>
      </c>
      <c r="H1150" s="8">
        <v>29333893127</v>
      </c>
      <c r="I1150" s="8">
        <v>34655270343</v>
      </c>
      <c r="J1150" s="8">
        <v>159346677837</v>
      </c>
      <c r="K1150" s="8">
        <v>236773363915</v>
      </c>
      <c r="L1150" s="8">
        <v>476509478116</v>
      </c>
      <c r="M1150" s="8">
        <v>690388034705</v>
      </c>
      <c r="N1150" s="9">
        <v>2.48</v>
      </c>
      <c r="O1150" s="9">
        <v>3.11</v>
      </c>
      <c r="P1150" s="17">
        <f>(Table1[[#This Row],[18. Lợi nhuận sau thuế thu nhập doanh nghiệp]]-Table1[[#This Row],[Lưu chuyển tiền thuần từ hoạt động kinh doanh]])/Table1[[#This Row],[TỔNG CỘNG TÀI SẢN]]</f>
        <v>5.1407840725472116E-2</v>
      </c>
      <c r="Q1150" s="20">
        <f>(Table1[[#This Row],[III. Các khoản phải thu ngắn hạn 2025]]-Table1[[#This Row],[III. Các khoản phải thu ngắn hạn'[Năm: 2024]])/Table1[[#This Row],[III. Các khoản phải thu ngắn hạn'[Năm: 2024]]</f>
        <v>0.18140712495819411</v>
      </c>
      <c r="R1150" s="20">
        <f>(Table1[[#This Row],[1. Hàng tồn kho]]-Table1[[#This Row],[1. Hàng tồn kho'[Năm: 2024]])/Table1[[#This Row],[1. Hàng tồn kho'[Năm: 2024]]</f>
        <v>0.48590084919876297</v>
      </c>
      <c r="S115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0.44884428623460471</v>
      </c>
      <c r="T1150" s="21">
        <f>Table1[[#This Row],[Tỷ suất sinh lợi trên tổng tài sản bình quân (ROAA)'[Quý 4 Năm 2025, ĐVT: %']]]-Table1[[#This Row],[Tỷ suất sinh lợi trên tổng tài sản bình quân (ROAA)'[Quý 4 Năm 2024, ĐVT: %']]]</f>
        <v>0.62999999999999989</v>
      </c>
      <c r="U1150" s="20">
        <f>SUM(Table1[[#This Row],[TATA]:[ROA]])</f>
        <v>1.7975601011170337</v>
      </c>
    </row>
    <row r="1151" spans="1:21" ht="26.25" x14ac:dyDescent="0.45">
      <c r="A1151" s="7">
        <v>1145</v>
      </c>
      <c r="B1151" s="5" t="s">
        <v>2299</v>
      </c>
      <c r="C1151" s="6" t="s">
        <v>2300</v>
      </c>
      <c r="D1151" s="6" t="s">
        <v>15</v>
      </c>
      <c r="E1151" s="8">
        <v>21700591940</v>
      </c>
      <c r="F1151" s="8">
        <v>-33059502223</v>
      </c>
      <c r="G1151" s="8">
        <v>3046466403586</v>
      </c>
      <c r="H1151" s="8">
        <v>928723842598</v>
      </c>
      <c r="I1151" s="8">
        <v>865749403257</v>
      </c>
      <c r="J1151" s="8">
        <v>32433451862</v>
      </c>
      <c r="K1151" s="8">
        <v>35326981065</v>
      </c>
      <c r="L1151" s="8">
        <v>725852590734</v>
      </c>
      <c r="M1151" s="8">
        <v>444825123856</v>
      </c>
      <c r="N1151" s="9">
        <v>-0.19</v>
      </c>
      <c r="O1151" s="9">
        <v>-0.5</v>
      </c>
      <c r="P1151" s="17">
        <f>(Table1[[#This Row],[18. Lợi nhuận sau thuế thu nhập doanh nghiệp]]-Table1[[#This Row],[Lưu chuyển tiền thuần từ hoạt động kinh doanh]])/Table1[[#This Row],[TỔNG CỘNG TÀI SẢN]]</f>
        <v>-1.7974954228460165E-2</v>
      </c>
      <c r="Q1151" s="20">
        <f>(Table1[[#This Row],[III. Các khoản phải thu ngắn hạn 2025]]-Table1[[#This Row],[III. Các khoản phải thu ngắn hạn'[Năm: 2024]])/Table1[[#This Row],[III. Các khoản phải thu ngắn hạn'[Năm: 2024]]</f>
        <v>-6.7807497183270463E-2</v>
      </c>
      <c r="R1151" s="20">
        <f>(Table1[[#This Row],[1. Hàng tồn kho]]-Table1[[#This Row],[1. Hàng tồn kho'[Năm: 2024]])/Table1[[#This Row],[1. Hàng tồn kho'[Năm: 2024]]</f>
        <v>8.9214346203776884E-2</v>
      </c>
      <c r="S115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-0.38716878670064142</v>
      </c>
      <c r="T1151" s="21">
        <f>Table1[[#This Row],[Tỷ suất sinh lợi trên tổng tài sản bình quân (ROAA)'[Quý 4 Năm 2025, ĐVT: %']]]-Table1[[#This Row],[Tỷ suất sinh lợi trên tổng tài sản bình quân (ROAA)'[Quý 4 Năm 2024, ĐVT: %']]]</f>
        <v>-0.31</v>
      </c>
      <c r="U1151" s="20">
        <f>SUM(Table1[[#This Row],[TATA]:[ROA]])</f>
        <v>-0.69373689190859511</v>
      </c>
    </row>
    <row r="1152" spans="1:21" x14ac:dyDescent="0.45">
      <c r="A1152" s="7">
        <v>1146</v>
      </c>
      <c r="B1152" s="5" t="s">
        <v>2301</v>
      </c>
      <c r="C1152" s="6" t="s">
        <v>2302</v>
      </c>
      <c r="D1152" s="6" t="s">
        <v>18</v>
      </c>
      <c r="E1152" s="8">
        <v>101749028333</v>
      </c>
      <c r="F1152" s="8">
        <v>18325734996</v>
      </c>
      <c r="G1152" s="8">
        <v>7359552625097</v>
      </c>
      <c r="H1152" s="8">
        <v>6416886936077</v>
      </c>
      <c r="I1152" s="8">
        <v>6041803852392</v>
      </c>
      <c r="J1152" s="8">
        <v>465504089256</v>
      </c>
      <c r="K1152" s="8">
        <v>535384813222</v>
      </c>
      <c r="L1152" s="8">
        <v>1140492454254</v>
      </c>
      <c r="M1152" s="8">
        <v>630688865509</v>
      </c>
      <c r="N1152" s="9">
        <v>0.06</v>
      </c>
      <c r="O1152" s="9">
        <v>-0.37</v>
      </c>
      <c r="P1152" s="17">
        <f>(Table1[[#This Row],[18. Lợi nhuận sau thuế thu nhập doanh nghiệp]]-Table1[[#This Row],[Lưu chuyển tiền thuần từ hoạt động kinh doanh]])/Table1[[#This Row],[TỔNG CỘNG TÀI SẢN]]</f>
        <v>-1.1335375611353886E-2</v>
      </c>
      <c r="Q1152" s="20">
        <f>(Table1[[#This Row],[III. Các khoản phải thu ngắn hạn 2025]]-Table1[[#This Row],[III. Các khoản phải thu ngắn hạn'[Năm: 2024]])/Table1[[#This Row],[III. Các khoản phải thu ngắn hạn'[Năm: 2024]]</f>
        <v>-5.8452500008408931E-2</v>
      </c>
      <c r="R1152" s="20">
        <f>(Table1[[#This Row],[1. Hàng tồn kho]]-Table1[[#This Row],[1. Hàng tồn kho'[Năm: 2024]])/Table1[[#This Row],[1. Hàng tồn kho'[Năm: 2024]]</f>
        <v>0.15011838903002567</v>
      </c>
      <c r="S115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-0.4470030352620476</v>
      </c>
      <c r="T1152" s="21">
        <f>Table1[[#This Row],[Tỷ suất sinh lợi trên tổng tài sản bình quân (ROAA)'[Quý 4 Năm 2025, ĐVT: %']]]-Table1[[#This Row],[Tỷ suất sinh lợi trên tổng tài sản bình quân (ROAA)'[Quý 4 Năm 2024, ĐVT: %']]]</f>
        <v>-0.43</v>
      </c>
      <c r="U1152" s="20">
        <f>SUM(Table1[[#This Row],[TATA]:[ROA]])</f>
        <v>-0.79667252185178472</v>
      </c>
    </row>
    <row r="1153" spans="1:21" x14ac:dyDescent="0.45">
      <c r="A1153" s="7">
        <v>1147</v>
      </c>
      <c r="B1153" s="5" t="s">
        <v>2303</v>
      </c>
      <c r="C1153" s="6" t="s">
        <v>2304</v>
      </c>
      <c r="D1153" s="6" t="s">
        <v>15</v>
      </c>
      <c r="E1153" s="8">
        <v>-998396634</v>
      </c>
      <c r="F1153" s="8">
        <v>-24850724191</v>
      </c>
      <c r="G1153" s="8">
        <v>765089624661</v>
      </c>
      <c r="H1153" s="8">
        <v>1544909100503</v>
      </c>
      <c r="I1153" s="8">
        <v>20653490624</v>
      </c>
      <c r="J1153" s="8">
        <v>102204696</v>
      </c>
      <c r="K1153" s="8">
        <v>102204696</v>
      </c>
      <c r="L1153" s="8">
        <v>1507708755</v>
      </c>
      <c r="M1153" s="6"/>
      <c r="N1153" s="9">
        <v>-0.79</v>
      </c>
      <c r="O1153" s="9">
        <v>0.04</v>
      </c>
      <c r="P1153" s="17">
        <f>(Table1[[#This Row],[18. Lợi nhuận sau thuế thu nhập doanh nghiệp]]-Table1[[#This Row],[Lưu chuyển tiền thuần từ hoạt động kinh doanh]])/Table1[[#This Row],[TỔNG CỘNG TÀI SẢN]]</f>
        <v>-3.1175860694188106E-2</v>
      </c>
      <c r="Q1153" s="20">
        <f>(Table1[[#This Row],[III. Các khoản phải thu ngắn hạn 2025]]-Table1[[#This Row],[III. Các khoản phải thu ngắn hạn'[Năm: 2024]])/Table1[[#This Row],[III. Các khoản phải thu ngắn hạn'[Năm: 2024]]</f>
        <v>-0.98663125835864673</v>
      </c>
      <c r="R1153" s="20">
        <f>(Table1[[#This Row],[1. Hàng tồn kho]]-Table1[[#This Row],[1. Hàng tồn kho'[Năm: 2024]])/Table1[[#This Row],[1. Hàng tồn kho'[Năm: 2024]]</f>
        <v>0</v>
      </c>
      <c r="S115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153" s="21">
        <f>Table1[[#This Row],[Tỷ suất sinh lợi trên tổng tài sản bình quân (ROAA)'[Quý 4 Năm 2025, ĐVT: %']]]-Table1[[#This Row],[Tỷ suất sinh lợi trên tổng tài sản bình quân (ROAA)'[Quý 4 Năm 2024, ĐVT: %']]]</f>
        <v>0.83000000000000007</v>
      </c>
      <c r="U1153" s="20">
        <f>SUM(Table1[[#This Row],[TATA]:[ROA]])</f>
        <v>-1.1878071190528345</v>
      </c>
    </row>
    <row r="1154" spans="1:21" hidden="1" x14ac:dyDescent="0.45">
      <c r="A1154" s="7">
        <v>1148</v>
      </c>
      <c r="B1154" s="5" t="s">
        <v>2305</v>
      </c>
      <c r="C1154" s="6" t="s">
        <v>2306</v>
      </c>
      <c r="D1154" s="6" t="s">
        <v>10</v>
      </c>
      <c r="E1154" s="6"/>
      <c r="F1154" s="6"/>
      <c r="G1154" s="6"/>
      <c r="H1154" s="8">
        <v>72587445411</v>
      </c>
      <c r="I1154" s="6"/>
      <c r="J1154" s="8">
        <v>4411652678</v>
      </c>
      <c r="K1154" s="6"/>
      <c r="L1154" s="8">
        <v>196733377483</v>
      </c>
      <c r="M1154" s="6"/>
      <c r="N1154" s="8"/>
      <c r="O1154" s="8"/>
      <c r="P115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5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154" s="20">
        <f>(Table1[[#This Row],[1. Hàng tồn kho]]-Table1[[#This Row],[1. Hàng tồn kho'[Năm: 2024]])/Table1[[#This Row],[1. Hàng tồn kho'[Năm: 2024]]</f>
        <v>-1</v>
      </c>
      <c r="S115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15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54" s="20" t="e">
        <f>SUM(Table1[[#This Row],[TATA]:[ROA]])</f>
        <v>#DIV/0!</v>
      </c>
    </row>
    <row r="1155" spans="1:21" hidden="1" x14ac:dyDescent="0.45">
      <c r="A1155" s="7">
        <v>1149</v>
      </c>
      <c r="B1155" s="5" t="s">
        <v>2307</v>
      </c>
      <c r="C1155" s="6" t="s">
        <v>2308</v>
      </c>
      <c r="D1155" s="6" t="s">
        <v>10</v>
      </c>
      <c r="E1155" s="6"/>
      <c r="F1155" s="6"/>
      <c r="G1155" s="6"/>
      <c r="H1155" s="6"/>
      <c r="I1155" s="6"/>
      <c r="J1155" s="6"/>
      <c r="K1155" s="6"/>
      <c r="L1155" s="6"/>
      <c r="M1155" s="6"/>
      <c r="N1155" s="8"/>
      <c r="O1155" s="8"/>
      <c r="P115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5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55" s="20" t="e">
        <f>(Table1[[#This Row],[1. Hàng tồn kho]]-Table1[[#This Row],[1. Hàng tồn kho'[Năm: 2024]])/Table1[[#This Row],[1. Hàng tồn kho'[Năm: 2024]]</f>
        <v>#DIV/0!</v>
      </c>
      <c r="S115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5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55" s="20" t="e">
        <f>SUM(Table1[[#This Row],[TATA]:[ROA]])</f>
        <v>#DIV/0!</v>
      </c>
    </row>
    <row r="1156" spans="1:21" x14ac:dyDescent="0.45">
      <c r="A1156" s="7">
        <v>1150</v>
      </c>
      <c r="B1156" s="5" t="s">
        <v>2309</v>
      </c>
      <c r="C1156" s="6" t="s">
        <v>2310</v>
      </c>
      <c r="D1156" s="6" t="s">
        <v>15</v>
      </c>
      <c r="E1156" s="8">
        <v>15094087144</v>
      </c>
      <c r="F1156" s="8">
        <v>-5725805467</v>
      </c>
      <c r="G1156" s="8">
        <v>171574466068</v>
      </c>
      <c r="H1156" s="8">
        <v>12220400067</v>
      </c>
      <c r="I1156" s="8">
        <v>8913931141</v>
      </c>
      <c r="J1156" s="8">
        <v>5703503913</v>
      </c>
      <c r="K1156" s="8">
        <v>4272610760</v>
      </c>
      <c r="L1156" s="8">
        <v>5099799539</v>
      </c>
      <c r="M1156" s="8">
        <v>7853621745</v>
      </c>
      <c r="N1156" s="9">
        <v>-0.59</v>
      </c>
      <c r="O1156" s="9">
        <v>0</v>
      </c>
      <c r="P1156" s="17">
        <f>(Table1[[#This Row],[18. Lợi nhuận sau thuế thu nhập doanh nghiệp]]-Table1[[#This Row],[Lưu chuyển tiền thuần từ hoạt động kinh doanh]])/Table1[[#This Row],[TỔNG CỘNG TÀI SẢN]]</f>
        <v>-0.12134610171392557</v>
      </c>
      <c r="Q1156" s="20">
        <f>(Table1[[#This Row],[III. Các khoản phải thu ngắn hạn 2025]]-Table1[[#This Row],[III. Các khoản phải thu ngắn hạn'[Năm: 2024]])/Table1[[#This Row],[III. Các khoản phải thu ngắn hạn'[Năm: 2024]]</f>
        <v>-0.27056961375010929</v>
      </c>
      <c r="R1156" s="20">
        <f>(Table1[[#This Row],[1. Hàng tồn kho]]-Table1[[#This Row],[1. Hàng tồn kho'[Năm: 2024]])/Table1[[#This Row],[1. Hàng tồn kho'[Năm: 2024]]</f>
        <v>-0.25087966534722006</v>
      </c>
      <c r="S115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0.53998636317771553</v>
      </c>
      <c r="T1156" s="21">
        <f>Table1[[#This Row],[Tỷ suất sinh lợi trên tổng tài sản bình quân (ROAA)'[Quý 4 Năm 2025, ĐVT: %']]]-Table1[[#This Row],[Tỷ suất sinh lợi trên tổng tài sản bình quân (ROAA)'[Quý 4 Năm 2024, ĐVT: %']]]</f>
        <v>0.59</v>
      </c>
      <c r="U1156" s="20">
        <f>SUM(Table1[[#This Row],[TATA]:[ROA]])</f>
        <v>0.48719098236646052</v>
      </c>
    </row>
    <row r="1157" spans="1:21" ht="26.25" hidden="1" x14ac:dyDescent="0.45">
      <c r="A1157" s="7">
        <v>1151</v>
      </c>
      <c r="B1157" s="5" t="s">
        <v>2311</v>
      </c>
      <c r="C1157" s="6" t="s">
        <v>2312</v>
      </c>
      <c r="D1157" s="6" t="s">
        <v>10</v>
      </c>
      <c r="E1157" s="6"/>
      <c r="F1157" s="6"/>
      <c r="G1157" s="6"/>
      <c r="H1157" s="8">
        <v>34159495566</v>
      </c>
      <c r="I1157" s="6"/>
      <c r="J1157" s="8">
        <v>2863361221</v>
      </c>
      <c r="K1157" s="6"/>
      <c r="L1157" s="8">
        <v>140037133547</v>
      </c>
      <c r="M1157" s="6"/>
      <c r="N1157" s="8"/>
      <c r="O1157" s="8"/>
      <c r="P115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5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157" s="20">
        <f>(Table1[[#This Row],[1. Hàng tồn kho]]-Table1[[#This Row],[1. Hàng tồn kho'[Năm: 2024]])/Table1[[#This Row],[1. Hàng tồn kho'[Năm: 2024]]</f>
        <v>-1</v>
      </c>
      <c r="S115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15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57" s="20" t="e">
        <f>SUM(Table1[[#This Row],[TATA]:[ROA]])</f>
        <v>#DIV/0!</v>
      </c>
    </row>
    <row r="1158" spans="1:21" x14ac:dyDescent="0.45">
      <c r="A1158" s="7">
        <v>1152</v>
      </c>
      <c r="B1158" s="5" t="s">
        <v>2313</v>
      </c>
      <c r="C1158" s="6" t="s">
        <v>2314</v>
      </c>
      <c r="D1158" s="6" t="s">
        <v>18</v>
      </c>
      <c r="E1158" s="8">
        <v>14701335464</v>
      </c>
      <c r="F1158" s="8">
        <v>16164571322</v>
      </c>
      <c r="G1158" s="8">
        <v>386201229675</v>
      </c>
      <c r="H1158" s="8">
        <v>134437739094</v>
      </c>
      <c r="I1158" s="8">
        <v>110769798722</v>
      </c>
      <c r="J1158" s="8">
        <v>2733429705</v>
      </c>
      <c r="K1158" s="8">
        <v>2762143317</v>
      </c>
      <c r="L1158" s="8">
        <v>278276936599</v>
      </c>
      <c r="M1158" s="8">
        <v>273082091934</v>
      </c>
      <c r="N1158" s="9">
        <v>0.67</v>
      </c>
      <c r="O1158" s="9">
        <v>0.66</v>
      </c>
      <c r="P1158" s="17">
        <f>(Table1[[#This Row],[18. Lợi nhuận sau thuế thu nhập doanh nghiệp]]-Table1[[#This Row],[Lưu chuyển tiền thuần từ hoạt động kinh doanh]])/Table1[[#This Row],[TỔNG CỘNG TÀI SẢN]]</f>
        <v>3.7887912973020754E-3</v>
      </c>
      <c r="Q1158" s="20">
        <f>(Table1[[#This Row],[III. Các khoản phải thu ngắn hạn 2025]]-Table1[[#This Row],[III. Các khoản phải thu ngắn hạn'[Năm: 2024]])/Table1[[#This Row],[III. Các khoản phải thu ngắn hạn'[Năm: 2024]]</f>
        <v>-0.17605131216504002</v>
      </c>
      <c r="R1158" s="20">
        <f>(Table1[[#This Row],[1. Hàng tồn kho]]-Table1[[#This Row],[1. Hàng tồn kho'[Năm: 2024]])/Table1[[#This Row],[1. Hàng tồn kho'[Năm: 2024]]</f>
        <v>1.0504609629242323E-2</v>
      </c>
      <c r="S115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-1.866789511372919E-2</v>
      </c>
      <c r="T1158" s="21">
        <f>Table1[[#This Row],[Tỷ suất sinh lợi trên tổng tài sản bình quân (ROAA)'[Quý 4 Năm 2025, ĐVT: %']]]-Table1[[#This Row],[Tỷ suất sinh lợi trên tổng tài sản bình quân (ROAA)'[Quý 4 Năm 2024, ĐVT: %']]]</f>
        <v>-1.0000000000000009E-2</v>
      </c>
      <c r="U1158" s="20">
        <f>SUM(Table1[[#This Row],[TATA]:[ROA]])</f>
        <v>-0.19042580635222481</v>
      </c>
    </row>
    <row r="1159" spans="1:21" hidden="1" x14ac:dyDescent="0.45">
      <c r="A1159" s="7">
        <v>1153</v>
      </c>
      <c r="B1159" s="5" t="s">
        <v>2315</v>
      </c>
      <c r="C1159" s="6" t="s">
        <v>2316</v>
      </c>
      <c r="D1159" s="6" t="s">
        <v>10</v>
      </c>
      <c r="E1159" s="6"/>
      <c r="F1159" s="6"/>
      <c r="G1159" s="6"/>
      <c r="H1159" s="8">
        <v>8809356220</v>
      </c>
      <c r="I1159" s="6"/>
      <c r="J1159" s="8">
        <v>15137488933</v>
      </c>
      <c r="K1159" s="6"/>
      <c r="L1159" s="8">
        <v>182617956187</v>
      </c>
      <c r="M1159" s="6"/>
      <c r="N1159" s="8"/>
      <c r="O1159" s="8"/>
      <c r="P115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5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159" s="20">
        <f>(Table1[[#This Row],[1. Hàng tồn kho]]-Table1[[#This Row],[1. Hàng tồn kho'[Năm: 2024]])/Table1[[#This Row],[1. Hàng tồn kho'[Năm: 2024]]</f>
        <v>-1</v>
      </c>
      <c r="S115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15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59" s="20" t="e">
        <f>SUM(Table1[[#This Row],[TATA]:[ROA]])</f>
        <v>#DIV/0!</v>
      </c>
    </row>
    <row r="1160" spans="1:21" x14ac:dyDescent="0.45">
      <c r="A1160" s="7">
        <v>1154</v>
      </c>
      <c r="B1160" s="5" t="s">
        <v>2317</v>
      </c>
      <c r="C1160" s="6" t="s">
        <v>2318</v>
      </c>
      <c r="D1160" s="6" t="s">
        <v>18</v>
      </c>
      <c r="E1160" s="8">
        <v>195971999328</v>
      </c>
      <c r="F1160" s="8">
        <v>3730333833</v>
      </c>
      <c r="G1160" s="8">
        <v>662469173320</v>
      </c>
      <c r="H1160" s="8">
        <v>400115515948</v>
      </c>
      <c r="I1160" s="8">
        <v>428603922034</v>
      </c>
      <c r="J1160" s="8">
        <v>65552322118</v>
      </c>
      <c r="K1160" s="8">
        <v>50658006109</v>
      </c>
      <c r="L1160" s="8">
        <v>233432704415</v>
      </c>
      <c r="M1160" s="8">
        <v>394121297819</v>
      </c>
      <c r="N1160" s="9">
        <v>0.42</v>
      </c>
      <c r="O1160" s="9">
        <v>7.0000000000000007E-2</v>
      </c>
      <c r="P1160" s="17">
        <f>(Table1[[#This Row],[18. Lợi nhuận sau thuế thu nhập doanh nghiệp]]-Table1[[#This Row],[Lưu chuyển tiền thuần từ hoạt động kinh doanh]])/Table1[[#This Row],[TỔNG CỘNG TÀI SẢN]]</f>
        <v>-0.29018960162564322</v>
      </c>
      <c r="Q1160" s="20">
        <f>(Table1[[#This Row],[III. Các khoản phải thu ngắn hạn 2025]]-Table1[[#This Row],[III. Các khoản phải thu ngắn hạn'[Năm: 2024]])/Table1[[#This Row],[III. Các khoản phải thu ngắn hạn'[Năm: 2024]]</f>
        <v>7.1200453245363324E-2</v>
      </c>
      <c r="R1160" s="20">
        <f>(Table1[[#This Row],[1. Hàng tồn kho]]-Table1[[#This Row],[1. Hàng tồn kho'[Năm: 2024]])/Table1[[#This Row],[1. Hàng tồn kho'[Năm: 2024]]</f>
        <v>-0.22721263759640595</v>
      </c>
      <c r="S116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0.68837223904292999</v>
      </c>
      <c r="T1160" s="21">
        <f>Table1[[#This Row],[Tỷ suất sinh lợi trên tổng tài sản bình quân (ROAA)'[Quý 4 Năm 2025, ĐVT: %']]]-Table1[[#This Row],[Tỷ suất sinh lợi trên tổng tài sản bình quân (ROAA)'[Quý 4 Năm 2024, ĐVT: %']]]</f>
        <v>-0.35</v>
      </c>
      <c r="U1160" s="20">
        <f>SUM(Table1[[#This Row],[TATA]:[ROA]])</f>
        <v>-0.10782954693375579</v>
      </c>
    </row>
    <row r="1161" spans="1:21" x14ac:dyDescent="0.45">
      <c r="A1161" s="7">
        <v>1155</v>
      </c>
      <c r="B1161" s="5" t="s">
        <v>2319</v>
      </c>
      <c r="C1161" s="6" t="s">
        <v>2320</v>
      </c>
      <c r="D1161" s="6" t="s">
        <v>15</v>
      </c>
      <c r="E1161" s="8">
        <v>967535390</v>
      </c>
      <c r="F1161" s="8">
        <v>-3294577002</v>
      </c>
      <c r="G1161" s="8">
        <v>228322708685</v>
      </c>
      <c r="H1161" s="8">
        <v>127586618118</v>
      </c>
      <c r="I1161" s="8">
        <v>113562895172</v>
      </c>
      <c r="J1161" s="8">
        <v>44993317111</v>
      </c>
      <c r="K1161" s="8">
        <v>65713464385</v>
      </c>
      <c r="L1161" s="8">
        <v>86013572108</v>
      </c>
      <c r="M1161" s="8">
        <v>68056991191</v>
      </c>
      <c r="N1161" s="8"/>
      <c r="O1161" s="8"/>
      <c r="P1161" s="17">
        <f>(Table1[[#This Row],[18. Lợi nhuận sau thuế thu nhập doanh nghiệp]]-Table1[[#This Row],[Lưu chuyển tiền thuần từ hoạt động kinh doanh]])/Table1[[#This Row],[TỔNG CỘNG TÀI SẢN]]</f>
        <v>-1.8667054260818716E-2</v>
      </c>
      <c r="Q1161" s="20">
        <f>(Table1[[#This Row],[III. Các khoản phải thu ngắn hạn 2025]]-Table1[[#This Row],[III. Các khoản phải thu ngắn hạn'[Năm: 2024]])/Table1[[#This Row],[III. Các khoản phải thu ngắn hạn'[Năm: 2024]]</f>
        <v>-0.10991531206689711</v>
      </c>
      <c r="R1161" s="20">
        <f>(Table1[[#This Row],[1. Hàng tồn kho]]-Table1[[#This Row],[1. Hàng tồn kho'[Năm: 2024]])/Table1[[#This Row],[1. Hàng tồn kho'[Năm: 2024]]</f>
        <v>0.46051610782291763</v>
      </c>
      <c r="S116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-0.20876450630899776</v>
      </c>
      <c r="T116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61" s="20">
        <f>SUM(Table1[[#This Row],[TATA]:[ROA]])</f>
        <v>0.12316923518620407</v>
      </c>
    </row>
    <row r="1162" spans="1:21" x14ac:dyDescent="0.45">
      <c r="A1162" s="7">
        <v>1156</v>
      </c>
      <c r="B1162" s="5" t="s">
        <v>2321</v>
      </c>
      <c r="C1162" s="6" t="s">
        <v>2322</v>
      </c>
      <c r="D1162" s="6" t="s">
        <v>15</v>
      </c>
      <c r="E1162" s="8">
        <v>379298416062</v>
      </c>
      <c r="F1162" s="8">
        <v>27137412666</v>
      </c>
      <c r="G1162" s="8">
        <v>574805648282</v>
      </c>
      <c r="H1162" s="8">
        <v>73086993277</v>
      </c>
      <c r="I1162" s="8">
        <v>80538751070</v>
      </c>
      <c r="J1162" s="8">
        <v>606138658342</v>
      </c>
      <c r="K1162" s="8">
        <v>385455960365</v>
      </c>
      <c r="L1162" s="8">
        <v>155994902978</v>
      </c>
      <c r="M1162" s="8">
        <v>491409123690</v>
      </c>
      <c r="N1162" s="9">
        <v>0.71</v>
      </c>
      <c r="O1162" s="9">
        <v>0.32</v>
      </c>
      <c r="P1162" s="17">
        <f>(Table1[[#This Row],[18. Lợi nhuận sau thuế thu nhập doanh nghiệp]]-Table1[[#This Row],[Lưu chuyển tiền thuần từ hoạt động kinh doanh]])/Table1[[#This Row],[TỔNG CỘNG TÀI SẢN]]</f>
        <v>-0.61266100019815672</v>
      </c>
      <c r="Q1162" s="20">
        <f>(Table1[[#This Row],[III. Các khoản phải thu ngắn hạn 2025]]-Table1[[#This Row],[III. Các khoản phải thu ngắn hạn'[Năm: 2024]])/Table1[[#This Row],[III. Các khoản phải thu ngắn hạn'[Năm: 2024]]</f>
        <v>0.10195737242545753</v>
      </c>
      <c r="R1162" s="20">
        <f>(Table1[[#This Row],[1. Hàng tồn kho]]-Table1[[#This Row],[1. Hàng tồn kho'[Năm: 2024]])/Table1[[#This Row],[1. Hàng tồn kho'[Năm: 2024]]</f>
        <v>-0.36407956321519552</v>
      </c>
      <c r="S116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2.1501614111026663</v>
      </c>
      <c r="T1162" s="21">
        <f>Table1[[#This Row],[Tỷ suất sinh lợi trên tổng tài sản bình quân (ROAA)'[Quý 4 Năm 2025, ĐVT: %']]]-Table1[[#This Row],[Tỷ suất sinh lợi trên tổng tài sản bình quân (ROAA)'[Quý 4 Năm 2024, ĐVT: %']]]</f>
        <v>-0.38999999999999996</v>
      </c>
      <c r="U1162" s="20">
        <f>SUM(Table1[[#This Row],[TATA]:[ROA]])</f>
        <v>0.88537822011477174</v>
      </c>
    </row>
    <row r="1163" spans="1:21" ht="26.25" x14ac:dyDescent="0.45">
      <c r="A1163" s="7">
        <v>1157</v>
      </c>
      <c r="B1163" s="5" t="s">
        <v>2323</v>
      </c>
      <c r="C1163" s="6" t="s">
        <v>2324</v>
      </c>
      <c r="D1163" s="6" t="s">
        <v>15</v>
      </c>
      <c r="E1163" s="8">
        <v>-8371910761</v>
      </c>
      <c r="F1163" s="8">
        <v>-2452583291</v>
      </c>
      <c r="G1163" s="8">
        <v>99838489392</v>
      </c>
      <c r="H1163" s="8">
        <v>22875560085</v>
      </c>
      <c r="I1163" s="8">
        <v>23753021044</v>
      </c>
      <c r="J1163" s="8">
        <v>36706881167</v>
      </c>
      <c r="K1163" s="8">
        <v>42629077571</v>
      </c>
      <c r="L1163" s="8">
        <v>2338483636</v>
      </c>
      <c r="M1163" s="6"/>
      <c r="N1163" s="8"/>
      <c r="O1163" s="8"/>
      <c r="P1163" s="17">
        <f>(Table1[[#This Row],[18. Lợi nhuận sau thuế thu nhập doanh nghiệp]]-Table1[[#This Row],[Lưu chuyển tiền thuần từ hoạt động kinh doanh]])/Table1[[#This Row],[TỔNG CỘNG TÀI SẢN]]</f>
        <v>5.928903277731596E-2</v>
      </c>
      <c r="Q1163" s="20">
        <f>(Table1[[#This Row],[III. Các khoản phải thu ngắn hạn 2025]]-Table1[[#This Row],[III. Các khoản phải thu ngắn hạn'[Năm: 2024]])/Table1[[#This Row],[III. Các khoản phải thu ngắn hạn'[Năm: 2024]]</f>
        <v>3.835800984717179E-2</v>
      </c>
      <c r="R1163" s="20">
        <f>(Table1[[#This Row],[1. Hàng tồn kho]]-Table1[[#This Row],[1. Hàng tồn kho'[Năm: 2024]])/Table1[[#This Row],[1. Hàng tồn kho'[Năm: 2024]]</f>
        <v>0.16133749901160596</v>
      </c>
      <c r="S116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16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63" s="20">
        <f>SUM(Table1[[#This Row],[TATA]:[ROA]])</f>
        <v>-0.74101545836390625</v>
      </c>
    </row>
    <row r="1164" spans="1:21" x14ac:dyDescent="0.45">
      <c r="A1164" s="7">
        <v>1158</v>
      </c>
      <c r="B1164" s="5" t="s">
        <v>2325</v>
      </c>
      <c r="C1164" s="6" t="s">
        <v>2326</v>
      </c>
      <c r="D1164" s="6" t="s">
        <v>18</v>
      </c>
      <c r="E1164" s="8">
        <v>37258241484</v>
      </c>
      <c r="F1164" s="8">
        <v>73856241918</v>
      </c>
      <c r="G1164" s="8">
        <v>1000191158872</v>
      </c>
      <c r="H1164" s="8">
        <v>127573795297</v>
      </c>
      <c r="I1164" s="8">
        <v>209319922164</v>
      </c>
      <c r="J1164" s="8">
        <v>138788342232</v>
      </c>
      <c r="K1164" s="8">
        <v>89299003855</v>
      </c>
      <c r="L1164" s="8">
        <v>308584764782</v>
      </c>
      <c r="M1164" s="8">
        <v>305642392768</v>
      </c>
      <c r="N1164" s="9">
        <v>1.53</v>
      </c>
      <c r="O1164" s="9">
        <v>2.0099999999999998</v>
      </c>
      <c r="P1164" s="17">
        <f>(Table1[[#This Row],[18. Lợi nhuận sau thuế thu nhập doanh nghiệp]]-Table1[[#This Row],[Lưu chuyển tiền thuần từ hoạt động kinh doanh]])/Table1[[#This Row],[TỔNG CỘNG TÀI SẢN]]</f>
        <v>3.6591005738617663E-2</v>
      </c>
      <c r="Q1164" s="20">
        <f>(Table1[[#This Row],[III. Các khoản phải thu ngắn hạn 2025]]-Table1[[#This Row],[III. Các khoản phải thu ngắn hạn'[Năm: 2024]])/Table1[[#This Row],[III. Các khoản phải thu ngắn hạn'[Năm: 2024]]</f>
        <v>0.64077522093537909</v>
      </c>
      <c r="R1164" s="20">
        <f>(Table1[[#This Row],[1. Hàng tồn kho]]-Table1[[#This Row],[1. Hàng tồn kho'[Năm: 2024]])/Table1[[#This Row],[1. Hàng tồn kho'[Năm: 2024]]</f>
        <v>-0.35658137838603993</v>
      </c>
      <c r="S116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-9.5350527628239902E-3</v>
      </c>
      <c r="T1164" s="21">
        <f>Table1[[#This Row],[Tỷ suất sinh lợi trên tổng tài sản bình quân (ROAA)'[Quý 4 Năm 2025, ĐVT: %']]]-Table1[[#This Row],[Tỷ suất sinh lợi trên tổng tài sản bình quân (ROAA)'[Quý 4 Năm 2024, ĐVT: %']]]</f>
        <v>0.47999999999999976</v>
      </c>
      <c r="U1164" s="20">
        <f>SUM(Table1[[#This Row],[TATA]:[ROA]])</f>
        <v>0.79124979552513253</v>
      </c>
    </row>
    <row r="1165" spans="1:21" ht="26.25" hidden="1" x14ac:dyDescent="0.45">
      <c r="A1165" s="7">
        <v>1159</v>
      </c>
      <c r="B1165" s="5" t="s">
        <v>2327</v>
      </c>
      <c r="C1165" s="6" t="s">
        <v>2328</v>
      </c>
      <c r="D1165" s="6" t="s">
        <v>10</v>
      </c>
      <c r="E1165" s="6"/>
      <c r="F1165" s="6"/>
      <c r="G1165" s="6"/>
      <c r="H1165" s="6"/>
      <c r="I1165" s="6"/>
      <c r="J1165" s="6"/>
      <c r="K1165" s="6"/>
      <c r="L1165" s="6"/>
      <c r="M1165" s="6"/>
      <c r="N1165" s="8"/>
      <c r="O1165" s="8"/>
      <c r="P116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6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65" s="20" t="e">
        <f>(Table1[[#This Row],[1. Hàng tồn kho]]-Table1[[#This Row],[1. Hàng tồn kho'[Năm: 2024]])/Table1[[#This Row],[1. Hàng tồn kho'[Năm: 2024]]</f>
        <v>#DIV/0!</v>
      </c>
      <c r="S116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6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65" s="20" t="e">
        <f>SUM(Table1[[#This Row],[TATA]:[ROA]])</f>
        <v>#DIV/0!</v>
      </c>
    </row>
    <row r="1166" spans="1:21" ht="26.25" x14ac:dyDescent="0.45">
      <c r="A1166" s="7">
        <v>1160</v>
      </c>
      <c r="B1166" s="5" t="s">
        <v>2329</v>
      </c>
      <c r="C1166" s="6" t="s">
        <v>2330</v>
      </c>
      <c r="D1166" s="6" t="s">
        <v>15</v>
      </c>
      <c r="E1166" s="8">
        <v>52409061481</v>
      </c>
      <c r="F1166" s="8">
        <v>82250935946</v>
      </c>
      <c r="G1166" s="8">
        <v>657984812434</v>
      </c>
      <c r="H1166" s="8">
        <v>89504669174</v>
      </c>
      <c r="I1166" s="8">
        <v>70821498854</v>
      </c>
      <c r="J1166" s="8">
        <v>52777518032</v>
      </c>
      <c r="K1166" s="8">
        <v>57131163796</v>
      </c>
      <c r="L1166" s="8">
        <v>678363642180</v>
      </c>
      <c r="M1166" s="8">
        <v>789337259119</v>
      </c>
      <c r="N1166" s="9">
        <v>3.57</v>
      </c>
      <c r="O1166" s="9">
        <v>3.8</v>
      </c>
      <c r="P1166" s="17">
        <f>(Table1[[#This Row],[18. Lợi nhuận sau thuế thu nhập doanh nghiệp]]-Table1[[#This Row],[Lưu chuyển tiền thuần từ hoạt động kinh doanh]])/Table1[[#This Row],[TỔNG CỘNG TÀI SẢN]]</f>
        <v>4.5353439625163576E-2</v>
      </c>
      <c r="Q1166" s="20">
        <f>(Table1[[#This Row],[III. Các khoản phải thu ngắn hạn 2025]]-Table1[[#This Row],[III. Các khoản phải thu ngắn hạn'[Năm: 2024]])/Table1[[#This Row],[III. Các khoản phải thu ngắn hạn'[Năm: 2024]]</f>
        <v>-0.20873961651854506</v>
      </c>
      <c r="R1166" s="20">
        <f>(Table1[[#This Row],[1. Hàng tồn kho]]-Table1[[#This Row],[1. Hàng tồn kho'[Năm: 2024]])/Table1[[#This Row],[1. Hàng tồn kho'[Năm: 2024]]</f>
        <v>8.2490536242350448E-2</v>
      </c>
      <c r="S116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0.16359016026031917</v>
      </c>
      <c r="T1166" s="21">
        <f>Table1[[#This Row],[Tỷ suất sinh lợi trên tổng tài sản bình quân (ROAA)'[Quý 4 Năm 2025, ĐVT: %']]]-Table1[[#This Row],[Tỷ suất sinh lợi trên tổng tài sản bình quân (ROAA)'[Quý 4 Năm 2024, ĐVT: %']]]</f>
        <v>0.22999999999999998</v>
      </c>
      <c r="U1166" s="20">
        <f>SUM(Table1[[#This Row],[TATA]:[ROA]])</f>
        <v>0.31269451960928812</v>
      </c>
    </row>
    <row r="1167" spans="1:21" ht="26.25" hidden="1" x14ac:dyDescent="0.45">
      <c r="A1167" s="7">
        <v>1161</v>
      </c>
      <c r="B1167" s="5" t="s">
        <v>2331</v>
      </c>
      <c r="C1167" s="6" t="s">
        <v>2332</v>
      </c>
      <c r="D1167" s="6" t="s">
        <v>10</v>
      </c>
      <c r="E1167" s="6"/>
      <c r="F1167" s="6"/>
      <c r="G1167" s="6"/>
      <c r="H1167" s="6"/>
      <c r="I1167" s="6"/>
      <c r="J1167" s="6"/>
      <c r="K1167" s="6"/>
      <c r="L1167" s="6"/>
      <c r="M1167" s="6"/>
      <c r="N1167" s="8"/>
      <c r="O1167" s="8"/>
      <c r="P116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6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67" s="20" t="e">
        <f>(Table1[[#This Row],[1. Hàng tồn kho]]-Table1[[#This Row],[1. Hàng tồn kho'[Năm: 2024]])/Table1[[#This Row],[1. Hàng tồn kho'[Năm: 2024]]</f>
        <v>#DIV/0!</v>
      </c>
      <c r="S116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6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67" s="20" t="e">
        <f>SUM(Table1[[#This Row],[TATA]:[ROA]])</f>
        <v>#DIV/0!</v>
      </c>
    </row>
    <row r="1168" spans="1:21" hidden="1" x14ac:dyDescent="0.45">
      <c r="A1168" s="7">
        <v>1162</v>
      </c>
      <c r="B1168" s="5" t="s">
        <v>2333</v>
      </c>
      <c r="C1168" s="6" t="s">
        <v>2334</v>
      </c>
      <c r="D1168" s="6" t="s">
        <v>10</v>
      </c>
      <c r="E1168" s="6"/>
      <c r="F1168" s="6"/>
      <c r="G1168" s="6"/>
      <c r="H1168" s="6"/>
      <c r="I1168" s="6"/>
      <c r="J1168" s="6"/>
      <c r="K1168" s="6"/>
      <c r="L1168" s="6"/>
      <c r="M1168" s="6"/>
      <c r="N1168" s="8"/>
      <c r="O1168" s="8"/>
      <c r="P116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6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68" s="20" t="e">
        <f>(Table1[[#This Row],[1. Hàng tồn kho]]-Table1[[#This Row],[1. Hàng tồn kho'[Năm: 2024]])/Table1[[#This Row],[1. Hàng tồn kho'[Năm: 2024]]</f>
        <v>#DIV/0!</v>
      </c>
      <c r="S116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6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68" s="20" t="e">
        <f>SUM(Table1[[#This Row],[TATA]:[ROA]])</f>
        <v>#DIV/0!</v>
      </c>
    </row>
    <row r="1169" spans="1:21" ht="26.25" hidden="1" x14ac:dyDescent="0.45">
      <c r="A1169" s="7">
        <v>1163</v>
      </c>
      <c r="B1169" s="5" t="s">
        <v>2335</v>
      </c>
      <c r="C1169" s="6" t="s">
        <v>2336</v>
      </c>
      <c r="D1169" s="6" t="s">
        <v>10</v>
      </c>
      <c r="E1169" s="6"/>
      <c r="F1169" s="6"/>
      <c r="G1169" s="6"/>
      <c r="H1169" s="6"/>
      <c r="I1169" s="6"/>
      <c r="J1169" s="6"/>
      <c r="K1169" s="6"/>
      <c r="L1169" s="6"/>
      <c r="M1169" s="6"/>
      <c r="N1169" s="8"/>
      <c r="O1169" s="8"/>
      <c r="P116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6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69" s="20" t="e">
        <f>(Table1[[#This Row],[1. Hàng tồn kho]]-Table1[[#This Row],[1. Hàng tồn kho'[Năm: 2024]])/Table1[[#This Row],[1. Hàng tồn kho'[Năm: 2024]]</f>
        <v>#DIV/0!</v>
      </c>
      <c r="S116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6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69" s="20" t="e">
        <f>SUM(Table1[[#This Row],[TATA]:[ROA]])</f>
        <v>#DIV/0!</v>
      </c>
    </row>
    <row r="1170" spans="1:21" x14ac:dyDescent="0.45">
      <c r="A1170" s="7">
        <v>1164</v>
      </c>
      <c r="B1170" s="5" t="s">
        <v>2337</v>
      </c>
      <c r="C1170" s="6" t="s">
        <v>2338</v>
      </c>
      <c r="D1170" s="6" t="s">
        <v>33</v>
      </c>
      <c r="E1170" s="8">
        <v>-1049517392170</v>
      </c>
      <c r="F1170" s="8">
        <v>623295376346</v>
      </c>
      <c r="G1170" s="8">
        <v>55293240391022</v>
      </c>
      <c r="H1170" s="8">
        <v>5493836857775</v>
      </c>
      <c r="I1170" s="8">
        <v>14651262046443</v>
      </c>
      <c r="J1170" s="8">
        <v>3180337280522</v>
      </c>
      <c r="K1170" s="8">
        <v>6028458300337</v>
      </c>
      <c r="L1170" s="8">
        <v>30248751019243</v>
      </c>
      <c r="M1170" s="8">
        <v>37004575746692</v>
      </c>
      <c r="N1170" s="9">
        <v>0.31</v>
      </c>
      <c r="O1170" s="9">
        <v>0.23</v>
      </c>
      <c r="P1170" s="17">
        <f>(Table1[[#This Row],[18. Lợi nhuận sau thuế thu nhập doanh nghiệp]]-Table1[[#This Row],[Lưu chuyển tiền thuần từ hoạt động kinh doanh]])/Table1[[#This Row],[TỔNG CỘNG TÀI SẢN]]</f>
        <v>3.0253476856958009E-2</v>
      </c>
      <c r="Q1170" s="20">
        <f>(Table1[[#This Row],[III. Các khoản phải thu ngắn hạn 2025]]-Table1[[#This Row],[III. Các khoản phải thu ngắn hạn'[Năm: 2024]])/Table1[[#This Row],[III. Các khoản phải thu ngắn hạn'[Năm: 2024]]</f>
        <v>1.666854226970393</v>
      </c>
      <c r="R1170" s="20">
        <f>(Table1[[#This Row],[1. Hàng tồn kho]]-Table1[[#This Row],[1. Hàng tồn kho'[Năm: 2024]])/Table1[[#This Row],[1. Hàng tồn kho'[Năm: 2024]]</f>
        <v>0.89554055705297009</v>
      </c>
      <c r="S117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0.22334227033543383</v>
      </c>
      <c r="T1170" s="21">
        <f>Table1[[#This Row],[Tỷ suất sinh lợi trên tổng tài sản bình quân (ROAA)'[Quý 4 Năm 2025, ĐVT: %']]]-Table1[[#This Row],[Tỷ suất sinh lợi trên tổng tài sản bình quân (ROAA)'[Quý 4 Năm 2024, ĐVT: %']]]</f>
        <v>-7.9999999999999988E-2</v>
      </c>
      <c r="U1170" s="20">
        <f>SUM(Table1[[#This Row],[TATA]:[ROA]])</f>
        <v>2.7359905312157546</v>
      </c>
    </row>
    <row r="1171" spans="1:21" hidden="1" x14ac:dyDescent="0.45">
      <c r="A1171" s="7">
        <v>1165</v>
      </c>
      <c r="B1171" s="5" t="s">
        <v>2339</v>
      </c>
      <c r="C1171" s="6" t="s">
        <v>2340</v>
      </c>
      <c r="D1171" s="6" t="s">
        <v>10</v>
      </c>
      <c r="E1171" s="6"/>
      <c r="F1171" s="6"/>
      <c r="G1171" s="6"/>
      <c r="H1171" s="6"/>
      <c r="I1171" s="6"/>
      <c r="J1171" s="6"/>
      <c r="K1171" s="6"/>
      <c r="L1171" s="6"/>
      <c r="M1171" s="6"/>
      <c r="N1171" s="8"/>
      <c r="O1171" s="8"/>
      <c r="P117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7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71" s="20" t="e">
        <f>(Table1[[#This Row],[1. Hàng tồn kho]]-Table1[[#This Row],[1. Hàng tồn kho'[Năm: 2024]])/Table1[[#This Row],[1. Hàng tồn kho'[Năm: 2024]]</f>
        <v>#DIV/0!</v>
      </c>
      <c r="S117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7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71" s="20" t="e">
        <f>SUM(Table1[[#This Row],[TATA]:[ROA]])</f>
        <v>#DIV/0!</v>
      </c>
    </row>
    <row r="1172" spans="1:21" ht="26.25" hidden="1" x14ac:dyDescent="0.45">
      <c r="A1172" s="7">
        <v>1166</v>
      </c>
      <c r="B1172" s="5" t="s">
        <v>2341</v>
      </c>
      <c r="C1172" s="6" t="s">
        <v>2342</v>
      </c>
      <c r="D1172" s="6" t="s">
        <v>10</v>
      </c>
      <c r="E1172" s="6"/>
      <c r="F1172" s="6"/>
      <c r="G1172" s="6"/>
      <c r="H1172" s="6"/>
      <c r="I1172" s="6"/>
      <c r="J1172" s="6"/>
      <c r="K1172" s="6"/>
      <c r="L1172" s="6"/>
      <c r="M1172" s="6"/>
      <c r="N1172" s="8"/>
      <c r="O1172" s="8"/>
      <c r="P117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7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72" s="20" t="e">
        <f>(Table1[[#This Row],[1. Hàng tồn kho]]-Table1[[#This Row],[1. Hàng tồn kho'[Năm: 2024]])/Table1[[#This Row],[1. Hàng tồn kho'[Năm: 2024]]</f>
        <v>#DIV/0!</v>
      </c>
      <c r="S117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7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72" s="20" t="e">
        <f>SUM(Table1[[#This Row],[TATA]:[ROA]])</f>
        <v>#DIV/0!</v>
      </c>
    </row>
    <row r="1173" spans="1:21" hidden="1" x14ac:dyDescent="0.45">
      <c r="A1173" s="7">
        <v>1167</v>
      </c>
      <c r="B1173" s="5" t="s">
        <v>2343</v>
      </c>
      <c r="C1173" s="6" t="s">
        <v>2344</v>
      </c>
      <c r="D1173" s="6" t="s">
        <v>10</v>
      </c>
      <c r="E1173" s="6"/>
      <c r="F1173" s="6"/>
      <c r="G1173" s="6"/>
      <c r="H1173" s="6"/>
      <c r="I1173" s="6"/>
      <c r="J1173" s="6"/>
      <c r="K1173" s="6"/>
      <c r="L1173" s="6"/>
      <c r="M1173" s="6"/>
      <c r="N1173" s="8"/>
      <c r="O1173" s="8"/>
      <c r="P117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7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73" s="20" t="e">
        <f>(Table1[[#This Row],[1. Hàng tồn kho]]-Table1[[#This Row],[1. Hàng tồn kho'[Năm: 2024]])/Table1[[#This Row],[1. Hàng tồn kho'[Năm: 2024]]</f>
        <v>#DIV/0!</v>
      </c>
      <c r="S117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7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73" s="20" t="e">
        <f>SUM(Table1[[#This Row],[TATA]:[ROA]])</f>
        <v>#DIV/0!</v>
      </c>
    </row>
    <row r="1174" spans="1:21" hidden="1" x14ac:dyDescent="0.45">
      <c r="A1174" s="7">
        <v>1168</v>
      </c>
      <c r="B1174" s="5" t="s">
        <v>2345</v>
      </c>
      <c r="C1174" s="6" t="s">
        <v>2346</v>
      </c>
      <c r="D1174" s="6" t="s">
        <v>10</v>
      </c>
      <c r="E1174" s="6"/>
      <c r="F1174" s="6"/>
      <c r="G1174" s="6"/>
      <c r="H1174" s="6"/>
      <c r="I1174" s="6"/>
      <c r="J1174" s="6"/>
      <c r="K1174" s="6"/>
      <c r="L1174" s="6"/>
      <c r="M1174" s="6"/>
      <c r="N1174" s="8"/>
      <c r="O1174" s="8"/>
      <c r="P117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7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74" s="20" t="e">
        <f>(Table1[[#This Row],[1. Hàng tồn kho]]-Table1[[#This Row],[1. Hàng tồn kho'[Năm: 2024]])/Table1[[#This Row],[1. Hàng tồn kho'[Năm: 2024]]</f>
        <v>#DIV/0!</v>
      </c>
      <c r="S117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7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74" s="20" t="e">
        <f>SUM(Table1[[#This Row],[TATA]:[ROA]])</f>
        <v>#DIV/0!</v>
      </c>
    </row>
    <row r="1175" spans="1:21" hidden="1" x14ac:dyDescent="0.45">
      <c r="A1175" s="7">
        <v>1169</v>
      </c>
      <c r="B1175" s="5" t="s">
        <v>2347</v>
      </c>
      <c r="C1175" s="6" t="s">
        <v>2348</v>
      </c>
      <c r="D1175" s="6" t="s">
        <v>10</v>
      </c>
      <c r="E1175" s="6"/>
      <c r="F1175" s="6"/>
      <c r="G1175" s="6"/>
      <c r="H1175" s="8">
        <v>662166384</v>
      </c>
      <c r="I1175" s="6"/>
      <c r="J1175" s="8">
        <v>40833950670</v>
      </c>
      <c r="K1175" s="6"/>
      <c r="L1175" s="8">
        <v>89096182627</v>
      </c>
      <c r="M1175" s="6"/>
      <c r="N1175" s="8"/>
      <c r="O1175" s="8"/>
      <c r="P117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7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175" s="20">
        <f>(Table1[[#This Row],[1. Hàng tồn kho]]-Table1[[#This Row],[1. Hàng tồn kho'[Năm: 2024]])/Table1[[#This Row],[1. Hàng tồn kho'[Năm: 2024]]</f>
        <v>-1</v>
      </c>
      <c r="S117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17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75" s="20" t="e">
        <f>SUM(Table1[[#This Row],[TATA]:[ROA]])</f>
        <v>#DIV/0!</v>
      </c>
    </row>
    <row r="1176" spans="1:21" hidden="1" x14ac:dyDescent="0.45">
      <c r="A1176" s="7">
        <v>1170</v>
      </c>
      <c r="B1176" s="5" t="s">
        <v>2349</v>
      </c>
      <c r="C1176" s="6" t="s">
        <v>2350</v>
      </c>
      <c r="D1176" s="6" t="s">
        <v>15</v>
      </c>
      <c r="E1176" s="8">
        <v>1386967510</v>
      </c>
      <c r="F1176" s="8">
        <v>4676261741</v>
      </c>
      <c r="G1176" s="8">
        <v>174560607031</v>
      </c>
      <c r="H1176" s="8">
        <v>147373899187</v>
      </c>
      <c r="I1176" s="8">
        <v>152566854569</v>
      </c>
      <c r="J1176" s="6"/>
      <c r="K1176" s="8">
        <v>302629103</v>
      </c>
      <c r="L1176" s="8">
        <v>16724562362</v>
      </c>
      <c r="M1176" s="8">
        <v>88153829990</v>
      </c>
      <c r="N1176" s="9">
        <v>4.12</v>
      </c>
      <c r="O1176" s="9">
        <v>0.68</v>
      </c>
      <c r="P1176" s="17">
        <f>(Table1[[#This Row],[18. Lợi nhuận sau thuế thu nhập doanh nghiệp]]-Table1[[#This Row],[Lưu chuyển tiền thuần từ hoạt động kinh doanh]])/Table1[[#This Row],[TỔNG CỘNG TÀI SẢN]]</f>
        <v>1.8843279059036832E-2</v>
      </c>
      <c r="Q1176" s="20">
        <f>(Table1[[#This Row],[III. Các khoản phải thu ngắn hạn 2025]]-Table1[[#This Row],[III. Các khoản phải thu ngắn hạn'[Năm: 2024]])/Table1[[#This Row],[III. Các khoản phải thu ngắn hạn'[Năm: 2024]]</f>
        <v>3.5236601668595033E-2</v>
      </c>
      <c r="R1176" s="20" t="e">
        <f>(Table1[[#This Row],[1. Hàng tồn kho]]-Table1[[#This Row],[1. Hàng tồn kho'[Năm: 2024]])/Table1[[#This Row],[1. Hàng tồn kho'[Năm: 2024]]</f>
        <v>#DIV/0!</v>
      </c>
      <c r="S117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4.2709199847462056</v>
      </c>
      <c r="T1176" s="21">
        <f>Table1[[#This Row],[Tỷ suất sinh lợi trên tổng tài sản bình quân (ROAA)'[Quý 4 Năm 2025, ĐVT: %']]]-Table1[[#This Row],[Tỷ suất sinh lợi trên tổng tài sản bình quân (ROAA)'[Quý 4 Năm 2024, ĐVT: %']]]</f>
        <v>-3.44</v>
      </c>
      <c r="U1176" s="20" t="e">
        <f>SUM(Table1[[#This Row],[TATA]:[ROA]])</f>
        <v>#DIV/0!</v>
      </c>
    </row>
    <row r="1177" spans="1:21" hidden="1" x14ac:dyDescent="0.45">
      <c r="A1177" s="7">
        <v>1171</v>
      </c>
      <c r="B1177" s="5" t="s">
        <v>2351</v>
      </c>
      <c r="C1177" s="6" t="s">
        <v>2352</v>
      </c>
      <c r="D1177" s="6" t="s">
        <v>10</v>
      </c>
      <c r="E1177" s="6"/>
      <c r="F1177" s="6"/>
      <c r="G1177" s="6"/>
      <c r="H1177" s="8">
        <v>404539077808</v>
      </c>
      <c r="I1177" s="6"/>
      <c r="J1177" s="8">
        <v>218599980</v>
      </c>
      <c r="K1177" s="6"/>
      <c r="L1177" s="6"/>
      <c r="M1177" s="6"/>
      <c r="N1177" s="8"/>
      <c r="O1177" s="8"/>
      <c r="P117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7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177" s="20">
        <f>(Table1[[#This Row],[1. Hàng tồn kho]]-Table1[[#This Row],[1. Hàng tồn kho'[Năm: 2024]])/Table1[[#This Row],[1. Hàng tồn kho'[Năm: 2024]]</f>
        <v>-1</v>
      </c>
      <c r="S117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7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77" s="20" t="e">
        <f>SUM(Table1[[#This Row],[TATA]:[ROA]])</f>
        <v>#DIV/0!</v>
      </c>
    </row>
    <row r="1178" spans="1:21" hidden="1" x14ac:dyDescent="0.45">
      <c r="A1178" s="7">
        <v>1172</v>
      </c>
      <c r="B1178" s="5" t="s">
        <v>2353</v>
      </c>
      <c r="C1178" s="6" t="s">
        <v>2354</v>
      </c>
      <c r="D1178" s="6" t="s">
        <v>10</v>
      </c>
      <c r="E1178" s="6"/>
      <c r="F1178" s="6"/>
      <c r="G1178" s="6"/>
      <c r="H1178" s="6"/>
      <c r="I1178" s="6"/>
      <c r="J1178" s="6"/>
      <c r="K1178" s="6"/>
      <c r="L1178" s="6"/>
      <c r="M1178" s="6"/>
      <c r="N1178" s="8"/>
      <c r="O1178" s="8"/>
      <c r="P117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7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78" s="20" t="e">
        <f>(Table1[[#This Row],[1. Hàng tồn kho]]-Table1[[#This Row],[1. Hàng tồn kho'[Năm: 2024]])/Table1[[#This Row],[1. Hàng tồn kho'[Năm: 2024]]</f>
        <v>#DIV/0!</v>
      </c>
      <c r="S117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7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78" s="20" t="e">
        <f>SUM(Table1[[#This Row],[TATA]:[ROA]])</f>
        <v>#DIV/0!</v>
      </c>
    </row>
    <row r="1179" spans="1:21" hidden="1" x14ac:dyDescent="0.45">
      <c r="A1179" s="7">
        <v>1173</v>
      </c>
      <c r="B1179" s="5" t="s">
        <v>2355</v>
      </c>
      <c r="C1179" s="6" t="s">
        <v>2356</v>
      </c>
      <c r="D1179" s="6" t="s">
        <v>10</v>
      </c>
      <c r="E1179" s="6"/>
      <c r="F1179" s="6"/>
      <c r="G1179" s="6"/>
      <c r="H1179" s="6"/>
      <c r="I1179" s="6"/>
      <c r="J1179" s="6"/>
      <c r="K1179" s="6"/>
      <c r="L1179" s="6"/>
      <c r="M1179" s="6"/>
      <c r="N1179" s="8"/>
      <c r="O1179" s="8"/>
      <c r="P117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7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79" s="20" t="e">
        <f>(Table1[[#This Row],[1. Hàng tồn kho]]-Table1[[#This Row],[1. Hàng tồn kho'[Năm: 2024]])/Table1[[#This Row],[1. Hàng tồn kho'[Năm: 2024]]</f>
        <v>#DIV/0!</v>
      </c>
      <c r="S117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7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79" s="20" t="e">
        <f>SUM(Table1[[#This Row],[TATA]:[ROA]])</f>
        <v>#DIV/0!</v>
      </c>
    </row>
    <row r="1180" spans="1:21" x14ac:dyDescent="0.45">
      <c r="A1180" s="7">
        <v>1174</v>
      </c>
      <c r="B1180" s="5" t="s">
        <v>2357</v>
      </c>
      <c r="C1180" s="6" t="s">
        <v>2358</v>
      </c>
      <c r="D1180" s="6" t="s">
        <v>18</v>
      </c>
      <c r="E1180" s="8">
        <v>-89003315816</v>
      </c>
      <c r="F1180" s="8">
        <v>42095304747</v>
      </c>
      <c r="G1180" s="8">
        <v>972016170518</v>
      </c>
      <c r="H1180" s="8">
        <v>125564109241</v>
      </c>
      <c r="I1180" s="8">
        <v>420360217823</v>
      </c>
      <c r="J1180" s="8">
        <v>91287859520</v>
      </c>
      <c r="K1180" s="8">
        <v>111731758779</v>
      </c>
      <c r="L1180" s="8">
        <v>393590487971</v>
      </c>
      <c r="M1180" s="8">
        <v>700777051426</v>
      </c>
      <c r="N1180" s="9">
        <v>1.07</v>
      </c>
      <c r="O1180" s="9">
        <v>1.74</v>
      </c>
      <c r="P1180" s="17">
        <f>(Table1[[#This Row],[18. Lợi nhuận sau thuế thu nhập doanh nghiệp]]-Table1[[#This Row],[Lưu chuyển tiền thuần từ hoạt động kinh doanh]])/Table1[[#This Row],[TỔNG CỘNG TÀI SẢN]]</f>
        <v>0.13487288024553731</v>
      </c>
      <c r="Q1180" s="20">
        <f>(Table1[[#This Row],[III. Các khoản phải thu ngắn hạn 2025]]-Table1[[#This Row],[III. Các khoản phải thu ngắn hạn'[Năm: 2024]])/Table1[[#This Row],[III. Các khoản phải thu ngắn hạn'[Năm: 2024]]</f>
        <v>2.3477736621074303</v>
      </c>
      <c r="R1180" s="20">
        <f>(Table1[[#This Row],[1. Hàng tồn kho]]-Table1[[#This Row],[1. Hàng tồn kho'[Năm: 2024]])/Table1[[#This Row],[1. Hàng tồn kho'[Năm: 2024]]</f>
        <v>0.22394981508489642</v>
      </c>
      <c r="S118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0.78047252879148266</v>
      </c>
      <c r="T1180" s="21">
        <f>Table1[[#This Row],[Tỷ suất sinh lợi trên tổng tài sản bình quân (ROAA)'[Quý 4 Năm 2025, ĐVT: %']]]-Table1[[#This Row],[Tỷ suất sinh lợi trên tổng tài sản bình quân (ROAA)'[Quý 4 Năm 2024, ĐVT: %']]]</f>
        <v>0.66999999999999993</v>
      </c>
      <c r="U1180" s="20">
        <f>SUM(Table1[[#This Row],[TATA]:[ROA]])</f>
        <v>4.1570688862293466</v>
      </c>
    </row>
    <row r="1181" spans="1:21" ht="26.25" x14ac:dyDescent="0.45">
      <c r="A1181" s="7">
        <v>1175</v>
      </c>
      <c r="B1181" s="5" t="s">
        <v>2359</v>
      </c>
      <c r="C1181" s="6" t="s">
        <v>2360</v>
      </c>
      <c r="D1181" s="6" t="s">
        <v>18</v>
      </c>
      <c r="E1181" s="8">
        <v>12272039589122</v>
      </c>
      <c r="F1181" s="8">
        <v>7713997466069</v>
      </c>
      <c r="G1181" s="8">
        <v>73490416201391</v>
      </c>
      <c r="H1181" s="8">
        <v>7322324469422</v>
      </c>
      <c r="I1181" s="8">
        <v>9837234662330</v>
      </c>
      <c r="J1181" s="8">
        <v>3619259484775</v>
      </c>
      <c r="K1181" s="8">
        <v>3951694754544</v>
      </c>
      <c r="L1181" s="8">
        <v>106911815323587</v>
      </c>
      <c r="M1181" s="8">
        <v>121429628648475</v>
      </c>
      <c r="N1181" s="9">
        <v>1.74</v>
      </c>
      <c r="O1181" s="9">
        <v>0.57999999999999996</v>
      </c>
      <c r="P1181" s="17">
        <f>(Table1[[#This Row],[18. Lợi nhuận sau thuế thu nhập doanh nghiệp]]-Table1[[#This Row],[Lưu chuyển tiền thuần từ hoạt động kinh doanh]])/Table1[[#This Row],[TỔNG CỘNG TÀI SẢN]]</f>
        <v>-6.20222657409134E-2</v>
      </c>
      <c r="Q1181" s="20">
        <f>(Table1[[#This Row],[III. Các khoản phải thu ngắn hạn 2025]]-Table1[[#This Row],[III. Các khoản phải thu ngắn hạn'[Năm: 2024]])/Table1[[#This Row],[III. Các khoản phải thu ngắn hạn'[Năm: 2024]]</f>
        <v>0.34345790102722923</v>
      </c>
      <c r="R1181" s="20">
        <f>(Table1[[#This Row],[1. Hàng tồn kho]]-Table1[[#This Row],[1. Hàng tồn kho'[Năm: 2024]])/Table1[[#This Row],[1. Hàng tồn kho'[Năm: 2024]]</f>
        <v>9.1851736844910589E-2</v>
      </c>
      <c r="S118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0.13579241247515386</v>
      </c>
      <c r="T1181" s="21">
        <f>Table1[[#This Row],[Tỷ suất sinh lợi trên tổng tài sản bình quân (ROAA)'[Quý 4 Năm 2025, ĐVT: %']]]-Table1[[#This Row],[Tỷ suất sinh lợi trên tổng tài sản bình quân (ROAA)'[Quý 4 Năm 2024, ĐVT: %']]]</f>
        <v>-1.1600000000000001</v>
      </c>
      <c r="U1181" s="20">
        <f>SUM(Table1[[#This Row],[TATA]:[ROA]])</f>
        <v>-0.65092021539361988</v>
      </c>
    </row>
    <row r="1182" spans="1:21" hidden="1" x14ac:dyDescent="0.45">
      <c r="A1182" s="7">
        <v>1176</v>
      </c>
      <c r="B1182" s="5" t="s">
        <v>2361</v>
      </c>
      <c r="C1182" s="6" t="s">
        <v>2362</v>
      </c>
      <c r="D1182" s="6" t="s">
        <v>10</v>
      </c>
      <c r="E1182" s="8">
        <v>-226133895</v>
      </c>
      <c r="F1182" s="8">
        <v>1504185905</v>
      </c>
      <c r="G1182" s="8">
        <v>262584750873</v>
      </c>
      <c r="H1182" s="6"/>
      <c r="I1182" s="8">
        <v>1045561636</v>
      </c>
      <c r="J1182" s="6"/>
      <c r="K1182" s="6"/>
      <c r="L1182" s="8">
        <v>785021932</v>
      </c>
      <c r="M1182" s="8">
        <v>9748159993</v>
      </c>
      <c r="N1182" s="9">
        <v>-6.1</v>
      </c>
      <c r="O1182" s="9">
        <v>0.03</v>
      </c>
      <c r="P1182" s="17">
        <f>(Table1[[#This Row],[18. Lợi nhuận sau thuế thu nhập doanh nghiệp]]-Table1[[#This Row],[Lưu chuyển tiền thuần từ hoạt động kinh doanh]])/Table1[[#This Row],[TỔNG CỘNG TÀI SẢN]]</f>
        <v>6.589566965512308E-3</v>
      </c>
      <c r="Q118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82" s="20" t="e">
        <f>(Table1[[#This Row],[1. Hàng tồn kho]]-Table1[[#This Row],[1. Hàng tồn kho'[Năm: 2024]])/Table1[[#This Row],[1. Hàng tồn kho'[Năm: 2024]]</f>
        <v>#DIV/0!</v>
      </c>
      <c r="S118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11.417691271586028</v>
      </c>
      <c r="T1182" s="21">
        <f>Table1[[#This Row],[Tỷ suất sinh lợi trên tổng tài sản bình quân (ROAA)'[Quý 4 Năm 2025, ĐVT: %']]]-Table1[[#This Row],[Tỷ suất sinh lợi trên tổng tài sản bình quân (ROAA)'[Quý 4 Năm 2024, ĐVT: %']]]</f>
        <v>6.13</v>
      </c>
      <c r="U1182" s="20" t="e">
        <f>SUM(Table1[[#This Row],[TATA]:[ROA]])</f>
        <v>#DIV/0!</v>
      </c>
    </row>
    <row r="1183" spans="1:21" x14ac:dyDescent="0.45">
      <c r="A1183" s="7">
        <v>1177</v>
      </c>
      <c r="B1183" s="5" t="s">
        <v>2363</v>
      </c>
      <c r="C1183" s="6" t="s">
        <v>2364</v>
      </c>
      <c r="D1183" s="6" t="s">
        <v>33</v>
      </c>
      <c r="E1183" s="8">
        <v>151190839502</v>
      </c>
      <c r="F1183" s="8">
        <v>98838234534</v>
      </c>
      <c r="G1183" s="8">
        <v>841041402738</v>
      </c>
      <c r="H1183" s="8">
        <v>187683257093</v>
      </c>
      <c r="I1183" s="8">
        <v>217376936079</v>
      </c>
      <c r="J1183" s="8">
        <v>137147889779</v>
      </c>
      <c r="K1183" s="8">
        <v>166549693024</v>
      </c>
      <c r="L1183" s="8">
        <v>1611696910235</v>
      </c>
      <c r="M1183" s="8">
        <v>1813678801800</v>
      </c>
      <c r="N1183" s="9">
        <v>3.75</v>
      </c>
      <c r="O1183" s="9">
        <v>2.85</v>
      </c>
      <c r="P1183" s="17">
        <f>(Table1[[#This Row],[18. Lợi nhuận sau thuế thu nhập doanh nghiệp]]-Table1[[#This Row],[Lưu chuyển tiền thuần từ hoạt động kinh doanh]])/Table1[[#This Row],[TỔNG CỘNG TÀI SẢN]]</f>
        <v>-6.224735761826556E-2</v>
      </c>
      <c r="Q1183" s="20">
        <f>(Table1[[#This Row],[III. Các khoản phải thu ngắn hạn 2025]]-Table1[[#This Row],[III. Các khoản phải thu ngắn hạn'[Năm: 2024]])/Table1[[#This Row],[III. Các khoản phải thu ngắn hạn'[Năm: 2024]]</f>
        <v>0.15821165641475582</v>
      </c>
      <c r="R1183" s="20">
        <f>(Table1[[#This Row],[1. Hàng tồn kho]]-Table1[[#This Row],[1. Hàng tồn kho'[Năm: 2024]])/Table1[[#This Row],[1. Hàng tồn kho'[Năm: 2024]]</f>
        <v>0.21438028169721052</v>
      </c>
      <c r="S118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0.12532250343245319</v>
      </c>
      <c r="T1183" s="21">
        <f>Table1[[#This Row],[Tỷ suất sinh lợi trên tổng tài sản bình quân (ROAA)'[Quý 4 Năm 2025, ĐVT: %']]]-Table1[[#This Row],[Tỷ suất sinh lợi trên tổng tài sản bình quân (ROAA)'[Quý 4 Năm 2024, ĐVT: %']]]</f>
        <v>-0.89999999999999991</v>
      </c>
      <c r="U1183" s="20">
        <f>SUM(Table1[[#This Row],[TATA]:[ROA]])</f>
        <v>-0.46433291607384597</v>
      </c>
    </row>
    <row r="1184" spans="1:21" x14ac:dyDescent="0.45">
      <c r="A1184" s="7">
        <v>1178</v>
      </c>
      <c r="B1184" s="5" t="s">
        <v>2365</v>
      </c>
      <c r="C1184" s="6" t="s">
        <v>2366</v>
      </c>
      <c r="D1184" s="6" t="s">
        <v>15</v>
      </c>
      <c r="E1184" s="8">
        <v>8603220010</v>
      </c>
      <c r="F1184" s="8">
        <v>-45722107110</v>
      </c>
      <c r="G1184" s="8">
        <v>526981366788</v>
      </c>
      <c r="H1184" s="8">
        <v>11949203287</v>
      </c>
      <c r="I1184" s="8">
        <v>6916393617</v>
      </c>
      <c r="J1184" s="8">
        <v>76164110377</v>
      </c>
      <c r="K1184" s="8">
        <v>76823234078</v>
      </c>
      <c r="L1184" s="8">
        <v>353924030956</v>
      </c>
      <c r="M1184" s="8">
        <v>437906377765</v>
      </c>
      <c r="N1184" s="9">
        <v>-1.02</v>
      </c>
      <c r="O1184" s="9">
        <v>-2.5</v>
      </c>
      <c r="P1184" s="17">
        <f>(Table1[[#This Row],[18. Lợi nhuận sau thuế thu nhập doanh nghiệp]]-Table1[[#This Row],[Lưu chuyển tiền thuần từ hoạt động kinh doanh]])/Table1[[#This Row],[TỔNG CỘNG TÀI SẢN]]</f>
        <v>-0.10308775707026963</v>
      </c>
      <c r="Q1184" s="20">
        <f>(Table1[[#This Row],[III. Các khoản phải thu ngắn hạn 2025]]-Table1[[#This Row],[III. Các khoản phải thu ngắn hạn'[Năm: 2024]])/Table1[[#This Row],[III. Các khoản phải thu ngắn hạn'[Năm: 2024]]</f>
        <v>-0.42118370146697465</v>
      </c>
      <c r="R1184" s="20">
        <f>(Table1[[#This Row],[1. Hàng tồn kho]]-Table1[[#This Row],[1. Hàng tồn kho'[Năm: 2024]])/Table1[[#This Row],[1. Hàng tồn kho'[Năm: 2024]]</f>
        <v>8.6539933012733227E-3</v>
      </c>
      <c r="S118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0.23728919051399686</v>
      </c>
      <c r="T1184" s="21">
        <f>Table1[[#This Row],[Tỷ suất sinh lợi trên tổng tài sản bình quân (ROAA)'[Quý 4 Năm 2025, ĐVT: %']]]-Table1[[#This Row],[Tỷ suất sinh lợi trên tổng tài sản bình quân (ROAA)'[Quý 4 Năm 2024, ĐVT: %']]]</f>
        <v>-1.48</v>
      </c>
      <c r="U1184" s="20">
        <f>SUM(Table1[[#This Row],[TATA]:[ROA]])</f>
        <v>-1.7583282747219742</v>
      </c>
    </row>
    <row r="1185" spans="1:21" x14ac:dyDescent="0.45">
      <c r="A1185" s="7">
        <v>1179</v>
      </c>
      <c r="B1185" s="5" t="s">
        <v>2367</v>
      </c>
      <c r="C1185" s="6" t="s">
        <v>2368</v>
      </c>
      <c r="D1185" s="6" t="s">
        <v>15</v>
      </c>
      <c r="E1185" s="8">
        <v>276134590128</v>
      </c>
      <c r="F1185" s="8">
        <v>142081286144</v>
      </c>
      <c r="G1185" s="8">
        <v>1945559441962</v>
      </c>
      <c r="H1185" s="8">
        <v>161812852988</v>
      </c>
      <c r="I1185" s="8">
        <v>158769902368</v>
      </c>
      <c r="J1185" s="8">
        <v>57937053083</v>
      </c>
      <c r="K1185" s="8">
        <v>69033592747</v>
      </c>
      <c r="L1185" s="8">
        <v>670180413702</v>
      </c>
      <c r="M1185" s="8">
        <v>668487646230</v>
      </c>
      <c r="N1185" s="9">
        <v>1.18</v>
      </c>
      <c r="O1185" s="9">
        <v>1.46</v>
      </c>
      <c r="P1185" s="17">
        <f>(Table1[[#This Row],[18. Lợi nhuận sau thuế thu nhập doanh nghiệp]]-Table1[[#This Row],[Lưu chuyển tiền thuần từ hoạt động kinh doanh]])/Table1[[#This Row],[TỔNG CỘNG TÀI SẢN]]</f>
        <v>-6.8902188796048244E-2</v>
      </c>
      <c r="Q1185" s="20">
        <f>(Table1[[#This Row],[III. Các khoản phải thu ngắn hạn 2025]]-Table1[[#This Row],[III. Các khoản phải thu ngắn hạn'[Năm: 2024]])/Table1[[#This Row],[III. Các khoản phải thu ngắn hạn'[Năm: 2024]]</f>
        <v>-1.8805370301614201E-2</v>
      </c>
      <c r="R1185" s="20">
        <f>(Table1[[#This Row],[1. Hàng tồn kho]]-Table1[[#This Row],[1. Hàng tồn kho'[Năm: 2024]])/Table1[[#This Row],[1. Hàng tồn kho'[Năm: 2024]]</f>
        <v>0.19152751259376649</v>
      </c>
      <c r="S118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-2.5258384718367792E-3</v>
      </c>
      <c r="T1185" s="21">
        <f>Table1[[#This Row],[Tỷ suất sinh lợi trên tổng tài sản bình quân (ROAA)'[Quý 4 Năm 2025, ĐVT: %']]]-Table1[[#This Row],[Tỷ suất sinh lợi trên tổng tài sản bình quân (ROAA)'[Quý 4 Năm 2024, ĐVT: %']]]</f>
        <v>0.28000000000000003</v>
      </c>
      <c r="U1185" s="20">
        <f>SUM(Table1[[#This Row],[TATA]:[ROA]])</f>
        <v>0.3812941150242673</v>
      </c>
    </row>
    <row r="1186" spans="1:21" ht="26.25" hidden="1" x14ac:dyDescent="0.45">
      <c r="A1186" s="7">
        <v>1180</v>
      </c>
      <c r="B1186" s="5" t="s">
        <v>2369</v>
      </c>
      <c r="C1186" s="6" t="s">
        <v>2370</v>
      </c>
      <c r="D1186" s="6" t="s">
        <v>10</v>
      </c>
      <c r="E1186" s="6"/>
      <c r="F1186" s="6"/>
      <c r="G1186" s="6"/>
      <c r="H1186" s="6"/>
      <c r="I1186" s="6"/>
      <c r="J1186" s="6"/>
      <c r="K1186" s="6"/>
      <c r="L1186" s="6"/>
      <c r="M1186" s="6"/>
      <c r="N1186" s="8"/>
      <c r="O1186" s="8"/>
      <c r="P118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8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86" s="20" t="e">
        <f>(Table1[[#This Row],[1. Hàng tồn kho]]-Table1[[#This Row],[1. Hàng tồn kho'[Năm: 2024]])/Table1[[#This Row],[1. Hàng tồn kho'[Năm: 2024]]</f>
        <v>#DIV/0!</v>
      </c>
      <c r="S118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8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86" s="20" t="e">
        <f>SUM(Table1[[#This Row],[TATA]:[ROA]])</f>
        <v>#DIV/0!</v>
      </c>
    </row>
    <row r="1187" spans="1:21" hidden="1" x14ac:dyDescent="0.45">
      <c r="A1187" s="7">
        <v>1181</v>
      </c>
      <c r="B1187" s="5" t="s">
        <v>2371</v>
      </c>
      <c r="C1187" s="6" t="s">
        <v>2372</v>
      </c>
      <c r="D1187" s="6" t="s">
        <v>10</v>
      </c>
      <c r="E1187" s="6"/>
      <c r="F1187" s="6"/>
      <c r="G1187" s="6"/>
      <c r="H1187" s="6"/>
      <c r="I1187" s="6"/>
      <c r="J1187" s="6"/>
      <c r="K1187" s="6"/>
      <c r="L1187" s="6"/>
      <c r="M1187" s="6"/>
      <c r="N1187" s="8"/>
      <c r="O1187" s="8"/>
      <c r="P118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8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87" s="20" t="e">
        <f>(Table1[[#This Row],[1. Hàng tồn kho]]-Table1[[#This Row],[1. Hàng tồn kho'[Năm: 2024]])/Table1[[#This Row],[1. Hàng tồn kho'[Năm: 2024]]</f>
        <v>#DIV/0!</v>
      </c>
      <c r="S118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8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87" s="20" t="e">
        <f>SUM(Table1[[#This Row],[TATA]:[ROA]])</f>
        <v>#DIV/0!</v>
      </c>
    </row>
    <row r="1188" spans="1:21" hidden="1" x14ac:dyDescent="0.45">
      <c r="A1188" s="7">
        <v>1182</v>
      </c>
      <c r="B1188" s="5" t="s">
        <v>2373</v>
      </c>
      <c r="C1188" s="6" t="s">
        <v>2374</v>
      </c>
      <c r="D1188" s="6" t="s">
        <v>15</v>
      </c>
      <c r="E1188" s="6"/>
      <c r="F1188" s="6"/>
      <c r="G1188" s="6"/>
      <c r="H1188" s="8">
        <v>11356631871</v>
      </c>
      <c r="I1188" s="6"/>
      <c r="J1188" s="8">
        <v>22306051791</v>
      </c>
      <c r="K1188" s="6"/>
      <c r="L1188" s="8">
        <v>81909647120</v>
      </c>
      <c r="M1188" s="6"/>
      <c r="N1188" s="8"/>
      <c r="O1188" s="8"/>
      <c r="P118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8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188" s="20">
        <f>(Table1[[#This Row],[1. Hàng tồn kho]]-Table1[[#This Row],[1. Hàng tồn kho'[Năm: 2024]])/Table1[[#This Row],[1. Hàng tồn kho'[Năm: 2024]]</f>
        <v>-1</v>
      </c>
      <c r="S118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18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88" s="20" t="e">
        <f>SUM(Table1[[#This Row],[TATA]:[ROA]])</f>
        <v>#DIV/0!</v>
      </c>
    </row>
    <row r="1189" spans="1:21" hidden="1" x14ac:dyDescent="0.45">
      <c r="A1189" s="7">
        <v>1183</v>
      </c>
      <c r="B1189" s="5" t="s">
        <v>2375</v>
      </c>
      <c r="C1189" s="6" t="s">
        <v>2376</v>
      </c>
      <c r="D1189" s="6" t="s">
        <v>10</v>
      </c>
      <c r="E1189" s="6"/>
      <c r="F1189" s="6"/>
      <c r="G1189" s="6"/>
      <c r="H1189" s="6"/>
      <c r="I1189" s="6"/>
      <c r="J1189" s="6"/>
      <c r="K1189" s="6"/>
      <c r="L1189" s="6"/>
      <c r="M1189" s="6"/>
      <c r="N1189" s="8"/>
      <c r="O1189" s="8"/>
      <c r="P118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8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89" s="20" t="e">
        <f>(Table1[[#This Row],[1. Hàng tồn kho]]-Table1[[#This Row],[1. Hàng tồn kho'[Năm: 2024]])/Table1[[#This Row],[1. Hàng tồn kho'[Năm: 2024]]</f>
        <v>#DIV/0!</v>
      </c>
      <c r="S118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8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89" s="20" t="e">
        <f>SUM(Table1[[#This Row],[TATA]:[ROA]])</f>
        <v>#DIV/0!</v>
      </c>
    </row>
    <row r="1190" spans="1:21" hidden="1" x14ac:dyDescent="0.45">
      <c r="A1190" s="7">
        <v>1184</v>
      </c>
      <c r="B1190" s="5" t="s">
        <v>2377</v>
      </c>
      <c r="C1190" s="6" t="s">
        <v>2378</v>
      </c>
      <c r="D1190" s="6" t="s">
        <v>10</v>
      </c>
      <c r="E1190" s="6"/>
      <c r="F1190" s="6"/>
      <c r="G1190" s="6"/>
      <c r="H1190" s="6"/>
      <c r="I1190" s="6"/>
      <c r="J1190" s="6"/>
      <c r="K1190" s="6"/>
      <c r="L1190" s="6"/>
      <c r="M1190" s="6"/>
      <c r="N1190" s="8"/>
      <c r="O1190" s="8"/>
      <c r="P119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9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90" s="20" t="e">
        <f>(Table1[[#This Row],[1. Hàng tồn kho]]-Table1[[#This Row],[1. Hàng tồn kho'[Năm: 2024]])/Table1[[#This Row],[1. Hàng tồn kho'[Năm: 2024]]</f>
        <v>#DIV/0!</v>
      </c>
      <c r="S119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9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90" s="20" t="e">
        <f>SUM(Table1[[#This Row],[TATA]:[ROA]])</f>
        <v>#DIV/0!</v>
      </c>
    </row>
    <row r="1191" spans="1:21" hidden="1" x14ac:dyDescent="0.45">
      <c r="A1191" s="7">
        <v>1185</v>
      </c>
      <c r="B1191" s="5" t="s">
        <v>2379</v>
      </c>
      <c r="C1191" s="6" t="s">
        <v>2380</v>
      </c>
      <c r="D1191" s="6" t="s">
        <v>15</v>
      </c>
      <c r="E1191" s="6"/>
      <c r="F1191" s="6"/>
      <c r="G1191" s="6"/>
      <c r="H1191" s="8">
        <v>27234040839</v>
      </c>
      <c r="I1191" s="6"/>
      <c r="J1191" s="8">
        <v>12090785610</v>
      </c>
      <c r="K1191" s="6"/>
      <c r="L1191" s="8">
        <v>92339343097</v>
      </c>
      <c r="M1191" s="6"/>
      <c r="N1191" s="8"/>
      <c r="O1191" s="8"/>
      <c r="P119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9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191" s="20">
        <f>(Table1[[#This Row],[1. Hàng tồn kho]]-Table1[[#This Row],[1. Hàng tồn kho'[Năm: 2024]])/Table1[[#This Row],[1. Hàng tồn kho'[Năm: 2024]]</f>
        <v>-1</v>
      </c>
      <c r="S119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19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91" s="20" t="e">
        <f>SUM(Table1[[#This Row],[TATA]:[ROA]])</f>
        <v>#DIV/0!</v>
      </c>
    </row>
    <row r="1192" spans="1:21" ht="26.25" x14ac:dyDescent="0.45">
      <c r="A1192" s="7">
        <v>1186</v>
      </c>
      <c r="B1192" s="5" t="s">
        <v>2381</v>
      </c>
      <c r="C1192" s="6" t="s">
        <v>2382</v>
      </c>
      <c r="D1192" s="6" t="s">
        <v>15</v>
      </c>
      <c r="E1192" s="8">
        <v>-4581730032</v>
      </c>
      <c r="F1192" s="8">
        <v>-2408042570</v>
      </c>
      <c r="G1192" s="8">
        <v>180225317867</v>
      </c>
      <c r="H1192" s="8">
        <v>17972941641</v>
      </c>
      <c r="I1192" s="8">
        <v>7557288498</v>
      </c>
      <c r="J1192" s="8">
        <v>145618504274</v>
      </c>
      <c r="K1192" s="8">
        <v>147811690855</v>
      </c>
      <c r="L1192" s="8">
        <v>45439820007</v>
      </c>
      <c r="M1192" s="8">
        <v>42989723850</v>
      </c>
      <c r="N1192" s="9">
        <v>0.82</v>
      </c>
      <c r="O1192" s="9">
        <v>-0.8</v>
      </c>
      <c r="P1192" s="17">
        <f>(Table1[[#This Row],[18. Lợi nhuận sau thuế thu nhập doanh nghiệp]]-Table1[[#This Row],[Lưu chuyển tiền thuần từ hoạt động kinh doanh]])/Table1[[#This Row],[TỔNG CỘNG TÀI SẢN]]</f>
        <v>1.2060943976828525E-2</v>
      </c>
      <c r="Q1192" s="20">
        <f>(Table1[[#This Row],[III. Các khoản phải thu ngắn hạn 2025]]-Table1[[#This Row],[III. Các khoản phải thu ngắn hạn'[Năm: 2024]])/Table1[[#This Row],[III. Các khoản phải thu ngắn hạn'[Năm: 2024]]</f>
        <v>-0.57951855355940951</v>
      </c>
      <c r="R1192" s="20">
        <f>(Table1[[#This Row],[1. Hàng tồn kho]]-Table1[[#This Row],[1. Hàng tồn kho'[Năm: 2024]])/Table1[[#This Row],[1. Hàng tồn kho'[Năm: 2024]]</f>
        <v>1.5061180527395314E-2</v>
      </c>
      <c r="S119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-5.3919583233880831E-2</v>
      </c>
      <c r="T1192" s="21">
        <f>Table1[[#This Row],[Tỷ suất sinh lợi trên tổng tài sản bình quân (ROAA)'[Quý 4 Năm 2025, ĐVT: %']]]-Table1[[#This Row],[Tỷ suất sinh lợi trên tổng tài sản bình quân (ROAA)'[Quý 4 Năm 2024, ĐVT: %']]]</f>
        <v>-1.62</v>
      </c>
      <c r="U1192" s="20">
        <f>SUM(Table1[[#This Row],[TATA]:[ROA]])</f>
        <v>-2.2263160122890664</v>
      </c>
    </row>
    <row r="1193" spans="1:21" x14ac:dyDescent="0.45">
      <c r="A1193" s="7">
        <v>1187</v>
      </c>
      <c r="B1193" s="5" t="s">
        <v>2383</v>
      </c>
      <c r="C1193" s="6" t="s">
        <v>2384</v>
      </c>
      <c r="D1193" s="6" t="s">
        <v>33</v>
      </c>
      <c r="E1193" s="8">
        <v>352944506710</v>
      </c>
      <c r="F1193" s="8">
        <v>19560443613</v>
      </c>
      <c r="G1193" s="8">
        <v>1418440299350</v>
      </c>
      <c r="H1193" s="8">
        <v>39490978886</v>
      </c>
      <c r="I1193" s="8">
        <v>234845311598</v>
      </c>
      <c r="J1193" s="8">
        <v>259998192377</v>
      </c>
      <c r="K1193" s="8">
        <v>465295639746</v>
      </c>
      <c r="L1193" s="8">
        <v>13209223017</v>
      </c>
      <c r="M1193" s="8">
        <v>6546277358</v>
      </c>
      <c r="N1193" s="9">
        <v>0.81</v>
      </c>
      <c r="O1193" s="9">
        <v>2.31</v>
      </c>
      <c r="P1193" s="17">
        <f>(Table1[[#This Row],[18. Lợi nhuận sau thuế thu nhập doanh nghiệp]]-Table1[[#This Row],[Lưu chuyển tiền thuần từ hoạt động kinh doanh]])/Table1[[#This Row],[TỔNG CỘNG TÀI SẢN]]</f>
        <v>-0.23503566787391275</v>
      </c>
      <c r="Q1193" s="20">
        <f>(Table1[[#This Row],[III. Các khoản phải thu ngắn hạn 2025]]-Table1[[#This Row],[III. Các khoản phải thu ngắn hạn'[Năm: 2024]])/Table1[[#This Row],[III. Các khoản phải thu ngắn hạn'[Năm: 2024]]</f>
        <v>4.9468090744454889</v>
      </c>
      <c r="R1193" s="20">
        <f>(Table1[[#This Row],[1. Hàng tồn kho]]-Table1[[#This Row],[1. Hàng tồn kho'[Năm: 2024]])/Table1[[#This Row],[1. Hàng tồn kho'[Năm: 2024]]</f>
        <v>0.78961105649271834</v>
      </c>
      <c r="S119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-0.5044161681898266</v>
      </c>
      <c r="T1193" s="21">
        <f>Table1[[#This Row],[Tỷ suất sinh lợi trên tổng tài sản bình quân (ROAA)'[Quý 4 Năm 2025, ĐVT: %']]]-Table1[[#This Row],[Tỷ suất sinh lợi trên tổng tài sản bình quân (ROAA)'[Quý 4 Năm 2024, ĐVT: %']]]</f>
        <v>1.5</v>
      </c>
      <c r="U1193" s="20">
        <f>SUM(Table1[[#This Row],[TATA]:[ROA]])</f>
        <v>6.4969682948744678</v>
      </c>
    </row>
    <row r="1194" spans="1:21" ht="26.25" hidden="1" x14ac:dyDescent="0.45">
      <c r="A1194" s="7">
        <v>1188</v>
      </c>
      <c r="B1194" s="5" t="s">
        <v>2385</v>
      </c>
      <c r="C1194" s="6" t="s">
        <v>2386</v>
      </c>
      <c r="D1194" s="6" t="s">
        <v>15</v>
      </c>
      <c r="E1194" s="6"/>
      <c r="F1194" s="6"/>
      <c r="G1194" s="6"/>
      <c r="H1194" s="8">
        <v>105928321484</v>
      </c>
      <c r="I1194" s="6"/>
      <c r="J1194" s="8">
        <v>37457005759</v>
      </c>
      <c r="K1194" s="6"/>
      <c r="L1194" s="8">
        <v>113410102475</v>
      </c>
      <c r="M1194" s="6"/>
      <c r="N1194" s="8"/>
      <c r="O1194" s="8"/>
      <c r="P119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9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194" s="20">
        <f>(Table1[[#This Row],[1. Hàng tồn kho]]-Table1[[#This Row],[1. Hàng tồn kho'[Năm: 2024]])/Table1[[#This Row],[1. Hàng tồn kho'[Năm: 2024]]</f>
        <v>-1</v>
      </c>
      <c r="S119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19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94" s="20" t="e">
        <f>SUM(Table1[[#This Row],[TATA]:[ROA]])</f>
        <v>#DIV/0!</v>
      </c>
    </row>
    <row r="1195" spans="1:21" ht="26.25" hidden="1" x14ac:dyDescent="0.45">
      <c r="A1195" s="7">
        <v>1189</v>
      </c>
      <c r="B1195" s="5" t="s">
        <v>2387</v>
      </c>
      <c r="C1195" s="6" t="s">
        <v>2388</v>
      </c>
      <c r="D1195" s="6" t="s">
        <v>10</v>
      </c>
      <c r="E1195" s="6"/>
      <c r="F1195" s="6"/>
      <c r="G1195" s="6"/>
      <c r="H1195" s="6"/>
      <c r="I1195" s="6"/>
      <c r="J1195" s="6"/>
      <c r="K1195" s="6"/>
      <c r="L1195" s="6"/>
      <c r="M1195" s="6"/>
      <c r="N1195" s="8"/>
      <c r="O1195" s="8"/>
      <c r="P119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9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95" s="20" t="e">
        <f>(Table1[[#This Row],[1. Hàng tồn kho]]-Table1[[#This Row],[1. Hàng tồn kho'[Năm: 2024]])/Table1[[#This Row],[1. Hàng tồn kho'[Năm: 2024]]</f>
        <v>#DIV/0!</v>
      </c>
      <c r="S119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9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95" s="20" t="e">
        <f>SUM(Table1[[#This Row],[TATA]:[ROA]])</f>
        <v>#DIV/0!</v>
      </c>
    </row>
    <row r="1196" spans="1:21" hidden="1" x14ac:dyDescent="0.45">
      <c r="A1196" s="7">
        <v>1190</v>
      </c>
      <c r="B1196" s="5" t="s">
        <v>2389</v>
      </c>
      <c r="C1196" s="6" t="s">
        <v>2390</v>
      </c>
      <c r="D1196" s="6" t="s">
        <v>10</v>
      </c>
      <c r="E1196" s="6"/>
      <c r="F1196" s="6"/>
      <c r="G1196" s="6"/>
      <c r="H1196" s="6"/>
      <c r="I1196" s="6"/>
      <c r="J1196" s="6"/>
      <c r="K1196" s="6"/>
      <c r="L1196" s="6"/>
      <c r="M1196" s="6"/>
      <c r="N1196" s="8"/>
      <c r="O1196" s="8"/>
      <c r="P119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9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96" s="20" t="e">
        <f>(Table1[[#This Row],[1. Hàng tồn kho]]-Table1[[#This Row],[1. Hàng tồn kho'[Năm: 2024]])/Table1[[#This Row],[1. Hàng tồn kho'[Năm: 2024]]</f>
        <v>#DIV/0!</v>
      </c>
      <c r="S119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9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96" s="20" t="e">
        <f>SUM(Table1[[#This Row],[TATA]:[ROA]])</f>
        <v>#DIV/0!</v>
      </c>
    </row>
    <row r="1197" spans="1:21" ht="26.25" x14ac:dyDescent="0.45">
      <c r="A1197" s="7">
        <v>1191</v>
      </c>
      <c r="B1197" s="5" t="s">
        <v>2391</v>
      </c>
      <c r="C1197" s="6" t="s">
        <v>2392</v>
      </c>
      <c r="D1197" s="6" t="s">
        <v>15</v>
      </c>
      <c r="E1197" s="8">
        <v>131070745706</v>
      </c>
      <c r="F1197" s="8">
        <v>161481594524</v>
      </c>
      <c r="G1197" s="8">
        <v>1283743185245</v>
      </c>
      <c r="H1197" s="8">
        <v>115301843608</v>
      </c>
      <c r="I1197" s="8">
        <v>100348106984</v>
      </c>
      <c r="J1197" s="8">
        <v>282356074327</v>
      </c>
      <c r="K1197" s="8">
        <v>189896915074</v>
      </c>
      <c r="L1197" s="8">
        <v>622811727724</v>
      </c>
      <c r="M1197" s="8">
        <v>450605501119</v>
      </c>
      <c r="N1197" s="9">
        <v>8.18</v>
      </c>
      <c r="O1197" s="9">
        <v>1.18</v>
      </c>
      <c r="P1197" s="17">
        <f>(Table1[[#This Row],[18. Lợi nhuận sau thuế thu nhập doanh nghiệp]]-Table1[[#This Row],[Lưu chuyển tiền thuần từ hoạt động kinh doanh]])/Table1[[#This Row],[TỔNG CỘNG TÀI SẢN]]</f>
        <v>2.3689199808446224E-2</v>
      </c>
      <c r="Q1197" s="20">
        <f>(Table1[[#This Row],[III. Các khoản phải thu ngắn hạn 2025]]-Table1[[#This Row],[III. Các khoản phải thu ngắn hạn'[Năm: 2024]])/Table1[[#This Row],[III. Các khoản phải thu ngắn hạn'[Năm: 2024]]</f>
        <v>-0.12969208605925936</v>
      </c>
      <c r="R1197" s="20">
        <f>(Table1[[#This Row],[1. Hàng tồn kho]]-Table1[[#This Row],[1. Hàng tồn kho'[Năm: 2024]])/Table1[[#This Row],[1. Hàng tồn kho'[Năm: 2024]]</f>
        <v>-0.32745588871561487</v>
      </c>
      <c r="S119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-0.27649804738634187</v>
      </c>
      <c r="T1197" s="21">
        <f>Table1[[#This Row],[Tỷ suất sinh lợi trên tổng tài sản bình quân (ROAA)'[Quý 4 Năm 2025, ĐVT: %']]]-Table1[[#This Row],[Tỷ suất sinh lợi trên tổng tài sản bình quân (ROAA)'[Quý 4 Năm 2024, ĐVT: %']]]</f>
        <v>-7</v>
      </c>
      <c r="U1197" s="20">
        <f>SUM(Table1[[#This Row],[TATA]:[ROA]])</f>
        <v>-7.7099568223527699</v>
      </c>
    </row>
    <row r="1198" spans="1:21" hidden="1" x14ac:dyDescent="0.45">
      <c r="A1198" s="7">
        <v>1192</v>
      </c>
      <c r="B1198" s="5" t="s">
        <v>2393</v>
      </c>
      <c r="C1198" s="6" t="s">
        <v>2394</v>
      </c>
      <c r="D1198" s="6" t="s">
        <v>10</v>
      </c>
      <c r="E1198" s="6"/>
      <c r="F1198" s="6"/>
      <c r="G1198" s="6"/>
      <c r="H1198" s="6"/>
      <c r="I1198" s="6"/>
      <c r="J1198" s="6"/>
      <c r="K1198" s="6"/>
      <c r="L1198" s="6"/>
      <c r="M1198" s="6"/>
      <c r="N1198" s="8"/>
      <c r="O1198" s="8"/>
      <c r="P119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19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198" s="20" t="e">
        <f>(Table1[[#This Row],[1. Hàng tồn kho]]-Table1[[#This Row],[1. Hàng tồn kho'[Năm: 2024]])/Table1[[#This Row],[1. Hàng tồn kho'[Năm: 2024]]</f>
        <v>#DIV/0!</v>
      </c>
      <c r="S119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19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198" s="20" t="e">
        <f>SUM(Table1[[#This Row],[TATA]:[ROA]])</f>
        <v>#DIV/0!</v>
      </c>
    </row>
    <row r="1199" spans="1:21" ht="26.25" x14ac:dyDescent="0.45">
      <c r="A1199" s="7">
        <v>1193</v>
      </c>
      <c r="B1199" s="5" t="s">
        <v>2395</v>
      </c>
      <c r="C1199" s="6" t="s">
        <v>2396</v>
      </c>
      <c r="D1199" s="6" t="s">
        <v>18</v>
      </c>
      <c r="E1199" s="8">
        <v>80645548555</v>
      </c>
      <c r="F1199" s="8">
        <v>31742483163</v>
      </c>
      <c r="G1199" s="8">
        <v>1674116041381</v>
      </c>
      <c r="H1199" s="8">
        <v>736448974133</v>
      </c>
      <c r="I1199" s="8">
        <v>860953980063</v>
      </c>
      <c r="J1199" s="8">
        <v>72515049008</v>
      </c>
      <c r="K1199" s="8">
        <v>42984556975</v>
      </c>
      <c r="L1199" s="8">
        <v>1572511299308</v>
      </c>
      <c r="M1199" s="8">
        <v>2113267573437</v>
      </c>
      <c r="N1199" s="9">
        <v>0.85</v>
      </c>
      <c r="O1199" s="9">
        <v>0.78</v>
      </c>
      <c r="P1199" s="17">
        <f>(Table1[[#This Row],[18. Lợi nhuận sau thuế thu nhập doanh nghiệp]]-Table1[[#This Row],[Lưu chuyển tiền thuần từ hoạt động kinh doanh]])/Table1[[#This Row],[TỔNG CỘNG TÀI SẢN]]</f>
        <v>-2.9211275791646573E-2</v>
      </c>
      <c r="Q1199" s="20">
        <f>(Table1[[#This Row],[III. Các khoản phải thu ngắn hạn 2025]]-Table1[[#This Row],[III. Các khoản phải thu ngắn hạn'[Năm: 2024]])/Table1[[#This Row],[III. Các khoản phải thu ngắn hạn'[Năm: 2024]]</f>
        <v>0.16906127960402978</v>
      </c>
      <c r="R1199" s="20">
        <f>(Table1[[#This Row],[1. Hàng tồn kho]]-Table1[[#This Row],[1. Hàng tồn kho'[Năm: 2024]])/Table1[[#This Row],[1. Hàng tồn kho'[Năm: 2024]]</f>
        <v>-0.40723260119071475</v>
      </c>
      <c r="S119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0.34388069221948703</v>
      </c>
      <c r="T1199" s="21">
        <f>Table1[[#This Row],[Tỷ suất sinh lợi trên tổng tài sản bình quân (ROAA)'[Quý 4 Năm 2025, ĐVT: %']]]-Table1[[#This Row],[Tỷ suất sinh lợi trên tổng tài sản bình quân (ROAA)'[Quý 4 Năm 2024, ĐVT: %']]]</f>
        <v>-6.9999999999999951E-2</v>
      </c>
      <c r="U1199" s="20">
        <f>SUM(Table1[[#This Row],[TATA]:[ROA]])</f>
        <v>6.4980948411555439E-3</v>
      </c>
    </row>
    <row r="1200" spans="1:21" x14ac:dyDescent="0.45">
      <c r="A1200" s="7">
        <v>1194</v>
      </c>
      <c r="B1200" s="5" t="s">
        <v>2397</v>
      </c>
      <c r="C1200" s="6" t="s">
        <v>2398</v>
      </c>
      <c r="D1200" s="6" t="s">
        <v>33</v>
      </c>
      <c r="E1200" s="8">
        <v>3913940809873</v>
      </c>
      <c r="F1200" s="8">
        <v>2354081075050</v>
      </c>
      <c r="G1200" s="8">
        <v>23201490679523</v>
      </c>
      <c r="H1200" s="8">
        <v>1514787301737</v>
      </c>
      <c r="I1200" s="8">
        <v>1157155456553</v>
      </c>
      <c r="J1200" s="8">
        <v>1402424334709</v>
      </c>
      <c r="K1200" s="8">
        <v>1302184245205</v>
      </c>
      <c r="L1200" s="8">
        <v>8846468727140</v>
      </c>
      <c r="M1200" s="8">
        <v>8588311505194</v>
      </c>
      <c r="N1200" s="9">
        <v>1.94</v>
      </c>
      <c r="O1200" s="9">
        <v>2.02</v>
      </c>
      <c r="P1200" s="17">
        <f>(Table1[[#This Row],[18. Lợi nhuận sau thuế thu nhập doanh nghiệp]]-Table1[[#This Row],[Lưu chuyển tiền thuần từ hoạt động kinh doanh]])/Table1[[#This Row],[TỔNG CỘNG TÀI SẢN]]</f>
        <v>-6.7231013574472157E-2</v>
      </c>
      <c r="Q1200" s="20">
        <f>(Table1[[#This Row],[III. Các khoản phải thu ngắn hạn 2025]]-Table1[[#This Row],[III. Các khoản phải thu ngắn hạn'[Năm: 2024]])/Table1[[#This Row],[III. Các khoản phải thu ngắn hạn'[Năm: 2024]]</f>
        <v>-0.23609377024345604</v>
      </c>
      <c r="R1200" s="20">
        <f>(Table1[[#This Row],[1. Hàng tồn kho]]-Table1[[#This Row],[1. Hàng tồn kho'[Năm: 2024]])/Table1[[#This Row],[1. Hàng tồn kho'[Năm: 2024]]</f>
        <v>-7.1476290751044044E-2</v>
      </c>
      <c r="S120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-2.9181951568313561E-2</v>
      </c>
      <c r="T1200" s="21">
        <f>Table1[[#This Row],[Tỷ suất sinh lợi trên tổng tài sản bình quân (ROAA)'[Quý 4 Năm 2025, ĐVT: %']]]-Table1[[#This Row],[Tỷ suất sinh lợi trên tổng tài sản bình quân (ROAA)'[Quý 4 Năm 2024, ĐVT: %']]]</f>
        <v>8.0000000000000071E-2</v>
      </c>
      <c r="U1200" s="20">
        <f>SUM(Table1[[#This Row],[TATA]:[ROA]])</f>
        <v>-0.32398302613728575</v>
      </c>
    </row>
    <row r="1201" spans="1:21" ht="26.25" x14ac:dyDescent="0.45">
      <c r="A1201" s="7">
        <v>1195</v>
      </c>
      <c r="B1201" s="5" t="s">
        <v>2399</v>
      </c>
      <c r="C1201" s="6" t="s">
        <v>2400</v>
      </c>
      <c r="D1201" s="6" t="s">
        <v>18</v>
      </c>
      <c r="E1201" s="8">
        <v>-611295545728</v>
      </c>
      <c r="F1201" s="8">
        <v>143284796278</v>
      </c>
      <c r="G1201" s="8">
        <v>9670738362980</v>
      </c>
      <c r="H1201" s="8">
        <v>2717223495598</v>
      </c>
      <c r="I1201" s="8">
        <v>3352432745869</v>
      </c>
      <c r="J1201" s="8">
        <v>1224667804249</v>
      </c>
      <c r="K1201" s="8">
        <v>1471232667834</v>
      </c>
      <c r="L1201" s="8">
        <v>7142101147514</v>
      </c>
      <c r="M1201" s="8">
        <v>6949409680202</v>
      </c>
      <c r="N1201" s="9">
        <v>0.17</v>
      </c>
      <c r="O1201" s="9">
        <v>0.43</v>
      </c>
      <c r="P1201" s="17">
        <f>(Table1[[#This Row],[18. Lợi nhuận sau thuế thu nhập doanh nghiệp]]-Table1[[#This Row],[Lưu chuyển tiền thuần từ hoạt động kinh doanh]])/Table1[[#This Row],[TỔNG CỘNG TÀI SẢN]]</f>
        <v>7.8027169558693252E-2</v>
      </c>
      <c r="Q1201" s="20">
        <f>(Table1[[#This Row],[III. Các khoản phải thu ngắn hạn 2025]]-Table1[[#This Row],[III. Các khoản phải thu ngắn hạn'[Năm: 2024]])/Table1[[#This Row],[III. Các khoản phải thu ngắn hạn'[Năm: 2024]]</f>
        <v>0.23377144033240618</v>
      </c>
      <c r="R1201" s="20">
        <f>(Table1[[#This Row],[1. Hàng tồn kho]]-Table1[[#This Row],[1. Hàng tồn kho'[Năm: 2024]])/Table1[[#This Row],[1. Hàng tồn kho'[Năm: 2024]]</f>
        <v>0.20133203692425014</v>
      </c>
      <c r="S120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-2.6979660933403531E-2</v>
      </c>
      <c r="T1201" s="21">
        <f>Table1[[#This Row],[Tỷ suất sinh lợi trên tổng tài sản bình quân (ROAA)'[Quý 4 Năm 2025, ĐVT: %']]]-Table1[[#This Row],[Tỷ suất sinh lợi trên tổng tài sản bình quân (ROAA)'[Quý 4 Năm 2024, ĐVT: %']]]</f>
        <v>0.26</v>
      </c>
      <c r="U1201" s="20">
        <f>SUM(Table1[[#This Row],[TATA]:[ROA]])</f>
        <v>0.74615098588194606</v>
      </c>
    </row>
    <row r="1202" spans="1:21" ht="26.25" hidden="1" x14ac:dyDescent="0.45">
      <c r="A1202" s="7">
        <v>1196</v>
      </c>
      <c r="B1202" s="5" t="s">
        <v>2401</v>
      </c>
      <c r="C1202" s="6" t="s">
        <v>2402</v>
      </c>
      <c r="D1202" s="6" t="s">
        <v>10</v>
      </c>
      <c r="E1202" s="6"/>
      <c r="F1202" s="6"/>
      <c r="G1202" s="6"/>
      <c r="H1202" s="6"/>
      <c r="I1202" s="6"/>
      <c r="J1202" s="6"/>
      <c r="K1202" s="6"/>
      <c r="L1202" s="6"/>
      <c r="M1202" s="6"/>
      <c r="N1202" s="8"/>
      <c r="O1202" s="8"/>
      <c r="P120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0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02" s="20" t="e">
        <f>(Table1[[#This Row],[1. Hàng tồn kho]]-Table1[[#This Row],[1. Hàng tồn kho'[Năm: 2024]])/Table1[[#This Row],[1. Hàng tồn kho'[Năm: 2024]]</f>
        <v>#DIV/0!</v>
      </c>
      <c r="S120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0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02" s="20" t="e">
        <f>SUM(Table1[[#This Row],[TATA]:[ROA]])</f>
        <v>#DIV/0!</v>
      </c>
    </row>
    <row r="1203" spans="1:21" x14ac:dyDescent="0.45">
      <c r="A1203" s="7">
        <v>1197</v>
      </c>
      <c r="B1203" s="5" t="s">
        <v>2403</v>
      </c>
      <c r="C1203" s="6" t="s">
        <v>2404</v>
      </c>
      <c r="D1203" s="6" t="s">
        <v>33</v>
      </c>
      <c r="E1203" s="8">
        <v>117177730733</v>
      </c>
      <c r="F1203" s="8">
        <v>-104187392195</v>
      </c>
      <c r="G1203" s="8">
        <v>3330305033422</v>
      </c>
      <c r="H1203" s="8">
        <v>1214694493786</v>
      </c>
      <c r="I1203" s="8">
        <v>683273498599</v>
      </c>
      <c r="J1203" s="8">
        <v>1433393754473</v>
      </c>
      <c r="K1203" s="8">
        <v>714466173615</v>
      </c>
      <c r="L1203" s="8">
        <v>717532138019</v>
      </c>
      <c r="M1203" s="8">
        <v>1058639824373</v>
      </c>
      <c r="N1203" s="9">
        <v>7.0000000000000007E-2</v>
      </c>
      <c r="O1203" s="9">
        <v>-3.74</v>
      </c>
      <c r="P1203" s="17">
        <f>(Table1[[#This Row],[18. Lợi nhuận sau thuế thu nhập doanh nghiệp]]-Table1[[#This Row],[Lưu chuyển tiền thuần từ hoạt động kinh doanh]])/Table1[[#This Row],[TỔNG CỘNG TÀI SẢN]]</f>
        <v>-6.6469924138012046E-2</v>
      </c>
      <c r="Q1203" s="20">
        <f>(Table1[[#This Row],[III. Các khoản phải thu ngắn hạn 2025]]-Table1[[#This Row],[III. Các khoản phải thu ngắn hạn'[Năm: 2024]])/Table1[[#This Row],[III. Các khoản phải thu ngắn hạn'[Năm: 2024]]</f>
        <v>-0.43749354089080411</v>
      </c>
      <c r="R1203" s="20">
        <f>(Table1[[#This Row],[1. Hàng tồn kho]]-Table1[[#This Row],[1. Hàng tồn kho'[Năm: 2024]])/Table1[[#This Row],[1. Hàng tồn kho'[Năm: 2024]]</f>
        <v>-0.50155623925005877</v>
      </c>
      <c r="S120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0.47539011603821374</v>
      </c>
      <c r="T1203" s="21">
        <f>Table1[[#This Row],[Tỷ suất sinh lợi trên tổng tài sản bình quân (ROAA)'[Quý 4 Năm 2025, ĐVT: %']]]-Table1[[#This Row],[Tỷ suất sinh lợi trên tổng tài sản bình quân (ROAA)'[Quý 4 Năm 2024, ĐVT: %']]]</f>
        <v>-3.81</v>
      </c>
      <c r="U1203" s="20">
        <f>SUM(Table1[[#This Row],[TATA]:[ROA]])</f>
        <v>-4.3401295882406608</v>
      </c>
    </row>
    <row r="1204" spans="1:21" hidden="1" x14ac:dyDescent="0.45">
      <c r="A1204" s="7">
        <v>1198</v>
      </c>
      <c r="B1204" s="5" t="s">
        <v>2405</v>
      </c>
      <c r="C1204" s="6" t="s">
        <v>2406</v>
      </c>
      <c r="D1204" s="6" t="s">
        <v>10</v>
      </c>
      <c r="E1204" s="6"/>
      <c r="F1204" s="6"/>
      <c r="G1204" s="6"/>
      <c r="H1204" s="8">
        <v>3355585067</v>
      </c>
      <c r="I1204" s="6"/>
      <c r="J1204" s="8">
        <v>15271874944</v>
      </c>
      <c r="K1204" s="6"/>
      <c r="L1204" s="8">
        <v>49891399872</v>
      </c>
      <c r="M1204" s="6"/>
      <c r="N1204" s="8"/>
      <c r="O1204" s="8"/>
      <c r="P120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0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204" s="20">
        <f>(Table1[[#This Row],[1. Hàng tồn kho]]-Table1[[#This Row],[1. Hàng tồn kho'[Năm: 2024]])/Table1[[#This Row],[1. Hàng tồn kho'[Năm: 2024]]</f>
        <v>-1</v>
      </c>
      <c r="S120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20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04" s="20" t="e">
        <f>SUM(Table1[[#This Row],[TATA]:[ROA]])</f>
        <v>#DIV/0!</v>
      </c>
    </row>
    <row r="1205" spans="1:21" x14ac:dyDescent="0.45">
      <c r="A1205" s="7">
        <v>1199</v>
      </c>
      <c r="B1205" s="5" t="s">
        <v>2407</v>
      </c>
      <c r="C1205" s="6" t="s">
        <v>2408</v>
      </c>
      <c r="D1205" s="6" t="s">
        <v>15</v>
      </c>
      <c r="E1205" s="8">
        <v>308550672034</v>
      </c>
      <c r="F1205" s="8">
        <v>177174097155</v>
      </c>
      <c r="G1205" s="8">
        <v>7711901202826</v>
      </c>
      <c r="H1205" s="8">
        <v>1180537779879</v>
      </c>
      <c r="I1205" s="8">
        <v>1178765942013</v>
      </c>
      <c r="J1205" s="8">
        <v>644111182895</v>
      </c>
      <c r="K1205" s="8">
        <v>625244734590</v>
      </c>
      <c r="L1205" s="8">
        <v>7774453292729</v>
      </c>
      <c r="M1205" s="8">
        <v>7557913714553</v>
      </c>
      <c r="N1205" s="9">
        <v>0.95</v>
      </c>
      <c r="O1205" s="9">
        <v>3.15</v>
      </c>
      <c r="P1205" s="17">
        <f>(Table1[[#This Row],[18. Lợi nhuận sau thuế thu nhập doanh nghiệp]]-Table1[[#This Row],[Lưu chuyển tiền thuần từ hoạt động kinh doanh]])/Table1[[#This Row],[TỔNG CỘNG TÀI SẢN]]</f>
        <v>-1.703556249279458E-2</v>
      </c>
      <c r="Q1205" s="20">
        <f>(Table1[[#This Row],[III. Các khoản phải thu ngắn hạn 2025]]-Table1[[#This Row],[III. Các khoản phải thu ngắn hạn'[Năm: 2024]])/Table1[[#This Row],[III. Các khoản phải thu ngắn hạn'[Năm: 2024]]</f>
        <v>-1.5008734969766116E-3</v>
      </c>
      <c r="R1205" s="20">
        <f>(Table1[[#This Row],[1. Hàng tồn kho]]-Table1[[#This Row],[1. Hàng tồn kho'[Năm: 2024]])/Table1[[#This Row],[1. Hàng tồn kho'[Năm: 2024]]</f>
        <v>-2.9290670315959288E-2</v>
      </c>
      <c r="S120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-2.7852708096981822E-2</v>
      </c>
      <c r="T1205" s="21">
        <f>Table1[[#This Row],[Tỷ suất sinh lợi trên tổng tài sản bình quân (ROAA)'[Quý 4 Năm 2025, ĐVT: %']]]-Table1[[#This Row],[Tỷ suất sinh lợi trên tổng tài sản bình quân (ROAA)'[Quý 4 Năm 2024, ĐVT: %']]]</f>
        <v>2.2000000000000002</v>
      </c>
      <c r="U1205" s="20">
        <f>SUM(Table1[[#This Row],[TATA]:[ROA]])</f>
        <v>2.1243201855972877</v>
      </c>
    </row>
    <row r="1206" spans="1:21" hidden="1" x14ac:dyDescent="0.45">
      <c r="A1206" s="7">
        <v>1200</v>
      </c>
      <c r="B1206" s="5" t="s">
        <v>2409</v>
      </c>
      <c r="C1206" s="6" t="s">
        <v>2410</v>
      </c>
      <c r="D1206" s="6" t="s">
        <v>10</v>
      </c>
      <c r="E1206" s="6"/>
      <c r="F1206" s="6"/>
      <c r="G1206" s="6"/>
      <c r="H1206" s="6"/>
      <c r="I1206" s="6"/>
      <c r="J1206" s="6"/>
      <c r="K1206" s="6"/>
      <c r="L1206" s="6"/>
      <c r="M1206" s="6"/>
      <c r="N1206" s="8"/>
      <c r="O1206" s="8"/>
      <c r="P120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0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06" s="20" t="e">
        <f>(Table1[[#This Row],[1. Hàng tồn kho]]-Table1[[#This Row],[1. Hàng tồn kho'[Năm: 2024]])/Table1[[#This Row],[1. Hàng tồn kho'[Năm: 2024]]</f>
        <v>#DIV/0!</v>
      </c>
      <c r="S120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0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06" s="20" t="e">
        <f>SUM(Table1[[#This Row],[TATA]:[ROA]])</f>
        <v>#DIV/0!</v>
      </c>
    </row>
    <row r="1207" spans="1:21" x14ac:dyDescent="0.45">
      <c r="A1207" s="7">
        <v>1201</v>
      </c>
      <c r="B1207" s="5" t="s">
        <v>2411</v>
      </c>
      <c r="C1207" s="6" t="s">
        <v>2412</v>
      </c>
      <c r="D1207" s="6" t="s">
        <v>33</v>
      </c>
      <c r="E1207" s="8">
        <v>230906374733</v>
      </c>
      <c r="F1207" s="8">
        <v>130131124441</v>
      </c>
      <c r="G1207" s="8">
        <v>2001178003514</v>
      </c>
      <c r="H1207" s="8">
        <v>158563110572</v>
      </c>
      <c r="I1207" s="8">
        <v>182076559692</v>
      </c>
      <c r="J1207" s="8">
        <v>129051542</v>
      </c>
      <c r="K1207" s="8">
        <v>101852869</v>
      </c>
      <c r="L1207" s="8">
        <v>130939549954</v>
      </c>
      <c r="M1207" s="8">
        <v>177648306603</v>
      </c>
      <c r="N1207" s="9">
        <v>2.12</v>
      </c>
      <c r="O1207" s="9">
        <v>3.94</v>
      </c>
      <c r="P1207" s="17">
        <f>(Table1[[#This Row],[18. Lợi nhuận sau thuế thu nhập doanh nghiệp]]-Table1[[#This Row],[Lưu chuyển tiền thuần từ hoạt động kinh doanh]])/Table1[[#This Row],[TỔNG CỘNG TÀI SẢN]]</f>
        <v>-5.0357964216597481E-2</v>
      </c>
      <c r="Q1207" s="20">
        <f>(Table1[[#This Row],[III. Các khoản phải thu ngắn hạn 2025]]-Table1[[#This Row],[III. Các khoản phải thu ngắn hạn'[Năm: 2024]])/Table1[[#This Row],[III. Các khoản phải thu ngắn hạn'[Năm: 2024]]</f>
        <v>0.14829079118830141</v>
      </c>
      <c r="R1207" s="20">
        <f>(Table1[[#This Row],[1. Hàng tồn kho]]-Table1[[#This Row],[1. Hàng tồn kho'[Năm: 2024]])/Table1[[#This Row],[1. Hàng tồn kho'[Năm: 2024]]</f>
        <v>-0.21075821782896637</v>
      </c>
      <c r="S120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0.35672000297396106</v>
      </c>
      <c r="T1207" s="21">
        <f>Table1[[#This Row],[Tỷ suất sinh lợi trên tổng tài sản bình quân (ROAA)'[Quý 4 Năm 2025, ĐVT: %']]]-Table1[[#This Row],[Tỷ suất sinh lợi trên tổng tài sản bình quân (ROAA)'[Quý 4 Năm 2024, ĐVT: %']]]</f>
        <v>1.8199999999999998</v>
      </c>
      <c r="U1207" s="20">
        <f>SUM(Table1[[#This Row],[TATA]:[ROA]])</f>
        <v>2.0638946121166986</v>
      </c>
    </row>
    <row r="1208" spans="1:21" ht="26.25" hidden="1" x14ac:dyDescent="0.45">
      <c r="A1208" s="7">
        <v>1202</v>
      </c>
      <c r="B1208" s="5" t="s">
        <v>2413</v>
      </c>
      <c r="C1208" s="6" t="s">
        <v>2414</v>
      </c>
      <c r="D1208" s="6" t="s">
        <v>10</v>
      </c>
      <c r="E1208" s="6"/>
      <c r="F1208" s="6"/>
      <c r="G1208" s="6"/>
      <c r="H1208" s="6"/>
      <c r="I1208" s="6"/>
      <c r="J1208" s="6"/>
      <c r="K1208" s="6"/>
      <c r="L1208" s="6"/>
      <c r="M1208" s="6"/>
      <c r="N1208" s="8"/>
      <c r="O1208" s="8"/>
      <c r="P120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0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08" s="20" t="e">
        <f>(Table1[[#This Row],[1. Hàng tồn kho]]-Table1[[#This Row],[1. Hàng tồn kho'[Năm: 2024]])/Table1[[#This Row],[1. Hàng tồn kho'[Năm: 2024]]</f>
        <v>#DIV/0!</v>
      </c>
      <c r="S120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0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08" s="20" t="e">
        <f>SUM(Table1[[#This Row],[TATA]:[ROA]])</f>
        <v>#DIV/0!</v>
      </c>
    </row>
    <row r="1209" spans="1:21" ht="26.25" hidden="1" x14ac:dyDescent="0.45">
      <c r="A1209" s="7">
        <v>1203</v>
      </c>
      <c r="B1209" s="5" t="s">
        <v>2415</v>
      </c>
      <c r="C1209" s="6" t="s">
        <v>2416</v>
      </c>
      <c r="D1209" s="6" t="s">
        <v>10</v>
      </c>
      <c r="E1209" s="6"/>
      <c r="F1209" s="6"/>
      <c r="G1209" s="6"/>
      <c r="H1209" s="6"/>
      <c r="I1209" s="6"/>
      <c r="J1209" s="6"/>
      <c r="K1209" s="6"/>
      <c r="L1209" s="6"/>
      <c r="M1209" s="6"/>
      <c r="N1209" s="8"/>
      <c r="O1209" s="8"/>
      <c r="P120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0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09" s="20" t="e">
        <f>(Table1[[#This Row],[1. Hàng tồn kho]]-Table1[[#This Row],[1. Hàng tồn kho'[Năm: 2024]])/Table1[[#This Row],[1. Hàng tồn kho'[Năm: 2024]]</f>
        <v>#DIV/0!</v>
      </c>
      <c r="S120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0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09" s="20" t="e">
        <f>SUM(Table1[[#This Row],[TATA]:[ROA]])</f>
        <v>#DIV/0!</v>
      </c>
    </row>
    <row r="1210" spans="1:21" hidden="1" x14ac:dyDescent="0.45">
      <c r="A1210" s="7">
        <v>1204</v>
      </c>
      <c r="B1210" s="5" t="s">
        <v>2417</v>
      </c>
      <c r="C1210" s="6" t="s">
        <v>2418</v>
      </c>
      <c r="D1210" s="6" t="s">
        <v>10</v>
      </c>
      <c r="E1210" s="6"/>
      <c r="F1210" s="6"/>
      <c r="G1210" s="6"/>
      <c r="H1210" s="6"/>
      <c r="I1210" s="6"/>
      <c r="J1210" s="6"/>
      <c r="K1210" s="6"/>
      <c r="L1210" s="6"/>
      <c r="M1210" s="6"/>
      <c r="N1210" s="8"/>
      <c r="O1210" s="8"/>
      <c r="P121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1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10" s="20" t="e">
        <f>(Table1[[#This Row],[1. Hàng tồn kho]]-Table1[[#This Row],[1. Hàng tồn kho'[Năm: 2024]])/Table1[[#This Row],[1. Hàng tồn kho'[Năm: 2024]]</f>
        <v>#DIV/0!</v>
      </c>
      <c r="S121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1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10" s="20" t="e">
        <f>SUM(Table1[[#This Row],[TATA]:[ROA]])</f>
        <v>#DIV/0!</v>
      </c>
    </row>
    <row r="1211" spans="1:21" x14ac:dyDescent="0.45">
      <c r="A1211" s="7">
        <v>1205</v>
      </c>
      <c r="B1211" s="5" t="s">
        <v>2419</v>
      </c>
      <c r="C1211" s="6" t="s">
        <v>2420</v>
      </c>
      <c r="D1211" s="6" t="s">
        <v>15</v>
      </c>
      <c r="E1211" s="8">
        <v>117323732000</v>
      </c>
      <c r="F1211" s="8">
        <v>140719127000</v>
      </c>
      <c r="G1211" s="8">
        <v>1453313899000</v>
      </c>
      <c r="H1211" s="8">
        <v>48441053000</v>
      </c>
      <c r="I1211" s="8">
        <v>118336162000</v>
      </c>
      <c r="J1211" s="8">
        <v>303607773000</v>
      </c>
      <c r="K1211" s="8">
        <v>328564554000</v>
      </c>
      <c r="L1211" s="8">
        <v>2111867485000</v>
      </c>
      <c r="M1211" s="8">
        <v>2136141667000</v>
      </c>
      <c r="N1211" s="9">
        <v>1.74</v>
      </c>
      <c r="O1211" s="9">
        <v>1.28</v>
      </c>
      <c r="P1211" s="17">
        <f>(Table1[[#This Row],[18. Lợi nhuận sau thuế thu nhập doanh nghiệp]]-Table1[[#This Row],[Lưu chuyển tiền thuần từ hoạt động kinh doanh]])/Table1[[#This Row],[TỔNG CỘNG TÀI SẢN]]</f>
        <v>1.609796411917478E-2</v>
      </c>
      <c r="Q1211" s="20">
        <f>(Table1[[#This Row],[III. Các khoản phải thu ngắn hạn 2025]]-Table1[[#This Row],[III. Các khoản phải thu ngắn hạn'[Năm: 2024]])/Table1[[#This Row],[III. Các khoản phải thu ngắn hạn'[Năm: 2024]]</f>
        <v>1.4428899594730114</v>
      </c>
      <c r="R1211" s="20">
        <f>(Table1[[#This Row],[1. Hàng tồn kho]]-Table1[[#This Row],[1. Hàng tồn kho'[Năm: 2024]])/Table1[[#This Row],[1. Hàng tồn kho'[Năm: 2024]]</f>
        <v>8.2200731402222699E-2</v>
      </c>
      <c r="S121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1.1494178575319085E-2</v>
      </c>
      <c r="T1211" s="21">
        <f>Table1[[#This Row],[Tỷ suất sinh lợi trên tổng tài sản bình quân (ROAA)'[Quý 4 Năm 2025, ĐVT: %']]]-Table1[[#This Row],[Tỷ suất sinh lợi trên tổng tài sản bình quân (ROAA)'[Quý 4 Năm 2024, ĐVT: %']]]</f>
        <v>-0.45999999999999996</v>
      </c>
      <c r="U1211" s="20">
        <f>SUM(Table1[[#This Row],[TATA]:[ROA]])</f>
        <v>1.0926828335697278</v>
      </c>
    </row>
    <row r="1212" spans="1:21" hidden="1" x14ac:dyDescent="0.45">
      <c r="A1212" s="7">
        <v>1206</v>
      </c>
      <c r="B1212" s="5" t="s">
        <v>2421</v>
      </c>
      <c r="C1212" s="6" t="s">
        <v>2422</v>
      </c>
      <c r="D1212" s="6" t="s">
        <v>15</v>
      </c>
      <c r="E1212" s="6"/>
      <c r="F1212" s="6"/>
      <c r="G1212" s="6"/>
      <c r="H1212" s="8">
        <v>10466793450</v>
      </c>
      <c r="I1212" s="6"/>
      <c r="J1212" s="8">
        <v>9291158645</v>
      </c>
      <c r="K1212" s="6"/>
      <c r="L1212" s="8">
        <v>93090382756</v>
      </c>
      <c r="M1212" s="6"/>
      <c r="N1212" s="8"/>
      <c r="O1212" s="8"/>
      <c r="P121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1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212" s="20">
        <f>(Table1[[#This Row],[1. Hàng tồn kho]]-Table1[[#This Row],[1. Hàng tồn kho'[Năm: 2024]])/Table1[[#This Row],[1. Hàng tồn kho'[Năm: 2024]]</f>
        <v>-1</v>
      </c>
      <c r="S121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21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12" s="20" t="e">
        <f>SUM(Table1[[#This Row],[TATA]:[ROA]])</f>
        <v>#DIV/0!</v>
      </c>
    </row>
    <row r="1213" spans="1:21" x14ac:dyDescent="0.45">
      <c r="A1213" s="7">
        <v>1207</v>
      </c>
      <c r="B1213" s="5" t="s">
        <v>2423</v>
      </c>
      <c r="C1213" s="6" t="s">
        <v>2424</v>
      </c>
      <c r="D1213" s="6" t="s">
        <v>18</v>
      </c>
      <c r="E1213" s="8">
        <v>-84643112489</v>
      </c>
      <c r="F1213" s="8">
        <v>517579373061</v>
      </c>
      <c r="G1213" s="8">
        <v>10284933533065</v>
      </c>
      <c r="H1213" s="8">
        <v>636188773465</v>
      </c>
      <c r="I1213" s="8">
        <v>638515021887</v>
      </c>
      <c r="J1213" s="8">
        <v>3682760613520</v>
      </c>
      <c r="K1213" s="8">
        <v>4036625145888</v>
      </c>
      <c r="L1213" s="8">
        <v>1026332766569</v>
      </c>
      <c r="M1213" s="8">
        <v>1695110171327</v>
      </c>
      <c r="N1213" s="9">
        <v>1.98</v>
      </c>
      <c r="O1213" s="9">
        <v>1.3</v>
      </c>
      <c r="P1213" s="17">
        <f>(Table1[[#This Row],[18. Lợi nhuận sau thuế thu nhập doanh nghiệp]]-Table1[[#This Row],[Lưu chuyển tiền thuần từ hoạt động kinh doanh]])/Table1[[#This Row],[TỔNG CỘNG TÀI SẢN]]</f>
        <v>5.8553852935842206E-2</v>
      </c>
      <c r="Q1213" s="20">
        <f>(Table1[[#This Row],[III. Các khoản phải thu ngắn hạn 2025]]-Table1[[#This Row],[III. Các khoản phải thu ngắn hạn'[Năm: 2024]])/Table1[[#This Row],[III. Các khoản phải thu ngắn hạn'[Năm: 2024]]</f>
        <v>3.656537994737153E-3</v>
      </c>
      <c r="R1213" s="20">
        <f>(Table1[[#This Row],[1. Hàng tồn kho]]-Table1[[#This Row],[1. Hàng tồn kho'[Năm: 2024]])/Table1[[#This Row],[1. Hàng tồn kho'[Năm: 2024]]</f>
        <v>9.6086759228635993E-2</v>
      </c>
      <c r="S121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0.65161848724142657</v>
      </c>
      <c r="T1213" s="21">
        <f>Table1[[#This Row],[Tỷ suất sinh lợi trên tổng tài sản bình quân (ROAA)'[Quý 4 Năm 2025, ĐVT: %']]]-Table1[[#This Row],[Tỷ suất sinh lợi trên tổng tài sản bình quân (ROAA)'[Quý 4 Năm 2024, ĐVT: %']]]</f>
        <v>-0.67999999999999994</v>
      </c>
      <c r="U1213" s="20">
        <f>SUM(Table1[[#This Row],[TATA]:[ROA]])</f>
        <v>0.12991563740064205</v>
      </c>
    </row>
    <row r="1214" spans="1:21" hidden="1" x14ac:dyDescent="0.45">
      <c r="A1214" s="7">
        <v>1208</v>
      </c>
      <c r="B1214" s="5" t="s">
        <v>2425</v>
      </c>
      <c r="C1214" s="6" t="s">
        <v>2426</v>
      </c>
      <c r="D1214" s="6" t="s">
        <v>10</v>
      </c>
      <c r="E1214" s="6"/>
      <c r="F1214" s="6"/>
      <c r="G1214" s="6"/>
      <c r="H1214" s="6"/>
      <c r="I1214" s="6"/>
      <c r="J1214" s="6"/>
      <c r="K1214" s="6"/>
      <c r="L1214" s="6"/>
      <c r="M1214" s="6"/>
      <c r="N1214" s="8"/>
      <c r="O1214" s="8"/>
      <c r="P121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1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14" s="20" t="e">
        <f>(Table1[[#This Row],[1. Hàng tồn kho]]-Table1[[#This Row],[1. Hàng tồn kho'[Năm: 2024]])/Table1[[#This Row],[1. Hàng tồn kho'[Năm: 2024]]</f>
        <v>#DIV/0!</v>
      </c>
      <c r="S121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1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14" s="20" t="e">
        <f>SUM(Table1[[#This Row],[TATA]:[ROA]])</f>
        <v>#DIV/0!</v>
      </c>
    </row>
    <row r="1215" spans="1:21" x14ac:dyDescent="0.45">
      <c r="A1215" s="7">
        <v>1209</v>
      </c>
      <c r="B1215" s="5" t="s">
        <v>2427</v>
      </c>
      <c r="C1215" s="6" t="s">
        <v>2428</v>
      </c>
      <c r="D1215" s="6" t="s">
        <v>15</v>
      </c>
      <c r="E1215" s="8">
        <v>9752825219</v>
      </c>
      <c r="F1215" s="8">
        <v>-13750863178</v>
      </c>
      <c r="G1215" s="8">
        <v>313680456599</v>
      </c>
      <c r="H1215" s="8">
        <v>52953266227</v>
      </c>
      <c r="I1215" s="8">
        <v>40797497720</v>
      </c>
      <c r="J1215" s="8">
        <v>202466320763</v>
      </c>
      <c r="K1215" s="8">
        <v>181641274218</v>
      </c>
      <c r="L1215" s="8">
        <v>140157852448</v>
      </c>
      <c r="M1215" s="8">
        <v>100273043859</v>
      </c>
      <c r="N1215" s="9">
        <v>1.42</v>
      </c>
      <c r="O1215" s="9">
        <v>-3.36</v>
      </c>
      <c r="P1215" s="17">
        <f>(Table1[[#This Row],[18. Lợi nhuận sau thuế thu nhập doanh nghiệp]]-Table1[[#This Row],[Lưu chuyển tiền thuần từ hoạt động kinh doanh]])/Table1[[#This Row],[TỔNG CỘNG TÀI SẢN]]</f>
        <v>-7.4928762383964634E-2</v>
      </c>
      <c r="Q1215" s="20">
        <f>(Table1[[#This Row],[III. Các khoản phải thu ngắn hạn 2025]]-Table1[[#This Row],[III. Các khoản phải thu ngắn hạn'[Năm: 2024]])/Table1[[#This Row],[III. Các khoản phải thu ngắn hạn'[Năm: 2024]]</f>
        <v>-0.22955653868244247</v>
      </c>
      <c r="R1215" s="20">
        <f>(Table1[[#This Row],[1. Hàng tồn kho]]-Table1[[#This Row],[1. Hàng tồn kho'[Năm: 2024]])/Table1[[#This Row],[1. Hàng tồn kho'[Năm: 2024]]</f>
        <v>-0.10285684288883321</v>
      </c>
      <c r="S121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-0.28457063155842571</v>
      </c>
      <c r="T1215" s="21">
        <f>Table1[[#This Row],[Tỷ suất sinh lợi trên tổng tài sản bình quân (ROAA)'[Quý 4 Năm 2025, ĐVT: %']]]-Table1[[#This Row],[Tỷ suất sinh lợi trên tổng tài sản bình quân (ROAA)'[Quý 4 Năm 2024, ĐVT: %']]]</f>
        <v>-4.7799999999999994</v>
      </c>
      <c r="U1215" s="20">
        <f>SUM(Table1[[#This Row],[TATA]:[ROA]])</f>
        <v>-5.4719127755136654</v>
      </c>
    </row>
    <row r="1216" spans="1:21" hidden="1" x14ac:dyDescent="0.45">
      <c r="A1216" s="7">
        <v>1210</v>
      </c>
      <c r="B1216" s="5" t="s">
        <v>2429</v>
      </c>
      <c r="C1216" s="6" t="s">
        <v>2430</v>
      </c>
      <c r="D1216" s="6" t="s">
        <v>18</v>
      </c>
      <c r="E1216" s="8">
        <v>107590215980</v>
      </c>
      <c r="F1216" s="8">
        <v>112163266139</v>
      </c>
      <c r="G1216" s="8">
        <v>1855957075741</v>
      </c>
      <c r="H1216" s="8">
        <v>111684379415</v>
      </c>
      <c r="I1216" s="8">
        <v>120164925845</v>
      </c>
      <c r="J1216" s="6"/>
      <c r="K1216" s="6"/>
      <c r="L1216" s="8">
        <v>496165109794</v>
      </c>
      <c r="M1216" s="8">
        <v>574302773465</v>
      </c>
      <c r="N1216" s="9">
        <v>1.78</v>
      </c>
      <c r="O1216" s="9">
        <v>0.97</v>
      </c>
      <c r="P1216" s="17">
        <f>(Table1[[#This Row],[18. Lợi nhuận sau thuế thu nhập doanh nghiệp]]-Table1[[#This Row],[Lưu chuyển tiền thuần từ hoạt động kinh doanh]])/Table1[[#This Row],[TỔNG CỘNG TÀI SẢN]]</f>
        <v>2.4639848726965776E-3</v>
      </c>
      <c r="Q1216" s="20">
        <f>(Table1[[#This Row],[III. Các khoản phải thu ngắn hạn 2025]]-Table1[[#This Row],[III. Các khoản phải thu ngắn hạn'[Năm: 2024]])/Table1[[#This Row],[III. Các khoản phải thu ngắn hạn'[Năm: 2024]]</f>
        <v>7.5933147271094584E-2</v>
      </c>
      <c r="R1216" s="20" t="e">
        <f>(Table1[[#This Row],[1. Hàng tồn kho]]-Table1[[#This Row],[1. Hàng tồn kho'[Năm: 2024]])/Table1[[#This Row],[1. Hàng tồn kho'[Năm: 2024]]</f>
        <v>#DIV/0!</v>
      </c>
      <c r="S121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0.1574831888188219</v>
      </c>
      <c r="T1216" s="21">
        <f>Table1[[#This Row],[Tỷ suất sinh lợi trên tổng tài sản bình quân (ROAA)'[Quý 4 Năm 2025, ĐVT: %']]]-Table1[[#This Row],[Tỷ suất sinh lợi trên tổng tài sản bình quân (ROAA)'[Quý 4 Năm 2024, ĐVT: %']]]</f>
        <v>-0.81</v>
      </c>
      <c r="U1216" s="20" t="e">
        <f>SUM(Table1[[#This Row],[TATA]:[ROA]])</f>
        <v>#DIV/0!</v>
      </c>
    </row>
    <row r="1217" spans="1:21" ht="26.25" x14ac:dyDescent="0.45">
      <c r="A1217" s="7">
        <v>1211</v>
      </c>
      <c r="B1217" s="5" t="s">
        <v>2431</v>
      </c>
      <c r="C1217" s="6" t="s">
        <v>2432</v>
      </c>
      <c r="D1217" s="6" t="s">
        <v>15</v>
      </c>
      <c r="E1217" s="8">
        <v>-12876149158</v>
      </c>
      <c r="F1217" s="8">
        <v>4077124220</v>
      </c>
      <c r="G1217" s="8">
        <v>107482329050</v>
      </c>
      <c r="H1217" s="8">
        <v>9263864270</v>
      </c>
      <c r="I1217" s="8">
        <v>13469368024</v>
      </c>
      <c r="J1217" s="8">
        <v>808905989</v>
      </c>
      <c r="K1217" s="8">
        <v>22527318945</v>
      </c>
      <c r="L1217" s="8">
        <v>143569588748</v>
      </c>
      <c r="M1217" s="8">
        <v>159361786302</v>
      </c>
      <c r="N1217" s="8"/>
      <c r="O1217" s="8"/>
      <c r="P1217" s="17">
        <f>(Table1[[#This Row],[18. Lợi nhuận sau thuế thu nhập doanh nghiệp]]-Table1[[#This Row],[Lưu chuyển tiền thuần từ hoạt động kinh doanh]])/Table1[[#This Row],[TỔNG CỘNG TÀI SẢN]]</f>
        <v>0.15773079656762426</v>
      </c>
      <c r="Q1217" s="20">
        <f>(Table1[[#This Row],[III. Các khoản phải thu ngắn hạn 2025]]-Table1[[#This Row],[III. Các khoản phải thu ngắn hạn'[Năm: 2024]])/Table1[[#This Row],[III. Các khoản phải thu ngắn hạn'[Năm: 2024]]</f>
        <v>0.45396862814787331</v>
      </c>
      <c r="R1217" s="20">
        <f>(Table1[[#This Row],[1. Hàng tồn kho]]-Table1[[#This Row],[1. Hàng tồn kho'[Năm: 2024]])/Table1[[#This Row],[1. Hàng tồn kho'[Năm: 2024]]</f>
        <v>26.849118749694409</v>
      </c>
      <c r="S121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0.10999681542390706</v>
      </c>
      <c r="T121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17" s="20">
        <f>SUM(Table1[[#This Row],[TATA]:[ROA]])</f>
        <v>27.570814989833814</v>
      </c>
    </row>
    <row r="1218" spans="1:21" ht="26.25" x14ac:dyDescent="0.45">
      <c r="A1218" s="7">
        <v>1212</v>
      </c>
      <c r="B1218" s="5" t="s">
        <v>2433</v>
      </c>
      <c r="C1218" s="6" t="s">
        <v>2434</v>
      </c>
      <c r="D1218" s="6" t="s">
        <v>15</v>
      </c>
      <c r="E1218" s="8">
        <v>58144624932</v>
      </c>
      <c r="F1218" s="8">
        <v>18569769963</v>
      </c>
      <c r="G1218" s="8">
        <v>709154416586</v>
      </c>
      <c r="H1218" s="8">
        <v>113903157918</v>
      </c>
      <c r="I1218" s="8">
        <v>123400078471</v>
      </c>
      <c r="J1218" s="8">
        <v>3879954137</v>
      </c>
      <c r="K1218" s="8">
        <v>2910772607</v>
      </c>
      <c r="L1218" s="8">
        <v>185383670650</v>
      </c>
      <c r="M1218" s="8">
        <v>222897427796</v>
      </c>
      <c r="N1218" s="9">
        <v>1.17</v>
      </c>
      <c r="O1218" s="9">
        <v>1.62</v>
      </c>
      <c r="P1218" s="17">
        <f>(Table1[[#This Row],[18. Lợi nhuận sau thuế thu nhập doanh nghiệp]]-Table1[[#This Row],[Lưu chuyển tiền thuần từ hoạt động kinh doanh]])/Table1[[#This Row],[TỔNG CỘNG TÀI SẢN]]</f>
        <v>-5.5805694843614799E-2</v>
      </c>
      <c r="Q1218" s="20">
        <f>(Table1[[#This Row],[III. Các khoản phải thu ngắn hạn 2025]]-Table1[[#This Row],[III. Các khoản phải thu ngắn hạn'[Năm: 2024]])/Table1[[#This Row],[III. Các khoản phải thu ngắn hạn'[Năm: 2024]]</f>
        <v>8.3377148856899355E-2</v>
      </c>
      <c r="R1218" s="20">
        <f>(Table1[[#This Row],[1. Hàng tồn kho]]-Table1[[#This Row],[1. Hàng tồn kho'[Năm: 2024]])/Table1[[#This Row],[1. Hàng tồn kho'[Năm: 2024]]</f>
        <v>-0.24979200675536231</v>
      </c>
      <c r="S121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0.20235739757696938</v>
      </c>
      <c r="T1218" s="21">
        <f>Table1[[#This Row],[Tỷ suất sinh lợi trên tổng tài sản bình quân (ROAA)'[Quý 4 Năm 2025, ĐVT: %']]]-Table1[[#This Row],[Tỷ suất sinh lợi trên tổng tài sản bình quân (ROAA)'[Quý 4 Năm 2024, ĐVT: %']]]</f>
        <v>0.45000000000000018</v>
      </c>
      <c r="U1218" s="20">
        <f>SUM(Table1[[#This Row],[TATA]:[ROA]])</f>
        <v>0.43013684483489179</v>
      </c>
    </row>
    <row r="1219" spans="1:21" ht="26.25" hidden="1" x14ac:dyDescent="0.45">
      <c r="A1219" s="7">
        <v>1213</v>
      </c>
      <c r="B1219" s="5" t="s">
        <v>2435</v>
      </c>
      <c r="C1219" s="6" t="s">
        <v>2436</v>
      </c>
      <c r="D1219" s="6" t="s">
        <v>15</v>
      </c>
      <c r="E1219" s="6"/>
      <c r="F1219" s="6"/>
      <c r="G1219" s="6"/>
      <c r="H1219" s="8">
        <v>32121146398</v>
      </c>
      <c r="I1219" s="6"/>
      <c r="J1219" s="8">
        <v>26830937462</v>
      </c>
      <c r="K1219" s="6"/>
      <c r="L1219" s="8">
        <v>117461442483</v>
      </c>
      <c r="M1219" s="6"/>
      <c r="N1219" s="8"/>
      <c r="O1219" s="8"/>
      <c r="P121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1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219" s="20">
        <f>(Table1[[#This Row],[1. Hàng tồn kho]]-Table1[[#This Row],[1. Hàng tồn kho'[Năm: 2024]])/Table1[[#This Row],[1. Hàng tồn kho'[Năm: 2024]]</f>
        <v>-1</v>
      </c>
      <c r="S121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21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19" s="20" t="e">
        <f>SUM(Table1[[#This Row],[TATA]:[ROA]])</f>
        <v>#DIV/0!</v>
      </c>
    </row>
    <row r="1220" spans="1:21" hidden="1" x14ac:dyDescent="0.45">
      <c r="A1220" s="7">
        <v>1214</v>
      </c>
      <c r="B1220" s="5" t="s">
        <v>2437</v>
      </c>
      <c r="C1220" s="6" t="s">
        <v>2438</v>
      </c>
      <c r="D1220" s="6" t="s">
        <v>10</v>
      </c>
      <c r="E1220" s="6"/>
      <c r="F1220" s="6"/>
      <c r="G1220" s="6"/>
      <c r="H1220" s="6"/>
      <c r="I1220" s="6"/>
      <c r="J1220" s="6"/>
      <c r="K1220" s="6"/>
      <c r="L1220" s="6"/>
      <c r="M1220" s="6"/>
      <c r="N1220" s="8"/>
      <c r="O1220" s="8"/>
      <c r="P122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2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20" s="20" t="e">
        <f>(Table1[[#This Row],[1. Hàng tồn kho]]-Table1[[#This Row],[1. Hàng tồn kho'[Năm: 2024]])/Table1[[#This Row],[1. Hàng tồn kho'[Năm: 2024]]</f>
        <v>#DIV/0!</v>
      </c>
      <c r="S122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2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20" s="20" t="e">
        <f>SUM(Table1[[#This Row],[TATA]:[ROA]])</f>
        <v>#DIV/0!</v>
      </c>
    </row>
    <row r="1221" spans="1:21" x14ac:dyDescent="0.45">
      <c r="A1221" s="7">
        <v>1215</v>
      </c>
      <c r="B1221" s="5" t="s">
        <v>2439</v>
      </c>
      <c r="C1221" s="6" t="s">
        <v>2440</v>
      </c>
      <c r="D1221" s="6" t="s">
        <v>18</v>
      </c>
      <c r="E1221" s="8">
        <v>54171220017</v>
      </c>
      <c r="F1221" s="8">
        <v>349138023396</v>
      </c>
      <c r="G1221" s="8">
        <v>2782634485220</v>
      </c>
      <c r="H1221" s="8">
        <v>383735262487</v>
      </c>
      <c r="I1221" s="8">
        <v>404234221665</v>
      </c>
      <c r="J1221" s="8">
        <v>708336913258</v>
      </c>
      <c r="K1221" s="8">
        <v>682347047780</v>
      </c>
      <c r="L1221" s="8">
        <v>2512786046784</v>
      </c>
      <c r="M1221" s="8">
        <v>2914294074254</v>
      </c>
      <c r="N1221" s="9">
        <v>4.74</v>
      </c>
      <c r="O1221" s="9">
        <v>3.74</v>
      </c>
      <c r="P1221" s="17">
        <f>(Table1[[#This Row],[18. Lợi nhuận sau thuế thu nhập doanh nghiệp]]-Table1[[#This Row],[Lưu chuyển tiền thuần từ hoạt động kinh doanh]])/Table1[[#This Row],[TỔNG CỘNG TÀI SẢN]]</f>
        <v>0.1060027125178388</v>
      </c>
      <c r="Q1221" s="20">
        <f>(Table1[[#This Row],[III. Các khoản phải thu ngắn hạn 2025]]-Table1[[#This Row],[III. Các khoản phải thu ngắn hạn'[Năm: 2024]])/Table1[[#This Row],[III. Các khoản phải thu ngắn hạn'[Năm: 2024]]</f>
        <v>5.341953472074893E-2</v>
      </c>
      <c r="R1221" s="20">
        <f>(Table1[[#This Row],[1. Hàng tồn kho]]-Table1[[#This Row],[1. Hàng tồn kho'[Năm: 2024]])/Table1[[#This Row],[1. Hàng tồn kho'[Năm: 2024]]</f>
        <v>-3.6691389353774397E-2</v>
      </c>
      <c r="S122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0.15978599848716599</v>
      </c>
      <c r="T1221" s="21">
        <f>Table1[[#This Row],[Tỷ suất sinh lợi trên tổng tài sản bình quân (ROAA)'[Quý 4 Năm 2025, ĐVT: %']]]-Table1[[#This Row],[Tỷ suất sinh lợi trên tổng tài sản bình quân (ROAA)'[Quý 4 Năm 2024, ĐVT: %']]]</f>
        <v>-1</v>
      </c>
      <c r="U1221" s="20">
        <f>SUM(Table1[[#This Row],[TATA]:[ROA]])</f>
        <v>-0.71748314362802068</v>
      </c>
    </row>
    <row r="1222" spans="1:21" ht="26.25" hidden="1" x14ac:dyDescent="0.45">
      <c r="A1222" s="7">
        <v>1216</v>
      </c>
      <c r="B1222" s="5" t="s">
        <v>2441</v>
      </c>
      <c r="C1222" s="6" t="s">
        <v>2442</v>
      </c>
      <c r="D1222" s="6" t="s">
        <v>10</v>
      </c>
      <c r="E1222" s="6"/>
      <c r="F1222" s="6"/>
      <c r="G1222" s="6"/>
      <c r="H1222" s="6"/>
      <c r="I1222" s="6"/>
      <c r="J1222" s="6"/>
      <c r="K1222" s="6"/>
      <c r="L1222" s="6"/>
      <c r="M1222" s="6"/>
      <c r="N1222" s="8"/>
      <c r="O1222" s="8"/>
      <c r="P122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2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22" s="20" t="e">
        <f>(Table1[[#This Row],[1. Hàng tồn kho]]-Table1[[#This Row],[1. Hàng tồn kho'[Năm: 2024]])/Table1[[#This Row],[1. Hàng tồn kho'[Năm: 2024]]</f>
        <v>#DIV/0!</v>
      </c>
      <c r="S122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2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22" s="20" t="e">
        <f>SUM(Table1[[#This Row],[TATA]:[ROA]])</f>
        <v>#DIV/0!</v>
      </c>
    </row>
    <row r="1223" spans="1:21" hidden="1" x14ac:dyDescent="0.45">
      <c r="A1223" s="7">
        <v>1217</v>
      </c>
      <c r="B1223" s="5" t="s">
        <v>2443</v>
      </c>
      <c r="C1223" s="6" t="s">
        <v>2444</v>
      </c>
      <c r="D1223" s="6" t="s">
        <v>15</v>
      </c>
      <c r="E1223" s="6"/>
      <c r="F1223" s="6"/>
      <c r="G1223" s="6"/>
      <c r="H1223" s="8">
        <v>9474140606</v>
      </c>
      <c r="I1223" s="6"/>
      <c r="J1223" s="8">
        <v>2124673202</v>
      </c>
      <c r="K1223" s="6"/>
      <c r="L1223" s="8">
        <v>71448610988</v>
      </c>
      <c r="M1223" s="6"/>
      <c r="N1223" s="8"/>
      <c r="O1223" s="8"/>
      <c r="P122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2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223" s="20">
        <f>(Table1[[#This Row],[1. Hàng tồn kho]]-Table1[[#This Row],[1. Hàng tồn kho'[Năm: 2024]])/Table1[[#This Row],[1. Hàng tồn kho'[Năm: 2024]]</f>
        <v>-1</v>
      </c>
      <c r="S122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22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23" s="20" t="e">
        <f>SUM(Table1[[#This Row],[TATA]:[ROA]])</f>
        <v>#DIV/0!</v>
      </c>
    </row>
    <row r="1224" spans="1:21" x14ac:dyDescent="0.45">
      <c r="A1224" s="7">
        <v>1218</v>
      </c>
      <c r="B1224" s="5" t="s">
        <v>2445</v>
      </c>
      <c r="C1224" s="6" t="s">
        <v>2446</v>
      </c>
      <c r="D1224" s="6" t="s">
        <v>33</v>
      </c>
      <c r="E1224" s="8">
        <v>4648960653</v>
      </c>
      <c r="F1224" s="8">
        <v>1450025389</v>
      </c>
      <c r="G1224" s="8">
        <v>46859640863</v>
      </c>
      <c r="H1224" s="8">
        <v>12853825363</v>
      </c>
      <c r="I1224" s="8">
        <v>10281928737</v>
      </c>
      <c r="J1224" s="8">
        <v>13648328347</v>
      </c>
      <c r="K1224" s="8">
        <v>13242211260</v>
      </c>
      <c r="L1224" s="8">
        <v>21520326885</v>
      </c>
      <c r="M1224" s="8">
        <v>25846765385</v>
      </c>
      <c r="N1224" s="9">
        <v>0.08</v>
      </c>
      <c r="O1224" s="9">
        <v>0.55000000000000004</v>
      </c>
      <c r="P1224" s="17">
        <f>(Table1[[#This Row],[18. Lợi nhuận sau thuế thu nhập doanh nghiệp]]-Table1[[#This Row],[Lưu chuyển tiền thuần từ hoạt động kinh doanh]])/Table1[[#This Row],[TỔNG CỘNG TÀI SẢN]]</f>
        <v>-6.8266320549755941E-2</v>
      </c>
      <c r="Q1224" s="20">
        <f>(Table1[[#This Row],[III. Các khoản phải thu ngắn hạn 2025]]-Table1[[#This Row],[III. Các khoản phải thu ngắn hạn'[Năm: 2024]])/Table1[[#This Row],[III. Các khoản phải thu ngắn hạn'[Năm: 2024]]</f>
        <v>-0.20008803242365944</v>
      </c>
      <c r="R1224" s="20">
        <f>(Table1[[#This Row],[1. Hàng tồn kho]]-Table1[[#This Row],[1. Hàng tồn kho'[Năm: 2024]])/Table1[[#This Row],[1. Hàng tồn kho'[Năm: 2024]]</f>
        <v>-2.9755811603790105E-2</v>
      </c>
      <c r="S122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0.20103962747032408</v>
      </c>
      <c r="T1224" s="21">
        <f>Table1[[#This Row],[Tỷ suất sinh lợi trên tổng tài sản bình quân (ROAA)'[Quý 4 Năm 2025, ĐVT: %']]]-Table1[[#This Row],[Tỷ suất sinh lợi trên tổng tài sản bình quân (ROAA)'[Quý 4 Năm 2024, ĐVT: %']]]</f>
        <v>0.47000000000000003</v>
      </c>
      <c r="U1224" s="20">
        <f>SUM(Table1[[#This Row],[TATA]:[ROA]])</f>
        <v>0.37292946289311868</v>
      </c>
    </row>
    <row r="1225" spans="1:21" ht="26.25" hidden="1" x14ac:dyDescent="0.45">
      <c r="A1225" s="7">
        <v>1219</v>
      </c>
      <c r="B1225" s="5" t="s">
        <v>2447</v>
      </c>
      <c r="C1225" s="6" t="s">
        <v>2448</v>
      </c>
      <c r="D1225" s="6" t="s">
        <v>10</v>
      </c>
      <c r="E1225" s="6"/>
      <c r="F1225" s="6"/>
      <c r="G1225" s="6"/>
      <c r="H1225" s="6"/>
      <c r="I1225" s="6"/>
      <c r="J1225" s="6"/>
      <c r="K1225" s="6"/>
      <c r="L1225" s="6"/>
      <c r="M1225" s="6"/>
      <c r="N1225" s="8"/>
      <c r="O1225" s="8"/>
      <c r="P122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2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25" s="20" t="e">
        <f>(Table1[[#This Row],[1. Hàng tồn kho]]-Table1[[#This Row],[1. Hàng tồn kho'[Năm: 2024]])/Table1[[#This Row],[1. Hàng tồn kho'[Năm: 2024]]</f>
        <v>#DIV/0!</v>
      </c>
      <c r="S122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2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25" s="20" t="e">
        <f>SUM(Table1[[#This Row],[TATA]:[ROA]])</f>
        <v>#DIV/0!</v>
      </c>
    </row>
    <row r="1226" spans="1:21" ht="26.25" hidden="1" x14ac:dyDescent="0.45">
      <c r="A1226" s="7">
        <v>1220</v>
      </c>
      <c r="B1226" s="5" t="s">
        <v>2449</v>
      </c>
      <c r="C1226" s="6" t="s">
        <v>2450</v>
      </c>
      <c r="D1226" s="6" t="s">
        <v>10</v>
      </c>
      <c r="E1226" s="6"/>
      <c r="F1226" s="6"/>
      <c r="G1226" s="6"/>
      <c r="H1226" s="6"/>
      <c r="I1226" s="6"/>
      <c r="J1226" s="6"/>
      <c r="K1226" s="6"/>
      <c r="L1226" s="6"/>
      <c r="M1226" s="6"/>
      <c r="N1226" s="8"/>
      <c r="O1226" s="8"/>
      <c r="P122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2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26" s="20" t="e">
        <f>(Table1[[#This Row],[1. Hàng tồn kho]]-Table1[[#This Row],[1. Hàng tồn kho'[Năm: 2024]])/Table1[[#This Row],[1. Hàng tồn kho'[Năm: 2024]]</f>
        <v>#DIV/0!</v>
      </c>
      <c r="S122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2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26" s="20" t="e">
        <f>SUM(Table1[[#This Row],[TATA]:[ROA]])</f>
        <v>#DIV/0!</v>
      </c>
    </row>
    <row r="1227" spans="1:21" ht="26.25" hidden="1" x14ac:dyDescent="0.45">
      <c r="A1227" s="7">
        <v>1221</v>
      </c>
      <c r="B1227" s="5" t="s">
        <v>2451</v>
      </c>
      <c r="C1227" s="6" t="s">
        <v>2452</v>
      </c>
      <c r="D1227" s="6" t="s">
        <v>10</v>
      </c>
      <c r="E1227" s="6"/>
      <c r="F1227" s="6"/>
      <c r="G1227" s="6"/>
      <c r="H1227" s="6"/>
      <c r="I1227" s="6"/>
      <c r="J1227" s="6"/>
      <c r="K1227" s="6"/>
      <c r="L1227" s="6"/>
      <c r="M1227" s="6"/>
      <c r="N1227" s="8"/>
      <c r="O1227" s="8"/>
      <c r="P122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2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27" s="20" t="e">
        <f>(Table1[[#This Row],[1. Hàng tồn kho]]-Table1[[#This Row],[1. Hàng tồn kho'[Năm: 2024]])/Table1[[#This Row],[1. Hàng tồn kho'[Năm: 2024]]</f>
        <v>#DIV/0!</v>
      </c>
      <c r="S122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2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27" s="20" t="e">
        <f>SUM(Table1[[#This Row],[TATA]:[ROA]])</f>
        <v>#DIV/0!</v>
      </c>
    </row>
    <row r="1228" spans="1:21" ht="26.25" hidden="1" x14ac:dyDescent="0.45">
      <c r="A1228" s="7">
        <v>1222</v>
      </c>
      <c r="B1228" s="5" t="s">
        <v>2453</v>
      </c>
      <c r="C1228" s="6" t="s">
        <v>2454</v>
      </c>
      <c r="D1228" s="6" t="s">
        <v>10</v>
      </c>
      <c r="E1228" s="6"/>
      <c r="F1228" s="6"/>
      <c r="G1228" s="6"/>
      <c r="H1228" s="8">
        <v>34009556958</v>
      </c>
      <c r="I1228" s="6"/>
      <c r="J1228" s="6"/>
      <c r="K1228" s="6"/>
      <c r="L1228" s="6"/>
      <c r="M1228" s="6"/>
      <c r="N1228" s="9">
        <v>-1.1100000000000001</v>
      </c>
      <c r="O1228" s="8"/>
      <c r="P122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2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228" s="20" t="e">
        <f>(Table1[[#This Row],[1. Hàng tồn kho]]-Table1[[#This Row],[1. Hàng tồn kho'[Năm: 2024]])/Table1[[#This Row],[1. Hàng tồn kho'[Năm: 2024]]</f>
        <v>#DIV/0!</v>
      </c>
      <c r="S122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28" s="21">
        <f>Table1[[#This Row],[Tỷ suất sinh lợi trên tổng tài sản bình quân (ROAA)'[Quý 4 Năm 2025, ĐVT: %']]]-Table1[[#This Row],[Tỷ suất sinh lợi trên tổng tài sản bình quân (ROAA)'[Quý 4 Năm 2024, ĐVT: %']]]</f>
        <v>1.1100000000000001</v>
      </c>
      <c r="U1228" s="20" t="e">
        <f>SUM(Table1[[#This Row],[TATA]:[ROA]])</f>
        <v>#DIV/0!</v>
      </c>
    </row>
    <row r="1229" spans="1:21" x14ac:dyDescent="0.45">
      <c r="A1229" s="7">
        <v>1223</v>
      </c>
      <c r="B1229" s="5" t="s">
        <v>2455</v>
      </c>
      <c r="C1229" s="6" t="s">
        <v>2456</v>
      </c>
      <c r="D1229" s="6" t="s">
        <v>33</v>
      </c>
      <c r="E1229" s="8">
        <v>215224153794</v>
      </c>
      <c r="F1229" s="8">
        <v>126741063011</v>
      </c>
      <c r="G1229" s="8">
        <v>1305494183179</v>
      </c>
      <c r="H1229" s="8">
        <v>338927926508</v>
      </c>
      <c r="I1229" s="8">
        <v>314917910958</v>
      </c>
      <c r="J1229" s="8">
        <v>215206223630</v>
      </c>
      <c r="K1229" s="8">
        <v>169292616652</v>
      </c>
      <c r="L1229" s="8">
        <v>1767765246504</v>
      </c>
      <c r="M1229" s="8">
        <v>1804882655519</v>
      </c>
      <c r="N1229" s="9">
        <v>3.07</v>
      </c>
      <c r="O1229" s="9">
        <v>2.95</v>
      </c>
      <c r="P1229" s="17">
        <f>(Table1[[#This Row],[18. Lợi nhuận sau thuế thu nhập doanh nghiệp]]-Table1[[#This Row],[Lưu chuyển tiền thuần từ hoạt động kinh doanh]])/Table1[[#This Row],[TỔNG CỘNG TÀI SẢN]]</f>
        <v>-6.7777468427730123E-2</v>
      </c>
      <c r="Q1229" s="20">
        <f>(Table1[[#This Row],[III. Các khoản phải thu ngắn hạn 2025]]-Table1[[#This Row],[III. Các khoản phải thu ngắn hạn'[Năm: 2024]])/Table1[[#This Row],[III. Các khoản phải thu ngắn hạn'[Năm: 2024]]</f>
        <v>-7.0841065820031426E-2</v>
      </c>
      <c r="R1229" s="20">
        <f>(Table1[[#This Row],[1. Hàng tồn kho]]-Table1[[#This Row],[1. Hàng tồn kho'[Năm: 2024]])/Table1[[#This Row],[1. Hàng tồn kho'[Năm: 2024]]</f>
        <v>-0.2133470222354647</v>
      </c>
      <c r="S122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2.0996797560312266E-2</v>
      </c>
      <c r="T1229" s="21">
        <f>Table1[[#This Row],[Tỷ suất sinh lợi trên tổng tài sản bình quân (ROAA)'[Quý 4 Năm 2025, ĐVT: %']]]-Table1[[#This Row],[Tỷ suất sinh lợi trên tổng tài sản bình quân (ROAA)'[Quý 4 Năm 2024, ĐVT: %']]]</f>
        <v>-0.11999999999999966</v>
      </c>
      <c r="U1229" s="20">
        <f>SUM(Table1[[#This Row],[TATA]:[ROA]])</f>
        <v>-0.45096875892291366</v>
      </c>
    </row>
    <row r="1230" spans="1:21" hidden="1" x14ac:dyDescent="0.45">
      <c r="A1230" s="7">
        <v>1224</v>
      </c>
      <c r="B1230" s="5" t="s">
        <v>2457</v>
      </c>
      <c r="C1230" s="6" t="s">
        <v>2458</v>
      </c>
      <c r="D1230" s="6" t="s">
        <v>10</v>
      </c>
      <c r="E1230" s="6"/>
      <c r="F1230" s="6"/>
      <c r="G1230" s="6"/>
      <c r="H1230" s="6"/>
      <c r="I1230" s="6"/>
      <c r="J1230" s="6"/>
      <c r="K1230" s="6"/>
      <c r="L1230" s="6"/>
      <c r="M1230" s="6"/>
      <c r="N1230" s="8"/>
      <c r="O1230" s="8"/>
      <c r="P123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3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30" s="20" t="e">
        <f>(Table1[[#This Row],[1. Hàng tồn kho]]-Table1[[#This Row],[1. Hàng tồn kho'[Năm: 2024]])/Table1[[#This Row],[1. Hàng tồn kho'[Năm: 2024]]</f>
        <v>#DIV/0!</v>
      </c>
      <c r="S123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3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30" s="20" t="e">
        <f>SUM(Table1[[#This Row],[TATA]:[ROA]])</f>
        <v>#DIV/0!</v>
      </c>
    </row>
    <row r="1231" spans="1:21" ht="26.25" hidden="1" x14ac:dyDescent="0.45">
      <c r="A1231" s="7">
        <v>1225</v>
      </c>
      <c r="B1231" s="5" t="s">
        <v>2459</v>
      </c>
      <c r="C1231" s="6" t="s">
        <v>2460</v>
      </c>
      <c r="D1231" s="6" t="s">
        <v>10</v>
      </c>
      <c r="E1231" s="6"/>
      <c r="F1231" s="6"/>
      <c r="G1231" s="6"/>
      <c r="H1231" s="6"/>
      <c r="I1231" s="6"/>
      <c r="J1231" s="6"/>
      <c r="K1231" s="6"/>
      <c r="L1231" s="6"/>
      <c r="M1231" s="6"/>
      <c r="N1231" s="8"/>
      <c r="O1231" s="8"/>
      <c r="P123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3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31" s="20" t="e">
        <f>(Table1[[#This Row],[1. Hàng tồn kho]]-Table1[[#This Row],[1. Hàng tồn kho'[Năm: 2024]])/Table1[[#This Row],[1. Hàng tồn kho'[Năm: 2024]]</f>
        <v>#DIV/0!</v>
      </c>
      <c r="S123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3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31" s="20" t="e">
        <f>SUM(Table1[[#This Row],[TATA]:[ROA]])</f>
        <v>#DIV/0!</v>
      </c>
    </row>
    <row r="1232" spans="1:21" hidden="1" x14ac:dyDescent="0.45">
      <c r="A1232" s="7">
        <v>1226</v>
      </c>
      <c r="B1232" s="5" t="s">
        <v>2461</v>
      </c>
      <c r="C1232" s="6" t="s">
        <v>2462</v>
      </c>
      <c r="D1232" s="6" t="s">
        <v>10</v>
      </c>
      <c r="E1232" s="6"/>
      <c r="F1232" s="6"/>
      <c r="G1232" s="6"/>
      <c r="H1232" s="6"/>
      <c r="I1232" s="6"/>
      <c r="J1232" s="6"/>
      <c r="K1232" s="6"/>
      <c r="L1232" s="6"/>
      <c r="M1232" s="6"/>
      <c r="N1232" s="8"/>
      <c r="O1232" s="8"/>
      <c r="P123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3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32" s="20" t="e">
        <f>(Table1[[#This Row],[1. Hàng tồn kho]]-Table1[[#This Row],[1. Hàng tồn kho'[Năm: 2024]])/Table1[[#This Row],[1. Hàng tồn kho'[Năm: 2024]]</f>
        <v>#DIV/0!</v>
      </c>
      <c r="S123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3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32" s="20" t="e">
        <f>SUM(Table1[[#This Row],[TATA]:[ROA]])</f>
        <v>#DIV/0!</v>
      </c>
    </row>
    <row r="1233" spans="1:21" hidden="1" x14ac:dyDescent="0.45">
      <c r="A1233" s="7">
        <v>1227</v>
      </c>
      <c r="B1233" s="5" t="s">
        <v>2463</v>
      </c>
      <c r="C1233" s="6" t="s">
        <v>2464</v>
      </c>
      <c r="D1233" s="6" t="s">
        <v>10</v>
      </c>
      <c r="E1233" s="6"/>
      <c r="F1233" s="6"/>
      <c r="G1233" s="6"/>
      <c r="H1233" s="6"/>
      <c r="I1233" s="6"/>
      <c r="J1233" s="6"/>
      <c r="K1233" s="6"/>
      <c r="L1233" s="6"/>
      <c r="M1233" s="6"/>
      <c r="N1233" s="8"/>
      <c r="O1233" s="8"/>
      <c r="P123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3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33" s="20" t="e">
        <f>(Table1[[#This Row],[1. Hàng tồn kho]]-Table1[[#This Row],[1. Hàng tồn kho'[Năm: 2024]])/Table1[[#This Row],[1. Hàng tồn kho'[Năm: 2024]]</f>
        <v>#DIV/0!</v>
      </c>
      <c r="S123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3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33" s="20" t="e">
        <f>SUM(Table1[[#This Row],[TATA]:[ROA]])</f>
        <v>#DIV/0!</v>
      </c>
    </row>
    <row r="1234" spans="1:21" ht="26.25" hidden="1" x14ac:dyDescent="0.45">
      <c r="A1234" s="7">
        <v>1228</v>
      </c>
      <c r="B1234" s="5" t="s">
        <v>2465</v>
      </c>
      <c r="C1234" s="6" t="s">
        <v>2466</v>
      </c>
      <c r="D1234" s="6" t="s">
        <v>10</v>
      </c>
      <c r="E1234" s="6"/>
      <c r="F1234" s="6"/>
      <c r="G1234" s="6"/>
      <c r="H1234" s="6"/>
      <c r="I1234" s="6"/>
      <c r="J1234" s="6"/>
      <c r="K1234" s="6"/>
      <c r="L1234" s="6"/>
      <c r="M1234" s="6"/>
      <c r="N1234" s="8"/>
      <c r="O1234" s="8"/>
      <c r="P123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3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34" s="20" t="e">
        <f>(Table1[[#This Row],[1. Hàng tồn kho]]-Table1[[#This Row],[1. Hàng tồn kho'[Năm: 2024]])/Table1[[#This Row],[1. Hàng tồn kho'[Năm: 2024]]</f>
        <v>#DIV/0!</v>
      </c>
      <c r="S123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3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34" s="20" t="e">
        <f>SUM(Table1[[#This Row],[TATA]:[ROA]])</f>
        <v>#DIV/0!</v>
      </c>
    </row>
    <row r="1235" spans="1:21" hidden="1" x14ac:dyDescent="0.45">
      <c r="A1235" s="7">
        <v>1229</v>
      </c>
      <c r="B1235" s="5" t="s">
        <v>2467</v>
      </c>
      <c r="C1235" s="6" t="s">
        <v>2468</v>
      </c>
      <c r="D1235" s="6" t="s">
        <v>10</v>
      </c>
      <c r="E1235" s="6"/>
      <c r="F1235" s="6"/>
      <c r="G1235" s="6"/>
      <c r="H1235" s="6"/>
      <c r="I1235" s="6"/>
      <c r="J1235" s="6"/>
      <c r="K1235" s="6"/>
      <c r="L1235" s="6"/>
      <c r="M1235" s="6"/>
      <c r="N1235" s="8"/>
      <c r="O1235" s="8"/>
      <c r="P123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3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35" s="20" t="e">
        <f>(Table1[[#This Row],[1. Hàng tồn kho]]-Table1[[#This Row],[1. Hàng tồn kho'[Năm: 2024]])/Table1[[#This Row],[1. Hàng tồn kho'[Năm: 2024]]</f>
        <v>#DIV/0!</v>
      </c>
      <c r="S123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3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35" s="20" t="e">
        <f>SUM(Table1[[#This Row],[TATA]:[ROA]])</f>
        <v>#DIV/0!</v>
      </c>
    </row>
    <row r="1236" spans="1:21" hidden="1" x14ac:dyDescent="0.45">
      <c r="A1236" s="7">
        <v>1230</v>
      </c>
      <c r="B1236" s="5" t="s">
        <v>2469</v>
      </c>
      <c r="C1236" s="6" t="s">
        <v>2470</v>
      </c>
      <c r="D1236" s="6" t="s">
        <v>10</v>
      </c>
      <c r="E1236" s="6"/>
      <c r="F1236" s="6"/>
      <c r="G1236" s="6"/>
      <c r="H1236" s="8">
        <v>2995841736250</v>
      </c>
      <c r="I1236" s="6"/>
      <c r="J1236" s="8">
        <v>2616001099729</v>
      </c>
      <c r="K1236" s="6"/>
      <c r="L1236" s="8">
        <v>34389161658462</v>
      </c>
      <c r="M1236" s="6"/>
      <c r="N1236" s="8"/>
      <c r="O1236" s="8"/>
      <c r="P123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3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236" s="20">
        <f>(Table1[[#This Row],[1. Hàng tồn kho]]-Table1[[#This Row],[1. Hàng tồn kho'[Năm: 2024]])/Table1[[#This Row],[1. Hàng tồn kho'[Năm: 2024]]</f>
        <v>-1</v>
      </c>
      <c r="S123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23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36" s="20" t="e">
        <f>SUM(Table1[[#This Row],[TATA]:[ROA]])</f>
        <v>#DIV/0!</v>
      </c>
    </row>
    <row r="1237" spans="1:21" hidden="1" x14ac:dyDescent="0.45">
      <c r="A1237" s="7">
        <v>1231</v>
      </c>
      <c r="B1237" s="5" t="s">
        <v>2471</v>
      </c>
      <c r="C1237" s="6" t="s">
        <v>2472</v>
      </c>
      <c r="D1237" s="6" t="s">
        <v>10</v>
      </c>
      <c r="E1237" s="6"/>
      <c r="F1237" s="6"/>
      <c r="G1237" s="6"/>
      <c r="H1237" s="6"/>
      <c r="I1237" s="6"/>
      <c r="J1237" s="6"/>
      <c r="K1237" s="6"/>
      <c r="L1237" s="6"/>
      <c r="M1237" s="6"/>
      <c r="N1237" s="8"/>
      <c r="O1237" s="8"/>
      <c r="P123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3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37" s="20" t="e">
        <f>(Table1[[#This Row],[1. Hàng tồn kho]]-Table1[[#This Row],[1. Hàng tồn kho'[Năm: 2024]])/Table1[[#This Row],[1. Hàng tồn kho'[Năm: 2024]]</f>
        <v>#DIV/0!</v>
      </c>
      <c r="S123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3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37" s="20" t="e">
        <f>SUM(Table1[[#This Row],[TATA]:[ROA]])</f>
        <v>#DIV/0!</v>
      </c>
    </row>
    <row r="1238" spans="1:21" hidden="1" x14ac:dyDescent="0.45">
      <c r="A1238" s="7">
        <v>1232</v>
      </c>
      <c r="B1238" s="5" t="s">
        <v>2473</v>
      </c>
      <c r="C1238" s="6" t="s">
        <v>2474</v>
      </c>
      <c r="D1238" s="6" t="s">
        <v>10</v>
      </c>
      <c r="E1238" s="6"/>
      <c r="F1238" s="6"/>
      <c r="G1238" s="6"/>
      <c r="H1238" s="6"/>
      <c r="I1238" s="6"/>
      <c r="J1238" s="6"/>
      <c r="K1238" s="6"/>
      <c r="L1238" s="6"/>
      <c r="M1238" s="6"/>
      <c r="N1238" s="8"/>
      <c r="O1238" s="8"/>
      <c r="P123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3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38" s="20" t="e">
        <f>(Table1[[#This Row],[1. Hàng tồn kho]]-Table1[[#This Row],[1. Hàng tồn kho'[Năm: 2024]])/Table1[[#This Row],[1. Hàng tồn kho'[Năm: 2024]]</f>
        <v>#DIV/0!</v>
      </c>
      <c r="S123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3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38" s="20" t="e">
        <f>SUM(Table1[[#This Row],[TATA]:[ROA]])</f>
        <v>#DIV/0!</v>
      </c>
    </row>
    <row r="1239" spans="1:21" hidden="1" x14ac:dyDescent="0.45">
      <c r="A1239" s="7">
        <v>1233</v>
      </c>
      <c r="B1239" s="5" t="s">
        <v>2475</v>
      </c>
      <c r="C1239" s="6" t="s">
        <v>2476</v>
      </c>
      <c r="D1239" s="6" t="s">
        <v>10</v>
      </c>
      <c r="E1239" s="6"/>
      <c r="F1239" s="6"/>
      <c r="G1239" s="6"/>
      <c r="H1239" s="6"/>
      <c r="I1239" s="6"/>
      <c r="J1239" s="6"/>
      <c r="K1239" s="6"/>
      <c r="L1239" s="6"/>
      <c r="M1239" s="6"/>
      <c r="N1239" s="8"/>
      <c r="O1239" s="8"/>
      <c r="P123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3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39" s="20" t="e">
        <f>(Table1[[#This Row],[1. Hàng tồn kho]]-Table1[[#This Row],[1. Hàng tồn kho'[Năm: 2024]])/Table1[[#This Row],[1. Hàng tồn kho'[Năm: 2024]]</f>
        <v>#DIV/0!</v>
      </c>
      <c r="S123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3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39" s="20" t="e">
        <f>SUM(Table1[[#This Row],[TATA]:[ROA]])</f>
        <v>#DIV/0!</v>
      </c>
    </row>
    <row r="1240" spans="1:21" hidden="1" x14ac:dyDescent="0.45">
      <c r="A1240" s="7">
        <v>1234</v>
      </c>
      <c r="B1240" s="5" t="s">
        <v>2477</v>
      </c>
      <c r="C1240" s="6" t="s">
        <v>2478</v>
      </c>
      <c r="D1240" s="6" t="s">
        <v>10</v>
      </c>
      <c r="E1240" s="6"/>
      <c r="F1240" s="6"/>
      <c r="G1240" s="6"/>
      <c r="H1240" s="6"/>
      <c r="I1240" s="6"/>
      <c r="J1240" s="6"/>
      <c r="K1240" s="6"/>
      <c r="L1240" s="6"/>
      <c r="M1240" s="6"/>
      <c r="N1240" s="8"/>
      <c r="O1240" s="8"/>
      <c r="P124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4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40" s="20" t="e">
        <f>(Table1[[#This Row],[1. Hàng tồn kho]]-Table1[[#This Row],[1. Hàng tồn kho'[Năm: 2024]])/Table1[[#This Row],[1. Hàng tồn kho'[Năm: 2024]]</f>
        <v>#DIV/0!</v>
      </c>
      <c r="S124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4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40" s="20" t="e">
        <f>SUM(Table1[[#This Row],[TATA]:[ROA]])</f>
        <v>#DIV/0!</v>
      </c>
    </row>
    <row r="1241" spans="1:21" ht="26.25" hidden="1" x14ac:dyDescent="0.45">
      <c r="A1241" s="7">
        <v>1235</v>
      </c>
      <c r="B1241" s="5" t="s">
        <v>2479</v>
      </c>
      <c r="C1241" s="6" t="s">
        <v>2480</v>
      </c>
      <c r="D1241" s="6" t="s">
        <v>10</v>
      </c>
      <c r="E1241" s="6"/>
      <c r="F1241" s="6"/>
      <c r="G1241" s="6"/>
      <c r="H1241" s="6"/>
      <c r="I1241" s="6"/>
      <c r="J1241" s="6"/>
      <c r="K1241" s="6"/>
      <c r="L1241" s="6"/>
      <c r="M1241" s="6"/>
      <c r="N1241" s="8"/>
      <c r="O1241" s="8"/>
      <c r="P124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4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41" s="20" t="e">
        <f>(Table1[[#This Row],[1. Hàng tồn kho]]-Table1[[#This Row],[1. Hàng tồn kho'[Năm: 2024]])/Table1[[#This Row],[1. Hàng tồn kho'[Năm: 2024]]</f>
        <v>#DIV/0!</v>
      </c>
      <c r="S124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4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41" s="20" t="e">
        <f>SUM(Table1[[#This Row],[TATA]:[ROA]])</f>
        <v>#DIV/0!</v>
      </c>
    </row>
    <row r="1242" spans="1:21" x14ac:dyDescent="0.45">
      <c r="A1242" s="7">
        <v>1236</v>
      </c>
      <c r="B1242" s="5" t="s">
        <v>2481</v>
      </c>
      <c r="C1242" s="6" t="s">
        <v>2482</v>
      </c>
      <c r="D1242" s="6" t="s">
        <v>33</v>
      </c>
      <c r="E1242" s="8">
        <v>-994379758827</v>
      </c>
      <c r="F1242" s="8">
        <v>501233986570</v>
      </c>
      <c r="G1242" s="8">
        <v>11233207149807</v>
      </c>
      <c r="H1242" s="8">
        <v>1111908939913</v>
      </c>
      <c r="I1242" s="8">
        <v>956742177894</v>
      </c>
      <c r="J1242" s="8">
        <v>24756371325</v>
      </c>
      <c r="K1242" s="8">
        <v>32289687956</v>
      </c>
      <c r="L1242" s="8">
        <v>560331817604</v>
      </c>
      <c r="M1242" s="8">
        <v>590053393494</v>
      </c>
      <c r="N1242" s="9">
        <v>1.49</v>
      </c>
      <c r="O1242" s="9">
        <v>0.42</v>
      </c>
      <c r="P1242" s="17">
        <f>(Table1[[#This Row],[18. Lợi nhuận sau thuế thu nhập doanh nghiệp]]-Table1[[#This Row],[Lưu chuyển tiền thuần từ hoạt động kinh doanh]])/Table1[[#This Row],[TỔNG CỘNG TÀI SẢN]]</f>
        <v>0.13314218508137246</v>
      </c>
      <c r="Q1242" s="20">
        <f>(Table1[[#This Row],[III. Các khoản phải thu ngắn hạn 2025]]-Table1[[#This Row],[III. Các khoản phải thu ngắn hạn'[Năm: 2024]])/Table1[[#This Row],[III. Các khoản phải thu ngắn hạn'[Năm: 2024]]</f>
        <v>-0.13954988259303036</v>
      </c>
      <c r="R1242" s="20">
        <f>(Table1[[#This Row],[1. Hàng tồn kho]]-Table1[[#This Row],[1. Hàng tồn kho'[Năm: 2024]])/Table1[[#This Row],[1. Hàng tồn kho'[Năm: 2024]]</f>
        <v>0.30429809490668558</v>
      </c>
      <c r="S124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5.3042813126498119E-2</v>
      </c>
      <c r="T1242" s="21">
        <f>Table1[[#This Row],[Tỷ suất sinh lợi trên tổng tài sản bình quân (ROAA)'[Quý 4 Năm 2025, ĐVT: %']]]-Table1[[#This Row],[Tỷ suất sinh lợi trên tổng tài sản bình quân (ROAA)'[Quý 4 Năm 2024, ĐVT: %']]]</f>
        <v>-1.07</v>
      </c>
      <c r="U1242" s="20">
        <f>SUM(Table1[[#This Row],[TATA]:[ROA]])</f>
        <v>-0.71906678947847436</v>
      </c>
    </row>
    <row r="1243" spans="1:21" ht="26.25" hidden="1" x14ac:dyDescent="0.45">
      <c r="A1243" s="7">
        <v>1237</v>
      </c>
      <c r="B1243" s="5" t="s">
        <v>2483</v>
      </c>
      <c r="C1243" s="6" t="s">
        <v>2484</v>
      </c>
      <c r="D1243" s="6" t="s">
        <v>10</v>
      </c>
      <c r="E1243" s="6"/>
      <c r="F1243" s="6"/>
      <c r="G1243" s="6"/>
      <c r="H1243" s="6"/>
      <c r="I1243" s="6"/>
      <c r="J1243" s="6"/>
      <c r="K1243" s="6"/>
      <c r="L1243" s="6"/>
      <c r="M1243" s="6"/>
      <c r="N1243" s="8"/>
      <c r="O1243" s="8"/>
      <c r="P124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4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43" s="20" t="e">
        <f>(Table1[[#This Row],[1. Hàng tồn kho]]-Table1[[#This Row],[1. Hàng tồn kho'[Năm: 2024]])/Table1[[#This Row],[1. Hàng tồn kho'[Năm: 2024]]</f>
        <v>#DIV/0!</v>
      </c>
      <c r="S124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4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43" s="20" t="e">
        <f>SUM(Table1[[#This Row],[TATA]:[ROA]])</f>
        <v>#DIV/0!</v>
      </c>
    </row>
    <row r="1244" spans="1:21" x14ac:dyDescent="0.45">
      <c r="A1244" s="7">
        <v>1238</v>
      </c>
      <c r="B1244" s="5" t="s">
        <v>2485</v>
      </c>
      <c r="C1244" s="6" t="s">
        <v>2486</v>
      </c>
      <c r="D1244" s="6" t="s">
        <v>15</v>
      </c>
      <c r="E1244" s="8">
        <v>-25566609812</v>
      </c>
      <c r="F1244" s="8">
        <v>16298040989</v>
      </c>
      <c r="G1244" s="8">
        <v>209318586520</v>
      </c>
      <c r="H1244" s="8">
        <v>1620605029</v>
      </c>
      <c r="I1244" s="8">
        <v>1458061651</v>
      </c>
      <c r="J1244" s="8">
        <v>21159844381</v>
      </c>
      <c r="K1244" s="8">
        <v>34337197339</v>
      </c>
      <c r="L1244" s="8">
        <v>25147448508</v>
      </c>
      <c r="M1244" s="8">
        <v>5868004520</v>
      </c>
      <c r="N1244" s="9">
        <v>6.62</v>
      </c>
      <c r="O1244" s="9">
        <v>12.22</v>
      </c>
      <c r="P1244" s="17">
        <f>(Table1[[#This Row],[18. Lợi nhuận sau thuế thu nhập doanh nghiệp]]-Table1[[#This Row],[Lưu chuyển tiền thuần từ hoạt động kinh doanh]])/Table1[[#This Row],[TỔNG CỘNG TÀI SẢN]]</f>
        <v>0.2000044596947434</v>
      </c>
      <c r="Q1244" s="20">
        <f>(Table1[[#This Row],[III. Các khoản phải thu ngắn hạn 2025]]-Table1[[#This Row],[III. Các khoản phải thu ngắn hạn'[Năm: 2024]])/Table1[[#This Row],[III. Các khoản phải thu ngắn hạn'[Năm: 2024]]</f>
        <v>-0.10029795976894997</v>
      </c>
      <c r="R1244" s="20">
        <f>(Table1[[#This Row],[1. Hàng tồn kho]]-Table1[[#This Row],[1. Hàng tồn kho'[Năm: 2024]])/Table1[[#This Row],[1. Hàng tồn kho'[Năm: 2024]]</f>
        <v>0.62275282940324006</v>
      </c>
      <c r="S124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-0.76665606778623097</v>
      </c>
      <c r="T1244" s="21">
        <f>Table1[[#This Row],[Tỷ suất sinh lợi trên tổng tài sản bình quân (ROAA)'[Quý 4 Năm 2025, ĐVT: %']]]-Table1[[#This Row],[Tỷ suất sinh lợi trên tổng tài sản bình quân (ROAA)'[Quý 4 Năm 2024, ĐVT: %']]]</f>
        <v>5.6000000000000005</v>
      </c>
      <c r="U1244" s="20">
        <f>SUM(Table1[[#This Row],[TATA]:[ROA]])</f>
        <v>5.5558032615428026</v>
      </c>
    </row>
    <row r="1245" spans="1:21" ht="26.25" hidden="1" x14ac:dyDescent="0.45">
      <c r="A1245" s="7">
        <v>1239</v>
      </c>
      <c r="B1245" s="5" t="s">
        <v>2487</v>
      </c>
      <c r="C1245" s="6" t="s">
        <v>2488</v>
      </c>
      <c r="D1245" s="6" t="s">
        <v>10</v>
      </c>
      <c r="E1245" s="6"/>
      <c r="F1245" s="6"/>
      <c r="G1245" s="6"/>
      <c r="H1245" s="6"/>
      <c r="I1245" s="6"/>
      <c r="J1245" s="6"/>
      <c r="K1245" s="6"/>
      <c r="L1245" s="6"/>
      <c r="M1245" s="6"/>
      <c r="N1245" s="8"/>
      <c r="O1245" s="8"/>
      <c r="P124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4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45" s="20" t="e">
        <f>(Table1[[#This Row],[1. Hàng tồn kho]]-Table1[[#This Row],[1. Hàng tồn kho'[Năm: 2024]])/Table1[[#This Row],[1. Hàng tồn kho'[Năm: 2024]]</f>
        <v>#DIV/0!</v>
      </c>
      <c r="S124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4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45" s="20" t="e">
        <f>SUM(Table1[[#This Row],[TATA]:[ROA]])</f>
        <v>#DIV/0!</v>
      </c>
    </row>
    <row r="1246" spans="1:21" ht="26.25" x14ac:dyDescent="0.45">
      <c r="A1246" s="7">
        <v>1240</v>
      </c>
      <c r="B1246" s="5" t="s">
        <v>2489</v>
      </c>
      <c r="C1246" s="6" t="s">
        <v>2490</v>
      </c>
      <c r="D1246" s="6" t="s">
        <v>15</v>
      </c>
      <c r="E1246" s="8">
        <v>34932298167</v>
      </c>
      <c r="F1246" s="8">
        <v>41173526762</v>
      </c>
      <c r="G1246" s="8">
        <v>584201603403</v>
      </c>
      <c r="H1246" s="8">
        <v>27329272427</v>
      </c>
      <c r="I1246" s="8">
        <v>59481888878</v>
      </c>
      <c r="J1246" s="8">
        <v>8110804135</v>
      </c>
      <c r="K1246" s="8">
        <v>13247125224</v>
      </c>
      <c r="L1246" s="8">
        <v>383813800179</v>
      </c>
      <c r="M1246" s="8">
        <v>365127979780</v>
      </c>
      <c r="N1246" s="8"/>
      <c r="O1246" s="8"/>
      <c r="P1246" s="17">
        <f>(Table1[[#This Row],[18. Lợi nhuận sau thuế thu nhập doanh nghiệp]]-Table1[[#This Row],[Lưu chuyển tiền thuần từ hoạt động kinh doanh]])/Table1[[#This Row],[TỔNG CỘNG TÀI SẢN]]</f>
        <v>1.0683347253147834E-2</v>
      </c>
      <c r="Q1246" s="20">
        <f>(Table1[[#This Row],[III. Các khoản phải thu ngắn hạn 2025]]-Table1[[#This Row],[III. Các khoản phải thu ngắn hạn'[Năm: 2024]])/Table1[[#This Row],[III. Các khoản phải thu ngắn hạn'[Năm: 2024]]</f>
        <v>1.1764900268341856</v>
      </c>
      <c r="R1246" s="20">
        <f>(Table1[[#This Row],[1. Hàng tồn kho]]-Table1[[#This Row],[1. Hàng tồn kho'[Năm: 2024]])/Table1[[#This Row],[1. Hàng tồn kho'[Năm: 2024]]</f>
        <v>0.63326903270115764</v>
      </c>
      <c r="S124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-4.8684597558205193E-2</v>
      </c>
      <c r="T124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46" s="20">
        <f>SUM(Table1[[#This Row],[TATA]:[ROA]])</f>
        <v>1.7717578092302859</v>
      </c>
    </row>
    <row r="1247" spans="1:21" ht="26.25" x14ac:dyDescent="0.45">
      <c r="A1247" s="7">
        <v>1241</v>
      </c>
      <c r="B1247" s="5" t="s">
        <v>2491</v>
      </c>
      <c r="C1247" s="6" t="s">
        <v>2492</v>
      </c>
      <c r="D1247" s="6" t="s">
        <v>15</v>
      </c>
      <c r="E1247" s="8">
        <v>116272582286</v>
      </c>
      <c r="F1247" s="8">
        <v>84247403728</v>
      </c>
      <c r="G1247" s="8">
        <v>648614901320</v>
      </c>
      <c r="H1247" s="8">
        <v>34062276736</v>
      </c>
      <c r="I1247" s="8">
        <v>46488062048</v>
      </c>
      <c r="J1247" s="8">
        <v>7738928654</v>
      </c>
      <c r="K1247" s="8">
        <v>7973802076</v>
      </c>
      <c r="L1247" s="8">
        <v>198338997510</v>
      </c>
      <c r="M1247" s="8">
        <v>217995840882</v>
      </c>
      <c r="N1247" s="9">
        <v>3.62</v>
      </c>
      <c r="O1247" s="9">
        <v>4.29</v>
      </c>
      <c r="P1247" s="17">
        <f>(Table1[[#This Row],[18. Lợi nhuận sau thuế thu nhập doanh nghiệp]]-Table1[[#This Row],[Lưu chuyển tiền thuần từ hoạt động kinh doanh]])/Table1[[#This Row],[TỔNG CỘNG TÀI SẢN]]</f>
        <v>-4.9374719101928387E-2</v>
      </c>
      <c r="Q1247" s="20">
        <f>(Table1[[#This Row],[III. Các khoản phải thu ngắn hạn 2025]]-Table1[[#This Row],[III. Các khoản phải thu ngắn hạn'[Năm: 2024]])/Table1[[#This Row],[III. Các khoản phải thu ngắn hạn'[Năm: 2024]]</f>
        <v>0.36479608830337934</v>
      </c>
      <c r="R1247" s="20">
        <f>(Table1[[#This Row],[1. Hàng tồn kho]]-Table1[[#This Row],[1. Hàng tồn kho'[Năm: 2024]])/Table1[[#This Row],[1. Hàng tồn kho'[Năm: 2024]]</f>
        <v>3.0349604254149776E-2</v>
      </c>
      <c r="S124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9.9107304255729778E-2</v>
      </c>
      <c r="T1247" s="21">
        <f>Table1[[#This Row],[Tỷ suất sinh lợi trên tổng tài sản bình quân (ROAA)'[Quý 4 Năm 2025, ĐVT: %']]]-Table1[[#This Row],[Tỷ suất sinh lợi trên tổng tài sản bình quân (ROAA)'[Quý 4 Năm 2024, ĐVT: %']]]</f>
        <v>0.66999999999999993</v>
      </c>
      <c r="U1247" s="20">
        <f>SUM(Table1[[#This Row],[TATA]:[ROA]])</f>
        <v>1.1148782777113304</v>
      </c>
    </row>
    <row r="1248" spans="1:21" hidden="1" x14ac:dyDescent="0.45">
      <c r="A1248" s="7">
        <v>1242</v>
      </c>
      <c r="B1248" s="5" t="s">
        <v>2493</v>
      </c>
      <c r="C1248" s="6" t="s">
        <v>2494</v>
      </c>
      <c r="D1248" s="6" t="s">
        <v>15</v>
      </c>
      <c r="E1248" s="8">
        <v>49309762521</v>
      </c>
      <c r="F1248" s="8">
        <v>82485206198</v>
      </c>
      <c r="G1248" s="8">
        <v>542131012142</v>
      </c>
      <c r="H1248" s="8">
        <v>78080395889</v>
      </c>
      <c r="I1248" s="8">
        <v>72300893469</v>
      </c>
      <c r="J1248" s="6"/>
      <c r="K1248" s="6"/>
      <c r="L1248" s="8">
        <v>455409981350</v>
      </c>
      <c r="M1248" s="8">
        <v>512293480168</v>
      </c>
      <c r="N1248" s="9">
        <v>2.61</v>
      </c>
      <c r="O1248" s="9">
        <v>2.48</v>
      </c>
      <c r="P1248" s="17">
        <f>(Table1[[#This Row],[18. Lợi nhuận sau thuế thu nhập doanh nghiệp]]-Table1[[#This Row],[Lưu chuyển tiền thuần từ hoạt động kinh doanh]])/Table1[[#This Row],[TỔNG CỘNG TÀI SẢN]]</f>
        <v>6.1194513750322733E-2</v>
      </c>
      <c r="Q1248" s="20">
        <f>(Table1[[#This Row],[III. Các khoản phải thu ngắn hạn 2025]]-Table1[[#This Row],[III. Các khoản phải thu ngắn hạn'[Năm: 2024]])/Table1[[#This Row],[III. Các khoản phải thu ngắn hạn'[Năm: 2024]]</f>
        <v>-7.4019891346557828E-2</v>
      </c>
      <c r="R1248" s="20" t="e">
        <f>(Table1[[#This Row],[1. Hàng tồn kho]]-Table1[[#This Row],[1. Hàng tồn kho'[Năm: 2024]])/Table1[[#This Row],[1. Hàng tồn kho'[Năm: 2024]]</f>
        <v>#DIV/0!</v>
      </c>
      <c r="S124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0.12490613106321632</v>
      </c>
      <c r="T1248" s="21">
        <f>Table1[[#This Row],[Tỷ suất sinh lợi trên tổng tài sản bình quân (ROAA)'[Quý 4 Năm 2025, ĐVT: %']]]-Table1[[#This Row],[Tỷ suất sinh lợi trên tổng tài sản bình quân (ROAA)'[Quý 4 Năm 2024, ĐVT: %']]]</f>
        <v>-0.12999999999999989</v>
      </c>
      <c r="U1248" s="20" t="e">
        <f>SUM(Table1[[#This Row],[TATA]:[ROA]])</f>
        <v>#DIV/0!</v>
      </c>
    </row>
    <row r="1249" spans="1:21" ht="26.25" x14ac:dyDescent="0.45">
      <c r="A1249" s="7">
        <v>1243</v>
      </c>
      <c r="B1249" s="5" t="s">
        <v>2495</v>
      </c>
      <c r="C1249" s="6" t="s">
        <v>2496</v>
      </c>
      <c r="D1249" s="6" t="s">
        <v>15</v>
      </c>
      <c r="E1249" s="8">
        <v>-62846842498</v>
      </c>
      <c r="F1249" s="8">
        <v>81706325531</v>
      </c>
      <c r="G1249" s="8">
        <v>12775637188726</v>
      </c>
      <c r="H1249" s="8">
        <v>2048655630129</v>
      </c>
      <c r="I1249" s="8">
        <v>2044193235298</v>
      </c>
      <c r="J1249" s="8">
        <v>3758230053085</v>
      </c>
      <c r="K1249" s="8">
        <v>3898802312489</v>
      </c>
      <c r="L1249" s="8">
        <v>510007036028</v>
      </c>
      <c r="M1249" s="8">
        <v>321257210023</v>
      </c>
      <c r="N1249" s="9">
        <v>-0.14000000000000001</v>
      </c>
      <c r="O1249" s="9">
        <v>0.3</v>
      </c>
      <c r="P1249" s="17">
        <f>(Table1[[#This Row],[18. Lợi nhuận sau thuế thu nhập doanh nghiệp]]-Table1[[#This Row],[Lưu chuyển tiền thuần từ hoạt động kinh doanh]])/Table1[[#This Row],[TỔNG CỘNG TÀI SẢN]]</f>
        <v>1.131475212497131E-2</v>
      </c>
      <c r="Q1249" s="20">
        <f>(Table1[[#This Row],[III. Các khoản phải thu ngắn hạn 2025]]-Table1[[#This Row],[III. Các khoản phải thu ngắn hạn'[Năm: 2024]])/Table1[[#This Row],[III. Các khoản phải thu ngắn hạn'[Năm: 2024]]</f>
        <v>-2.1782064127190627E-3</v>
      </c>
      <c r="R1249" s="20">
        <f>(Table1[[#This Row],[1. Hàng tồn kho]]-Table1[[#This Row],[1. Hàng tồn kho'[Năm: 2024]])/Table1[[#This Row],[1. Hàng tồn kho'[Năm: 2024]]</f>
        <v>3.740384633681728E-2</v>
      </c>
      <c r="S124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-0.37009259220227192</v>
      </c>
      <c r="T1249" s="21">
        <f>Table1[[#This Row],[Tỷ suất sinh lợi trên tổng tài sản bình quân (ROAA)'[Quý 4 Năm 2025, ĐVT: %']]]-Table1[[#This Row],[Tỷ suất sinh lợi trên tổng tài sản bình quân (ROAA)'[Quý 4 Năm 2024, ĐVT: %']]]</f>
        <v>0.44</v>
      </c>
      <c r="U1249" s="20">
        <f>SUM(Table1[[#This Row],[TATA]:[ROA]])</f>
        <v>0.11644779984679759</v>
      </c>
    </row>
    <row r="1250" spans="1:21" x14ac:dyDescent="0.45">
      <c r="A1250" s="7">
        <v>1244</v>
      </c>
      <c r="B1250" s="5" t="s">
        <v>2497</v>
      </c>
      <c r="C1250" s="6" t="s">
        <v>2498</v>
      </c>
      <c r="D1250" s="6" t="s">
        <v>18</v>
      </c>
      <c r="E1250" s="8">
        <v>422911025445</v>
      </c>
      <c r="F1250" s="8">
        <v>69307639059</v>
      </c>
      <c r="G1250" s="8">
        <v>4223089289940</v>
      </c>
      <c r="H1250" s="8">
        <v>373859821530</v>
      </c>
      <c r="I1250" s="8">
        <v>381231625144</v>
      </c>
      <c r="J1250" s="8">
        <v>1745000932852</v>
      </c>
      <c r="K1250" s="8">
        <v>1692004106532</v>
      </c>
      <c r="L1250" s="8">
        <v>572806132538</v>
      </c>
      <c r="M1250" s="8">
        <v>737574026879</v>
      </c>
      <c r="N1250" s="9">
        <v>0.3</v>
      </c>
      <c r="O1250" s="9">
        <v>0.17</v>
      </c>
      <c r="P1250" s="17">
        <f>(Table1[[#This Row],[18. Lợi nhuận sau thuế thu nhập doanh nghiệp]]-Table1[[#This Row],[Lưu chuyển tiền thuần từ hoạt động kinh doanh]])/Table1[[#This Row],[TỔNG CỘNG TÀI SẢN]]</f>
        <v>-8.373097562211948E-2</v>
      </c>
      <c r="Q1250" s="20">
        <f>(Table1[[#This Row],[III. Các khoản phải thu ngắn hạn 2025]]-Table1[[#This Row],[III. Các khoản phải thu ngắn hạn'[Năm: 2024]])/Table1[[#This Row],[III. Các khoản phải thu ngắn hạn'[Năm: 2024]]</f>
        <v>1.9718095364811641E-2</v>
      </c>
      <c r="R1250" s="20">
        <f>(Table1[[#This Row],[1. Hàng tồn kho]]-Table1[[#This Row],[1. Hàng tồn kho'[Năm: 2024]])/Table1[[#This Row],[1. Hàng tồn kho'[Năm: 2024]]</f>
        <v>-3.0370657873163932E-2</v>
      </c>
      <c r="S125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0.28765036716863235</v>
      </c>
      <c r="T1250" s="21">
        <f>Table1[[#This Row],[Tỷ suất sinh lợi trên tổng tài sản bình quân (ROAA)'[Quý 4 Năm 2025, ĐVT: %']]]-Table1[[#This Row],[Tỷ suất sinh lợi trên tổng tài sản bình quân (ROAA)'[Quý 4 Năm 2024, ĐVT: %']]]</f>
        <v>-0.12999999999999998</v>
      </c>
      <c r="U1250" s="20">
        <f>SUM(Table1[[#This Row],[TATA]:[ROA]])</f>
        <v>6.326682903816061E-2</v>
      </c>
    </row>
    <row r="1251" spans="1:21" hidden="1" x14ac:dyDescent="0.45">
      <c r="A1251" s="7">
        <v>1245</v>
      </c>
      <c r="B1251" s="5" t="s">
        <v>2499</v>
      </c>
      <c r="C1251" s="6" t="s">
        <v>2500</v>
      </c>
      <c r="D1251" s="6" t="s">
        <v>18</v>
      </c>
      <c r="E1251" s="6"/>
      <c r="F1251" s="6"/>
      <c r="G1251" s="6"/>
      <c r="H1251" s="8">
        <v>397564448859</v>
      </c>
      <c r="I1251" s="6"/>
      <c r="J1251" s="8">
        <v>65206786026</v>
      </c>
      <c r="K1251" s="6"/>
      <c r="L1251" s="8">
        <v>751853957610</v>
      </c>
      <c r="M1251" s="6"/>
      <c r="N1251" s="9">
        <v>6.2</v>
      </c>
      <c r="O1251" s="8"/>
      <c r="P125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5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251" s="20">
        <f>(Table1[[#This Row],[1. Hàng tồn kho]]-Table1[[#This Row],[1. Hàng tồn kho'[Năm: 2024]])/Table1[[#This Row],[1. Hàng tồn kho'[Năm: 2024]]</f>
        <v>-1</v>
      </c>
      <c r="S125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251" s="21">
        <f>Table1[[#This Row],[Tỷ suất sinh lợi trên tổng tài sản bình quân (ROAA)'[Quý 4 Năm 2025, ĐVT: %']]]-Table1[[#This Row],[Tỷ suất sinh lợi trên tổng tài sản bình quân (ROAA)'[Quý 4 Năm 2024, ĐVT: %']]]</f>
        <v>-6.2</v>
      </c>
      <c r="U1251" s="20" t="e">
        <f>SUM(Table1[[#This Row],[TATA]:[ROA]])</f>
        <v>#DIV/0!</v>
      </c>
    </row>
    <row r="1252" spans="1:21" x14ac:dyDescent="0.45">
      <c r="A1252" s="7">
        <v>1246</v>
      </c>
      <c r="B1252" s="5" t="s">
        <v>2501</v>
      </c>
      <c r="C1252" s="6" t="s">
        <v>2502</v>
      </c>
      <c r="D1252" s="6" t="s">
        <v>33</v>
      </c>
      <c r="E1252" s="8">
        <v>-24432912228</v>
      </c>
      <c r="F1252" s="8">
        <v>5087456687</v>
      </c>
      <c r="G1252" s="8">
        <v>571547632135</v>
      </c>
      <c r="H1252" s="8">
        <v>156711937381</v>
      </c>
      <c r="I1252" s="8">
        <v>171858346231</v>
      </c>
      <c r="J1252" s="8">
        <v>205551982578</v>
      </c>
      <c r="K1252" s="8">
        <v>216483641779</v>
      </c>
      <c r="L1252" s="8">
        <v>555568933214</v>
      </c>
      <c r="M1252" s="8">
        <v>641399151110</v>
      </c>
      <c r="N1252" s="9">
        <v>0.05</v>
      </c>
      <c r="O1252" s="9">
        <v>0.36</v>
      </c>
      <c r="P1252" s="17">
        <f>(Table1[[#This Row],[18. Lợi nhuận sau thuế thu nhập doanh nghiệp]]-Table1[[#This Row],[Lưu chuyển tiền thuần từ hoạt động kinh doanh]])/Table1[[#This Row],[TỔNG CỘNG TÀI SẢN]]</f>
        <v>5.1649884025811631E-2</v>
      </c>
      <c r="Q1252" s="20">
        <f>(Table1[[#This Row],[III. Các khoản phải thu ngắn hạn 2025]]-Table1[[#This Row],[III. Các khoản phải thu ngắn hạn'[Năm: 2024]])/Table1[[#This Row],[III. Các khoản phải thu ngắn hạn'[Năm: 2024]]</f>
        <v>9.6651276878645581E-2</v>
      </c>
      <c r="R1252" s="20">
        <f>(Table1[[#This Row],[1. Hàng tồn kho]]-Table1[[#This Row],[1. Hàng tồn kho'[Năm: 2024]])/Table1[[#This Row],[1. Hàng tồn kho'[Năm: 2024]]</f>
        <v>5.3181969173427004E-2</v>
      </c>
      <c r="S125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0.15449067211060016</v>
      </c>
      <c r="T1252" s="21">
        <f>Table1[[#This Row],[Tỷ suất sinh lợi trên tổng tài sản bình quân (ROAA)'[Quý 4 Năm 2025, ĐVT: %']]]-Table1[[#This Row],[Tỷ suất sinh lợi trên tổng tài sản bình quân (ROAA)'[Quý 4 Năm 2024, ĐVT: %']]]</f>
        <v>0.31</v>
      </c>
      <c r="U1252" s="20">
        <f>SUM(Table1[[#This Row],[TATA]:[ROA]])</f>
        <v>0.66597380218848445</v>
      </c>
    </row>
    <row r="1253" spans="1:21" ht="26.25" x14ac:dyDescent="0.45">
      <c r="A1253" s="7">
        <v>1247</v>
      </c>
      <c r="B1253" s="5" t="s">
        <v>2503</v>
      </c>
      <c r="C1253" s="6" t="s">
        <v>2504</v>
      </c>
      <c r="D1253" s="6" t="s">
        <v>15</v>
      </c>
      <c r="E1253" s="8">
        <v>-401060776391</v>
      </c>
      <c r="F1253" s="8">
        <v>4244806413</v>
      </c>
      <c r="G1253" s="8">
        <v>2106362051373</v>
      </c>
      <c r="H1253" s="8">
        <v>1795942821411</v>
      </c>
      <c r="I1253" s="8">
        <v>1596767328082</v>
      </c>
      <c r="J1253" s="8">
        <v>118540378919</v>
      </c>
      <c r="K1253" s="8">
        <v>143950678981</v>
      </c>
      <c r="L1253" s="8">
        <v>1954930511475</v>
      </c>
      <c r="M1253" s="8">
        <v>2048320393048</v>
      </c>
      <c r="N1253" s="9">
        <v>0.11</v>
      </c>
      <c r="O1253" s="9">
        <v>0.13</v>
      </c>
      <c r="P1253" s="17">
        <f>(Table1[[#This Row],[18. Lợi nhuận sau thuế thu nhập doanh nghiệp]]-Table1[[#This Row],[Lưu chuyển tiền thuần từ hoạt động kinh doanh]])/Table1[[#This Row],[TỔNG CỘNG TÀI SẢN]]</f>
        <v>0.19241971366689203</v>
      </c>
      <c r="Q1253" s="20">
        <f>(Table1[[#This Row],[III. Các khoản phải thu ngắn hạn 2025]]-Table1[[#This Row],[III. Các khoản phải thu ngắn hạn'[Năm: 2024]])/Table1[[#This Row],[III. Các khoản phải thu ngắn hạn'[Năm: 2024]]</f>
        <v>-0.11090302595074593</v>
      </c>
      <c r="R1253" s="20">
        <f>(Table1[[#This Row],[1. Hàng tồn kho]]-Table1[[#This Row],[1. Hàng tồn kho'[Năm: 2024]])/Table1[[#This Row],[1. Hàng tồn kho'[Năm: 2024]]</f>
        <v>0.21435986871075507</v>
      </c>
      <c r="S125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4.7771458384235403E-2</v>
      </c>
      <c r="T1253" s="21">
        <f>Table1[[#This Row],[Tỷ suất sinh lợi trên tổng tài sản bình quân (ROAA)'[Quý 4 Năm 2025, ĐVT: %']]]-Table1[[#This Row],[Tỷ suất sinh lợi trên tổng tài sản bình quân (ROAA)'[Quý 4 Năm 2024, ĐVT: %']]]</f>
        <v>2.0000000000000004E-2</v>
      </c>
      <c r="U1253" s="20">
        <f>SUM(Table1[[#This Row],[TATA]:[ROA]])</f>
        <v>0.36364801481113662</v>
      </c>
    </row>
    <row r="1254" spans="1:21" hidden="1" x14ac:dyDescent="0.45">
      <c r="A1254" s="7">
        <v>1248</v>
      </c>
      <c r="B1254" s="5" t="s">
        <v>2505</v>
      </c>
      <c r="C1254" s="6" t="s">
        <v>2506</v>
      </c>
      <c r="D1254" s="6" t="s">
        <v>10</v>
      </c>
      <c r="E1254" s="6"/>
      <c r="F1254" s="6"/>
      <c r="G1254" s="6"/>
      <c r="H1254" s="6"/>
      <c r="I1254" s="6"/>
      <c r="J1254" s="6"/>
      <c r="K1254" s="6"/>
      <c r="L1254" s="6"/>
      <c r="M1254" s="6"/>
      <c r="N1254" s="8"/>
      <c r="O1254" s="8"/>
      <c r="P125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5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54" s="20" t="e">
        <f>(Table1[[#This Row],[1. Hàng tồn kho]]-Table1[[#This Row],[1. Hàng tồn kho'[Năm: 2024]])/Table1[[#This Row],[1. Hàng tồn kho'[Năm: 2024]]</f>
        <v>#DIV/0!</v>
      </c>
      <c r="S125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5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54" s="20" t="e">
        <f>SUM(Table1[[#This Row],[TATA]:[ROA]])</f>
        <v>#DIV/0!</v>
      </c>
    </row>
    <row r="1255" spans="1:21" ht="26.25" hidden="1" x14ac:dyDescent="0.45">
      <c r="A1255" s="7">
        <v>1249</v>
      </c>
      <c r="B1255" s="5" t="s">
        <v>2507</v>
      </c>
      <c r="C1255" s="6" t="s">
        <v>2508</v>
      </c>
      <c r="D1255" s="6" t="s">
        <v>33</v>
      </c>
      <c r="E1255" s="8">
        <v>-607160288125</v>
      </c>
      <c r="F1255" s="8">
        <v>13061685687</v>
      </c>
      <c r="G1255" s="8">
        <v>1540154548215</v>
      </c>
      <c r="H1255" s="8">
        <v>15121967538</v>
      </c>
      <c r="I1255" s="8">
        <v>33707829521</v>
      </c>
      <c r="J1255" s="6"/>
      <c r="K1255" s="6"/>
      <c r="L1255" s="8">
        <v>74751516084</v>
      </c>
      <c r="M1255" s="8">
        <v>107003193834</v>
      </c>
      <c r="N1255" s="9">
        <v>0.17</v>
      </c>
      <c r="O1255" s="9">
        <v>-0.3</v>
      </c>
      <c r="P1255" s="17">
        <f>(Table1[[#This Row],[18. Lợi nhuận sau thuế thu nhập doanh nghiệp]]-Table1[[#This Row],[Lưu chuyển tiền thuần từ hoạt động kinh doanh]])/Table1[[#This Row],[TỔNG CỘNG TÀI SẢN]]</f>
        <v>0.4027011279685026</v>
      </c>
      <c r="Q1255" s="20">
        <f>(Table1[[#This Row],[III. Các khoản phải thu ngắn hạn 2025]]-Table1[[#This Row],[III. Các khoản phải thu ngắn hạn'[Năm: 2024]])/Table1[[#This Row],[III. Các khoản phải thu ngắn hạn'[Năm: 2024]]</f>
        <v>1.229063740303342</v>
      </c>
      <c r="R1255" s="20" t="e">
        <f>(Table1[[#This Row],[1. Hàng tồn kho]]-Table1[[#This Row],[1. Hàng tồn kho'[Năm: 2024]])/Table1[[#This Row],[1. Hàng tồn kho'[Năm: 2024]]</f>
        <v>#DIV/0!</v>
      </c>
      <c r="S125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0.43145182117454378</v>
      </c>
      <c r="T1255" s="21">
        <f>Table1[[#This Row],[Tỷ suất sinh lợi trên tổng tài sản bình quân (ROAA)'[Quý 4 Năm 2025, ĐVT: %']]]-Table1[[#This Row],[Tỷ suất sinh lợi trên tổng tài sản bình quân (ROAA)'[Quý 4 Năm 2024, ĐVT: %']]]</f>
        <v>-0.47</v>
      </c>
      <c r="U1255" s="20" t="e">
        <f>SUM(Table1[[#This Row],[TATA]:[ROA]])</f>
        <v>#DIV/0!</v>
      </c>
    </row>
    <row r="1256" spans="1:21" ht="26.25" hidden="1" x14ac:dyDescent="0.45">
      <c r="A1256" s="7">
        <v>1250</v>
      </c>
      <c r="B1256" s="5" t="s">
        <v>2509</v>
      </c>
      <c r="C1256" s="6" t="s">
        <v>2510</v>
      </c>
      <c r="D1256" s="6" t="s">
        <v>10</v>
      </c>
      <c r="E1256" s="6"/>
      <c r="F1256" s="6"/>
      <c r="G1256" s="6"/>
      <c r="H1256" s="6"/>
      <c r="I1256" s="6"/>
      <c r="J1256" s="6"/>
      <c r="K1256" s="6"/>
      <c r="L1256" s="6"/>
      <c r="M1256" s="6"/>
      <c r="N1256" s="8"/>
      <c r="O1256" s="8"/>
      <c r="P125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5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56" s="20" t="e">
        <f>(Table1[[#This Row],[1. Hàng tồn kho]]-Table1[[#This Row],[1. Hàng tồn kho'[Năm: 2024]])/Table1[[#This Row],[1. Hàng tồn kho'[Năm: 2024]]</f>
        <v>#DIV/0!</v>
      </c>
      <c r="S125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5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56" s="20" t="e">
        <f>SUM(Table1[[#This Row],[TATA]:[ROA]])</f>
        <v>#DIV/0!</v>
      </c>
    </row>
    <row r="1257" spans="1:21" ht="26.25" x14ac:dyDescent="0.45">
      <c r="A1257" s="7">
        <v>1251</v>
      </c>
      <c r="B1257" s="5" t="s">
        <v>2511</v>
      </c>
      <c r="C1257" s="6" t="s">
        <v>2512</v>
      </c>
      <c r="D1257" s="6" t="s">
        <v>15</v>
      </c>
      <c r="E1257" s="8">
        <v>7229832949</v>
      </c>
      <c r="F1257" s="8">
        <v>-188889117289</v>
      </c>
      <c r="G1257" s="8">
        <v>6567032100</v>
      </c>
      <c r="H1257" s="8">
        <v>4853324290</v>
      </c>
      <c r="I1257" s="8">
        <v>4631941680</v>
      </c>
      <c r="J1257" s="8">
        <v>6172115066</v>
      </c>
      <c r="K1257" s="6"/>
      <c r="L1257" s="8">
        <v>38607393291</v>
      </c>
      <c r="M1257" s="8">
        <v>50432232908</v>
      </c>
      <c r="N1257" s="9">
        <v>-6.32</v>
      </c>
      <c r="O1257" s="9">
        <v>-165.96</v>
      </c>
      <c r="P1257" s="17">
        <f>(Table1[[#This Row],[18. Lợi nhuận sau thuế thu nhập doanh nghiệp]]-Table1[[#This Row],[Lưu chuyển tiền thuần từ hoạt động kinh doanh]])/Table1[[#This Row],[TỔNG CỘNG TÀI SẢN]]</f>
        <v>-29.864168052109871</v>
      </c>
      <c r="Q1257" s="20">
        <f>(Table1[[#This Row],[III. Các khoản phải thu ngắn hạn 2025]]-Table1[[#This Row],[III. Các khoản phải thu ngắn hạn'[Năm: 2024]])/Table1[[#This Row],[III. Các khoản phải thu ngắn hạn'[Năm: 2024]]</f>
        <v>-4.5614633758586119E-2</v>
      </c>
      <c r="R1257" s="20">
        <f>(Table1[[#This Row],[1. Hàng tồn kho]]-Table1[[#This Row],[1. Hàng tồn kho'[Năm: 2024]])/Table1[[#This Row],[1. Hàng tồn kho'[Năm: 2024]]</f>
        <v>-1</v>
      </c>
      <c r="S125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0.30628433077237976</v>
      </c>
      <c r="T1257" s="21">
        <f>Table1[[#This Row],[Tỷ suất sinh lợi trên tổng tài sản bình quân (ROAA)'[Quý 4 Năm 2025, ĐVT: %']]]-Table1[[#This Row],[Tỷ suất sinh lợi trên tổng tài sản bình quân (ROAA)'[Quý 4 Năm 2024, ĐVT: %']]]</f>
        <v>-159.64000000000001</v>
      </c>
      <c r="U1257" s="20">
        <f>SUM(Table1[[#This Row],[TATA]:[ROA]])</f>
        <v>-190.24349835509611</v>
      </c>
    </row>
    <row r="1258" spans="1:21" ht="26.25" hidden="1" x14ac:dyDescent="0.45">
      <c r="A1258" s="7">
        <v>1252</v>
      </c>
      <c r="B1258" s="5" t="s">
        <v>2513</v>
      </c>
      <c r="C1258" s="6" t="s">
        <v>2514</v>
      </c>
      <c r="D1258" s="6" t="s">
        <v>10</v>
      </c>
      <c r="E1258" s="6"/>
      <c r="F1258" s="6"/>
      <c r="G1258" s="6"/>
      <c r="H1258" s="6"/>
      <c r="I1258" s="6"/>
      <c r="J1258" s="6"/>
      <c r="K1258" s="6"/>
      <c r="L1258" s="6"/>
      <c r="M1258" s="6"/>
      <c r="N1258" s="8"/>
      <c r="O1258" s="8"/>
      <c r="P125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5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58" s="20" t="e">
        <f>(Table1[[#This Row],[1. Hàng tồn kho]]-Table1[[#This Row],[1. Hàng tồn kho'[Năm: 2024]])/Table1[[#This Row],[1. Hàng tồn kho'[Năm: 2024]]</f>
        <v>#DIV/0!</v>
      </c>
      <c r="S125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5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58" s="20" t="e">
        <f>SUM(Table1[[#This Row],[TATA]:[ROA]])</f>
        <v>#DIV/0!</v>
      </c>
    </row>
    <row r="1259" spans="1:21" ht="26.25" hidden="1" x14ac:dyDescent="0.45">
      <c r="A1259" s="7">
        <v>1253</v>
      </c>
      <c r="B1259" s="5" t="s">
        <v>2515</v>
      </c>
      <c r="C1259" s="6" t="s">
        <v>2516</v>
      </c>
      <c r="D1259" s="6" t="s">
        <v>10</v>
      </c>
      <c r="E1259" s="8">
        <v>-9454877294</v>
      </c>
      <c r="F1259" s="8">
        <v>1249443471</v>
      </c>
      <c r="G1259" s="8">
        <v>342225246321</v>
      </c>
      <c r="H1259" s="8">
        <v>7110029872</v>
      </c>
      <c r="I1259" s="8">
        <v>7705193154</v>
      </c>
      <c r="J1259" s="6"/>
      <c r="K1259" s="6"/>
      <c r="L1259" s="8">
        <v>31023024761</v>
      </c>
      <c r="M1259" s="8">
        <v>29758882638</v>
      </c>
      <c r="N1259" s="9">
        <v>0.21</v>
      </c>
      <c r="O1259" s="9">
        <v>0.26</v>
      </c>
      <c r="P1259" s="17">
        <f>(Table1[[#This Row],[18. Lợi nhuận sau thuế thu nhập doanh nghiệp]]-Table1[[#This Row],[Lưu chuyển tiền thuần từ hoạt động kinh doanh]])/Table1[[#This Row],[TỔNG CỘNG TÀI SẢN]]</f>
        <v>3.1278582980285373E-2</v>
      </c>
      <c r="Q1259" s="20">
        <f>(Table1[[#This Row],[III. Các khoản phải thu ngắn hạn 2025]]-Table1[[#This Row],[III. Các khoản phải thu ngắn hạn'[Năm: 2024]])/Table1[[#This Row],[III. Các khoản phải thu ngắn hạn'[Năm: 2024]]</f>
        <v>8.3707564203606491E-2</v>
      </c>
      <c r="R1259" s="20" t="e">
        <f>(Table1[[#This Row],[1. Hàng tồn kho]]-Table1[[#This Row],[1. Hàng tồn kho'[Năm: 2024]])/Table1[[#This Row],[1. Hàng tồn kho'[Năm: 2024]]</f>
        <v>#DIV/0!</v>
      </c>
      <c r="S125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-4.0748512846148777E-2</v>
      </c>
      <c r="T1259" s="21">
        <f>Table1[[#This Row],[Tỷ suất sinh lợi trên tổng tài sản bình quân (ROAA)'[Quý 4 Năm 2025, ĐVT: %']]]-Table1[[#This Row],[Tỷ suất sinh lợi trên tổng tài sản bình quân (ROAA)'[Quý 4 Năm 2024, ĐVT: %']]]</f>
        <v>5.0000000000000017E-2</v>
      </c>
      <c r="U1259" s="20" t="e">
        <f>SUM(Table1[[#This Row],[TATA]:[ROA]])</f>
        <v>#DIV/0!</v>
      </c>
    </row>
    <row r="1260" spans="1:21" ht="26.25" x14ac:dyDescent="0.45">
      <c r="A1260" s="7">
        <v>1254</v>
      </c>
      <c r="B1260" s="5" t="s">
        <v>2517</v>
      </c>
      <c r="C1260" s="6" t="s">
        <v>2518</v>
      </c>
      <c r="D1260" s="6" t="s">
        <v>18</v>
      </c>
      <c r="E1260" s="8">
        <v>-107737719242</v>
      </c>
      <c r="F1260" s="8">
        <v>49601401827</v>
      </c>
      <c r="G1260" s="8">
        <v>1074035564851</v>
      </c>
      <c r="H1260" s="8">
        <v>387304882539</v>
      </c>
      <c r="I1260" s="8">
        <v>571087973240</v>
      </c>
      <c r="J1260" s="8">
        <v>172126118935</v>
      </c>
      <c r="K1260" s="8">
        <v>141869696399</v>
      </c>
      <c r="L1260" s="8">
        <v>611676440253</v>
      </c>
      <c r="M1260" s="8">
        <v>766270020800</v>
      </c>
      <c r="N1260" s="9">
        <v>3.56</v>
      </c>
      <c r="O1260" s="9">
        <v>0.95</v>
      </c>
      <c r="P1260" s="17">
        <f>(Table1[[#This Row],[18. Lợi nhuận sau thuế thu nhập doanh nghiệp]]-Table1[[#This Row],[Lưu chuyển tiền thuần từ hoạt động kinh doanh]])/Table1[[#This Row],[TỔNG CỘNG TÀI SẢN]]</f>
        <v>0.14649339949075849</v>
      </c>
      <c r="Q1260" s="20">
        <f>(Table1[[#This Row],[III. Các khoản phải thu ngắn hạn 2025]]-Table1[[#This Row],[III. Các khoản phải thu ngắn hạn'[Năm: 2024]])/Table1[[#This Row],[III. Các khoản phải thu ngắn hạn'[Năm: 2024]]</f>
        <v>0.47451787722426608</v>
      </c>
      <c r="R1260" s="20">
        <f>(Table1[[#This Row],[1. Hàng tồn kho]]-Table1[[#This Row],[1. Hàng tồn kho'[Năm: 2024]])/Table1[[#This Row],[1. Hàng tồn kho'[Năm: 2024]]</f>
        <v>-0.17578054233260051</v>
      </c>
      <c r="S126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0.25273751018276497</v>
      </c>
      <c r="T1260" s="21">
        <f>Table1[[#This Row],[Tỷ suất sinh lợi trên tổng tài sản bình quân (ROAA)'[Quý 4 Năm 2025, ĐVT: %']]]-Table1[[#This Row],[Tỷ suất sinh lợi trên tổng tài sản bình quân (ROAA)'[Quý 4 Năm 2024, ĐVT: %']]]</f>
        <v>-2.6100000000000003</v>
      </c>
      <c r="U1260" s="20">
        <f>SUM(Table1[[#This Row],[TATA]:[ROA]])</f>
        <v>-1.9120317554348114</v>
      </c>
    </row>
    <row r="1261" spans="1:21" hidden="1" x14ac:dyDescent="0.45">
      <c r="A1261" s="7">
        <v>1255</v>
      </c>
      <c r="B1261" s="5" t="s">
        <v>2519</v>
      </c>
      <c r="C1261" s="6" t="s">
        <v>2520</v>
      </c>
      <c r="D1261" s="6" t="s">
        <v>10</v>
      </c>
      <c r="E1261" s="6"/>
      <c r="F1261" s="6"/>
      <c r="G1261" s="6"/>
      <c r="H1261" s="6"/>
      <c r="I1261" s="6"/>
      <c r="J1261" s="6"/>
      <c r="K1261" s="6"/>
      <c r="L1261" s="6"/>
      <c r="M1261" s="6"/>
      <c r="N1261" s="8"/>
      <c r="O1261" s="8"/>
      <c r="P126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6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61" s="20" t="e">
        <f>(Table1[[#This Row],[1. Hàng tồn kho]]-Table1[[#This Row],[1. Hàng tồn kho'[Năm: 2024]])/Table1[[#This Row],[1. Hàng tồn kho'[Năm: 2024]]</f>
        <v>#DIV/0!</v>
      </c>
      <c r="S126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6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61" s="20" t="e">
        <f>SUM(Table1[[#This Row],[TATA]:[ROA]])</f>
        <v>#DIV/0!</v>
      </c>
    </row>
    <row r="1262" spans="1:21" hidden="1" x14ac:dyDescent="0.45">
      <c r="A1262" s="7">
        <v>1256</v>
      </c>
      <c r="B1262" s="5" t="s">
        <v>2521</v>
      </c>
      <c r="C1262" s="6" t="s">
        <v>2522</v>
      </c>
      <c r="D1262" s="6" t="s">
        <v>10</v>
      </c>
      <c r="E1262" s="8">
        <v>-8621299168031</v>
      </c>
      <c r="F1262" s="8">
        <v>364683001140</v>
      </c>
      <c r="G1262" s="8">
        <v>26131467856586</v>
      </c>
      <c r="H1262" s="8">
        <v>123523360613</v>
      </c>
      <c r="I1262" s="8">
        <v>254083810610</v>
      </c>
      <c r="J1262" s="6"/>
      <c r="K1262" s="6"/>
      <c r="L1262" s="8">
        <v>957272873371</v>
      </c>
      <c r="M1262" s="8">
        <v>2841614567544</v>
      </c>
      <c r="N1262" s="9">
        <v>0.6</v>
      </c>
      <c r="O1262" s="9">
        <v>0.36</v>
      </c>
      <c r="P1262" s="17">
        <f>(Table1[[#This Row],[18. Lợi nhuận sau thuế thu nhập doanh nghiệp]]-Table1[[#This Row],[Lưu chuyển tiền thuần từ hoạt động kinh doanh]])/Table1[[#This Row],[TỔNG CỘNG TÀI SẢN]]</f>
        <v>0.34387590542129587</v>
      </c>
      <c r="Q1262" s="20">
        <f>(Table1[[#This Row],[III. Các khoản phải thu ngắn hạn 2025]]-Table1[[#This Row],[III. Các khoản phải thu ngắn hạn'[Năm: 2024]])/Table1[[#This Row],[III. Các khoản phải thu ngắn hạn'[Năm: 2024]]</f>
        <v>1.0569697047512112</v>
      </c>
      <c r="R1262" s="20" t="e">
        <f>(Table1[[#This Row],[1. Hàng tồn kho]]-Table1[[#This Row],[1. Hàng tồn kho'[Năm: 2024]])/Table1[[#This Row],[1. Hàng tồn kho'[Năm: 2024]]</f>
        <v>#DIV/0!</v>
      </c>
      <c r="S126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1.9684478131479506</v>
      </c>
      <c r="T1262" s="21">
        <f>Table1[[#This Row],[Tỷ suất sinh lợi trên tổng tài sản bình quân (ROAA)'[Quý 4 Năm 2025, ĐVT: %']]]-Table1[[#This Row],[Tỷ suất sinh lợi trên tổng tài sản bình quân (ROAA)'[Quý 4 Năm 2024, ĐVT: %']]]</f>
        <v>-0.24</v>
      </c>
      <c r="U1262" s="20" t="e">
        <f>SUM(Table1[[#This Row],[TATA]:[ROA]])</f>
        <v>#DIV/0!</v>
      </c>
    </row>
    <row r="1263" spans="1:21" hidden="1" x14ac:dyDescent="0.45">
      <c r="A1263" s="7">
        <v>1257</v>
      </c>
      <c r="B1263" s="5" t="s">
        <v>2523</v>
      </c>
      <c r="C1263" s="6" t="s">
        <v>2524</v>
      </c>
      <c r="D1263" s="6" t="s">
        <v>10</v>
      </c>
      <c r="E1263" s="6"/>
      <c r="F1263" s="6"/>
      <c r="G1263" s="6"/>
      <c r="H1263" s="6"/>
      <c r="I1263" s="6"/>
      <c r="J1263" s="6"/>
      <c r="K1263" s="6"/>
      <c r="L1263" s="6"/>
      <c r="M1263" s="6"/>
      <c r="N1263" s="8"/>
      <c r="O1263" s="8"/>
      <c r="P126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6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63" s="20" t="e">
        <f>(Table1[[#This Row],[1. Hàng tồn kho]]-Table1[[#This Row],[1. Hàng tồn kho'[Năm: 2024]])/Table1[[#This Row],[1. Hàng tồn kho'[Năm: 2024]]</f>
        <v>#DIV/0!</v>
      </c>
      <c r="S126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6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63" s="20" t="e">
        <f>SUM(Table1[[#This Row],[TATA]:[ROA]])</f>
        <v>#DIV/0!</v>
      </c>
    </row>
    <row r="1264" spans="1:21" ht="26.25" hidden="1" x14ac:dyDescent="0.45">
      <c r="A1264" s="7">
        <v>1258</v>
      </c>
      <c r="B1264" s="5" t="s">
        <v>2525</v>
      </c>
      <c r="C1264" s="6" t="s">
        <v>2526</v>
      </c>
      <c r="D1264" s="6" t="s">
        <v>10</v>
      </c>
      <c r="E1264" s="6"/>
      <c r="F1264" s="6"/>
      <c r="G1264" s="6"/>
      <c r="H1264" s="8">
        <v>4119716063</v>
      </c>
      <c r="I1264" s="6"/>
      <c r="J1264" s="8">
        <v>697648650</v>
      </c>
      <c r="K1264" s="6"/>
      <c r="L1264" s="8">
        <v>65786901814</v>
      </c>
      <c r="M1264" s="6"/>
      <c r="N1264" s="8"/>
      <c r="O1264" s="8"/>
      <c r="P126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6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264" s="20">
        <f>(Table1[[#This Row],[1. Hàng tồn kho]]-Table1[[#This Row],[1. Hàng tồn kho'[Năm: 2024]])/Table1[[#This Row],[1. Hàng tồn kho'[Năm: 2024]]</f>
        <v>-1</v>
      </c>
      <c r="S126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26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64" s="20" t="e">
        <f>SUM(Table1[[#This Row],[TATA]:[ROA]])</f>
        <v>#DIV/0!</v>
      </c>
    </row>
    <row r="1265" spans="1:21" ht="26.25" x14ac:dyDescent="0.45">
      <c r="A1265" s="7">
        <v>1259</v>
      </c>
      <c r="B1265" s="5" t="s">
        <v>2527</v>
      </c>
      <c r="C1265" s="6" t="s">
        <v>2528</v>
      </c>
      <c r="D1265" s="6" t="s">
        <v>18</v>
      </c>
      <c r="E1265" s="8">
        <v>-17343896115028</v>
      </c>
      <c r="F1265" s="8">
        <v>2208140955280</v>
      </c>
      <c r="G1265" s="8">
        <v>69581173766629</v>
      </c>
      <c r="H1265" s="8">
        <v>13308852766763</v>
      </c>
      <c r="I1265" s="8">
        <v>17214870021751</v>
      </c>
      <c r="J1265" s="8">
        <v>13849673941868</v>
      </c>
      <c r="K1265" s="8">
        <v>27073127740837</v>
      </c>
      <c r="L1265" s="8">
        <v>2775773466955</v>
      </c>
      <c r="M1265" s="8">
        <v>6687125604053</v>
      </c>
      <c r="N1265" s="9">
        <v>0.17</v>
      </c>
      <c r="O1265" s="9">
        <v>0.96</v>
      </c>
      <c r="P1265" s="17">
        <f>(Table1[[#This Row],[18. Lợi nhuận sau thuế thu nhập doanh nghiệp]]-Table1[[#This Row],[Lưu chuyển tiền thuần từ hoạt động kinh doanh]])/Table1[[#This Row],[TỔNG CỘNG TÀI SẢN]]</f>
        <v>0.28099608000124193</v>
      </c>
      <c r="Q1265" s="20">
        <f>(Table1[[#This Row],[III. Các khoản phải thu ngắn hạn 2025]]-Table1[[#This Row],[III. Các khoản phải thu ngắn hạn'[Năm: 2024]])/Table1[[#This Row],[III. Các khoản phải thu ngắn hạn'[Năm: 2024]]</f>
        <v>0.29349015451900801</v>
      </c>
      <c r="R1265" s="20">
        <f>(Table1[[#This Row],[1. Hàng tồn kho]]-Table1[[#This Row],[1. Hàng tồn kho'[Năm: 2024]])/Table1[[#This Row],[1. Hàng tồn kho'[Năm: 2024]]</f>
        <v>0.95478448478083544</v>
      </c>
      <c r="S126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1.4091035106653427</v>
      </c>
      <c r="T1265" s="21">
        <f>Table1[[#This Row],[Tỷ suất sinh lợi trên tổng tài sản bình quân (ROAA)'[Quý 4 Năm 2025, ĐVT: %']]]-Table1[[#This Row],[Tỷ suất sinh lợi trên tổng tài sản bình quân (ROAA)'[Quý 4 Năm 2024, ĐVT: %']]]</f>
        <v>0.78999999999999992</v>
      </c>
      <c r="U1265" s="20">
        <f>SUM(Table1[[#This Row],[TATA]:[ROA]])</f>
        <v>3.7283742299664278</v>
      </c>
    </row>
    <row r="1266" spans="1:21" ht="26.25" hidden="1" x14ac:dyDescent="0.45">
      <c r="A1266" s="7">
        <v>1260</v>
      </c>
      <c r="B1266" s="5" t="s">
        <v>2529</v>
      </c>
      <c r="C1266" s="6" t="s">
        <v>2530</v>
      </c>
      <c r="D1266" s="6" t="s">
        <v>10</v>
      </c>
      <c r="E1266" s="6"/>
      <c r="F1266" s="6"/>
      <c r="G1266" s="6"/>
      <c r="H1266" s="8">
        <v>3802748673</v>
      </c>
      <c r="I1266" s="6"/>
      <c r="J1266" s="8">
        <v>31099948044</v>
      </c>
      <c r="K1266" s="6"/>
      <c r="L1266" s="8">
        <v>148554958374</v>
      </c>
      <c r="M1266" s="6"/>
      <c r="N1266" s="8"/>
      <c r="O1266" s="8"/>
      <c r="P126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6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266" s="20">
        <f>(Table1[[#This Row],[1. Hàng tồn kho]]-Table1[[#This Row],[1. Hàng tồn kho'[Năm: 2024]])/Table1[[#This Row],[1. Hàng tồn kho'[Năm: 2024]]</f>
        <v>-1</v>
      </c>
      <c r="S126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26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66" s="20" t="e">
        <f>SUM(Table1[[#This Row],[TATA]:[ROA]])</f>
        <v>#DIV/0!</v>
      </c>
    </row>
    <row r="1267" spans="1:21" hidden="1" x14ac:dyDescent="0.45">
      <c r="A1267" s="7">
        <v>1261</v>
      </c>
      <c r="B1267" s="5" t="s">
        <v>2531</v>
      </c>
      <c r="C1267" s="6" t="s">
        <v>2532</v>
      </c>
      <c r="D1267" s="6" t="s">
        <v>10</v>
      </c>
      <c r="E1267" s="8">
        <v>-3846457781382</v>
      </c>
      <c r="F1267" s="8">
        <v>210643868905</v>
      </c>
      <c r="G1267" s="8">
        <v>12595132868542</v>
      </c>
      <c r="H1267" s="8">
        <v>61478603154</v>
      </c>
      <c r="I1267" s="8">
        <v>104203481895</v>
      </c>
      <c r="J1267" s="6"/>
      <c r="K1267" s="6"/>
      <c r="L1267" s="8">
        <v>1004213489599</v>
      </c>
      <c r="M1267" s="8">
        <v>1056098302856</v>
      </c>
      <c r="N1267" s="9">
        <v>0.35</v>
      </c>
      <c r="O1267" s="9">
        <v>0.4</v>
      </c>
      <c r="P1267" s="17">
        <f>(Table1[[#This Row],[18. Lợi nhuận sau thuế thu nhập doanh nghiệp]]-Table1[[#This Row],[Lưu chuyển tiền thuần từ hoạt động kinh doanh]])/Table1[[#This Row],[TỔNG CỘNG TÀI SẢN]]</f>
        <v>0.32211662176428046</v>
      </c>
      <c r="Q1267" s="20">
        <f>(Table1[[#This Row],[III. Các khoản phải thu ngắn hạn 2025]]-Table1[[#This Row],[III. Các khoản phải thu ngắn hạn'[Năm: 2024]])/Table1[[#This Row],[III. Các khoản phải thu ngắn hạn'[Năm: 2024]]</f>
        <v>0.69495526165382926</v>
      </c>
      <c r="R1267" s="20" t="e">
        <f>(Table1[[#This Row],[1. Hàng tồn kho]]-Table1[[#This Row],[1. Hàng tồn kho'[Năm: 2024]])/Table1[[#This Row],[1. Hàng tồn kho'[Năm: 2024]]</f>
        <v>#DIV/0!</v>
      </c>
      <c r="S126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5.1667114407832254E-2</v>
      </c>
      <c r="T1267" s="21">
        <f>Table1[[#This Row],[Tỷ suất sinh lợi trên tổng tài sản bình quân (ROAA)'[Quý 4 Năm 2025, ĐVT: %']]]-Table1[[#This Row],[Tỷ suất sinh lợi trên tổng tài sản bình quân (ROAA)'[Quý 4 Năm 2024, ĐVT: %']]]</f>
        <v>5.0000000000000044E-2</v>
      </c>
      <c r="U1267" s="20" t="e">
        <f>SUM(Table1[[#This Row],[TATA]:[ROA]])</f>
        <v>#DIV/0!</v>
      </c>
    </row>
    <row r="1268" spans="1:21" hidden="1" x14ac:dyDescent="0.45">
      <c r="A1268" s="7">
        <v>1262</v>
      </c>
      <c r="B1268" s="5" t="s">
        <v>2533</v>
      </c>
      <c r="C1268" s="6" t="s">
        <v>2534</v>
      </c>
      <c r="D1268" s="6" t="s">
        <v>10</v>
      </c>
      <c r="E1268" s="6"/>
      <c r="F1268" s="6"/>
      <c r="G1268" s="6"/>
      <c r="H1268" s="8">
        <v>6923097034</v>
      </c>
      <c r="I1268" s="6"/>
      <c r="J1268" s="8">
        <v>15131949699</v>
      </c>
      <c r="K1268" s="6"/>
      <c r="L1268" s="8">
        <v>69394530929</v>
      </c>
      <c r="M1268" s="6"/>
      <c r="N1268" s="8"/>
      <c r="O1268" s="8"/>
      <c r="P126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6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268" s="20">
        <f>(Table1[[#This Row],[1. Hàng tồn kho]]-Table1[[#This Row],[1. Hàng tồn kho'[Năm: 2024]])/Table1[[#This Row],[1. Hàng tồn kho'[Năm: 2024]]</f>
        <v>-1</v>
      </c>
      <c r="S126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26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68" s="20" t="e">
        <f>SUM(Table1[[#This Row],[TATA]:[ROA]])</f>
        <v>#DIV/0!</v>
      </c>
    </row>
    <row r="1269" spans="1:21" ht="26.25" hidden="1" x14ac:dyDescent="0.45">
      <c r="A1269" s="7">
        <v>1263</v>
      </c>
      <c r="B1269" s="5" t="s">
        <v>2535</v>
      </c>
      <c r="C1269" s="6" t="s">
        <v>2536</v>
      </c>
      <c r="D1269" s="6" t="s">
        <v>15</v>
      </c>
      <c r="E1269" s="6"/>
      <c r="F1269" s="6"/>
      <c r="G1269" s="6"/>
      <c r="H1269" s="8">
        <v>24625879739</v>
      </c>
      <c r="I1269" s="6"/>
      <c r="J1269" s="8">
        <v>14032373214</v>
      </c>
      <c r="K1269" s="6"/>
      <c r="L1269" s="8">
        <v>122638506902</v>
      </c>
      <c r="M1269" s="6"/>
      <c r="N1269" s="8"/>
      <c r="O1269" s="8"/>
      <c r="P126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6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269" s="20">
        <f>(Table1[[#This Row],[1. Hàng tồn kho]]-Table1[[#This Row],[1. Hàng tồn kho'[Năm: 2024]])/Table1[[#This Row],[1. Hàng tồn kho'[Năm: 2024]]</f>
        <v>-1</v>
      </c>
      <c r="S126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26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69" s="20" t="e">
        <f>SUM(Table1[[#This Row],[TATA]:[ROA]])</f>
        <v>#DIV/0!</v>
      </c>
    </row>
    <row r="1270" spans="1:21" ht="26.25" hidden="1" x14ac:dyDescent="0.45">
      <c r="A1270" s="7">
        <v>1264</v>
      </c>
      <c r="B1270" s="5" t="s">
        <v>2537</v>
      </c>
      <c r="C1270" s="6" t="s">
        <v>2538</v>
      </c>
      <c r="D1270" s="6" t="s">
        <v>10</v>
      </c>
      <c r="E1270" s="6"/>
      <c r="F1270" s="6"/>
      <c r="G1270" s="6"/>
      <c r="H1270" s="8">
        <v>2422822554</v>
      </c>
      <c r="I1270" s="6"/>
      <c r="J1270" s="8">
        <v>8666238824</v>
      </c>
      <c r="K1270" s="6"/>
      <c r="L1270" s="8">
        <v>47589660623</v>
      </c>
      <c r="M1270" s="6"/>
      <c r="N1270" s="8"/>
      <c r="O1270" s="8"/>
      <c r="P127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7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270" s="20">
        <f>(Table1[[#This Row],[1. Hàng tồn kho]]-Table1[[#This Row],[1. Hàng tồn kho'[Năm: 2024]])/Table1[[#This Row],[1. Hàng tồn kho'[Năm: 2024]]</f>
        <v>-1</v>
      </c>
      <c r="S127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27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70" s="20" t="e">
        <f>SUM(Table1[[#This Row],[TATA]:[ROA]])</f>
        <v>#DIV/0!</v>
      </c>
    </row>
    <row r="1271" spans="1:21" x14ac:dyDescent="0.45">
      <c r="A1271" s="7">
        <v>1265</v>
      </c>
      <c r="B1271" s="5" t="s">
        <v>2539</v>
      </c>
      <c r="C1271" s="6" t="s">
        <v>2540</v>
      </c>
      <c r="D1271" s="6" t="s">
        <v>18</v>
      </c>
      <c r="E1271" s="8">
        <v>95305929697</v>
      </c>
      <c r="F1271" s="8">
        <v>587227564113</v>
      </c>
      <c r="G1271" s="8">
        <v>13980821928690</v>
      </c>
      <c r="H1271" s="8">
        <v>3351296285371</v>
      </c>
      <c r="I1271" s="8">
        <v>2940422006271</v>
      </c>
      <c r="J1271" s="8">
        <v>1276112550361</v>
      </c>
      <c r="K1271" s="8">
        <v>1499469739271</v>
      </c>
      <c r="L1271" s="8">
        <v>8591293063411</v>
      </c>
      <c r="M1271" s="8">
        <v>9291536690397</v>
      </c>
      <c r="N1271" s="9">
        <v>0</v>
      </c>
      <c r="O1271" s="9">
        <v>3.26</v>
      </c>
      <c r="P1271" s="17">
        <f>(Table1[[#This Row],[18. Lợi nhuận sau thuế thu nhập doanh nghiệp]]-Table1[[#This Row],[Lưu chuyển tiền thuần từ hoạt động kinh doanh]])/Table1[[#This Row],[TỔNG CỘNG TÀI SẢN]]</f>
        <v>3.5185458832468867E-2</v>
      </c>
      <c r="Q1271" s="20">
        <f>(Table1[[#This Row],[III. Các khoản phải thu ngắn hạn 2025]]-Table1[[#This Row],[III. Các khoản phải thu ngắn hạn'[Năm: 2024]])/Table1[[#This Row],[III. Các khoản phải thu ngắn hạn'[Năm: 2024]]</f>
        <v>-0.122601597743995</v>
      </c>
      <c r="R1271" s="20">
        <f>(Table1[[#This Row],[1. Hàng tồn kho]]-Table1[[#This Row],[1. Hàng tồn kho'[Năm: 2024]])/Table1[[#This Row],[1. Hàng tồn kho'[Năm: 2024]]</f>
        <v>0.17502938032136303</v>
      </c>
      <c r="S127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8.1506197241510744E-2</v>
      </c>
      <c r="T1271" s="21">
        <f>Table1[[#This Row],[Tỷ suất sinh lợi trên tổng tài sản bình quân (ROAA)'[Quý 4 Năm 2025, ĐVT: %']]]-Table1[[#This Row],[Tỷ suất sinh lợi trên tổng tài sản bình quân (ROAA)'[Quý 4 Năm 2024, ĐVT: %']]]</f>
        <v>3.26</v>
      </c>
      <c r="U1271" s="20">
        <f>SUM(Table1[[#This Row],[TATA]:[ROA]])</f>
        <v>3.4291194386513473</v>
      </c>
    </row>
    <row r="1272" spans="1:21" ht="26.25" hidden="1" x14ac:dyDescent="0.45">
      <c r="A1272" s="7">
        <v>1266</v>
      </c>
      <c r="B1272" s="5" t="s">
        <v>2541</v>
      </c>
      <c r="C1272" s="6" t="s">
        <v>2542</v>
      </c>
      <c r="D1272" s="6" t="s">
        <v>10</v>
      </c>
      <c r="E1272" s="6"/>
      <c r="F1272" s="6"/>
      <c r="G1272" s="6"/>
      <c r="H1272" s="6"/>
      <c r="I1272" s="6"/>
      <c r="J1272" s="6"/>
      <c r="K1272" s="6"/>
      <c r="L1272" s="6"/>
      <c r="M1272" s="6"/>
      <c r="N1272" s="8"/>
      <c r="O1272" s="8"/>
      <c r="P127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7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72" s="20" t="e">
        <f>(Table1[[#This Row],[1. Hàng tồn kho]]-Table1[[#This Row],[1. Hàng tồn kho'[Năm: 2024]])/Table1[[#This Row],[1. Hàng tồn kho'[Năm: 2024]]</f>
        <v>#DIV/0!</v>
      </c>
      <c r="S127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7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72" s="20" t="e">
        <f>SUM(Table1[[#This Row],[TATA]:[ROA]])</f>
        <v>#DIV/0!</v>
      </c>
    </row>
    <row r="1273" spans="1:21" ht="26.25" x14ac:dyDescent="0.45">
      <c r="A1273" s="7">
        <v>1267</v>
      </c>
      <c r="B1273" s="5" t="s">
        <v>2543</v>
      </c>
      <c r="C1273" s="6" t="s">
        <v>2544</v>
      </c>
      <c r="D1273" s="6" t="s">
        <v>18</v>
      </c>
      <c r="E1273" s="8">
        <v>-3174679488000</v>
      </c>
      <c r="F1273" s="8">
        <v>1633866423000</v>
      </c>
      <c r="G1273" s="8">
        <v>34064269839000</v>
      </c>
      <c r="H1273" s="8">
        <v>3018308105000</v>
      </c>
      <c r="I1273" s="8">
        <v>5478040411000</v>
      </c>
      <c r="J1273" s="8">
        <v>22178035895000</v>
      </c>
      <c r="K1273" s="8">
        <v>23264371752000</v>
      </c>
      <c r="L1273" s="8">
        <v>3295129859000</v>
      </c>
      <c r="M1273" s="8">
        <v>4686541340000</v>
      </c>
      <c r="N1273" s="9">
        <v>1.27</v>
      </c>
      <c r="O1273" s="9">
        <v>1.48</v>
      </c>
      <c r="P1273" s="17">
        <f>(Table1[[#This Row],[18. Lợi nhuận sau thuế thu nhập doanh nghiệp]]-Table1[[#This Row],[Lưu chuyển tiền thuần từ hoạt động kinh doanh]])/Table1[[#This Row],[TỔNG CỘNG TÀI SẢN]]</f>
        <v>0.14116098579910619</v>
      </c>
      <c r="Q1273" s="20">
        <f>(Table1[[#This Row],[III. Các khoản phải thu ngắn hạn 2025]]-Table1[[#This Row],[III. Các khoản phải thu ngắn hạn'[Năm: 2024]])/Table1[[#This Row],[III. Các khoản phải thu ngắn hạn'[Năm: 2024]]</f>
        <v>0.81493744854122507</v>
      </c>
      <c r="R1273" s="20">
        <f>(Table1[[#This Row],[1. Hàng tồn kho]]-Table1[[#This Row],[1. Hàng tồn kho'[Năm: 2024]])/Table1[[#This Row],[1. Hàng tồn kho'[Năm: 2024]]</f>
        <v>4.8982509638958269E-2</v>
      </c>
      <c r="S127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0.42226301861810783</v>
      </c>
      <c r="T1273" s="21">
        <f>Table1[[#This Row],[Tỷ suất sinh lợi trên tổng tài sản bình quân (ROAA)'[Quý 4 Năm 2025, ĐVT: %']]]-Table1[[#This Row],[Tỷ suất sinh lợi trên tổng tài sản bình quân (ROAA)'[Quý 4 Năm 2024, ĐVT: %']]]</f>
        <v>0.20999999999999996</v>
      </c>
      <c r="U1273" s="20">
        <f>SUM(Table1[[#This Row],[TATA]:[ROA]])</f>
        <v>1.6373439625973973</v>
      </c>
    </row>
    <row r="1274" spans="1:21" x14ac:dyDescent="0.45">
      <c r="A1274" s="7">
        <v>1268</v>
      </c>
      <c r="B1274" s="5" t="s">
        <v>2545</v>
      </c>
      <c r="C1274" s="6" t="s">
        <v>2546</v>
      </c>
      <c r="D1274" s="6" t="s">
        <v>33</v>
      </c>
      <c r="E1274" s="8">
        <v>-9746290470</v>
      </c>
      <c r="F1274" s="8">
        <v>683109298</v>
      </c>
      <c r="G1274" s="8">
        <v>78544596256</v>
      </c>
      <c r="H1274" s="8">
        <v>40555204579</v>
      </c>
      <c r="I1274" s="8">
        <v>16534600000</v>
      </c>
      <c r="J1274" s="8">
        <v>3982995183</v>
      </c>
      <c r="K1274" s="6"/>
      <c r="L1274" s="8">
        <v>35660063272</v>
      </c>
      <c r="M1274" s="8">
        <v>14760820300</v>
      </c>
      <c r="N1274" s="9">
        <v>1.1399999999999999</v>
      </c>
      <c r="O1274" s="9">
        <v>2.16</v>
      </c>
      <c r="P1274" s="17">
        <f>(Table1[[#This Row],[18. Lợi nhuận sau thuế thu nhập doanh nghiệp]]-Table1[[#This Row],[Lưu chuyển tiền thuần từ hoạt động kinh doanh]])/Table1[[#This Row],[TỔNG CỘNG TÀI SẢN]]</f>
        <v>0.13278316097020235</v>
      </c>
      <c r="Q1274" s="20">
        <f>(Table1[[#This Row],[III. Các khoản phải thu ngắn hạn 2025]]-Table1[[#This Row],[III. Các khoản phải thu ngắn hạn'[Năm: 2024]])/Table1[[#This Row],[III. Các khoản phải thu ngắn hạn'[Năm: 2024]]</f>
        <v>-0.59229400587065895</v>
      </c>
      <c r="R1274" s="20">
        <f>(Table1[[#This Row],[1. Hàng tồn kho]]-Table1[[#This Row],[1. Hàng tồn kho'[Năm: 2024]])/Table1[[#This Row],[1. Hàng tồn kho'[Năm: 2024]]</f>
        <v>-1</v>
      </c>
      <c r="S127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-0.58606858918306859</v>
      </c>
      <c r="T1274" s="21">
        <f>Table1[[#This Row],[Tỷ suất sinh lợi trên tổng tài sản bình quân (ROAA)'[Quý 4 Năm 2025, ĐVT: %']]]-Table1[[#This Row],[Tỷ suất sinh lợi trên tổng tài sản bình quân (ROAA)'[Quý 4 Năm 2024, ĐVT: %']]]</f>
        <v>1.0200000000000002</v>
      </c>
      <c r="U1274" s="20">
        <f>SUM(Table1[[#This Row],[TATA]:[ROA]])</f>
        <v>-1.0255794340835249</v>
      </c>
    </row>
    <row r="1275" spans="1:21" x14ac:dyDescent="0.45">
      <c r="A1275" s="7">
        <v>1269</v>
      </c>
      <c r="B1275" s="5" t="s">
        <v>2547</v>
      </c>
      <c r="C1275" s="6" t="s">
        <v>2548</v>
      </c>
      <c r="D1275" s="6" t="s">
        <v>15</v>
      </c>
      <c r="E1275" s="8">
        <v>568890366744</v>
      </c>
      <c r="F1275" s="8">
        <v>14480858181</v>
      </c>
      <c r="G1275" s="8">
        <v>657640156663</v>
      </c>
      <c r="H1275" s="8">
        <v>258633275627</v>
      </c>
      <c r="I1275" s="8">
        <v>80572523330</v>
      </c>
      <c r="J1275" s="8">
        <v>534818676296</v>
      </c>
      <c r="K1275" s="8">
        <v>249364263496</v>
      </c>
      <c r="L1275" s="8">
        <v>7403990025919</v>
      </c>
      <c r="M1275" s="8">
        <v>5232309511462</v>
      </c>
      <c r="N1275" s="9">
        <v>-0.34</v>
      </c>
      <c r="O1275" s="9">
        <v>0.02</v>
      </c>
      <c r="P1275" s="17">
        <f>(Table1[[#This Row],[18. Lợi nhuận sau thuế thu nhập doanh nghiệp]]-Table1[[#This Row],[Lưu chuyển tiền thuần từ hoạt động kinh doanh]])/Table1[[#This Row],[TỔNG CỘNG TÀI SẢN]]</f>
        <v>-0.8430286729694042</v>
      </c>
      <c r="Q1275" s="20">
        <f>(Table1[[#This Row],[III. Các khoản phải thu ngắn hạn 2025]]-Table1[[#This Row],[III. Các khoản phải thu ngắn hạn'[Năm: 2024]])/Table1[[#This Row],[III. Các khoản phải thu ngắn hạn'[Năm: 2024]]</f>
        <v>-0.68846807072806282</v>
      </c>
      <c r="R1275" s="20">
        <f>(Table1[[#This Row],[1. Hàng tồn kho]]-Table1[[#This Row],[1. Hàng tồn kho'[Năm: 2024]])/Table1[[#This Row],[1. Hàng tồn kho'[Năm: 2024]]</f>
        <v>-0.53374054694008632</v>
      </c>
      <c r="S127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-0.29331218800331194</v>
      </c>
      <c r="T1275" s="21">
        <f>Table1[[#This Row],[Tỷ suất sinh lợi trên tổng tài sản bình quân (ROAA)'[Quý 4 Năm 2025, ĐVT: %']]]-Table1[[#This Row],[Tỷ suất sinh lợi trên tổng tài sản bình quân (ROAA)'[Quý 4 Năm 2024, ĐVT: %']]]</f>
        <v>0.36000000000000004</v>
      </c>
      <c r="U1275" s="20">
        <f>SUM(Table1[[#This Row],[TATA]:[ROA]])</f>
        <v>-1.9985494786408651</v>
      </c>
    </row>
    <row r="1276" spans="1:21" ht="26.25" hidden="1" x14ac:dyDescent="0.45">
      <c r="A1276" s="7">
        <v>1270</v>
      </c>
      <c r="B1276" s="5" t="s">
        <v>2549</v>
      </c>
      <c r="C1276" s="6" t="s">
        <v>2550</v>
      </c>
      <c r="D1276" s="6" t="s">
        <v>10</v>
      </c>
      <c r="E1276" s="6"/>
      <c r="F1276" s="6"/>
      <c r="G1276" s="6"/>
      <c r="H1276" s="6"/>
      <c r="I1276" s="6"/>
      <c r="J1276" s="6"/>
      <c r="K1276" s="6"/>
      <c r="L1276" s="6"/>
      <c r="M1276" s="6"/>
      <c r="N1276" s="8"/>
      <c r="O1276" s="8"/>
      <c r="P127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7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76" s="20" t="e">
        <f>(Table1[[#This Row],[1. Hàng tồn kho]]-Table1[[#This Row],[1. Hàng tồn kho'[Năm: 2024]])/Table1[[#This Row],[1. Hàng tồn kho'[Năm: 2024]]</f>
        <v>#DIV/0!</v>
      </c>
      <c r="S127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7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76" s="20" t="e">
        <f>SUM(Table1[[#This Row],[TATA]:[ROA]])</f>
        <v>#DIV/0!</v>
      </c>
    </row>
    <row r="1277" spans="1:21" hidden="1" x14ac:dyDescent="0.45">
      <c r="A1277" s="7">
        <v>1271</v>
      </c>
      <c r="B1277" s="5" t="s">
        <v>2551</v>
      </c>
      <c r="C1277" s="6" t="s">
        <v>2552</v>
      </c>
      <c r="D1277" s="6" t="s">
        <v>10</v>
      </c>
      <c r="E1277" s="6"/>
      <c r="F1277" s="6"/>
      <c r="G1277" s="6"/>
      <c r="H1277" s="6"/>
      <c r="I1277" s="6"/>
      <c r="J1277" s="6"/>
      <c r="K1277" s="6"/>
      <c r="L1277" s="6"/>
      <c r="M1277" s="6"/>
      <c r="N1277" s="8"/>
      <c r="O1277" s="8"/>
      <c r="P127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7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77" s="20" t="e">
        <f>(Table1[[#This Row],[1. Hàng tồn kho]]-Table1[[#This Row],[1. Hàng tồn kho'[Năm: 2024]])/Table1[[#This Row],[1. Hàng tồn kho'[Năm: 2024]]</f>
        <v>#DIV/0!</v>
      </c>
      <c r="S127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7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77" s="20" t="e">
        <f>SUM(Table1[[#This Row],[TATA]:[ROA]])</f>
        <v>#DIV/0!</v>
      </c>
    </row>
    <row r="1278" spans="1:21" hidden="1" x14ac:dyDescent="0.45">
      <c r="A1278" s="7">
        <v>1272</v>
      </c>
      <c r="B1278" s="5" t="s">
        <v>2553</v>
      </c>
      <c r="C1278" s="6" t="s">
        <v>2554</v>
      </c>
      <c r="D1278" s="6" t="s">
        <v>10</v>
      </c>
      <c r="E1278" s="6"/>
      <c r="F1278" s="6"/>
      <c r="G1278" s="6"/>
      <c r="H1278" s="6"/>
      <c r="I1278" s="6"/>
      <c r="J1278" s="6"/>
      <c r="K1278" s="6"/>
      <c r="L1278" s="6"/>
      <c r="M1278" s="6"/>
      <c r="N1278" s="8"/>
      <c r="O1278" s="8"/>
      <c r="P127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7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78" s="20" t="e">
        <f>(Table1[[#This Row],[1. Hàng tồn kho]]-Table1[[#This Row],[1. Hàng tồn kho'[Năm: 2024]])/Table1[[#This Row],[1. Hàng tồn kho'[Năm: 2024]]</f>
        <v>#DIV/0!</v>
      </c>
      <c r="S127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7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78" s="20" t="e">
        <f>SUM(Table1[[#This Row],[TATA]:[ROA]])</f>
        <v>#DIV/0!</v>
      </c>
    </row>
    <row r="1279" spans="1:21" ht="26.25" hidden="1" x14ac:dyDescent="0.45">
      <c r="A1279" s="7">
        <v>1273</v>
      </c>
      <c r="B1279" s="5" t="s">
        <v>2555</v>
      </c>
      <c r="C1279" s="6" t="s">
        <v>2556</v>
      </c>
      <c r="D1279" s="6" t="s">
        <v>10</v>
      </c>
      <c r="E1279" s="6"/>
      <c r="F1279" s="6"/>
      <c r="G1279" s="6"/>
      <c r="H1279" s="6"/>
      <c r="I1279" s="6"/>
      <c r="J1279" s="6"/>
      <c r="K1279" s="6"/>
      <c r="L1279" s="6"/>
      <c r="M1279" s="6"/>
      <c r="N1279" s="8"/>
      <c r="O1279" s="8"/>
      <c r="P127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7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79" s="20" t="e">
        <f>(Table1[[#This Row],[1. Hàng tồn kho]]-Table1[[#This Row],[1. Hàng tồn kho'[Năm: 2024]])/Table1[[#This Row],[1. Hàng tồn kho'[Năm: 2024]]</f>
        <v>#DIV/0!</v>
      </c>
      <c r="S127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7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79" s="20" t="e">
        <f>SUM(Table1[[#This Row],[TATA]:[ROA]])</f>
        <v>#DIV/0!</v>
      </c>
    </row>
    <row r="1280" spans="1:21" hidden="1" x14ac:dyDescent="0.45">
      <c r="A1280" s="7">
        <v>1274</v>
      </c>
      <c r="B1280" s="5" t="s">
        <v>2557</v>
      </c>
      <c r="C1280" s="6" t="s">
        <v>2558</v>
      </c>
      <c r="D1280" s="6" t="s">
        <v>10</v>
      </c>
      <c r="E1280" s="6"/>
      <c r="F1280" s="6"/>
      <c r="G1280" s="6"/>
      <c r="H1280" s="6"/>
      <c r="I1280" s="6"/>
      <c r="J1280" s="6"/>
      <c r="K1280" s="6"/>
      <c r="L1280" s="6"/>
      <c r="M1280" s="6"/>
      <c r="N1280" s="8"/>
      <c r="O1280" s="8"/>
      <c r="P128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8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80" s="20" t="e">
        <f>(Table1[[#This Row],[1. Hàng tồn kho]]-Table1[[#This Row],[1. Hàng tồn kho'[Năm: 2024]])/Table1[[#This Row],[1. Hàng tồn kho'[Năm: 2024]]</f>
        <v>#DIV/0!</v>
      </c>
      <c r="S128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8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80" s="20" t="e">
        <f>SUM(Table1[[#This Row],[TATA]:[ROA]])</f>
        <v>#DIV/0!</v>
      </c>
    </row>
    <row r="1281" spans="1:21" hidden="1" x14ac:dyDescent="0.45">
      <c r="A1281" s="7">
        <v>1275</v>
      </c>
      <c r="B1281" s="5" t="s">
        <v>2559</v>
      </c>
      <c r="C1281" s="6" t="s">
        <v>2560</v>
      </c>
      <c r="D1281" s="6" t="s">
        <v>10</v>
      </c>
      <c r="E1281" s="6"/>
      <c r="F1281" s="6"/>
      <c r="G1281" s="6"/>
      <c r="H1281" s="8">
        <v>95080234380</v>
      </c>
      <c r="I1281" s="6"/>
      <c r="J1281" s="8">
        <v>139757523880</v>
      </c>
      <c r="K1281" s="6"/>
      <c r="L1281" s="8">
        <v>742020707775</v>
      </c>
      <c r="M1281" s="6"/>
      <c r="N1281" s="8"/>
      <c r="O1281" s="8"/>
      <c r="P128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8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281" s="20">
        <f>(Table1[[#This Row],[1. Hàng tồn kho]]-Table1[[#This Row],[1. Hàng tồn kho'[Năm: 2024]])/Table1[[#This Row],[1. Hàng tồn kho'[Năm: 2024]]</f>
        <v>-1</v>
      </c>
      <c r="S128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28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81" s="20" t="e">
        <f>SUM(Table1[[#This Row],[TATA]:[ROA]])</f>
        <v>#DIV/0!</v>
      </c>
    </row>
    <row r="1282" spans="1:21" hidden="1" x14ac:dyDescent="0.45">
      <c r="A1282" s="7">
        <v>1276</v>
      </c>
      <c r="B1282" s="5" t="s">
        <v>2561</v>
      </c>
      <c r="C1282" s="6" t="s">
        <v>2562</v>
      </c>
      <c r="D1282" s="6" t="s">
        <v>10</v>
      </c>
      <c r="E1282" s="6"/>
      <c r="F1282" s="6"/>
      <c r="G1282" s="6"/>
      <c r="H1282" s="6"/>
      <c r="I1282" s="6"/>
      <c r="J1282" s="6"/>
      <c r="K1282" s="6"/>
      <c r="L1282" s="6"/>
      <c r="M1282" s="6"/>
      <c r="N1282" s="8"/>
      <c r="O1282" s="8"/>
      <c r="P128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8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82" s="20" t="e">
        <f>(Table1[[#This Row],[1. Hàng tồn kho]]-Table1[[#This Row],[1. Hàng tồn kho'[Năm: 2024]])/Table1[[#This Row],[1. Hàng tồn kho'[Năm: 2024]]</f>
        <v>#DIV/0!</v>
      </c>
      <c r="S128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8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82" s="20" t="e">
        <f>SUM(Table1[[#This Row],[TATA]:[ROA]])</f>
        <v>#DIV/0!</v>
      </c>
    </row>
    <row r="1283" spans="1:21" ht="26.25" hidden="1" x14ac:dyDescent="0.45">
      <c r="A1283" s="7">
        <v>1277</v>
      </c>
      <c r="B1283" s="5" t="s">
        <v>2563</v>
      </c>
      <c r="C1283" s="6" t="s">
        <v>2564</v>
      </c>
      <c r="D1283" s="6" t="s">
        <v>15</v>
      </c>
      <c r="E1283" s="6"/>
      <c r="F1283" s="6"/>
      <c r="G1283" s="6"/>
      <c r="H1283" s="8">
        <v>13047667709</v>
      </c>
      <c r="I1283" s="6"/>
      <c r="J1283" s="8">
        <v>340062224</v>
      </c>
      <c r="K1283" s="6"/>
      <c r="L1283" s="8">
        <v>32973057500</v>
      </c>
      <c r="M1283" s="6"/>
      <c r="N1283" s="8"/>
      <c r="O1283" s="8"/>
      <c r="P128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8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283" s="20">
        <f>(Table1[[#This Row],[1. Hàng tồn kho]]-Table1[[#This Row],[1. Hàng tồn kho'[Năm: 2024]])/Table1[[#This Row],[1. Hàng tồn kho'[Năm: 2024]]</f>
        <v>-1</v>
      </c>
      <c r="S128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28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83" s="20" t="e">
        <f>SUM(Table1[[#This Row],[TATA]:[ROA]])</f>
        <v>#DIV/0!</v>
      </c>
    </row>
    <row r="1284" spans="1:21" x14ac:dyDescent="0.45">
      <c r="A1284" s="7">
        <v>1278</v>
      </c>
      <c r="B1284" s="5" t="s">
        <v>2565</v>
      </c>
      <c r="C1284" s="6" t="s">
        <v>2566</v>
      </c>
      <c r="D1284" s="6" t="s">
        <v>18</v>
      </c>
      <c r="E1284" s="8">
        <v>-577143531588</v>
      </c>
      <c r="F1284" s="8">
        <v>66422884534</v>
      </c>
      <c r="G1284" s="8">
        <v>6990150231383</v>
      </c>
      <c r="H1284" s="8">
        <v>1456619834453</v>
      </c>
      <c r="I1284" s="8">
        <v>1759078168482</v>
      </c>
      <c r="J1284" s="8">
        <v>124917035965</v>
      </c>
      <c r="K1284" s="8">
        <v>113848088635</v>
      </c>
      <c r="L1284" s="8">
        <v>309842135613</v>
      </c>
      <c r="M1284" s="8">
        <v>619084573385</v>
      </c>
      <c r="N1284" s="9">
        <v>0.2</v>
      </c>
      <c r="O1284" s="9">
        <v>0.18</v>
      </c>
      <c r="P1284" s="17">
        <f>(Table1[[#This Row],[18. Lợi nhuận sau thuế thu nhập doanh nghiệp]]-Table1[[#This Row],[Lưu chuyển tiền thuần từ hoạt động kinh doanh]])/Table1[[#This Row],[TỔNG CỘNG TÀI SẢN]]</f>
        <v>9.2067608680660717E-2</v>
      </c>
      <c r="Q1284" s="20">
        <f>(Table1[[#This Row],[III. Các khoản phải thu ngắn hạn 2025]]-Table1[[#This Row],[III. Các khoản phải thu ngắn hạn'[Năm: 2024]])/Table1[[#This Row],[III. Các khoản phải thu ngắn hạn'[Năm: 2024]]</f>
        <v>0.20764397605678717</v>
      </c>
      <c r="R1284" s="20">
        <f>(Table1[[#This Row],[1. Hàng tồn kho]]-Table1[[#This Row],[1. Hàng tồn kho'[Năm: 2024]])/Table1[[#This Row],[1. Hàng tồn kho'[Năm: 2024]]</f>
        <v>-8.8610390444273462E-2</v>
      </c>
      <c r="S128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0.99806450520419521</v>
      </c>
      <c r="T1284" s="21">
        <f>Table1[[#This Row],[Tỷ suất sinh lợi trên tổng tài sản bình quân (ROAA)'[Quý 4 Năm 2025, ĐVT: %']]]-Table1[[#This Row],[Tỷ suất sinh lợi trên tổng tài sản bình quân (ROAA)'[Quý 4 Năm 2024, ĐVT: %']]]</f>
        <v>-2.0000000000000018E-2</v>
      </c>
      <c r="U1284" s="20">
        <f>SUM(Table1[[#This Row],[TATA]:[ROA]])</f>
        <v>1.1891656994973696</v>
      </c>
    </row>
    <row r="1285" spans="1:21" ht="26.25" hidden="1" x14ac:dyDescent="0.45">
      <c r="A1285" s="7">
        <v>1279</v>
      </c>
      <c r="B1285" s="5" t="s">
        <v>2567</v>
      </c>
      <c r="C1285" s="6" t="s">
        <v>2568</v>
      </c>
      <c r="D1285" s="6" t="s">
        <v>10</v>
      </c>
      <c r="E1285" s="6"/>
      <c r="F1285" s="6"/>
      <c r="G1285" s="6"/>
      <c r="H1285" s="6"/>
      <c r="I1285" s="6"/>
      <c r="J1285" s="6"/>
      <c r="K1285" s="6"/>
      <c r="L1285" s="6"/>
      <c r="M1285" s="6"/>
      <c r="N1285" s="8"/>
      <c r="O1285" s="8"/>
      <c r="P128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8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85" s="20" t="e">
        <f>(Table1[[#This Row],[1. Hàng tồn kho]]-Table1[[#This Row],[1. Hàng tồn kho'[Năm: 2024]])/Table1[[#This Row],[1. Hàng tồn kho'[Năm: 2024]]</f>
        <v>#DIV/0!</v>
      </c>
      <c r="S128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8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85" s="20" t="e">
        <f>SUM(Table1[[#This Row],[TATA]:[ROA]])</f>
        <v>#DIV/0!</v>
      </c>
    </row>
    <row r="1286" spans="1:21" hidden="1" x14ac:dyDescent="0.45">
      <c r="A1286" s="7">
        <v>1280</v>
      </c>
      <c r="B1286" s="5" t="s">
        <v>2569</v>
      </c>
      <c r="C1286" s="6" t="s">
        <v>2570</v>
      </c>
      <c r="D1286" s="6" t="s">
        <v>10</v>
      </c>
      <c r="E1286" s="6"/>
      <c r="F1286" s="6"/>
      <c r="G1286" s="6"/>
      <c r="H1286" s="6"/>
      <c r="I1286" s="6"/>
      <c r="J1286" s="6"/>
      <c r="K1286" s="6"/>
      <c r="L1286" s="6"/>
      <c r="M1286" s="6"/>
      <c r="N1286" s="8"/>
      <c r="O1286" s="8"/>
      <c r="P128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8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86" s="20" t="e">
        <f>(Table1[[#This Row],[1. Hàng tồn kho]]-Table1[[#This Row],[1. Hàng tồn kho'[Năm: 2024]])/Table1[[#This Row],[1. Hàng tồn kho'[Năm: 2024]]</f>
        <v>#DIV/0!</v>
      </c>
      <c r="S128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8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86" s="20" t="e">
        <f>SUM(Table1[[#This Row],[TATA]:[ROA]])</f>
        <v>#DIV/0!</v>
      </c>
    </row>
    <row r="1287" spans="1:21" hidden="1" x14ac:dyDescent="0.45">
      <c r="A1287" s="7">
        <v>1281</v>
      </c>
      <c r="B1287" s="5" t="s">
        <v>2571</v>
      </c>
      <c r="C1287" s="6" t="s">
        <v>2572</v>
      </c>
      <c r="D1287" s="6" t="s">
        <v>10</v>
      </c>
      <c r="E1287" s="6"/>
      <c r="F1287" s="6"/>
      <c r="G1287" s="6"/>
      <c r="H1287" s="6"/>
      <c r="I1287" s="6"/>
      <c r="J1287" s="6"/>
      <c r="K1287" s="6"/>
      <c r="L1287" s="6"/>
      <c r="M1287" s="6"/>
      <c r="N1287" s="8"/>
      <c r="O1287" s="8"/>
      <c r="P128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8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87" s="20" t="e">
        <f>(Table1[[#This Row],[1. Hàng tồn kho]]-Table1[[#This Row],[1. Hàng tồn kho'[Năm: 2024]])/Table1[[#This Row],[1. Hàng tồn kho'[Năm: 2024]]</f>
        <v>#DIV/0!</v>
      </c>
      <c r="S128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8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87" s="20" t="e">
        <f>SUM(Table1[[#This Row],[TATA]:[ROA]])</f>
        <v>#DIV/0!</v>
      </c>
    </row>
    <row r="1288" spans="1:21" ht="26.25" hidden="1" x14ac:dyDescent="0.45">
      <c r="A1288" s="7">
        <v>1282</v>
      </c>
      <c r="B1288" s="5" t="s">
        <v>2573</v>
      </c>
      <c r="C1288" s="6" t="s">
        <v>2574</v>
      </c>
      <c r="D1288" s="6" t="s">
        <v>10</v>
      </c>
      <c r="E1288" s="6"/>
      <c r="F1288" s="6"/>
      <c r="G1288" s="6"/>
      <c r="H1288" s="6"/>
      <c r="I1288" s="6"/>
      <c r="J1288" s="6"/>
      <c r="K1288" s="6"/>
      <c r="L1288" s="6"/>
      <c r="M1288" s="6"/>
      <c r="N1288" s="8"/>
      <c r="O1288" s="8"/>
      <c r="P128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8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88" s="20" t="e">
        <f>(Table1[[#This Row],[1. Hàng tồn kho]]-Table1[[#This Row],[1. Hàng tồn kho'[Năm: 2024]])/Table1[[#This Row],[1. Hàng tồn kho'[Năm: 2024]]</f>
        <v>#DIV/0!</v>
      </c>
      <c r="S128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8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88" s="20" t="e">
        <f>SUM(Table1[[#This Row],[TATA]:[ROA]])</f>
        <v>#DIV/0!</v>
      </c>
    </row>
    <row r="1289" spans="1:21" hidden="1" x14ac:dyDescent="0.45">
      <c r="A1289" s="7">
        <v>1283</v>
      </c>
      <c r="B1289" s="5" t="s">
        <v>2575</v>
      </c>
      <c r="C1289" s="6" t="s">
        <v>2576</v>
      </c>
      <c r="D1289" s="6" t="s">
        <v>10</v>
      </c>
      <c r="E1289" s="6"/>
      <c r="F1289" s="6"/>
      <c r="G1289" s="6"/>
      <c r="H1289" s="8">
        <v>12839265334</v>
      </c>
      <c r="I1289" s="6"/>
      <c r="J1289" s="8">
        <v>290586025381</v>
      </c>
      <c r="K1289" s="6"/>
      <c r="L1289" s="8">
        <v>749398429473</v>
      </c>
      <c r="M1289" s="6"/>
      <c r="N1289" s="8"/>
      <c r="O1289" s="8"/>
      <c r="P128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8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289" s="20">
        <f>(Table1[[#This Row],[1. Hàng tồn kho]]-Table1[[#This Row],[1. Hàng tồn kho'[Năm: 2024]])/Table1[[#This Row],[1. Hàng tồn kho'[Năm: 2024]]</f>
        <v>-1</v>
      </c>
      <c r="S128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28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89" s="20" t="e">
        <f>SUM(Table1[[#This Row],[TATA]:[ROA]])</f>
        <v>#DIV/0!</v>
      </c>
    </row>
    <row r="1290" spans="1:21" x14ac:dyDescent="0.45">
      <c r="A1290" s="7">
        <v>1284</v>
      </c>
      <c r="B1290" s="5" t="s">
        <v>2577</v>
      </c>
      <c r="C1290" s="6" t="s">
        <v>2578</v>
      </c>
      <c r="D1290" s="6" t="s">
        <v>18</v>
      </c>
      <c r="E1290" s="8">
        <v>230899496690</v>
      </c>
      <c r="F1290" s="8">
        <v>47803156683</v>
      </c>
      <c r="G1290" s="8">
        <v>2160532005739</v>
      </c>
      <c r="H1290" s="8">
        <v>458640434787</v>
      </c>
      <c r="I1290" s="8">
        <v>524710017455</v>
      </c>
      <c r="J1290" s="8">
        <v>41793740034</v>
      </c>
      <c r="K1290" s="8">
        <v>31152972389</v>
      </c>
      <c r="L1290" s="8">
        <v>7118614609836</v>
      </c>
      <c r="M1290" s="8">
        <v>7742156728920</v>
      </c>
      <c r="N1290" s="9">
        <v>-2.36</v>
      </c>
      <c r="O1290" s="9">
        <v>-3.45</v>
      </c>
      <c r="P1290" s="17">
        <f>(Table1[[#This Row],[18. Lợi nhuận sau thuế thu nhập doanh nghiệp]]-Table1[[#This Row],[Lưu chuyển tiền thuần từ hoạt động kinh doanh]])/Table1[[#This Row],[TỔNG CỘNG TÀI SẢN]]</f>
        <v>-8.4745951238233447E-2</v>
      </c>
      <c r="Q1290" s="20">
        <f>(Table1[[#This Row],[III. Các khoản phải thu ngắn hạn 2025]]-Table1[[#This Row],[III. Các khoản phải thu ngắn hạn'[Năm: 2024]])/Table1[[#This Row],[III. Các khoản phải thu ngắn hạn'[Năm: 2024]]</f>
        <v>0.14405529398794456</v>
      </c>
      <c r="R1290" s="20">
        <f>(Table1[[#This Row],[1. Hàng tồn kho]]-Table1[[#This Row],[1. Hàng tồn kho'[Năm: 2024]])/Table1[[#This Row],[1. Hàng tồn kho'[Năm: 2024]]</f>
        <v>-0.25460194843398876</v>
      </c>
      <c r="S129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8.759318396341241E-2</v>
      </c>
      <c r="T1290" s="21">
        <f>Table1[[#This Row],[Tỷ suất sinh lợi trên tổng tài sản bình quân (ROAA)'[Quý 4 Năm 2025, ĐVT: %']]]-Table1[[#This Row],[Tỷ suất sinh lợi trên tổng tài sản bình quân (ROAA)'[Quý 4 Năm 2024, ĐVT: %']]]</f>
        <v>-1.0900000000000003</v>
      </c>
      <c r="U1290" s="20">
        <f>SUM(Table1[[#This Row],[TATA]:[ROA]])</f>
        <v>-1.1976994217208656</v>
      </c>
    </row>
    <row r="1291" spans="1:21" x14ac:dyDescent="0.45">
      <c r="A1291" s="7">
        <v>1285</v>
      </c>
      <c r="B1291" s="5" t="s">
        <v>2579</v>
      </c>
      <c r="C1291" s="6" t="s">
        <v>2580</v>
      </c>
      <c r="D1291" s="6" t="s">
        <v>33</v>
      </c>
      <c r="E1291" s="8">
        <v>-25774743142</v>
      </c>
      <c r="F1291" s="8">
        <v>55549714046</v>
      </c>
      <c r="G1291" s="8">
        <v>406965671303</v>
      </c>
      <c r="H1291" s="8">
        <v>38766747754</v>
      </c>
      <c r="I1291" s="8">
        <v>40672684168</v>
      </c>
      <c r="J1291" s="8">
        <v>163218930079</v>
      </c>
      <c r="K1291" s="8">
        <v>189269171402</v>
      </c>
      <c r="L1291" s="8">
        <v>663286490188</v>
      </c>
      <c r="M1291" s="8">
        <v>725156196699</v>
      </c>
      <c r="N1291" s="9">
        <v>1.45</v>
      </c>
      <c r="O1291" s="9">
        <v>2.11</v>
      </c>
      <c r="P1291" s="17">
        <f>(Table1[[#This Row],[18. Lợi nhuận sau thuế thu nhập doanh nghiệp]]-Table1[[#This Row],[Lưu chuyển tiền thuần từ hoạt động kinh doanh]])/Table1[[#This Row],[TỔNG CỘNG TÀI SẢN]]</f>
        <v>0.19983124603021155</v>
      </c>
      <c r="Q1291" s="20">
        <f>(Table1[[#This Row],[III. Các khoản phải thu ngắn hạn 2025]]-Table1[[#This Row],[III. Các khoản phải thu ngắn hạn'[Năm: 2024]])/Table1[[#This Row],[III. Các khoản phải thu ngắn hạn'[Năm: 2024]]</f>
        <v>4.9164207069790709E-2</v>
      </c>
      <c r="R1291" s="20">
        <f>(Table1[[#This Row],[1. Hàng tồn kho]]-Table1[[#This Row],[1. Hàng tồn kho'[Năm: 2024]])/Table1[[#This Row],[1. Hàng tồn kho'[Năm: 2024]]</f>
        <v>0.15960306387495224</v>
      </c>
      <c r="S129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9.3277501390784889E-2</v>
      </c>
      <c r="T1291" s="21">
        <f>Table1[[#This Row],[Tỷ suất sinh lợi trên tổng tài sản bình quân (ROAA)'[Quý 4 Năm 2025, ĐVT: %']]]-Table1[[#This Row],[Tỷ suất sinh lợi trên tổng tài sản bình quân (ROAA)'[Quý 4 Năm 2024, ĐVT: %']]]</f>
        <v>0.65999999999999992</v>
      </c>
      <c r="U1291" s="20">
        <f>SUM(Table1[[#This Row],[TATA]:[ROA]])</f>
        <v>1.1618760183657393</v>
      </c>
    </row>
    <row r="1292" spans="1:21" x14ac:dyDescent="0.45">
      <c r="A1292" s="7">
        <v>1286</v>
      </c>
      <c r="B1292" s="5" t="s">
        <v>2581</v>
      </c>
      <c r="C1292" s="6" t="s">
        <v>2582</v>
      </c>
      <c r="D1292" s="6" t="s">
        <v>15</v>
      </c>
      <c r="E1292" s="8">
        <v>144836075788</v>
      </c>
      <c r="F1292" s="8">
        <v>88837290584</v>
      </c>
      <c r="G1292" s="8">
        <v>630779320874</v>
      </c>
      <c r="H1292" s="8">
        <v>45618441215</v>
      </c>
      <c r="I1292" s="8">
        <v>49825957934</v>
      </c>
      <c r="J1292" s="8">
        <v>23619525662</v>
      </c>
      <c r="K1292" s="8">
        <v>24499059174</v>
      </c>
      <c r="L1292" s="8">
        <v>436069641186</v>
      </c>
      <c r="M1292" s="8">
        <v>456408856886</v>
      </c>
      <c r="N1292" s="9">
        <v>3.66</v>
      </c>
      <c r="O1292" s="9">
        <v>3.84</v>
      </c>
      <c r="P1292" s="17">
        <f>(Table1[[#This Row],[18. Lợi nhuận sau thuế thu nhập doanh nghiệp]]-Table1[[#This Row],[Lưu chuyển tiền thuần từ hoạt động kinh doanh]])/Table1[[#This Row],[TỔNG CỘNG TÀI SẢN]]</f>
        <v>-8.8777141784560684E-2</v>
      </c>
      <c r="Q1292" s="20">
        <f>(Table1[[#This Row],[III. Các khoản phải thu ngắn hạn 2025]]-Table1[[#This Row],[III. Các khoản phải thu ngắn hạn'[Năm: 2024]])/Table1[[#This Row],[III. Các khoản phải thu ngắn hạn'[Năm: 2024]]</f>
        <v>9.2232803378132694E-2</v>
      </c>
      <c r="R1292" s="20">
        <f>(Table1[[#This Row],[1. Hàng tồn kho]]-Table1[[#This Row],[1. Hàng tồn kho'[Năm: 2024]])/Table1[[#This Row],[1. Hàng tồn kho'[Năm: 2024]]</f>
        <v>3.7237560338268236E-2</v>
      </c>
      <c r="S129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4.6642127263623392E-2</v>
      </c>
      <c r="T1292" s="21">
        <f>Table1[[#This Row],[Tỷ suất sinh lợi trên tổng tài sản bình quân (ROAA)'[Quý 4 Năm 2025, ĐVT: %']]]-Table1[[#This Row],[Tỷ suất sinh lợi trên tổng tài sản bình quân (ROAA)'[Quý 4 Năm 2024, ĐVT: %']]]</f>
        <v>0.17999999999999972</v>
      </c>
      <c r="U1292" s="20">
        <f>SUM(Table1[[#This Row],[TATA]:[ROA]])</f>
        <v>0.26733534919546337</v>
      </c>
    </row>
    <row r="1293" spans="1:21" hidden="1" x14ac:dyDescent="0.45">
      <c r="A1293" s="7">
        <v>1287</v>
      </c>
      <c r="B1293" s="5" t="s">
        <v>2583</v>
      </c>
      <c r="C1293" s="6" t="s">
        <v>2584</v>
      </c>
      <c r="D1293" s="6" t="s">
        <v>15</v>
      </c>
      <c r="E1293" s="6"/>
      <c r="F1293" s="6"/>
      <c r="G1293" s="6"/>
      <c r="H1293" s="8">
        <v>50746414133</v>
      </c>
      <c r="I1293" s="6"/>
      <c r="J1293" s="8">
        <v>25753523331</v>
      </c>
      <c r="K1293" s="6"/>
      <c r="L1293" s="8">
        <v>139893712251</v>
      </c>
      <c r="M1293" s="6"/>
      <c r="N1293" s="8"/>
      <c r="O1293" s="8"/>
      <c r="P129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9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293" s="20">
        <f>(Table1[[#This Row],[1. Hàng tồn kho]]-Table1[[#This Row],[1. Hàng tồn kho'[Năm: 2024]])/Table1[[#This Row],[1. Hàng tồn kho'[Năm: 2024]]</f>
        <v>-1</v>
      </c>
      <c r="S129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29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93" s="20" t="e">
        <f>SUM(Table1[[#This Row],[TATA]:[ROA]])</f>
        <v>#DIV/0!</v>
      </c>
    </row>
    <row r="1294" spans="1:21" hidden="1" x14ac:dyDescent="0.45">
      <c r="A1294" s="7">
        <v>1288</v>
      </c>
      <c r="B1294" s="5" t="s">
        <v>2585</v>
      </c>
      <c r="C1294" s="6" t="s">
        <v>2586</v>
      </c>
      <c r="D1294" s="6" t="s">
        <v>10</v>
      </c>
      <c r="E1294" s="6"/>
      <c r="F1294" s="6"/>
      <c r="G1294" s="6"/>
      <c r="H1294" s="6"/>
      <c r="I1294" s="6"/>
      <c r="J1294" s="6"/>
      <c r="K1294" s="6"/>
      <c r="L1294" s="6"/>
      <c r="M1294" s="6"/>
      <c r="N1294" s="8"/>
      <c r="O1294" s="8"/>
      <c r="P129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9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94" s="20" t="e">
        <f>(Table1[[#This Row],[1. Hàng tồn kho]]-Table1[[#This Row],[1. Hàng tồn kho'[Năm: 2024]])/Table1[[#This Row],[1. Hàng tồn kho'[Năm: 2024]]</f>
        <v>#DIV/0!</v>
      </c>
      <c r="S129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9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94" s="20" t="e">
        <f>SUM(Table1[[#This Row],[TATA]:[ROA]])</f>
        <v>#DIV/0!</v>
      </c>
    </row>
    <row r="1295" spans="1:21" hidden="1" x14ac:dyDescent="0.45">
      <c r="A1295" s="7">
        <v>1289</v>
      </c>
      <c r="B1295" s="5" t="s">
        <v>2587</v>
      </c>
      <c r="C1295" s="6" t="s">
        <v>2588</v>
      </c>
      <c r="D1295" s="6" t="s">
        <v>10</v>
      </c>
      <c r="E1295" s="6"/>
      <c r="F1295" s="6"/>
      <c r="G1295" s="6"/>
      <c r="H1295" s="6"/>
      <c r="I1295" s="6"/>
      <c r="J1295" s="6"/>
      <c r="K1295" s="6"/>
      <c r="L1295" s="6"/>
      <c r="M1295" s="6"/>
      <c r="N1295" s="8"/>
      <c r="O1295" s="8"/>
      <c r="P129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9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95" s="20" t="e">
        <f>(Table1[[#This Row],[1. Hàng tồn kho]]-Table1[[#This Row],[1. Hàng tồn kho'[Năm: 2024]])/Table1[[#This Row],[1. Hàng tồn kho'[Năm: 2024]]</f>
        <v>#DIV/0!</v>
      </c>
      <c r="S129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9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95" s="20" t="e">
        <f>SUM(Table1[[#This Row],[TATA]:[ROA]])</f>
        <v>#DIV/0!</v>
      </c>
    </row>
    <row r="1296" spans="1:21" ht="26.25" hidden="1" x14ac:dyDescent="0.45">
      <c r="A1296" s="7">
        <v>1290</v>
      </c>
      <c r="B1296" s="5" t="s">
        <v>2589</v>
      </c>
      <c r="C1296" s="6" t="s">
        <v>2590</v>
      </c>
      <c r="D1296" s="6" t="s">
        <v>10</v>
      </c>
      <c r="E1296" s="6"/>
      <c r="F1296" s="6"/>
      <c r="G1296" s="6"/>
      <c r="H1296" s="6"/>
      <c r="I1296" s="6"/>
      <c r="J1296" s="6"/>
      <c r="K1296" s="6"/>
      <c r="L1296" s="6"/>
      <c r="M1296" s="6"/>
      <c r="N1296" s="8"/>
      <c r="O1296" s="8"/>
      <c r="P129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9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96" s="20" t="e">
        <f>(Table1[[#This Row],[1. Hàng tồn kho]]-Table1[[#This Row],[1. Hàng tồn kho'[Năm: 2024]])/Table1[[#This Row],[1. Hàng tồn kho'[Năm: 2024]]</f>
        <v>#DIV/0!</v>
      </c>
      <c r="S129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9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96" s="20" t="e">
        <f>SUM(Table1[[#This Row],[TATA]:[ROA]])</f>
        <v>#DIV/0!</v>
      </c>
    </row>
    <row r="1297" spans="1:21" ht="26.25" hidden="1" x14ac:dyDescent="0.45">
      <c r="A1297" s="7">
        <v>1291</v>
      </c>
      <c r="B1297" s="5" t="s">
        <v>2591</v>
      </c>
      <c r="C1297" s="6" t="s">
        <v>2592</v>
      </c>
      <c r="D1297" s="6" t="s">
        <v>10</v>
      </c>
      <c r="E1297" s="6"/>
      <c r="F1297" s="6"/>
      <c r="G1297" s="6"/>
      <c r="H1297" s="6"/>
      <c r="I1297" s="6"/>
      <c r="J1297" s="6"/>
      <c r="K1297" s="6"/>
      <c r="L1297" s="6"/>
      <c r="M1297" s="6"/>
      <c r="N1297" s="8"/>
      <c r="O1297" s="8"/>
      <c r="P129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9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97" s="20" t="e">
        <f>(Table1[[#This Row],[1. Hàng tồn kho]]-Table1[[#This Row],[1. Hàng tồn kho'[Năm: 2024]])/Table1[[#This Row],[1. Hàng tồn kho'[Năm: 2024]]</f>
        <v>#DIV/0!</v>
      </c>
      <c r="S129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9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97" s="20" t="e">
        <f>SUM(Table1[[#This Row],[TATA]:[ROA]])</f>
        <v>#DIV/0!</v>
      </c>
    </row>
    <row r="1298" spans="1:21" ht="26.25" hidden="1" x14ac:dyDescent="0.45">
      <c r="A1298" s="7">
        <v>1292</v>
      </c>
      <c r="B1298" s="5" t="s">
        <v>2593</v>
      </c>
      <c r="C1298" s="6" t="s">
        <v>2594</v>
      </c>
      <c r="D1298" s="6" t="s">
        <v>10</v>
      </c>
      <c r="E1298" s="6"/>
      <c r="F1298" s="6"/>
      <c r="G1298" s="6"/>
      <c r="H1298" s="6"/>
      <c r="I1298" s="6"/>
      <c r="J1298" s="6"/>
      <c r="K1298" s="6"/>
      <c r="L1298" s="6"/>
      <c r="M1298" s="6"/>
      <c r="N1298" s="8"/>
      <c r="O1298" s="8"/>
      <c r="P129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9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98" s="20" t="e">
        <f>(Table1[[#This Row],[1. Hàng tồn kho]]-Table1[[#This Row],[1. Hàng tồn kho'[Năm: 2024]])/Table1[[#This Row],[1. Hàng tồn kho'[Năm: 2024]]</f>
        <v>#DIV/0!</v>
      </c>
      <c r="S129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9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98" s="20" t="e">
        <f>SUM(Table1[[#This Row],[TATA]:[ROA]])</f>
        <v>#DIV/0!</v>
      </c>
    </row>
    <row r="1299" spans="1:21" hidden="1" x14ac:dyDescent="0.45">
      <c r="A1299" s="7">
        <v>1293</v>
      </c>
      <c r="B1299" s="5" t="s">
        <v>2595</v>
      </c>
      <c r="C1299" s="6" t="s">
        <v>2596</v>
      </c>
      <c r="D1299" s="6" t="s">
        <v>10</v>
      </c>
      <c r="E1299" s="6"/>
      <c r="F1299" s="6"/>
      <c r="G1299" s="6"/>
      <c r="H1299" s="6"/>
      <c r="I1299" s="6"/>
      <c r="J1299" s="6"/>
      <c r="K1299" s="6"/>
      <c r="L1299" s="6"/>
      <c r="M1299" s="6"/>
      <c r="N1299" s="8"/>
      <c r="O1299" s="8"/>
      <c r="P129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29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299" s="20" t="e">
        <f>(Table1[[#This Row],[1. Hàng tồn kho]]-Table1[[#This Row],[1. Hàng tồn kho'[Năm: 2024]])/Table1[[#This Row],[1. Hàng tồn kho'[Năm: 2024]]</f>
        <v>#DIV/0!</v>
      </c>
      <c r="S129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29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299" s="20" t="e">
        <f>SUM(Table1[[#This Row],[TATA]:[ROA]])</f>
        <v>#DIV/0!</v>
      </c>
    </row>
    <row r="1300" spans="1:21" hidden="1" x14ac:dyDescent="0.45">
      <c r="A1300" s="7">
        <v>1294</v>
      </c>
      <c r="B1300" s="5" t="s">
        <v>2597</v>
      </c>
      <c r="C1300" s="6" t="s">
        <v>2598</v>
      </c>
      <c r="D1300" s="6" t="s">
        <v>10</v>
      </c>
      <c r="E1300" s="6"/>
      <c r="F1300" s="6"/>
      <c r="G1300" s="6"/>
      <c r="H1300" s="6"/>
      <c r="I1300" s="6"/>
      <c r="J1300" s="6"/>
      <c r="K1300" s="6"/>
      <c r="L1300" s="6"/>
      <c r="M1300" s="6"/>
      <c r="N1300" s="8"/>
      <c r="O1300" s="8"/>
      <c r="P130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0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00" s="20" t="e">
        <f>(Table1[[#This Row],[1. Hàng tồn kho]]-Table1[[#This Row],[1. Hàng tồn kho'[Năm: 2024]])/Table1[[#This Row],[1. Hàng tồn kho'[Năm: 2024]]</f>
        <v>#DIV/0!</v>
      </c>
      <c r="S130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0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00" s="20" t="e">
        <f>SUM(Table1[[#This Row],[TATA]:[ROA]])</f>
        <v>#DIV/0!</v>
      </c>
    </row>
    <row r="1301" spans="1:21" hidden="1" x14ac:dyDescent="0.45">
      <c r="A1301" s="7">
        <v>1295</v>
      </c>
      <c r="B1301" s="5" t="s">
        <v>2599</v>
      </c>
      <c r="C1301" s="6" t="s">
        <v>2600</v>
      </c>
      <c r="D1301" s="6" t="s">
        <v>10</v>
      </c>
      <c r="E1301" s="6"/>
      <c r="F1301" s="6"/>
      <c r="G1301" s="6"/>
      <c r="H1301" s="6"/>
      <c r="I1301" s="6"/>
      <c r="J1301" s="6"/>
      <c r="K1301" s="6"/>
      <c r="L1301" s="6"/>
      <c r="M1301" s="6"/>
      <c r="N1301" s="8"/>
      <c r="O1301" s="8"/>
      <c r="P130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0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01" s="20" t="e">
        <f>(Table1[[#This Row],[1. Hàng tồn kho]]-Table1[[#This Row],[1. Hàng tồn kho'[Năm: 2024]])/Table1[[#This Row],[1. Hàng tồn kho'[Năm: 2024]]</f>
        <v>#DIV/0!</v>
      </c>
      <c r="S130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0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01" s="20" t="e">
        <f>SUM(Table1[[#This Row],[TATA]:[ROA]])</f>
        <v>#DIV/0!</v>
      </c>
    </row>
    <row r="1302" spans="1:21" hidden="1" x14ac:dyDescent="0.45">
      <c r="A1302" s="7">
        <v>1296</v>
      </c>
      <c r="B1302" s="5" t="s">
        <v>2601</v>
      </c>
      <c r="C1302" s="6" t="s">
        <v>2602</v>
      </c>
      <c r="D1302" s="6" t="s">
        <v>10</v>
      </c>
      <c r="E1302" s="6"/>
      <c r="F1302" s="6"/>
      <c r="G1302" s="6"/>
      <c r="H1302" s="8">
        <v>7816632427</v>
      </c>
      <c r="I1302" s="6"/>
      <c r="J1302" s="8">
        <v>264359969</v>
      </c>
      <c r="K1302" s="6"/>
      <c r="L1302" s="8">
        <v>66205019094</v>
      </c>
      <c r="M1302" s="6"/>
      <c r="N1302" s="8"/>
      <c r="O1302" s="8"/>
      <c r="P130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0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302" s="20">
        <f>(Table1[[#This Row],[1. Hàng tồn kho]]-Table1[[#This Row],[1. Hàng tồn kho'[Năm: 2024]])/Table1[[#This Row],[1. Hàng tồn kho'[Năm: 2024]]</f>
        <v>-1</v>
      </c>
      <c r="S130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30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02" s="20" t="e">
        <f>SUM(Table1[[#This Row],[TATA]:[ROA]])</f>
        <v>#DIV/0!</v>
      </c>
    </row>
    <row r="1303" spans="1:21" ht="26.25" hidden="1" x14ac:dyDescent="0.45">
      <c r="A1303" s="7">
        <v>1297</v>
      </c>
      <c r="B1303" s="5" t="s">
        <v>2603</v>
      </c>
      <c r="C1303" s="6" t="s">
        <v>2604</v>
      </c>
      <c r="D1303" s="6" t="s">
        <v>10</v>
      </c>
      <c r="E1303" s="6"/>
      <c r="F1303" s="6"/>
      <c r="G1303" s="6"/>
      <c r="H1303" s="6"/>
      <c r="I1303" s="6"/>
      <c r="J1303" s="6"/>
      <c r="K1303" s="6"/>
      <c r="L1303" s="6"/>
      <c r="M1303" s="6"/>
      <c r="N1303" s="8"/>
      <c r="O1303" s="8"/>
      <c r="P130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0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03" s="20" t="e">
        <f>(Table1[[#This Row],[1. Hàng tồn kho]]-Table1[[#This Row],[1. Hàng tồn kho'[Năm: 2024]])/Table1[[#This Row],[1. Hàng tồn kho'[Năm: 2024]]</f>
        <v>#DIV/0!</v>
      </c>
      <c r="S130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0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03" s="20" t="e">
        <f>SUM(Table1[[#This Row],[TATA]:[ROA]])</f>
        <v>#DIV/0!</v>
      </c>
    </row>
    <row r="1304" spans="1:21" ht="26.25" hidden="1" x14ac:dyDescent="0.45">
      <c r="A1304" s="7">
        <v>1298</v>
      </c>
      <c r="B1304" s="5" t="s">
        <v>2605</v>
      </c>
      <c r="C1304" s="6" t="s">
        <v>2606</v>
      </c>
      <c r="D1304" s="6" t="s">
        <v>10</v>
      </c>
      <c r="E1304" s="6"/>
      <c r="F1304" s="6"/>
      <c r="G1304" s="6"/>
      <c r="H1304" s="6"/>
      <c r="I1304" s="6"/>
      <c r="J1304" s="6"/>
      <c r="K1304" s="6"/>
      <c r="L1304" s="6"/>
      <c r="M1304" s="6"/>
      <c r="N1304" s="8"/>
      <c r="O1304" s="8"/>
      <c r="P130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0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04" s="20" t="e">
        <f>(Table1[[#This Row],[1. Hàng tồn kho]]-Table1[[#This Row],[1. Hàng tồn kho'[Năm: 2024]])/Table1[[#This Row],[1. Hàng tồn kho'[Năm: 2024]]</f>
        <v>#DIV/0!</v>
      </c>
      <c r="S130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0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04" s="20" t="e">
        <f>SUM(Table1[[#This Row],[TATA]:[ROA]])</f>
        <v>#DIV/0!</v>
      </c>
    </row>
    <row r="1305" spans="1:21" ht="26.25" hidden="1" x14ac:dyDescent="0.45">
      <c r="A1305" s="7">
        <v>1299</v>
      </c>
      <c r="B1305" s="5" t="s">
        <v>2607</v>
      </c>
      <c r="C1305" s="6" t="s">
        <v>2608</v>
      </c>
      <c r="D1305" s="6" t="s">
        <v>10</v>
      </c>
      <c r="E1305" s="6"/>
      <c r="F1305" s="6"/>
      <c r="G1305" s="6"/>
      <c r="H1305" s="6"/>
      <c r="I1305" s="6"/>
      <c r="J1305" s="6"/>
      <c r="K1305" s="6"/>
      <c r="L1305" s="6"/>
      <c r="M1305" s="6"/>
      <c r="N1305" s="8"/>
      <c r="O1305" s="8"/>
      <c r="P130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0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05" s="20" t="e">
        <f>(Table1[[#This Row],[1. Hàng tồn kho]]-Table1[[#This Row],[1. Hàng tồn kho'[Năm: 2024]])/Table1[[#This Row],[1. Hàng tồn kho'[Năm: 2024]]</f>
        <v>#DIV/0!</v>
      </c>
      <c r="S130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0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05" s="20" t="e">
        <f>SUM(Table1[[#This Row],[TATA]:[ROA]])</f>
        <v>#DIV/0!</v>
      </c>
    </row>
    <row r="1306" spans="1:21" hidden="1" x14ac:dyDescent="0.45">
      <c r="A1306" s="7">
        <v>1300</v>
      </c>
      <c r="B1306" s="5" t="s">
        <v>2609</v>
      </c>
      <c r="C1306" s="6" t="s">
        <v>2610</v>
      </c>
      <c r="D1306" s="6" t="s">
        <v>10</v>
      </c>
      <c r="E1306" s="6"/>
      <c r="F1306" s="6"/>
      <c r="G1306" s="6"/>
      <c r="H1306" s="6"/>
      <c r="I1306" s="6"/>
      <c r="J1306" s="6"/>
      <c r="K1306" s="6"/>
      <c r="L1306" s="6"/>
      <c r="M1306" s="6"/>
      <c r="N1306" s="8"/>
      <c r="O1306" s="8"/>
      <c r="P130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0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06" s="20" t="e">
        <f>(Table1[[#This Row],[1. Hàng tồn kho]]-Table1[[#This Row],[1. Hàng tồn kho'[Năm: 2024]])/Table1[[#This Row],[1. Hàng tồn kho'[Năm: 2024]]</f>
        <v>#DIV/0!</v>
      </c>
      <c r="S130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0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06" s="20" t="e">
        <f>SUM(Table1[[#This Row],[TATA]:[ROA]])</f>
        <v>#DIV/0!</v>
      </c>
    </row>
    <row r="1307" spans="1:21" hidden="1" x14ac:dyDescent="0.45">
      <c r="A1307" s="7">
        <v>1301</v>
      </c>
      <c r="B1307" s="5" t="s">
        <v>2611</v>
      </c>
      <c r="C1307" s="6" t="s">
        <v>2612</v>
      </c>
      <c r="D1307" s="6" t="s">
        <v>15</v>
      </c>
      <c r="E1307" s="6"/>
      <c r="F1307" s="6"/>
      <c r="G1307" s="6"/>
      <c r="H1307" s="8">
        <v>31650507764</v>
      </c>
      <c r="I1307" s="6"/>
      <c r="J1307" s="8">
        <v>156886973184</v>
      </c>
      <c r="K1307" s="6"/>
      <c r="L1307" s="8">
        <v>376303456971</v>
      </c>
      <c r="M1307" s="6"/>
      <c r="N1307" s="8"/>
      <c r="O1307" s="8"/>
      <c r="P130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0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307" s="20">
        <f>(Table1[[#This Row],[1. Hàng tồn kho]]-Table1[[#This Row],[1. Hàng tồn kho'[Năm: 2024]])/Table1[[#This Row],[1. Hàng tồn kho'[Năm: 2024]]</f>
        <v>-1</v>
      </c>
      <c r="S130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30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07" s="20" t="e">
        <f>SUM(Table1[[#This Row],[TATA]:[ROA]])</f>
        <v>#DIV/0!</v>
      </c>
    </row>
    <row r="1308" spans="1:21" hidden="1" x14ac:dyDescent="0.45">
      <c r="A1308" s="7">
        <v>1302</v>
      </c>
      <c r="B1308" s="5" t="s">
        <v>2613</v>
      </c>
      <c r="C1308" s="6" t="s">
        <v>2614</v>
      </c>
      <c r="D1308" s="6" t="s">
        <v>10</v>
      </c>
      <c r="E1308" s="8">
        <v>-1831373618144</v>
      </c>
      <c r="F1308" s="8">
        <v>571734332909</v>
      </c>
      <c r="G1308" s="8">
        <v>16437824452396</v>
      </c>
      <c r="H1308" s="8">
        <v>102788252975</v>
      </c>
      <c r="I1308" s="8">
        <v>96966408490</v>
      </c>
      <c r="J1308" s="6"/>
      <c r="K1308" s="6"/>
      <c r="L1308" s="8">
        <v>2414298280481</v>
      </c>
      <c r="M1308" s="8">
        <v>2844853126798</v>
      </c>
      <c r="N1308" s="9">
        <v>0.61</v>
      </c>
      <c r="O1308" s="9">
        <v>1.21</v>
      </c>
      <c r="P1308" s="17">
        <f>(Table1[[#This Row],[18. Lợi nhuận sau thuế thu nhập doanh nghiệp]]-Table1[[#This Row],[Lưu chuyển tiền thuần từ hoạt động kinh doanh]])/Table1[[#This Row],[TỔNG CỘNG TÀI SẢN]]</f>
        <v>0.146193795779509</v>
      </c>
      <c r="Q1308" s="20">
        <f>(Table1[[#This Row],[III. Các khoản phải thu ngắn hạn 2025]]-Table1[[#This Row],[III. Các khoản phải thu ngắn hạn'[Năm: 2024]])/Table1[[#This Row],[III. Các khoản phải thu ngắn hạn'[Năm: 2024]]</f>
        <v>-5.6639200652782572E-2</v>
      </c>
      <c r="R1308" s="20" t="e">
        <f>(Table1[[#This Row],[1. Hàng tồn kho]]-Table1[[#This Row],[1. Hàng tồn kho'[Năm: 2024]])/Table1[[#This Row],[1. Hàng tồn kho'[Năm: 2024]]</f>
        <v>#DIV/0!</v>
      </c>
      <c r="S130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0.17833539865306977</v>
      </c>
      <c r="T1308" s="21">
        <f>Table1[[#This Row],[Tỷ suất sinh lợi trên tổng tài sản bình quân (ROAA)'[Quý 4 Năm 2025, ĐVT: %']]]-Table1[[#This Row],[Tỷ suất sinh lợi trên tổng tài sản bình quân (ROAA)'[Quý 4 Năm 2024, ĐVT: %']]]</f>
        <v>0.6</v>
      </c>
      <c r="U1308" s="20" t="e">
        <f>SUM(Table1[[#This Row],[TATA]:[ROA]])</f>
        <v>#DIV/0!</v>
      </c>
    </row>
    <row r="1309" spans="1:21" hidden="1" x14ac:dyDescent="0.45">
      <c r="A1309" s="7">
        <v>1303</v>
      </c>
      <c r="B1309" s="5" t="s">
        <v>2615</v>
      </c>
      <c r="C1309" s="6" t="s">
        <v>2616</v>
      </c>
      <c r="D1309" s="6" t="s">
        <v>10</v>
      </c>
      <c r="E1309" s="6"/>
      <c r="F1309" s="6"/>
      <c r="G1309" s="6"/>
      <c r="H1309" s="6"/>
      <c r="I1309" s="6"/>
      <c r="J1309" s="6"/>
      <c r="K1309" s="6"/>
      <c r="L1309" s="6"/>
      <c r="M1309" s="6"/>
      <c r="N1309" s="8"/>
      <c r="O1309" s="8"/>
      <c r="P130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0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09" s="20" t="e">
        <f>(Table1[[#This Row],[1. Hàng tồn kho]]-Table1[[#This Row],[1. Hàng tồn kho'[Năm: 2024]])/Table1[[#This Row],[1. Hàng tồn kho'[Năm: 2024]]</f>
        <v>#DIV/0!</v>
      </c>
      <c r="S130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0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09" s="20" t="e">
        <f>SUM(Table1[[#This Row],[TATA]:[ROA]])</f>
        <v>#DIV/0!</v>
      </c>
    </row>
    <row r="1310" spans="1:21" x14ac:dyDescent="0.45">
      <c r="A1310" s="7">
        <v>1304</v>
      </c>
      <c r="B1310" s="5" t="s">
        <v>2617</v>
      </c>
      <c r="C1310" s="6" t="s">
        <v>2618</v>
      </c>
      <c r="D1310" s="6" t="s">
        <v>33</v>
      </c>
      <c r="E1310" s="8">
        <v>-98404090007</v>
      </c>
      <c r="F1310" s="8">
        <v>8073696735</v>
      </c>
      <c r="G1310" s="8">
        <v>115280647706</v>
      </c>
      <c r="H1310" s="8">
        <v>59977030133</v>
      </c>
      <c r="I1310" s="8">
        <v>162165000</v>
      </c>
      <c r="J1310" s="8">
        <v>12066971706</v>
      </c>
      <c r="K1310" s="6"/>
      <c r="L1310" s="8">
        <v>88587513537</v>
      </c>
      <c r="M1310" s="8">
        <v>18365172976</v>
      </c>
      <c r="N1310" s="9">
        <v>9.43</v>
      </c>
      <c r="O1310" s="9">
        <v>-1</v>
      </c>
      <c r="P1310" s="17">
        <f>(Table1[[#This Row],[18. Lợi nhuận sau thuế thu nhập doanh nghiệp]]-Table1[[#This Row],[Lưu chuyển tiền thuần từ hoạt động kinh doanh]])/Table1[[#This Row],[TỔNG CỘNG TÀI SẢN]]</f>
        <v>0.92363973364853125</v>
      </c>
      <c r="Q1310" s="20">
        <f>(Table1[[#This Row],[III. Các khoản phải thu ngắn hạn 2025]]-Table1[[#This Row],[III. Các khoản phải thu ngắn hạn'[Năm: 2024]])/Table1[[#This Row],[III. Các khoản phải thu ngắn hạn'[Năm: 2024]]</f>
        <v>-0.99729621490693354</v>
      </c>
      <c r="R1310" s="20">
        <f>(Table1[[#This Row],[1. Hàng tồn kho]]-Table1[[#This Row],[1. Hàng tồn kho'[Năm: 2024]])/Table1[[#This Row],[1. Hàng tồn kho'[Năm: 2024]]</f>
        <v>-1</v>
      </c>
      <c r="S131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-0.792688921466009</v>
      </c>
      <c r="T1310" s="21">
        <f>Table1[[#This Row],[Tỷ suất sinh lợi trên tổng tài sản bình quân (ROAA)'[Quý 4 Năm 2025, ĐVT: %']]]-Table1[[#This Row],[Tỷ suất sinh lợi trên tổng tài sản bình quân (ROAA)'[Quý 4 Năm 2024, ĐVT: %']]]</f>
        <v>-10.43</v>
      </c>
      <c r="U1310" s="20">
        <f>SUM(Table1[[#This Row],[TATA]:[ROA]])</f>
        <v>-12.296345402724411</v>
      </c>
    </row>
    <row r="1311" spans="1:21" hidden="1" x14ac:dyDescent="0.45">
      <c r="A1311" s="7">
        <v>1305</v>
      </c>
      <c r="B1311" s="5" t="s">
        <v>2619</v>
      </c>
      <c r="C1311" s="6" t="s">
        <v>2620</v>
      </c>
      <c r="D1311" s="6" t="s">
        <v>18</v>
      </c>
      <c r="E1311" s="8">
        <v>2360456000000</v>
      </c>
      <c r="F1311" s="8">
        <v>1856178000000</v>
      </c>
      <c r="G1311" s="8">
        <v>103302689000000</v>
      </c>
      <c r="H1311" s="6"/>
      <c r="I1311" s="6"/>
      <c r="J1311" s="6"/>
      <c r="K1311" s="6"/>
      <c r="L1311" s="8">
        <v>7111246000000</v>
      </c>
      <c r="M1311" s="8">
        <v>8397136000000</v>
      </c>
      <c r="N1311" s="9">
        <v>0.31</v>
      </c>
      <c r="O1311" s="9">
        <v>0.62</v>
      </c>
      <c r="P1311" s="17">
        <f>(Table1[[#This Row],[18. Lợi nhuận sau thuế thu nhập doanh nghiệp]]-Table1[[#This Row],[Lưu chuyển tiền thuần từ hoạt động kinh doanh]])/Table1[[#This Row],[TỔNG CỘNG TÀI SẢN]]</f>
        <v>-4.8815573426167057E-3</v>
      </c>
      <c r="Q131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11" s="20" t="e">
        <f>(Table1[[#This Row],[1. Hàng tồn kho]]-Table1[[#This Row],[1. Hàng tồn kho'[Năm: 2024]])/Table1[[#This Row],[1. Hàng tồn kho'[Năm: 2024]]</f>
        <v>#DIV/0!</v>
      </c>
      <c r="S131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0.18082485122860326</v>
      </c>
      <c r="T1311" s="21">
        <f>Table1[[#This Row],[Tỷ suất sinh lợi trên tổng tài sản bình quân (ROAA)'[Quý 4 Năm 2025, ĐVT: %']]]-Table1[[#This Row],[Tỷ suất sinh lợi trên tổng tài sản bình quân (ROAA)'[Quý 4 Năm 2024, ĐVT: %']]]</f>
        <v>0.31</v>
      </c>
      <c r="U1311" s="20" t="e">
        <f>SUM(Table1[[#This Row],[TATA]:[ROA]])</f>
        <v>#DIV/0!</v>
      </c>
    </row>
    <row r="1312" spans="1:21" ht="26.25" hidden="1" x14ac:dyDescent="0.45">
      <c r="A1312" s="7">
        <v>1306</v>
      </c>
      <c r="B1312" s="5" t="s">
        <v>2621</v>
      </c>
      <c r="C1312" s="6" t="s">
        <v>2622</v>
      </c>
      <c r="D1312" s="6" t="s">
        <v>10</v>
      </c>
      <c r="E1312" s="6"/>
      <c r="F1312" s="6"/>
      <c r="G1312" s="6"/>
      <c r="H1312" s="6"/>
      <c r="I1312" s="6"/>
      <c r="J1312" s="6"/>
      <c r="K1312" s="6"/>
      <c r="L1312" s="6"/>
      <c r="M1312" s="6"/>
      <c r="N1312" s="8"/>
      <c r="O1312" s="8"/>
      <c r="P131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1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12" s="20" t="e">
        <f>(Table1[[#This Row],[1. Hàng tồn kho]]-Table1[[#This Row],[1. Hàng tồn kho'[Năm: 2024]])/Table1[[#This Row],[1. Hàng tồn kho'[Năm: 2024]]</f>
        <v>#DIV/0!</v>
      </c>
      <c r="S131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1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12" s="20" t="e">
        <f>SUM(Table1[[#This Row],[TATA]:[ROA]])</f>
        <v>#DIV/0!</v>
      </c>
    </row>
    <row r="1313" spans="1:21" hidden="1" x14ac:dyDescent="0.45">
      <c r="A1313" s="7">
        <v>1307</v>
      </c>
      <c r="B1313" s="5" t="s">
        <v>2623</v>
      </c>
      <c r="C1313" s="6" t="s">
        <v>2624</v>
      </c>
      <c r="D1313" s="6" t="s">
        <v>10</v>
      </c>
      <c r="E1313" s="6"/>
      <c r="F1313" s="6"/>
      <c r="G1313" s="6"/>
      <c r="H1313" s="6"/>
      <c r="I1313" s="6"/>
      <c r="J1313" s="6"/>
      <c r="K1313" s="6"/>
      <c r="L1313" s="6"/>
      <c r="M1313" s="6"/>
      <c r="N1313" s="8"/>
      <c r="O1313" s="8"/>
      <c r="P131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1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13" s="20" t="e">
        <f>(Table1[[#This Row],[1. Hàng tồn kho]]-Table1[[#This Row],[1. Hàng tồn kho'[Năm: 2024]])/Table1[[#This Row],[1. Hàng tồn kho'[Năm: 2024]]</f>
        <v>#DIV/0!</v>
      </c>
      <c r="S131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1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13" s="20" t="e">
        <f>SUM(Table1[[#This Row],[TATA]:[ROA]])</f>
        <v>#DIV/0!</v>
      </c>
    </row>
    <row r="1314" spans="1:21" x14ac:dyDescent="0.45">
      <c r="A1314" s="7">
        <v>1308</v>
      </c>
      <c r="B1314" s="5" t="s">
        <v>2625</v>
      </c>
      <c r="C1314" s="6" t="s">
        <v>2626</v>
      </c>
      <c r="D1314" s="6" t="s">
        <v>18</v>
      </c>
      <c r="E1314" s="8">
        <v>81978555911</v>
      </c>
      <c r="F1314" s="8">
        <v>6070521295</v>
      </c>
      <c r="G1314" s="8">
        <v>812493014970</v>
      </c>
      <c r="H1314" s="8">
        <v>162966461787</v>
      </c>
      <c r="I1314" s="8">
        <v>192413303147</v>
      </c>
      <c r="J1314" s="8">
        <v>470613917627</v>
      </c>
      <c r="K1314" s="8">
        <v>370394700519</v>
      </c>
      <c r="L1314" s="8">
        <v>411624057742</v>
      </c>
      <c r="M1314" s="8">
        <v>294458845759</v>
      </c>
      <c r="N1314" s="9">
        <v>0.44</v>
      </c>
      <c r="O1314" s="9">
        <v>0.64</v>
      </c>
      <c r="P1314" s="17">
        <f>(Table1[[#This Row],[18. Lợi nhuận sau thuế thu nhập doanh nghiệp]]-Table1[[#This Row],[Lưu chuyển tiền thuần từ hoạt động kinh doanh]])/Table1[[#This Row],[TỔNG CỘNG TÀI SẢN]]</f>
        <v>-9.3426076553781545E-2</v>
      </c>
      <c r="Q1314" s="20">
        <f>(Table1[[#This Row],[III. Các khoản phải thu ngắn hạn 2025]]-Table1[[#This Row],[III. Các khoản phải thu ngắn hạn'[Năm: 2024]])/Table1[[#This Row],[III. Các khoản phải thu ngắn hạn'[Năm: 2024]]</f>
        <v>0.18069264704591509</v>
      </c>
      <c r="R1314" s="20">
        <f>(Table1[[#This Row],[1. Hàng tồn kho]]-Table1[[#This Row],[1. Hàng tồn kho'[Năm: 2024]])/Table1[[#This Row],[1. Hàng tồn kho'[Năm: 2024]]</f>
        <v>-0.21295421438732698</v>
      </c>
      <c r="S131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-0.28464131233174289</v>
      </c>
      <c r="T1314" s="21">
        <f>Table1[[#This Row],[Tỷ suất sinh lợi trên tổng tài sản bình quân (ROAA)'[Quý 4 Năm 2025, ĐVT: %']]]-Table1[[#This Row],[Tỷ suất sinh lợi trên tổng tài sản bình quân (ROAA)'[Quý 4 Năm 2024, ĐVT: %']]]</f>
        <v>0.2</v>
      </c>
      <c r="U1314" s="20">
        <f>SUM(Table1[[#This Row],[TATA]:[ROA]])</f>
        <v>-0.21032895622693631</v>
      </c>
    </row>
    <row r="1315" spans="1:21" x14ac:dyDescent="0.45">
      <c r="A1315" s="7">
        <v>1309</v>
      </c>
      <c r="B1315" s="5" t="s">
        <v>2627</v>
      </c>
      <c r="C1315" s="6" t="s">
        <v>2628</v>
      </c>
      <c r="D1315" s="6" t="s">
        <v>33</v>
      </c>
      <c r="E1315" s="8">
        <v>1050018831</v>
      </c>
      <c r="F1315" s="8">
        <v>6248795687</v>
      </c>
      <c r="G1315" s="8">
        <v>774787062103</v>
      </c>
      <c r="H1315" s="8">
        <v>658025947854</v>
      </c>
      <c r="I1315" s="8">
        <v>648159510024</v>
      </c>
      <c r="J1315" s="8">
        <v>41418906866</v>
      </c>
      <c r="K1315" s="8">
        <v>27321585273</v>
      </c>
      <c r="L1315" s="8">
        <v>4576870042738</v>
      </c>
      <c r="M1315" s="8">
        <v>5314054159908</v>
      </c>
      <c r="N1315" s="9">
        <v>0.2</v>
      </c>
      <c r="O1315" s="9">
        <v>0</v>
      </c>
      <c r="P1315" s="17">
        <f>(Table1[[#This Row],[18. Lợi nhuận sau thuế thu nhập doanh nghiệp]]-Table1[[#This Row],[Lưu chuyển tiền thuần từ hoạt động kinh doanh]])/Table1[[#This Row],[TỔNG CỘNG TÀI SẢN]]</f>
        <v>6.7099427833616507E-3</v>
      </c>
      <c r="Q1315" s="20">
        <f>(Table1[[#This Row],[III. Các khoản phải thu ngắn hạn 2025]]-Table1[[#This Row],[III. Các khoản phải thu ngắn hạn'[Năm: 2024]])/Table1[[#This Row],[III. Các khoản phải thu ngắn hạn'[Năm: 2024]]</f>
        <v>-1.4993995088152851E-2</v>
      </c>
      <c r="R1315" s="20">
        <f>(Table1[[#This Row],[1. Hàng tồn kho]]-Table1[[#This Row],[1. Hàng tồn kho'[Năm: 2024]])/Table1[[#This Row],[1. Hàng tồn kho'[Năm: 2024]]</f>
        <v>-0.34035957633088154</v>
      </c>
      <c r="S131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0.1610673037001937</v>
      </c>
      <c r="T1315" s="21">
        <f>Table1[[#This Row],[Tỷ suất sinh lợi trên tổng tài sản bình quân (ROAA)'[Quý 4 Năm 2025, ĐVT: %']]]-Table1[[#This Row],[Tỷ suất sinh lợi trên tổng tài sản bình quân (ROAA)'[Quý 4 Năm 2024, ĐVT: %']]]</f>
        <v>-0.2</v>
      </c>
      <c r="U1315" s="20">
        <f>SUM(Table1[[#This Row],[TATA]:[ROA]])</f>
        <v>-0.387576324935479</v>
      </c>
    </row>
    <row r="1316" spans="1:21" hidden="1" x14ac:dyDescent="0.45">
      <c r="A1316" s="7">
        <v>1310</v>
      </c>
      <c r="B1316" s="5" t="s">
        <v>2629</v>
      </c>
      <c r="C1316" s="6" t="s">
        <v>2630</v>
      </c>
      <c r="D1316" s="6" t="s">
        <v>10</v>
      </c>
      <c r="E1316" s="6"/>
      <c r="F1316" s="6"/>
      <c r="G1316" s="6"/>
      <c r="H1316" s="6"/>
      <c r="I1316" s="6"/>
      <c r="J1316" s="6"/>
      <c r="K1316" s="6"/>
      <c r="L1316" s="6"/>
      <c r="M1316" s="6"/>
      <c r="N1316" s="8"/>
      <c r="O1316" s="8"/>
      <c r="P131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1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16" s="20" t="e">
        <f>(Table1[[#This Row],[1. Hàng tồn kho]]-Table1[[#This Row],[1. Hàng tồn kho'[Năm: 2024]])/Table1[[#This Row],[1. Hàng tồn kho'[Năm: 2024]]</f>
        <v>#DIV/0!</v>
      </c>
      <c r="S131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1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16" s="20" t="e">
        <f>SUM(Table1[[#This Row],[TATA]:[ROA]])</f>
        <v>#DIV/0!</v>
      </c>
    </row>
    <row r="1317" spans="1:21" x14ac:dyDescent="0.45">
      <c r="A1317" s="7">
        <v>1311</v>
      </c>
      <c r="B1317" s="5" t="s">
        <v>2631</v>
      </c>
      <c r="C1317" s="6" t="s">
        <v>2632</v>
      </c>
      <c r="D1317" s="6" t="s">
        <v>18</v>
      </c>
      <c r="E1317" s="8">
        <v>-31748113009</v>
      </c>
      <c r="F1317" s="8">
        <v>18959293744</v>
      </c>
      <c r="G1317" s="8">
        <v>4868254201101</v>
      </c>
      <c r="H1317" s="8">
        <v>702406388621</v>
      </c>
      <c r="I1317" s="8">
        <v>746728582995</v>
      </c>
      <c r="J1317" s="8">
        <v>2546906501180</v>
      </c>
      <c r="K1317" s="8">
        <v>2582733318236</v>
      </c>
      <c r="L1317" s="8">
        <v>1438926718406</v>
      </c>
      <c r="M1317" s="8">
        <v>1555287684320</v>
      </c>
      <c r="N1317" s="9">
        <v>0.04</v>
      </c>
      <c r="O1317" s="9">
        <v>0.02</v>
      </c>
      <c r="P1317" s="17">
        <f>(Table1[[#This Row],[18. Lợi nhuận sau thuế thu nhập doanh nghiệp]]-Table1[[#This Row],[Lưu chuyển tiền thuần từ hoạt động kinh doanh]])/Table1[[#This Row],[TỔNG CỘNG TÀI SẢN]]</f>
        <v>1.0415932418141201E-2</v>
      </c>
      <c r="Q1317" s="20">
        <f>(Table1[[#This Row],[III. Các khoản phải thu ngắn hạn 2025]]-Table1[[#This Row],[III. Các khoản phải thu ngắn hạn'[Năm: 2024]])/Table1[[#This Row],[III. Các khoản phải thu ngắn hạn'[Năm: 2024]]</f>
        <v>6.3100500069504767E-2</v>
      </c>
      <c r="R1317" s="20">
        <f>(Table1[[#This Row],[1. Hàng tồn kho]]-Table1[[#This Row],[1. Hàng tồn kho'[Năm: 2024]])/Table1[[#This Row],[1. Hàng tồn kho'[Năm: 2024]]</f>
        <v>1.4066797127967273E-2</v>
      </c>
      <c r="S131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8.0866498915873358E-2</v>
      </c>
      <c r="T1317" s="21">
        <f>Table1[[#This Row],[Tỷ suất sinh lợi trên tổng tài sản bình quân (ROAA)'[Quý 4 Năm 2025, ĐVT: %']]]-Table1[[#This Row],[Tỷ suất sinh lợi trên tổng tài sản bình quân (ROAA)'[Quý 4 Năm 2024, ĐVT: %']]]</f>
        <v>-0.02</v>
      </c>
      <c r="U1317" s="20">
        <f>SUM(Table1[[#This Row],[TATA]:[ROA]])</f>
        <v>0.14844972853148661</v>
      </c>
    </row>
    <row r="1318" spans="1:21" ht="26.25" hidden="1" x14ac:dyDescent="0.45">
      <c r="A1318" s="7">
        <v>1312</v>
      </c>
      <c r="B1318" s="5" t="s">
        <v>2633</v>
      </c>
      <c r="C1318" s="6" t="s">
        <v>2634</v>
      </c>
      <c r="D1318" s="6" t="s">
        <v>10</v>
      </c>
      <c r="E1318" s="6"/>
      <c r="F1318" s="6"/>
      <c r="G1318" s="6"/>
      <c r="H1318" s="6"/>
      <c r="I1318" s="6"/>
      <c r="J1318" s="6"/>
      <c r="K1318" s="6"/>
      <c r="L1318" s="6"/>
      <c r="M1318" s="6"/>
      <c r="N1318" s="8"/>
      <c r="O1318" s="8"/>
      <c r="P131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1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18" s="20" t="e">
        <f>(Table1[[#This Row],[1. Hàng tồn kho]]-Table1[[#This Row],[1. Hàng tồn kho'[Năm: 2024]])/Table1[[#This Row],[1. Hàng tồn kho'[Năm: 2024]]</f>
        <v>#DIV/0!</v>
      </c>
      <c r="S131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1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18" s="20" t="e">
        <f>SUM(Table1[[#This Row],[TATA]:[ROA]])</f>
        <v>#DIV/0!</v>
      </c>
    </row>
    <row r="1319" spans="1:21" hidden="1" x14ac:dyDescent="0.45">
      <c r="A1319" s="7">
        <v>1313</v>
      </c>
      <c r="B1319" s="5" t="s">
        <v>2635</v>
      </c>
      <c r="C1319" s="6" t="s">
        <v>2636</v>
      </c>
      <c r="D1319" s="6" t="s">
        <v>15</v>
      </c>
      <c r="E1319" s="6"/>
      <c r="F1319" s="6"/>
      <c r="G1319" s="6"/>
      <c r="H1319" s="8">
        <v>50017319038</v>
      </c>
      <c r="I1319" s="6"/>
      <c r="J1319" s="6"/>
      <c r="K1319" s="6"/>
      <c r="L1319" s="6"/>
      <c r="M1319" s="6"/>
      <c r="N1319" s="9">
        <v>1.25</v>
      </c>
      <c r="O1319" s="8"/>
      <c r="P131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1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319" s="20" t="e">
        <f>(Table1[[#This Row],[1. Hàng tồn kho]]-Table1[[#This Row],[1. Hàng tồn kho'[Năm: 2024]])/Table1[[#This Row],[1. Hàng tồn kho'[Năm: 2024]]</f>
        <v>#DIV/0!</v>
      </c>
      <c r="S131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19" s="21">
        <f>Table1[[#This Row],[Tỷ suất sinh lợi trên tổng tài sản bình quân (ROAA)'[Quý 4 Năm 2025, ĐVT: %']]]-Table1[[#This Row],[Tỷ suất sinh lợi trên tổng tài sản bình quân (ROAA)'[Quý 4 Năm 2024, ĐVT: %']]]</f>
        <v>-1.25</v>
      </c>
      <c r="U1319" s="20" t="e">
        <f>SUM(Table1[[#This Row],[TATA]:[ROA]])</f>
        <v>#DIV/0!</v>
      </c>
    </row>
    <row r="1320" spans="1:21" ht="26.25" hidden="1" x14ac:dyDescent="0.45">
      <c r="A1320" s="7">
        <v>1314</v>
      </c>
      <c r="B1320" s="5" t="s">
        <v>2637</v>
      </c>
      <c r="C1320" s="6" t="s">
        <v>2638</v>
      </c>
      <c r="D1320" s="6" t="s">
        <v>10</v>
      </c>
      <c r="E1320" s="6"/>
      <c r="F1320" s="6"/>
      <c r="G1320" s="6"/>
      <c r="H1320" s="6"/>
      <c r="I1320" s="6"/>
      <c r="J1320" s="6"/>
      <c r="K1320" s="6"/>
      <c r="L1320" s="6"/>
      <c r="M1320" s="6"/>
      <c r="N1320" s="8"/>
      <c r="O1320" s="8"/>
      <c r="P132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2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20" s="20" t="e">
        <f>(Table1[[#This Row],[1. Hàng tồn kho]]-Table1[[#This Row],[1. Hàng tồn kho'[Năm: 2024]])/Table1[[#This Row],[1. Hàng tồn kho'[Năm: 2024]]</f>
        <v>#DIV/0!</v>
      </c>
      <c r="S132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2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20" s="20" t="e">
        <f>SUM(Table1[[#This Row],[TATA]:[ROA]])</f>
        <v>#DIV/0!</v>
      </c>
    </row>
    <row r="1321" spans="1:21" ht="26.25" x14ac:dyDescent="0.45">
      <c r="A1321" s="7">
        <v>1315</v>
      </c>
      <c r="B1321" s="5" t="s">
        <v>2639</v>
      </c>
      <c r="C1321" s="6" t="s">
        <v>2640</v>
      </c>
      <c r="D1321" s="6" t="s">
        <v>18</v>
      </c>
      <c r="E1321" s="8">
        <v>568284804963</v>
      </c>
      <c r="F1321" s="8">
        <v>154330629412</v>
      </c>
      <c r="G1321" s="8">
        <v>5170405039633</v>
      </c>
      <c r="H1321" s="8">
        <v>1945371437623</v>
      </c>
      <c r="I1321" s="8">
        <v>1604480821810</v>
      </c>
      <c r="J1321" s="8">
        <v>21466981472</v>
      </c>
      <c r="K1321" s="8">
        <v>17054179214</v>
      </c>
      <c r="L1321" s="8">
        <v>401275176502</v>
      </c>
      <c r="M1321" s="8">
        <v>710881303837</v>
      </c>
      <c r="N1321" s="9">
        <v>0.4</v>
      </c>
      <c r="O1321" s="9">
        <v>0.78</v>
      </c>
      <c r="P1321" s="17">
        <f>(Table1[[#This Row],[18. Lợi nhuận sau thuế thu nhập doanh nghiệp]]-Table1[[#This Row],[Lưu chuyển tiền thuần từ hoạt động kinh doanh]])/Table1[[#This Row],[TỔNG CỘNG TÀI SẢN]]</f>
        <v>-8.0062233495808072E-2</v>
      </c>
      <c r="Q1321" s="20">
        <f>(Table1[[#This Row],[III. Các khoản phải thu ngắn hạn 2025]]-Table1[[#This Row],[III. Các khoản phải thu ngắn hạn'[Năm: 2024]])/Table1[[#This Row],[III. Các khoản phải thu ngắn hạn'[Năm: 2024]]</f>
        <v>-0.17523163403155831</v>
      </c>
      <c r="R1321" s="20">
        <f>(Table1[[#This Row],[1. Hàng tồn kho]]-Table1[[#This Row],[1. Hàng tồn kho'[Năm: 2024]])/Table1[[#This Row],[1. Hàng tồn kho'[Năm: 2024]]</f>
        <v>-0.20556230803831199</v>
      </c>
      <c r="S132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0.77155564426860801</v>
      </c>
      <c r="T1321" s="21">
        <f>Table1[[#This Row],[Tỷ suất sinh lợi trên tổng tài sản bình quân (ROAA)'[Quý 4 Năm 2025, ĐVT: %']]]-Table1[[#This Row],[Tỷ suất sinh lợi trên tổng tài sản bình quân (ROAA)'[Quý 4 Năm 2024, ĐVT: %']]]</f>
        <v>0.38</v>
      </c>
      <c r="U1321" s="20">
        <f>SUM(Table1[[#This Row],[TATA]:[ROA]])</f>
        <v>0.69069946870292964</v>
      </c>
    </row>
    <row r="1322" spans="1:21" hidden="1" x14ac:dyDescent="0.45">
      <c r="A1322" s="7">
        <v>1316</v>
      </c>
      <c r="B1322" s="5" t="s">
        <v>2641</v>
      </c>
      <c r="C1322" s="6" t="s">
        <v>2642</v>
      </c>
      <c r="D1322" s="6" t="s">
        <v>10</v>
      </c>
      <c r="E1322" s="6"/>
      <c r="F1322" s="6"/>
      <c r="G1322" s="6"/>
      <c r="H1322" s="6"/>
      <c r="I1322" s="6"/>
      <c r="J1322" s="6"/>
      <c r="K1322" s="6"/>
      <c r="L1322" s="6"/>
      <c r="M1322" s="6"/>
      <c r="N1322" s="8"/>
      <c r="O1322" s="8"/>
      <c r="P132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2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22" s="20" t="e">
        <f>(Table1[[#This Row],[1. Hàng tồn kho]]-Table1[[#This Row],[1. Hàng tồn kho'[Năm: 2024]])/Table1[[#This Row],[1. Hàng tồn kho'[Năm: 2024]]</f>
        <v>#DIV/0!</v>
      </c>
      <c r="S132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2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22" s="20" t="e">
        <f>SUM(Table1[[#This Row],[TATA]:[ROA]])</f>
        <v>#DIV/0!</v>
      </c>
    </row>
    <row r="1323" spans="1:21" x14ac:dyDescent="0.45">
      <c r="A1323" s="7">
        <v>1317</v>
      </c>
      <c r="B1323" s="5" t="s">
        <v>2643</v>
      </c>
      <c r="C1323" s="6" t="s">
        <v>2644</v>
      </c>
      <c r="D1323" s="6" t="s">
        <v>33</v>
      </c>
      <c r="E1323" s="8">
        <v>12744036183</v>
      </c>
      <c r="F1323" s="8">
        <v>725063776</v>
      </c>
      <c r="G1323" s="8">
        <v>141885619499</v>
      </c>
      <c r="H1323" s="8">
        <v>41386500188</v>
      </c>
      <c r="I1323" s="8">
        <v>22711873974</v>
      </c>
      <c r="J1323" s="8">
        <v>6831223095</v>
      </c>
      <c r="K1323" s="8">
        <v>12823655459</v>
      </c>
      <c r="L1323" s="8">
        <v>47136727334</v>
      </c>
      <c r="M1323" s="8">
        <v>33190532546</v>
      </c>
      <c r="N1323" s="9">
        <v>0.92</v>
      </c>
      <c r="O1323" s="9">
        <v>1.44</v>
      </c>
      <c r="P1323" s="17">
        <f>(Table1[[#This Row],[18. Lợi nhuận sau thuế thu nhập doanh nghiệp]]-Table1[[#This Row],[Lưu chuyển tiền thuần từ hoạt động kinh doanh]])/Table1[[#This Row],[TỔNG CỘNG TÀI SẢN]]</f>
        <v>-8.4708883461475176E-2</v>
      </c>
      <c r="Q1323" s="20">
        <f>(Table1[[#This Row],[III. Các khoản phải thu ngắn hạn 2025]]-Table1[[#This Row],[III. Các khoản phải thu ngắn hạn'[Năm: 2024]])/Table1[[#This Row],[III. Các khoản phải thu ngắn hạn'[Năm: 2024]]</f>
        <v>-0.45122506443332216</v>
      </c>
      <c r="R1323" s="20">
        <f>(Table1[[#This Row],[1. Hàng tồn kho]]-Table1[[#This Row],[1. Hàng tồn kho'[Năm: 2024]])/Table1[[#This Row],[1. Hàng tồn kho'[Năm: 2024]]</f>
        <v>0.87721221817306205</v>
      </c>
      <c r="S132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-0.29586684474678254</v>
      </c>
      <c r="T1323" s="21">
        <f>Table1[[#This Row],[Tỷ suất sinh lợi trên tổng tài sản bình quân (ROAA)'[Quý 4 Năm 2025, ĐVT: %']]]-Table1[[#This Row],[Tỷ suất sinh lợi trên tổng tài sản bình quân (ROAA)'[Quý 4 Năm 2024, ĐVT: %']]]</f>
        <v>0.51999999999999991</v>
      </c>
      <c r="U1323" s="20">
        <f>SUM(Table1[[#This Row],[TATA]:[ROA]])</f>
        <v>0.56541142553148216</v>
      </c>
    </row>
    <row r="1324" spans="1:21" ht="26.25" hidden="1" x14ac:dyDescent="0.45">
      <c r="A1324" s="7">
        <v>1318</v>
      </c>
      <c r="B1324" s="5" t="s">
        <v>2645</v>
      </c>
      <c r="C1324" s="6" t="s">
        <v>2646</v>
      </c>
      <c r="D1324" s="6" t="s">
        <v>10</v>
      </c>
      <c r="E1324" s="6"/>
      <c r="F1324" s="6"/>
      <c r="G1324" s="6"/>
      <c r="H1324" s="6"/>
      <c r="I1324" s="6"/>
      <c r="J1324" s="6"/>
      <c r="K1324" s="6"/>
      <c r="L1324" s="6"/>
      <c r="M1324" s="6"/>
      <c r="N1324" s="8"/>
      <c r="O1324" s="8"/>
      <c r="P132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2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24" s="20" t="e">
        <f>(Table1[[#This Row],[1. Hàng tồn kho]]-Table1[[#This Row],[1. Hàng tồn kho'[Năm: 2024]])/Table1[[#This Row],[1. Hàng tồn kho'[Năm: 2024]]</f>
        <v>#DIV/0!</v>
      </c>
      <c r="S132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2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24" s="20" t="e">
        <f>SUM(Table1[[#This Row],[TATA]:[ROA]])</f>
        <v>#DIV/0!</v>
      </c>
    </row>
    <row r="1325" spans="1:21" x14ac:dyDescent="0.45">
      <c r="A1325" s="7">
        <v>1319</v>
      </c>
      <c r="B1325" s="5" t="s">
        <v>2647</v>
      </c>
      <c r="C1325" s="6" t="s">
        <v>2648</v>
      </c>
      <c r="D1325" s="6" t="s">
        <v>33</v>
      </c>
      <c r="E1325" s="8">
        <v>20691885214088</v>
      </c>
      <c r="F1325" s="8">
        <v>8846973280435</v>
      </c>
      <c r="G1325" s="8">
        <v>119581028367654</v>
      </c>
      <c r="H1325" s="8">
        <v>9322885312942</v>
      </c>
      <c r="I1325" s="8">
        <v>57487926068663</v>
      </c>
      <c r="J1325" s="8">
        <v>868191803255</v>
      </c>
      <c r="K1325" s="8">
        <v>14688814978951</v>
      </c>
      <c r="L1325" s="8">
        <v>2469680760318</v>
      </c>
      <c r="M1325" s="8">
        <v>20259881161421</v>
      </c>
      <c r="N1325" s="9">
        <v>0.71</v>
      </c>
      <c r="O1325" s="9">
        <v>6.92</v>
      </c>
      <c r="P1325" s="17">
        <f>(Table1[[#This Row],[18. Lợi nhuận sau thuế thu nhập doanh nghiệp]]-Table1[[#This Row],[Lưu chuyển tiền thuần từ hoạt động kinh doanh]])/Table1[[#This Row],[TỔNG CỘNG TÀI SẢN]]</f>
        <v>-9.9053437617509094E-2</v>
      </c>
      <c r="Q1325" s="20">
        <f>(Table1[[#This Row],[III. Các khoản phải thu ngắn hạn 2025]]-Table1[[#This Row],[III. Các khoản phải thu ngắn hạn'[Năm: 2024]])/Table1[[#This Row],[III. Các khoản phải thu ngắn hạn'[Năm: 2024]]</f>
        <v>5.1663234223055863</v>
      </c>
      <c r="R1325" s="20">
        <f>(Table1[[#This Row],[1. Hàng tồn kho]]-Table1[[#This Row],[1. Hàng tồn kho'[Năm: 2024]])/Table1[[#This Row],[1. Hàng tồn kho'[Năm: 2024]]</f>
        <v>15.918859316432282</v>
      </c>
      <c r="S132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7.2034413058359439</v>
      </c>
      <c r="T1325" s="21">
        <f>Table1[[#This Row],[Tỷ suất sinh lợi trên tổng tài sản bình quân (ROAA)'[Quý 4 Năm 2025, ĐVT: %']]]-Table1[[#This Row],[Tỷ suất sinh lợi trên tổng tài sản bình quân (ROAA)'[Quý 4 Năm 2024, ĐVT: %']]]</f>
        <v>6.21</v>
      </c>
      <c r="U1325" s="20">
        <f>SUM(Table1[[#This Row],[TATA]:[ROA]])</f>
        <v>34.399570606956303</v>
      </c>
    </row>
    <row r="1326" spans="1:21" ht="26.25" hidden="1" x14ac:dyDescent="0.45">
      <c r="A1326" s="7">
        <v>1320</v>
      </c>
      <c r="B1326" s="5" t="s">
        <v>2649</v>
      </c>
      <c r="C1326" s="6" t="s">
        <v>2650</v>
      </c>
      <c r="D1326" s="6" t="s">
        <v>10</v>
      </c>
      <c r="E1326" s="6"/>
      <c r="F1326" s="6"/>
      <c r="G1326" s="6"/>
      <c r="H1326" s="6"/>
      <c r="I1326" s="6"/>
      <c r="J1326" s="6"/>
      <c r="K1326" s="6"/>
      <c r="L1326" s="6"/>
      <c r="M1326" s="6"/>
      <c r="N1326" s="8"/>
      <c r="O1326" s="8"/>
      <c r="P132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2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26" s="20" t="e">
        <f>(Table1[[#This Row],[1. Hàng tồn kho]]-Table1[[#This Row],[1. Hàng tồn kho'[Năm: 2024]])/Table1[[#This Row],[1. Hàng tồn kho'[Năm: 2024]]</f>
        <v>#DIV/0!</v>
      </c>
      <c r="S132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2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26" s="20" t="e">
        <f>SUM(Table1[[#This Row],[TATA]:[ROA]])</f>
        <v>#DIV/0!</v>
      </c>
    </row>
    <row r="1327" spans="1:21" hidden="1" x14ac:dyDescent="0.45">
      <c r="A1327" s="7">
        <v>1321</v>
      </c>
      <c r="B1327" s="5" t="s">
        <v>2651</v>
      </c>
      <c r="C1327" s="6" t="s">
        <v>2652</v>
      </c>
      <c r="D1327" s="6" t="s">
        <v>10</v>
      </c>
      <c r="E1327" s="6"/>
      <c r="F1327" s="6"/>
      <c r="G1327" s="6"/>
      <c r="H1327" s="8">
        <v>525508462358</v>
      </c>
      <c r="I1327" s="6"/>
      <c r="J1327" s="6"/>
      <c r="K1327" s="6"/>
      <c r="L1327" s="6"/>
      <c r="M1327" s="6"/>
      <c r="N1327" s="9">
        <v>0</v>
      </c>
      <c r="O1327" s="8"/>
      <c r="P132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2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327" s="20" t="e">
        <f>(Table1[[#This Row],[1. Hàng tồn kho]]-Table1[[#This Row],[1. Hàng tồn kho'[Năm: 2024]])/Table1[[#This Row],[1. Hàng tồn kho'[Năm: 2024]]</f>
        <v>#DIV/0!</v>
      </c>
      <c r="S132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2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27" s="20" t="e">
        <f>SUM(Table1[[#This Row],[TATA]:[ROA]])</f>
        <v>#DIV/0!</v>
      </c>
    </row>
    <row r="1328" spans="1:21" hidden="1" x14ac:dyDescent="0.45">
      <c r="A1328" s="7">
        <v>1322</v>
      </c>
      <c r="B1328" s="5" t="s">
        <v>2653</v>
      </c>
      <c r="C1328" s="6" t="s">
        <v>2654</v>
      </c>
      <c r="D1328" s="6" t="s">
        <v>10</v>
      </c>
      <c r="E1328" s="6"/>
      <c r="F1328" s="6"/>
      <c r="G1328" s="6"/>
      <c r="H1328" s="6"/>
      <c r="I1328" s="6"/>
      <c r="J1328" s="6"/>
      <c r="K1328" s="6"/>
      <c r="L1328" s="6"/>
      <c r="M1328" s="6"/>
      <c r="N1328" s="8"/>
      <c r="O1328" s="8"/>
      <c r="P132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2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28" s="20" t="e">
        <f>(Table1[[#This Row],[1. Hàng tồn kho]]-Table1[[#This Row],[1. Hàng tồn kho'[Năm: 2024]])/Table1[[#This Row],[1. Hàng tồn kho'[Năm: 2024]]</f>
        <v>#DIV/0!</v>
      </c>
      <c r="S132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2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28" s="20" t="e">
        <f>SUM(Table1[[#This Row],[TATA]:[ROA]])</f>
        <v>#DIV/0!</v>
      </c>
    </row>
    <row r="1329" spans="1:21" x14ac:dyDescent="0.45">
      <c r="A1329" s="7">
        <v>1323</v>
      </c>
      <c r="B1329" s="5" t="s">
        <v>2655</v>
      </c>
      <c r="C1329" s="6" t="s">
        <v>2656</v>
      </c>
      <c r="D1329" s="6" t="s">
        <v>15</v>
      </c>
      <c r="E1329" s="8">
        <v>35150324307</v>
      </c>
      <c r="F1329" s="8">
        <v>5920959905</v>
      </c>
      <c r="G1329" s="8">
        <v>272620460887</v>
      </c>
      <c r="H1329" s="8">
        <v>9651310642</v>
      </c>
      <c r="I1329" s="8">
        <v>263891711162</v>
      </c>
      <c r="J1329" s="8">
        <v>242857143</v>
      </c>
      <c r="K1329" s="8">
        <v>259685847</v>
      </c>
      <c r="L1329" s="8">
        <v>7450091674</v>
      </c>
      <c r="M1329" s="8">
        <v>3086257627</v>
      </c>
      <c r="N1329" s="9">
        <v>-1.33</v>
      </c>
      <c r="O1329" s="9">
        <v>3.83</v>
      </c>
      <c r="P1329" s="17">
        <f>(Table1[[#This Row],[18. Lợi nhuận sau thuế thu nhập doanh nghiệp]]-Table1[[#This Row],[Lưu chuyển tiền thuần từ hoạt động kinh doanh]])/Table1[[#This Row],[TỔNG CỘNG TÀI SẢN]]</f>
        <v>-0.10721632670893123</v>
      </c>
      <c r="Q1329" s="20">
        <f>(Table1[[#This Row],[III. Các khoản phải thu ngắn hạn 2025]]-Table1[[#This Row],[III. Các khoản phải thu ngắn hạn'[Năm: 2024]])/Table1[[#This Row],[III. Các khoản phải thu ngắn hạn'[Năm: 2024]]</f>
        <v>26.34257770272275</v>
      </c>
      <c r="R1329" s="20">
        <f>(Table1[[#This Row],[1. Hàng tồn kho]]-Table1[[#This Row],[1. Hàng tồn kho'[Năm: 2024]])/Table1[[#This Row],[1. Hàng tồn kho'[Năm: 2024]]</f>
        <v>6.9294663488650196E-2</v>
      </c>
      <c r="S132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-0.58574232881312061</v>
      </c>
      <c r="T1329" s="21">
        <f>Table1[[#This Row],[Tỷ suất sinh lợi trên tổng tài sản bình quân (ROAA)'[Quý 4 Năm 2025, ĐVT: %']]]-Table1[[#This Row],[Tỷ suất sinh lợi trên tổng tài sản bình quân (ROAA)'[Quý 4 Năm 2024, ĐVT: %']]]</f>
        <v>5.16</v>
      </c>
      <c r="U1329" s="20">
        <f>SUM(Table1[[#This Row],[TATA]:[ROA]])</f>
        <v>30.878913710689346</v>
      </c>
    </row>
    <row r="1330" spans="1:21" hidden="1" x14ac:dyDescent="0.45">
      <c r="A1330" s="7">
        <v>1324</v>
      </c>
      <c r="B1330" s="5" t="s">
        <v>2657</v>
      </c>
      <c r="C1330" s="6" t="s">
        <v>2658</v>
      </c>
      <c r="D1330" s="6" t="s">
        <v>10</v>
      </c>
      <c r="E1330" s="6"/>
      <c r="F1330" s="6"/>
      <c r="G1330" s="6"/>
      <c r="H1330" s="6"/>
      <c r="I1330" s="6"/>
      <c r="J1330" s="6"/>
      <c r="K1330" s="6"/>
      <c r="L1330" s="6"/>
      <c r="M1330" s="6"/>
      <c r="N1330" s="8"/>
      <c r="O1330" s="8"/>
      <c r="P133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3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30" s="20" t="e">
        <f>(Table1[[#This Row],[1. Hàng tồn kho]]-Table1[[#This Row],[1. Hàng tồn kho'[Năm: 2024]])/Table1[[#This Row],[1. Hàng tồn kho'[Năm: 2024]]</f>
        <v>#DIV/0!</v>
      </c>
      <c r="S133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3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30" s="20" t="e">
        <f>SUM(Table1[[#This Row],[TATA]:[ROA]])</f>
        <v>#DIV/0!</v>
      </c>
    </row>
    <row r="1331" spans="1:21" x14ac:dyDescent="0.45">
      <c r="A1331" s="7">
        <v>1325</v>
      </c>
      <c r="B1331" s="5" t="s">
        <v>2659</v>
      </c>
      <c r="C1331" s="6" t="s">
        <v>2660</v>
      </c>
      <c r="D1331" s="6" t="s">
        <v>33</v>
      </c>
      <c r="E1331" s="8">
        <v>39304693109</v>
      </c>
      <c r="F1331" s="8">
        <v>11141475855</v>
      </c>
      <c r="G1331" s="8">
        <v>359625585105</v>
      </c>
      <c r="H1331" s="8">
        <v>153758346761</v>
      </c>
      <c r="I1331" s="8">
        <v>265419890723</v>
      </c>
      <c r="J1331" s="8">
        <v>18010931404</v>
      </c>
      <c r="K1331" s="8">
        <v>9146984476</v>
      </c>
      <c r="L1331" s="8">
        <v>450864541619</v>
      </c>
      <c r="M1331" s="8">
        <v>704999769611</v>
      </c>
      <c r="N1331" s="9">
        <v>1.41</v>
      </c>
      <c r="O1331" s="9">
        <v>0.55000000000000004</v>
      </c>
      <c r="P1331" s="17">
        <f>(Table1[[#This Row],[18. Lợi nhuận sau thuế thu nhập doanh nghiệp]]-Table1[[#This Row],[Lưu chuyển tiền thuần từ hoạt động kinh doanh]])/Table1[[#This Row],[TỔNG CỘNG TÀI SẢN]]</f>
        <v>-7.8312607390759403E-2</v>
      </c>
      <c r="Q1331" s="20">
        <f>(Table1[[#This Row],[III. Các khoản phải thu ngắn hạn 2025]]-Table1[[#This Row],[III. Các khoản phải thu ngắn hạn'[Năm: 2024]])/Table1[[#This Row],[III. Các khoản phải thu ngắn hạn'[Năm: 2024]]</f>
        <v>0.72621451982418406</v>
      </c>
      <c r="R1331" s="20">
        <f>(Table1[[#This Row],[1. Hàng tồn kho]]-Table1[[#This Row],[1. Hàng tồn kho'[Năm: 2024]])/Table1[[#This Row],[1. Hàng tồn kho'[Năm: 2024]]</f>
        <v>-0.49214261767891859</v>
      </c>
      <c r="S133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0.5636620415511745</v>
      </c>
      <c r="T1331" s="21">
        <f>Table1[[#This Row],[Tỷ suất sinh lợi trên tổng tài sản bình quân (ROAA)'[Quý 4 Năm 2025, ĐVT: %']]]-Table1[[#This Row],[Tỷ suất sinh lợi trên tổng tài sản bình quân (ROAA)'[Quý 4 Năm 2024, ĐVT: %']]]</f>
        <v>-0.85999999999999988</v>
      </c>
      <c r="U1331" s="20">
        <f>SUM(Table1[[#This Row],[TATA]:[ROA]])</f>
        <v>-0.14057866369431937</v>
      </c>
    </row>
    <row r="1332" spans="1:21" ht="26.25" x14ac:dyDescent="0.45">
      <c r="A1332" s="7">
        <v>1326</v>
      </c>
      <c r="B1332" s="5" t="s">
        <v>2661</v>
      </c>
      <c r="C1332" s="6" t="s">
        <v>2662</v>
      </c>
      <c r="D1332" s="6" t="s">
        <v>33</v>
      </c>
      <c r="E1332" s="8">
        <v>2211204546143</v>
      </c>
      <c r="F1332" s="8">
        <v>1998813083864</v>
      </c>
      <c r="G1332" s="8">
        <v>9958734941815</v>
      </c>
      <c r="H1332" s="8">
        <v>1123554133517</v>
      </c>
      <c r="I1332" s="8">
        <v>1984990519105</v>
      </c>
      <c r="J1332" s="8">
        <v>2881933084164</v>
      </c>
      <c r="K1332" s="8">
        <v>2825352069435</v>
      </c>
      <c r="L1332" s="8">
        <v>13287858457753</v>
      </c>
      <c r="M1332" s="8">
        <v>14399859146707</v>
      </c>
      <c r="N1332" s="9">
        <v>4.34</v>
      </c>
      <c r="O1332" s="9">
        <v>5.8</v>
      </c>
      <c r="P1332" s="17">
        <f>(Table1[[#This Row],[18. Lợi nhuận sau thuế thu nhập doanh nghiệp]]-Table1[[#This Row],[Lưu chuyển tiền thuần từ hoạt động kinh doanh]])/Table1[[#This Row],[TỔNG CỘNG TÀI SẢN]]</f>
        <v>-2.1327152848220218E-2</v>
      </c>
      <c r="Q1332" s="20">
        <f>(Table1[[#This Row],[III. Các khoản phải thu ngắn hạn 2025]]-Table1[[#This Row],[III. Các khoản phải thu ngắn hạn'[Năm: 2024]])/Table1[[#This Row],[III. Các khoản phải thu ngắn hạn'[Năm: 2024]]</f>
        <v>0.76670661420780217</v>
      </c>
      <c r="R1332" s="20">
        <f>(Table1[[#This Row],[1. Hàng tồn kho]]-Table1[[#This Row],[1. Hàng tồn kho'[Năm: 2024]])/Table1[[#This Row],[1. Hàng tồn kho'[Năm: 2024]]</f>
        <v>-1.9633007802959866E-2</v>
      </c>
      <c r="S133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8.3685470648973276E-2</v>
      </c>
      <c r="T1332" s="21">
        <f>Table1[[#This Row],[Tỷ suất sinh lợi trên tổng tài sản bình quân (ROAA)'[Quý 4 Năm 2025, ĐVT: %']]]-Table1[[#This Row],[Tỷ suất sinh lợi trên tổng tài sản bình quân (ROAA)'[Quý 4 Năm 2024, ĐVT: %']]]</f>
        <v>1.46</v>
      </c>
      <c r="U1332" s="20">
        <f>SUM(Table1[[#This Row],[TATA]:[ROA]])</f>
        <v>2.2694319242055956</v>
      </c>
    </row>
    <row r="1333" spans="1:21" hidden="1" x14ac:dyDescent="0.45">
      <c r="A1333" s="7">
        <v>1327</v>
      </c>
      <c r="B1333" s="5" t="s">
        <v>2663</v>
      </c>
      <c r="C1333" s="6" t="s">
        <v>2664</v>
      </c>
      <c r="D1333" s="6" t="s">
        <v>10</v>
      </c>
      <c r="E1333" s="6"/>
      <c r="F1333" s="6"/>
      <c r="G1333" s="6"/>
      <c r="H1333" s="6"/>
      <c r="I1333" s="6"/>
      <c r="J1333" s="6"/>
      <c r="K1333" s="6"/>
      <c r="L1333" s="6"/>
      <c r="M1333" s="6"/>
      <c r="N1333" s="8"/>
      <c r="O1333" s="8"/>
      <c r="P133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3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33" s="20" t="e">
        <f>(Table1[[#This Row],[1. Hàng tồn kho]]-Table1[[#This Row],[1. Hàng tồn kho'[Năm: 2024]])/Table1[[#This Row],[1. Hàng tồn kho'[Năm: 2024]]</f>
        <v>#DIV/0!</v>
      </c>
      <c r="S133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3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33" s="20" t="e">
        <f>SUM(Table1[[#This Row],[TATA]:[ROA]])</f>
        <v>#DIV/0!</v>
      </c>
    </row>
    <row r="1334" spans="1:21" hidden="1" x14ac:dyDescent="0.45">
      <c r="A1334" s="7">
        <v>1328</v>
      </c>
      <c r="B1334" s="5" t="s">
        <v>2665</v>
      </c>
      <c r="C1334" s="6" t="s">
        <v>2666</v>
      </c>
      <c r="D1334" s="6" t="s">
        <v>10</v>
      </c>
      <c r="E1334" s="6"/>
      <c r="F1334" s="6"/>
      <c r="G1334" s="6"/>
      <c r="H1334" s="6"/>
      <c r="I1334" s="6"/>
      <c r="J1334" s="6"/>
      <c r="K1334" s="6"/>
      <c r="L1334" s="6"/>
      <c r="M1334" s="6"/>
      <c r="N1334" s="8"/>
      <c r="O1334" s="8"/>
      <c r="P133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3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34" s="20" t="e">
        <f>(Table1[[#This Row],[1. Hàng tồn kho]]-Table1[[#This Row],[1. Hàng tồn kho'[Năm: 2024]])/Table1[[#This Row],[1. Hàng tồn kho'[Năm: 2024]]</f>
        <v>#DIV/0!</v>
      </c>
      <c r="S133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3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34" s="20" t="e">
        <f>SUM(Table1[[#This Row],[TATA]:[ROA]])</f>
        <v>#DIV/0!</v>
      </c>
    </row>
    <row r="1335" spans="1:21" x14ac:dyDescent="0.45">
      <c r="A1335" s="7">
        <v>1329</v>
      </c>
      <c r="B1335" s="5" t="s">
        <v>2667</v>
      </c>
      <c r="C1335" s="6" t="s">
        <v>2668</v>
      </c>
      <c r="D1335" s="6" t="s">
        <v>15</v>
      </c>
      <c r="E1335" s="8">
        <v>-101081501704</v>
      </c>
      <c r="F1335" s="8">
        <v>25017256992</v>
      </c>
      <c r="G1335" s="8">
        <v>1389710649009</v>
      </c>
      <c r="H1335" s="8">
        <v>170049759168</v>
      </c>
      <c r="I1335" s="8">
        <v>271022462310</v>
      </c>
      <c r="J1335" s="8">
        <v>625626192735</v>
      </c>
      <c r="K1335" s="8">
        <v>632601004890</v>
      </c>
      <c r="L1335" s="8">
        <v>5509398895077</v>
      </c>
      <c r="M1335" s="8">
        <v>5392040910472</v>
      </c>
      <c r="N1335" s="9">
        <v>-0.17</v>
      </c>
      <c r="O1335" s="9">
        <v>0.16</v>
      </c>
      <c r="P1335" s="17">
        <f>(Table1[[#This Row],[18. Lợi nhuận sau thuế thu nhập doanh nghiệp]]-Table1[[#This Row],[Lưu chuyển tiền thuần từ hoạt động kinh doanh]])/Table1[[#This Row],[TỔNG CỘNG TÀI SẢN]]</f>
        <v>9.0737419898106686E-2</v>
      </c>
      <c r="Q1335" s="20">
        <f>(Table1[[#This Row],[III. Các khoản phải thu ngắn hạn 2025]]-Table1[[#This Row],[III. Các khoản phải thu ngắn hạn'[Năm: 2024]])/Table1[[#This Row],[III. Các khoản phải thu ngắn hạn'[Năm: 2024]]</f>
        <v>0.59378327635409589</v>
      </c>
      <c r="R1335" s="20">
        <f>(Table1[[#This Row],[1. Hàng tồn kho]]-Table1[[#This Row],[1. Hàng tồn kho'[Năm: 2024]])/Table1[[#This Row],[1. Hàng tồn kho'[Năm: 2024]]</f>
        <v>1.1148529642770823E-2</v>
      </c>
      <c r="S133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-2.1301413609725529E-2</v>
      </c>
      <c r="T1335" s="21">
        <f>Table1[[#This Row],[Tỷ suất sinh lợi trên tổng tài sản bình quân (ROAA)'[Quý 4 Năm 2025, ĐVT: %']]]-Table1[[#This Row],[Tỷ suất sinh lợi trên tổng tài sản bình quân (ROAA)'[Quý 4 Năm 2024, ĐVT: %']]]</f>
        <v>0.33</v>
      </c>
      <c r="U1335" s="20">
        <f>SUM(Table1[[#This Row],[TATA]:[ROA]])</f>
        <v>1.004367812285248</v>
      </c>
    </row>
    <row r="1336" spans="1:21" x14ac:dyDescent="0.45">
      <c r="A1336" s="7">
        <v>1330</v>
      </c>
      <c r="B1336" s="5" t="s">
        <v>2669</v>
      </c>
      <c r="C1336" s="6" t="s">
        <v>2670</v>
      </c>
      <c r="D1336" s="6" t="s">
        <v>15</v>
      </c>
      <c r="E1336" s="8">
        <v>83687504399</v>
      </c>
      <c r="F1336" s="8">
        <v>61498519437</v>
      </c>
      <c r="G1336" s="8">
        <v>883912104174</v>
      </c>
      <c r="H1336" s="8">
        <v>169782363078</v>
      </c>
      <c r="I1336" s="8">
        <v>140796745652</v>
      </c>
      <c r="J1336" s="8">
        <v>151280113354</v>
      </c>
      <c r="K1336" s="8">
        <v>116821385806</v>
      </c>
      <c r="L1336" s="8">
        <v>963665808574</v>
      </c>
      <c r="M1336" s="8">
        <v>952971560197</v>
      </c>
      <c r="N1336" s="9">
        <v>0.35</v>
      </c>
      <c r="O1336" s="9">
        <v>0.22</v>
      </c>
      <c r="P1336" s="17">
        <f>(Table1[[#This Row],[18. Lợi nhuận sau thuế thu nhập doanh nghiệp]]-Table1[[#This Row],[Lưu chuyển tiền thuần từ hoạt động kinh doanh]])/Table1[[#This Row],[TỔNG CỘNG TÀI SẢN]]</f>
        <v>-2.5103157720342804E-2</v>
      </c>
      <c r="Q1336" s="20">
        <f>(Table1[[#This Row],[III. Các khoản phải thu ngắn hạn 2025]]-Table1[[#This Row],[III. Các khoản phải thu ngắn hạn'[Năm: 2024]])/Table1[[#This Row],[III. Các khoản phải thu ngắn hạn'[Năm: 2024]]</f>
        <v>-0.17072219340405617</v>
      </c>
      <c r="R1336" s="20">
        <f>(Table1[[#This Row],[1. Hàng tồn kho]]-Table1[[#This Row],[1. Hàng tồn kho'[Năm: 2024]])/Table1[[#This Row],[1. Hàng tồn kho'[Năm: 2024]]</f>
        <v>-0.22778094743600266</v>
      </c>
      <c r="S133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-1.1097465824615056E-2</v>
      </c>
      <c r="T1336" s="21">
        <f>Table1[[#This Row],[Tỷ suất sinh lợi trên tổng tài sản bình quân (ROAA)'[Quý 4 Năm 2025, ĐVT: %']]]-Table1[[#This Row],[Tỷ suất sinh lợi trên tổng tài sản bình quân (ROAA)'[Quý 4 Năm 2024, ĐVT: %']]]</f>
        <v>-0.12999999999999998</v>
      </c>
      <c r="U1336" s="20">
        <f>SUM(Table1[[#This Row],[TATA]:[ROA]])</f>
        <v>-0.56470376438501668</v>
      </c>
    </row>
    <row r="1337" spans="1:21" x14ac:dyDescent="0.45">
      <c r="A1337" s="7">
        <v>1331</v>
      </c>
      <c r="B1337" s="5" t="s">
        <v>2671</v>
      </c>
      <c r="C1337" s="6" t="s">
        <v>2672</v>
      </c>
      <c r="D1337" s="6" t="s">
        <v>33</v>
      </c>
      <c r="E1337" s="8">
        <v>4888187137</v>
      </c>
      <c r="F1337" s="8">
        <v>34095739507</v>
      </c>
      <c r="G1337" s="8">
        <v>556788426737</v>
      </c>
      <c r="H1337" s="8">
        <v>109579290989</v>
      </c>
      <c r="I1337" s="8">
        <v>79554743689</v>
      </c>
      <c r="J1337" s="8">
        <v>152495492531</v>
      </c>
      <c r="K1337" s="8">
        <v>253825991714</v>
      </c>
      <c r="L1337" s="8">
        <v>278961472158</v>
      </c>
      <c r="M1337" s="8">
        <v>341002553346</v>
      </c>
      <c r="N1337" s="9">
        <v>4.1500000000000004</v>
      </c>
      <c r="O1337" s="9">
        <v>0.65</v>
      </c>
      <c r="P1337" s="17">
        <f>(Table1[[#This Row],[18. Lợi nhuận sau thuế thu nhập doanh nghiệp]]-Table1[[#This Row],[Lưu chuyển tiền thuần từ hoạt động kinh doanh]])/Table1[[#This Row],[TỔNG CỘNG TÀI SẢN]]</f>
        <v>5.2457182957569334E-2</v>
      </c>
      <c r="Q1337" s="20">
        <f>(Table1[[#This Row],[III. Các khoản phải thu ngắn hạn 2025]]-Table1[[#This Row],[III. Các khoản phải thu ngắn hạn'[Năm: 2024]])/Table1[[#This Row],[III. Các khoản phải thu ngắn hạn'[Năm: 2024]]</f>
        <v>-0.27399837167238089</v>
      </c>
      <c r="R1337" s="20">
        <f>(Table1[[#This Row],[1. Hàng tồn kho]]-Table1[[#This Row],[1. Hàng tồn kho'[Năm: 2024]])/Table1[[#This Row],[1. Hàng tồn kho'[Năm: 2024]]</f>
        <v>0.66448192993246058</v>
      </c>
      <c r="S133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0.2224001784477993</v>
      </c>
      <c r="T1337" s="21">
        <f>Table1[[#This Row],[Tỷ suất sinh lợi trên tổng tài sản bình quân (ROAA)'[Quý 4 Năm 2025, ĐVT: %']]]-Table1[[#This Row],[Tỷ suất sinh lợi trên tổng tài sản bình quân (ROAA)'[Quý 4 Năm 2024, ĐVT: %']]]</f>
        <v>-3.5000000000000004</v>
      </c>
      <c r="U1337" s="20">
        <f>SUM(Table1[[#This Row],[TATA]:[ROA]])</f>
        <v>-2.8346590803345522</v>
      </c>
    </row>
    <row r="1338" spans="1:21" hidden="1" x14ac:dyDescent="0.45">
      <c r="A1338" s="7">
        <v>1332</v>
      </c>
      <c r="B1338" s="5" t="s">
        <v>2673</v>
      </c>
      <c r="C1338" s="6" t="s">
        <v>2674</v>
      </c>
      <c r="D1338" s="6" t="s">
        <v>15</v>
      </c>
      <c r="E1338" s="6"/>
      <c r="F1338" s="6"/>
      <c r="G1338" s="6"/>
      <c r="H1338" s="6"/>
      <c r="I1338" s="6"/>
      <c r="J1338" s="6"/>
      <c r="K1338" s="6"/>
      <c r="L1338" s="6"/>
      <c r="M1338" s="6"/>
      <c r="N1338" s="8"/>
      <c r="O1338" s="8"/>
      <c r="P133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3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38" s="20" t="e">
        <f>(Table1[[#This Row],[1. Hàng tồn kho]]-Table1[[#This Row],[1. Hàng tồn kho'[Năm: 2024]])/Table1[[#This Row],[1. Hàng tồn kho'[Năm: 2024]]</f>
        <v>#DIV/0!</v>
      </c>
      <c r="S133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3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38" s="20" t="e">
        <f>SUM(Table1[[#This Row],[TATA]:[ROA]])</f>
        <v>#DIV/0!</v>
      </c>
    </row>
    <row r="1339" spans="1:21" hidden="1" x14ac:dyDescent="0.45">
      <c r="A1339" s="7">
        <v>1333</v>
      </c>
      <c r="B1339" s="5" t="s">
        <v>2675</v>
      </c>
      <c r="C1339" s="6" t="s">
        <v>2676</v>
      </c>
      <c r="D1339" s="6" t="s">
        <v>10</v>
      </c>
      <c r="E1339" s="6"/>
      <c r="F1339" s="6"/>
      <c r="G1339" s="6"/>
      <c r="H1339" s="6"/>
      <c r="I1339" s="6"/>
      <c r="J1339" s="6"/>
      <c r="K1339" s="6"/>
      <c r="L1339" s="6"/>
      <c r="M1339" s="6"/>
      <c r="N1339" s="8"/>
      <c r="O1339" s="8"/>
      <c r="P133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3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39" s="20" t="e">
        <f>(Table1[[#This Row],[1. Hàng tồn kho]]-Table1[[#This Row],[1. Hàng tồn kho'[Năm: 2024]])/Table1[[#This Row],[1. Hàng tồn kho'[Năm: 2024]]</f>
        <v>#DIV/0!</v>
      </c>
      <c r="S133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3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39" s="20" t="e">
        <f>SUM(Table1[[#This Row],[TATA]:[ROA]])</f>
        <v>#DIV/0!</v>
      </c>
    </row>
    <row r="1340" spans="1:21" hidden="1" x14ac:dyDescent="0.45">
      <c r="A1340" s="7">
        <v>1334</v>
      </c>
      <c r="B1340" s="5" t="s">
        <v>2677</v>
      </c>
      <c r="C1340" s="6" t="s">
        <v>2678</v>
      </c>
      <c r="D1340" s="6" t="s">
        <v>10</v>
      </c>
      <c r="E1340" s="6"/>
      <c r="F1340" s="6"/>
      <c r="G1340" s="6"/>
      <c r="H1340" s="8">
        <v>2035303338</v>
      </c>
      <c r="I1340" s="6"/>
      <c r="J1340" s="8">
        <v>11166089615</v>
      </c>
      <c r="K1340" s="6"/>
      <c r="L1340" s="8">
        <v>37545988358</v>
      </c>
      <c r="M1340" s="6"/>
      <c r="N1340" s="8"/>
      <c r="O1340" s="8"/>
      <c r="P134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4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340" s="20">
        <f>(Table1[[#This Row],[1. Hàng tồn kho]]-Table1[[#This Row],[1. Hàng tồn kho'[Năm: 2024]])/Table1[[#This Row],[1. Hàng tồn kho'[Năm: 2024]]</f>
        <v>-1</v>
      </c>
      <c r="S134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34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40" s="20" t="e">
        <f>SUM(Table1[[#This Row],[TATA]:[ROA]])</f>
        <v>#DIV/0!</v>
      </c>
    </row>
    <row r="1341" spans="1:21" ht="26.25" x14ac:dyDescent="0.45">
      <c r="A1341" s="7">
        <v>1335</v>
      </c>
      <c r="B1341" s="5" t="s">
        <v>2679</v>
      </c>
      <c r="C1341" s="6" t="s">
        <v>2680</v>
      </c>
      <c r="D1341" s="6" t="s">
        <v>15</v>
      </c>
      <c r="E1341" s="8">
        <v>19478614091</v>
      </c>
      <c r="F1341" s="8">
        <v>-28490849312</v>
      </c>
      <c r="G1341" s="8">
        <v>471466386331</v>
      </c>
      <c r="H1341" s="8">
        <v>77287919515</v>
      </c>
      <c r="I1341" s="8">
        <v>64545012662</v>
      </c>
      <c r="J1341" s="8">
        <v>287855235487</v>
      </c>
      <c r="K1341" s="8">
        <v>282636117784</v>
      </c>
      <c r="L1341" s="8">
        <v>155460874029</v>
      </c>
      <c r="M1341" s="8">
        <v>113343964396</v>
      </c>
      <c r="N1341" s="9">
        <v>3.22</v>
      </c>
      <c r="O1341" s="9">
        <v>-0.72</v>
      </c>
      <c r="P1341" s="17">
        <f>(Table1[[#This Row],[18. Lợi nhuận sau thuế thu nhập doanh nghiệp]]-Table1[[#This Row],[Lưu chuyển tiền thuần từ hoạt động kinh doanh]])/Table1[[#This Row],[TỔNG CỘNG TÀI SẢN]]</f>
        <v>-0.10174524588338801</v>
      </c>
      <c r="Q1341" s="20">
        <f>(Table1[[#This Row],[III. Các khoản phải thu ngắn hạn 2025]]-Table1[[#This Row],[III. Các khoản phải thu ngắn hạn'[Năm: 2024]])/Table1[[#This Row],[III. Các khoản phải thu ngắn hạn'[Năm: 2024]]</f>
        <v>-0.16487579084758341</v>
      </c>
      <c r="R1341" s="20">
        <f>(Table1[[#This Row],[1. Hàng tồn kho]]-Table1[[#This Row],[1. Hàng tồn kho'[Năm: 2024]])/Table1[[#This Row],[1. Hàng tồn kho'[Năm: 2024]]</f>
        <v>-1.8131050123754665E-2</v>
      </c>
      <c r="S134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-0.27091645982347573</v>
      </c>
      <c r="T1341" s="21">
        <f>Table1[[#This Row],[Tỷ suất sinh lợi trên tổng tài sản bình quân (ROAA)'[Quý 4 Năm 2025, ĐVT: %']]]-Table1[[#This Row],[Tỷ suất sinh lợi trên tổng tài sản bình quân (ROAA)'[Quý 4 Năm 2024, ĐVT: %']]]</f>
        <v>-3.9400000000000004</v>
      </c>
      <c r="U1341" s="20">
        <f>SUM(Table1[[#This Row],[TATA]:[ROA]])</f>
        <v>-4.4956685466782025</v>
      </c>
    </row>
    <row r="1342" spans="1:21" ht="26.25" hidden="1" x14ac:dyDescent="0.45">
      <c r="A1342" s="7">
        <v>1336</v>
      </c>
      <c r="B1342" s="5" t="s">
        <v>2681</v>
      </c>
      <c r="C1342" s="6" t="s">
        <v>2682</v>
      </c>
      <c r="D1342" s="6" t="s">
        <v>10</v>
      </c>
      <c r="E1342" s="6"/>
      <c r="F1342" s="6"/>
      <c r="G1342" s="6"/>
      <c r="H1342" s="8">
        <v>26253959554</v>
      </c>
      <c r="I1342" s="6"/>
      <c r="J1342" s="8">
        <v>6144763260</v>
      </c>
      <c r="K1342" s="6"/>
      <c r="L1342" s="8">
        <v>80580646658</v>
      </c>
      <c r="M1342" s="6"/>
      <c r="N1342" s="8"/>
      <c r="O1342" s="8"/>
      <c r="P134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4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342" s="20">
        <f>(Table1[[#This Row],[1. Hàng tồn kho]]-Table1[[#This Row],[1. Hàng tồn kho'[Năm: 2024]])/Table1[[#This Row],[1. Hàng tồn kho'[Năm: 2024]]</f>
        <v>-1</v>
      </c>
      <c r="S134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34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42" s="20" t="e">
        <f>SUM(Table1[[#This Row],[TATA]:[ROA]])</f>
        <v>#DIV/0!</v>
      </c>
    </row>
    <row r="1343" spans="1:21" x14ac:dyDescent="0.45">
      <c r="A1343" s="7">
        <v>1337</v>
      </c>
      <c r="B1343" s="5" t="s">
        <v>2683</v>
      </c>
      <c r="C1343" s="6" t="s">
        <v>2684</v>
      </c>
      <c r="D1343" s="6" t="s">
        <v>18</v>
      </c>
      <c r="E1343" s="8">
        <v>-25214776285</v>
      </c>
      <c r="F1343" s="8">
        <v>37668974599</v>
      </c>
      <c r="G1343" s="8">
        <v>1298179123910</v>
      </c>
      <c r="H1343" s="8">
        <v>417353046915</v>
      </c>
      <c r="I1343" s="8">
        <v>437142963455</v>
      </c>
      <c r="J1343" s="8">
        <v>408747738465</v>
      </c>
      <c r="K1343" s="8">
        <v>311472706652</v>
      </c>
      <c r="L1343" s="8">
        <v>1073199177579</v>
      </c>
      <c r="M1343" s="8">
        <v>1438175152462</v>
      </c>
      <c r="N1343" s="9">
        <v>0.67</v>
      </c>
      <c r="O1343" s="9">
        <v>1.1000000000000001</v>
      </c>
      <c r="P1343" s="17">
        <f>(Table1[[#This Row],[18. Lợi nhuận sau thuế thu nhập doanh nghiệp]]-Table1[[#This Row],[Lưu chuyển tiền thuần từ hoạt động kinh doanh]])/Table1[[#This Row],[TỔNG CỘNG TÀI SẢN]]</f>
        <v>4.8439964659576208E-2</v>
      </c>
      <c r="Q1343" s="20">
        <f>(Table1[[#This Row],[III. Các khoản phải thu ngắn hạn 2025]]-Table1[[#This Row],[III. Các khoản phải thu ngắn hạn'[Năm: 2024]])/Table1[[#This Row],[III. Các khoản phải thu ngắn hạn'[Năm: 2024]]</f>
        <v>4.7417687941380966E-2</v>
      </c>
      <c r="R1343" s="20">
        <f>(Table1[[#This Row],[1. Hàng tồn kho]]-Table1[[#This Row],[1. Hàng tồn kho'[Năm: 2024]])/Table1[[#This Row],[1. Hàng tồn kho'[Năm: 2024]]</f>
        <v>-0.23798304592045935</v>
      </c>
      <c r="S134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0.34008223497369716</v>
      </c>
      <c r="T1343" s="21">
        <f>Table1[[#This Row],[Tỷ suất sinh lợi trên tổng tài sản bình quân (ROAA)'[Quý 4 Năm 2025, ĐVT: %']]]-Table1[[#This Row],[Tỷ suất sinh lợi trên tổng tài sản bình quân (ROAA)'[Quý 4 Năm 2024, ĐVT: %']]]</f>
        <v>0.43000000000000005</v>
      </c>
      <c r="U1343" s="20">
        <f>SUM(Table1[[#This Row],[TATA]:[ROA]])</f>
        <v>0.62795684165419496</v>
      </c>
    </row>
    <row r="1344" spans="1:21" hidden="1" x14ac:dyDescent="0.45">
      <c r="A1344" s="7">
        <v>1338</v>
      </c>
      <c r="B1344" s="5" t="s">
        <v>2685</v>
      </c>
      <c r="C1344" s="6" t="s">
        <v>2686</v>
      </c>
      <c r="D1344" s="6" t="s">
        <v>15</v>
      </c>
      <c r="E1344" s="6"/>
      <c r="F1344" s="6"/>
      <c r="G1344" s="6"/>
      <c r="H1344" s="8">
        <v>146369028431</v>
      </c>
      <c r="I1344" s="6"/>
      <c r="J1344" s="8">
        <v>112799155078</v>
      </c>
      <c r="K1344" s="6"/>
      <c r="L1344" s="8">
        <v>350280301516</v>
      </c>
      <c r="M1344" s="6"/>
      <c r="N1344" s="8"/>
      <c r="O1344" s="8"/>
      <c r="P134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4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344" s="20">
        <f>(Table1[[#This Row],[1. Hàng tồn kho]]-Table1[[#This Row],[1. Hàng tồn kho'[Năm: 2024]])/Table1[[#This Row],[1. Hàng tồn kho'[Năm: 2024]]</f>
        <v>-1</v>
      </c>
      <c r="S134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34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44" s="20" t="e">
        <f>SUM(Table1[[#This Row],[TATA]:[ROA]])</f>
        <v>#DIV/0!</v>
      </c>
    </row>
    <row r="1345" spans="1:21" x14ac:dyDescent="0.45">
      <c r="A1345" s="7">
        <v>1339</v>
      </c>
      <c r="B1345" s="5" t="s">
        <v>2687</v>
      </c>
      <c r="C1345" s="6" t="s">
        <v>2688</v>
      </c>
      <c r="D1345" s="6" t="s">
        <v>33</v>
      </c>
      <c r="E1345" s="8">
        <v>7291744430</v>
      </c>
      <c r="F1345" s="8">
        <v>22131353956</v>
      </c>
      <c r="G1345" s="8">
        <v>639397614635</v>
      </c>
      <c r="H1345" s="8">
        <v>83731405174</v>
      </c>
      <c r="I1345" s="8">
        <v>83639434022</v>
      </c>
      <c r="J1345" s="8">
        <v>200728869366</v>
      </c>
      <c r="K1345" s="8">
        <v>199323855826</v>
      </c>
      <c r="L1345" s="8">
        <v>136087301281</v>
      </c>
      <c r="M1345" s="8">
        <v>94671293208</v>
      </c>
      <c r="N1345" s="9">
        <v>0.18</v>
      </c>
      <c r="O1345" s="9">
        <v>0.17</v>
      </c>
      <c r="P1345" s="17">
        <f>(Table1[[#This Row],[18. Lợi nhuận sau thuế thu nhập doanh nghiệp]]-Table1[[#This Row],[Lưu chuyển tiền thuần từ hoạt động kinh doanh]])/Table1[[#This Row],[TỔNG CỘNG TÀI SẢN]]</f>
        <v>2.3208734575075305E-2</v>
      </c>
      <c r="Q1345" s="20">
        <f>(Table1[[#This Row],[III. Các khoản phải thu ngắn hạn 2025]]-Table1[[#This Row],[III. Các khoản phải thu ngắn hạn'[Năm: 2024]])/Table1[[#This Row],[III. Các khoản phải thu ngắn hạn'[Năm: 2024]]</f>
        <v>-1.0984068857900712E-3</v>
      </c>
      <c r="R1345" s="20">
        <f>(Table1[[#This Row],[1. Hàng tồn kho]]-Table1[[#This Row],[1. Hàng tồn kho'[Năm: 2024]])/Table1[[#This Row],[1. Hàng tồn kho'[Năm: 2024]]</f>
        <v>-6.9995588797850568E-3</v>
      </c>
      <c r="S134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-0.30433411261115478</v>
      </c>
      <c r="T1345" s="21">
        <f>Table1[[#This Row],[Tỷ suất sinh lợi trên tổng tài sản bình quân (ROAA)'[Quý 4 Năm 2025, ĐVT: %']]]-Table1[[#This Row],[Tỷ suất sinh lợi trên tổng tài sản bình quân (ROAA)'[Quý 4 Năm 2024, ĐVT: %']]]</f>
        <v>-9.9999999999999811E-3</v>
      </c>
      <c r="U1345" s="20">
        <f>SUM(Table1[[#This Row],[TATA]:[ROA]])</f>
        <v>-0.29922334380165461</v>
      </c>
    </row>
    <row r="1346" spans="1:21" x14ac:dyDescent="0.45">
      <c r="A1346" s="7">
        <v>1340</v>
      </c>
      <c r="B1346" s="5" t="s">
        <v>2689</v>
      </c>
      <c r="C1346" s="6" t="s">
        <v>2690</v>
      </c>
      <c r="D1346" s="6" t="s">
        <v>33</v>
      </c>
      <c r="E1346" s="8">
        <v>79629087280</v>
      </c>
      <c r="F1346" s="8">
        <v>188172232542</v>
      </c>
      <c r="G1346" s="8">
        <v>5787039836045</v>
      </c>
      <c r="H1346" s="8">
        <v>1445890890216</v>
      </c>
      <c r="I1346" s="8">
        <v>1837615922831</v>
      </c>
      <c r="J1346" s="8">
        <v>2638636313731</v>
      </c>
      <c r="K1346" s="8">
        <v>2916346972162</v>
      </c>
      <c r="L1346" s="8">
        <v>4924717468479</v>
      </c>
      <c r="M1346" s="8">
        <v>4825799087683</v>
      </c>
      <c r="N1346" s="9">
        <v>1.85</v>
      </c>
      <c r="O1346" s="9">
        <v>2.12</v>
      </c>
      <c r="P1346" s="17">
        <f>(Table1[[#This Row],[18. Lợi nhuận sau thuế thu nhập doanh nghiệp]]-Table1[[#This Row],[Lưu chuyển tiền thuần từ hoạt động kinh doanh]])/Table1[[#This Row],[TỔNG CỘNG TÀI SẢN]]</f>
        <v>1.8756246429466598E-2</v>
      </c>
      <c r="Q1346" s="20">
        <f>(Table1[[#This Row],[III. Các khoản phải thu ngắn hạn 2025]]-Table1[[#This Row],[III. Các khoản phải thu ngắn hạn'[Năm: 2024]])/Table1[[#This Row],[III. Các khoản phải thu ngắn hạn'[Năm: 2024]]</f>
        <v>0.27092295502081809</v>
      </c>
      <c r="R1346" s="20">
        <f>(Table1[[#This Row],[1. Hàng tồn kho]]-Table1[[#This Row],[1. Hàng tồn kho'[Năm: 2024]])/Table1[[#This Row],[1. Hàng tồn kho'[Năm: 2024]]</f>
        <v>0.10524779674479673</v>
      </c>
      <c r="S134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-2.0086102690993757E-2</v>
      </c>
      <c r="T1346" s="21">
        <f>Table1[[#This Row],[Tỷ suất sinh lợi trên tổng tài sản bình quân (ROAA)'[Quý 4 Năm 2025, ĐVT: %']]]-Table1[[#This Row],[Tỷ suất sinh lợi trên tổng tài sản bình quân (ROAA)'[Quý 4 Năm 2024, ĐVT: %']]]</f>
        <v>0.27</v>
      </c>
      <c r="U1346" s="20">
        <f>SUM(Table1[[#This Row],[TATA]:[ROA]])</f>
        <v>0.64484089550408763</v>
      </c>
    </row>
    <row r="1347" spans="1:21" hidden="1" x14ac:dyDescent="0.45">
      <c r="A1347" s="7">
        <v>1341</v>
      </c>
      <c r="B1347" s="5" t="s">
        <v>2691</v>
      </c>
      <c r="C1347" s="6" t="s">
        <v>2692</v>
      </c>
      <c r="D1347" s="6" t="s">
        <v>15</v>
      </c>
      <c r="E1347" s="6"/>
      <c r="F1347" s="6"/>
      <c r="G1347" s="6"/>
      <c r="H1347" s="8">
        <v>98796880304</v>
      </c>
      <c r="I1347" s="6"/>
      <c r="J1347" s="8">
        <v>69976279209</v>
      </c>
      <c r="K1347" s="6"/>
      <c r="L1347" s="8">
        <v>67939382540</v>
      </c>
      <c r="M1347" s="6"/>
      <c r="N1347" s="9">
        <v>0.08</v>
      </c>
      <c r="O1347" s="8"/>
      <c r="P134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4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347" s="20">
        <f>(Table1[[#This Row],[1. Hàng tồn kho]]-Table1[[#This Row],[1. Hàng tồn kho'[Năm: 2024]])/Table1[[#This Row],[1. Hàng tồn kho'[Năm: 2024]]</f>
        <v>-1</v>
      </c>
      <c r="S134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347" s="21">
        <f>Table1[[#This Row],[Tỷ suất sinh lợi trên tổng tài sản bình quân (ROAA)'[Quý 4 Năm 2025, ĐVT: %']]]-Table1[[#This Row],[Tỷ suất sinh lợi trên tổng tài sản bình quân (ROAA)'[Quý 4 Năm 2024, ĐVT: %']]]</f>
        <v>-0.08</v>
      </c>
      <c r="U1347" s="20" t="e">
        <f>SUM(Table1[[#This Row],[TATA]:[ROA]])</f>
        <v>#DIV/0!</v>
      </c>
    </row>
    <row r="1348" spans="1:21" x14ac:dyDescent="0.45">
      <c r="A1348" s="7">
        <v>1342</v>
      </c>
      <c r="B1348" s="5" t="s">
        <v>2693</v>
      </c>
      <c r="C1348" s="6" t="s">
        <v>2694</v>
      </c>
      <c r="D1348" s="6" t="s">
        <v>33</v>
      </c>
      <c r="E1348" s="8">
        <v>-59940855284</v>
      </c>
      <c r="F1348" s="8">
        <v>313899304871</v>
      </c>
      <c r="G1348" s="8">
        <v>1039880191833</v>
      </c>
      <c r="H1348" s="8">
        <v>58179164469</v>
      </c>
      <c r="I1348" s="8">
        <v>325857833409</v>
      </c>
      <c r="J1348" s="8">
        <v>24115142050</v>
      </c>
      <c r="K1348" s="8">
        <v>485304378489</v>
      </c>
      <c r="L1348" s="8">
        <v>254801144791</v>
      </c>
      <c r="M1348" s="8">
        <v>263032356441</v>
      </c>
      <c r="N1348" s="9">
        <v>23.61</v>
      </c>
      <c r="O1348" s="9">
        <v>0.47</v>
      </c>
      <c r="P1348" s="17">
        <f>(Table1[[#This Row],[18. Lợi nhuận sau thuế thu nhập doanh nghiệp]]-Table1[[#This Row],[Lưu chuyển tiền thuần từ hoạt động kinh doanh]])/Table1[[#This Row],[TỔNG CỘNG TÀI SẢN]]</f>
        <v>0.35950310727241647</v>
      </c>
      <c r="Q1348" s="20">
        <f>(Table1[[#This Row],[III. Các khoản phải thu ngắn hạn 2025]]-Table1[[#This Row],[III. Các khoản phải thu ngắn hạn'[Năm: 2024]])/Table1[[#This Row],[III. Các khoản phải thu ngắn hạn'[Năm: 2024]]</f>
        <v>4.6009369743119812</v>
      </c>
      <c r="R1348" s="20">
        <f>(Table1[[#This Row],[1. Hàng tồn kho]]-Table1[[#This Row],[1. Hàng tồn kho'[Năm: 2024]])/Table1[[#This Row],[1. Hàng tồn kho'[Năm: 2024]]</f>
        <v>19.124466921354916</v>
      </c>
      <c r="S134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3.2304453171714084E-2</v>
      </c>
      <c r="T1348" s="21">
        <f>Table1[[#This Row],[Tỷ suất sinh lợi trên tổng tài sản bình quân (ROAA)'[Quý 4 Năm 2025, ĐVT: %']]]-Table1[[#This Row],[Tỷ suất sinh lợi trên tổng tài sản bình quân (ROAA)'[Quý 4 Năm 2024, ĐVT: %']]]</f>
        <v>-23.14</v>
      </c>
      <c r="U1348" s="20">
        <f>SUM(Table1[[#This Row],[TATA]:[ROA]])</f>
        <v>0.97721145611102855</v>
      </c>
    </row>
    <row r="1349" spans="1:21" hidden="1" x14ac:dyDescent="0.45">
      <c r="A1349" s="7">
        <v>1343</v>
      </c>
      <c r="B1349" s="5" t="s">
        <v>2695</v>
      </c>
      <c r="C1349" s="6" t="s">
        <v>2696</v>
      </c>
      <c r="D1349" s="6" t="s">
        <v>15</v>
      </c>
      <c r="E1349" s="6"/>
      <c r="F1349" s="6"/>
      <c r="G1349" s="6"/>
      <c r="H1349" s="8">
        <v>173711335664</v>
      </c>
      <c r="I1349" s="6"/>
      <c r="J1349" s="8">
        <v>167356481538</v>
      </c>
      <c r="K1349" s="6"/>
      <c r="L1349" s="8">
        <v>11717587959</v>
      </c>
      <c r="M1349" s="6"/>
      <c r="N1349" s="9">
        <v>-0.75</v>
      </c>
      <c r="O1349" s="8"/>
      <c r="P134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4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349" s="20">
        <f>(Table1[[#This Row],[1. Hàng tồn kho]]-Table1[[#This Row],[1. Hàng tồn kho'[Năm: 2024]])/Table1[[#This Row],[1. Hàng tồn kho'[Năm: 2024]]</f>
        <v>-1</v>
      </c>
      <c r="S134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349" s="21">
        <f>Table1[[#This Row],[Tỷ suất sinh lợi trên tổng tài sản bình quân (ROAA)'[Quý 4 Năm 2025, ĐVT: %']]]-Table1[[#This Row],[Tỷ suất sinh lợi trên tổng tài sản bình quân (ROAA)'[Quý 4 Năm 2024, ĐVT: %']]]</f>
        <v>0.75</v>
      </c>
      <c r="U1349" s="20" t="e">
        <f>SUM(Table1[[#This Row],[TATA]:[ROA]])</f>
        <v>#DIV/0!</v>
      </c>
    </row>
    <row r="1350" spans="1:21" hidden="1" x14ac:dyDescent="0.45">
      <c r="A1350" s="7">
        <v>1344</v>
      </c>
      <c r="B1350" s="5" t="s">
        <v>2697</v>
      </c>
      <c r="C1350" s="6" t="s">
        <v>2698</v>
      </c>
      <c r="D1350" s="6" t="s">
        <v>10</v>
      </c>
      <c r="E1350" s="6"/>
      <c r="F1350" s="6"/>
      <c r="G1350" s="6"/>
      <c r="H1350" s="6"/>
      <c r="I1350" s="6"/>
      <c r="J1350" s="6"/>
      <c r="K1350" s="6"/>
      <c r="L1350" s="6"/>
      <c r="M1350" s="6"/>
      <c r="N1350" s="8"/>
      <c r="O1350" s="8"/>
      <c r="P135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5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50" s="20" t="e">
        <f>(Table1[[#This Row],[1. Hàng tồn kho]]-Table1[[#This Row],[1. Hàng tồn kho'[Năm: 2024]])/Table1[[#This Row],[1. Hàng tồn kho'[Năm: 2024]]</f>
        <v>#DIV/0!</v>
      </c>
      <c r="S135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5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50" s="20" t="e">
        <f>SUM(Table1[[#This Row],[TATA]:[ROA]])</f>
        <v>#DIV/0!</v>
      </c>
    </row>
    <row r="1351" spans="1:21" hidden="1" x14ac:dyDescent="0.45">
      <c r="A1351" s="7">
        <v>1345</v>
      </c>
      <c r="B1351" s="5" t="s">
        <v>2699</v>
      </c>
      <c r="C1351" s="6" t="s">
        <v>2700</v>
      </c>
      <c r="D1351" s="6" t="s">
        <v>15</v>
      </c>
      <c r="E1351" s="6"/>
      <c r="F1351" s="6"/>
      <c r="G1351" s="6"/>
      <c r="H1351" s="8">
        <v>166282027264</v>
      </c>
      <c r="I1351" s="6"/>
      <c r="J1351" s="8">
        <v>239364971989</v>
      </c>
      <c r="K1351" s="6"/>
      <c r="L1351" s="8">
        <v>34820859030</v>
      </c>
      <c r="M1351" s="6"/>
      <c r="N1351" s="8"/>
      <c r="O1351" s="8"/>
      <c r="P135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5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351" s="20">
        <f>(Table1[[#This Row],[1. Hàng tồn kho]]-Table1[[#This Row],[1. Hàng tồn kho'[Năm: 2024]])/Table1[[#This Row],[1. Hàng tồn kho'[Năm: 2024]]</f>
        <v>-1</v>
      </c>
      <c r="S135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35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51" s="20" t="e">
        <f>SUM(Table1[[#This Row],[TATA]:[ROA]])</f>
        <v>#DIV/0!</v>
      </c>
    </row>
    <row r="1352" spans="1:21" hidden="1" x14ac:dyDescent="0.45">
      <c r="A1352" s="7">
        <v>1346</v>
      </c>
      <c r="B1352" s="5" t="s">
        <v>2701</v>
      </c>
      <c r="C1352" s="6" t="s">
        <v>2702</v>
      </c>
      <c r="D1352" s="6" t="s">
        <v>15</v>
      </c>
      <c r="E1352" s="6"/>
      <c r="F1352" s="6"/>
      <c r="G1352" s="6"/>
      <c r="H1352" s="8">
        <v>179058088342</v>
      </c>
      <c r="I1352" s="6"/>
      <c r="J1352" s="8">
        <v>441687134265</v>
      </c>
      <c r="K1352" s="6"/>
      <c r="L1352" s="8">
        <v>123940599360</v>
      </c>
      <c r="M1352" s="6"/>
      <c r="N1352" s="8"/>
      <c r="O1352" s="8"/>
      <c r="P135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5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352" s="20">
        <f>(Table1[[#This Row],[1. Hàng tồn kho]]-Table1[[#This Row],[1. Hàng tồn kho'[Năm: 2024]])/Table1[[#This Row],[1. Hàng tồn kho'[Năm: 2024]]</f>
        <v>-1</v>
      </c>
      <c r="S135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35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52" s="20" t="e">
        <f>SUM(Table1[[#This Row],[TATA]:[ROA]])</f>
        <v>#DIV/0!</v>
      </c>
    </row>
    <row r="1353" spans="1:21" hidden="1" x14ac:dyDescent="0.45">
      <c r="A1353" s="7">
        <v>1347</v>
      </c>
      <c r="B1353" s="5" t="s">
        <v>2703</v>
      </c>
      <c r="C1353" s="6" t="s">
        <v>2704</v>
      </c>
      <c r="D1353" s="6" t="s">
        <v>15</v>
      </c>
      <c r="E1353" s="6"/>
      <c r="F1353" s="6"/>
      <c r="G1353" s="6"/>
      <c r="H1353" s="8">
        <v>136786047549</v>
      </c>
      <c r="I1353" s="6"/>
      <c r="J1353" s="8">
        <v>155721624004</v>
      </c>
      <c r="K1353" s="6"/>
      <c r="L1353" s="8">
        <v>40961385037</v>
      </c>
      <c r="M1353" s="6"/>
      <c r="N1353" s="8"/>
      <c r="O1353" s="8"/>
      <c r="P135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5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353" s="20">
        <f>(Table1[[#This Row],[1. Hàng tồn kho]]-Table1[[#This Row],[1. Hàng tồn kho'[Năm: 2024]])/Table1[[#This Row],[1. Hàng tồn kho'[Năm: 2024]]</f>
        <v>-1</v>
      </c>
      <c r="S135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35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53" s="20" t="e">
        <f>SUM(Table1[[#This Row],[TATA]:[ROA]])</f>
        <v>#DIV/0!</v>
      </c>
    </row>
    <row r="1354" spans="1:21" hidden="1" x14ac:dyDescent="0.45">
      <c r="A1354" s="7">
        <v>1348</v>
      </c>
      <c r="B1354" s="5" t="s">
        <v>2705</v>
      </c>
      <c r="C1354" s="6" t="s">
        <v>2706</v>
      </c>
      <c r="D1354" s="6" t="s">
        <v>15</v>
      </c>
      <c r="E1354" s="6"/>
      <c r="F1354" s="6"/>
      <c r="G1354" s="6"/>
      <c r="H1354" s="8">
        <v>205146282206</v>
      </c>
      <c r="I1354" s="6"/>
      <c r="J1354" s="8">
        <v>126576452825</v>
      </c>
      <c r="K1354" s="6"/>
      <c r="L1354" s="8">
        <v>561642470939</v>
      </c>
      <c r="M1354" s="6"/>
      <c r="N1354" s="8"/>
      <c r="O1354" s="8"/>
      <c r="P135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5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354" s="20">
        <f>(Table1[[#This Row],[1. Hàng tồn kho]]-Table1[[#This Row],[1. Hàng tồn kho'[Năm: 2024]])/Table1[[#This Row],[1. Hàng tồn kho'[Năm: 2024]]</f>
        <v>-1</v>
      </c>
      <c r="S135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35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54" s="20" t="e">
        <f>SUM(Table1[[#This Row],[TATA]:[ROA]])</f>
        <v>#DIV/0!</v>
      </c>
    </row>
    <row r="1355" spans="1:21" hidden="1" x14ac:dyDescent="0.45">
      <c r="A1355" s="7">
        <v>1349</v>
      </c>
      <c r="B1355" s="5" t="s">
        <v>2707</v>
      </c>
      <c r="C1355" s="6" t="s">
        <v>2708</v>
      </c>
      <c r="D1355" s="6" t="s">
        <v>10</v>
      </c>
      <c r="E1355" s="6"/>
      <c r="F1355" s="6"/>
      <c r="G1355" s="6"/>
      <c r="H1355" s="6"/>
      <c r="I1355" s="6"/>
      <c r="J1355" s="6"/>
      <c r="K1355" s="6"/>
      <c r="L1355" s="6"/>
      <c r="M1355" s="6"/>
      <c r="N1355" s="8"/>
      <c r="O1355" s="8"/>
      <c r="P135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5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55" s="20" t="e">
        <f>(Table1[[#This Row],[1. Hàng tồn kho]]-Table1[[#This Row],[1. Hàng tồn kho'[Năm: 2024]])/Table1[[#This Row],[1. Hàng tồn kho'[Năm: 2024]]</f>
        <v>#DIV/0!</v>
      </c>
      <c r="S135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5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55" s="20" t="e">
        <f>SUM(Table1[[#This Row],[TATA]:[ROA]])</f>
        <v>#DIV/0!</v>
      </c>
    </row>
    <row r="1356" spans="1:21" ht="26.25" x14ac:dyDescent="0.45">
      <c r="A1356" s="7">
        <v>1350</v>
      </c>
      <c r="B1356" s="5" t="s">
        <v>2709</v>
      </c>
      <c r="C1356" s="6" t="s">
        <v>2710</v>
      </c>
      <c r="D1356" s="6" t="s">
        <v>18</v>
      </c>
      <c r="E1356" s="8">
        <v>-111118926793</v>
      </c>
      <c r="F1356" s="8">
        <v>40125028403</v>
      </c>
      <c r="G1356" s="8">
        <v>584418692762</v>
      </c>
      <c r="H1356" s="8">
        <v>52438615605</v>
      </c>
      <c r="I1356" s="8">
        <v>110155217544</v>
      </c>
      <c r="J1356" s="8">
        <v>131914789892</v>
      </c>
      <c r="K1356" s="8">
        <v>285317414054</v>
      </c>
      <c r="L1356" s="8">
        <v>466047137607</v>
      </c>
      <c r="M1356" s="8">
        <v>619437880232</v>
      </c>
      <c r="N1356" s="9">
        <v>4.84</v>
      </c>
      <c r="O1356" s="9">
        <v>2.85</v>
      </c>
      <c r="P1356" s="17">
        <f>(Table1[[#This Row],[18. Lợi nhuận sau thuế thu nhập doanh nghiệp]]-Table1[[#This Row],[Lưu chuyển tiền thuần từ hoạt động kinh doanh]])/Table1[[#This Row],[TỔNG CỘNG TÀI SẢN]]</f>
        <v>0.25879383577074072</v>
      </c>
      <c r="Q1356" s="20">
        <f>(Table1[[#This Row],[III. Các khoản phải thu ngắn hạn 2025]]-Table1[[#This Row],[III. Các khoản phải thu ngắn hạn'[Năm: 2024]])/Table1[[#This Row],[III. Các khoản phải thu ngắn hạn'[Năm: 2024]]</f>
        <v>1.1006507565675847</v>
      </c>
      <c r="R1356" s="20">
        <f>(Table1[[#This Row],[1. Hàng tồn kho]]-Table1[[#This Row],[1. Hàng tồn kho'[Năm: 2024]])/Table1[[#This Row],[1. Hàng tồn kho'[Năm: 2024]]</f>
        <v>1.1628917749677068</v>
      </c>
      <c r="S135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0.32913139089880783</v>
      </c>
      <c r="T1356" s="21">
        <f>Table1[[#This Row],[Tỷ suất sinh lợi trên tổng tài sản bình quân (ROAA)'[Quý 4 Năm 2025, ĐVT: %']]]-Table1[[#This Row],[Tỷ suất sinh lợi trên tổng tài sản bình quân (ROAA)'[Quý 4 Năm 2024, ĐVT: %']]]</f>
        <v>-1.9899999999999998</v>
      </c>
      <c r="U1356" s="20">
        <f>SUM(Table1[[#This Row],[TATA]:[ROA]])</f>
        <v>0.86146775820484001</v>
      </c>
    </row>
    <row r="1357" spans="1:21" ht="26.25" x14ac:dyDescent="0.45">
      <c r="A1357" s="7">
        <v>1351</v>
      </c>
      <c r="B1357" s="5" t="s">
        <v>2711</v>
      </c>
      <c r="C1357" s="6" t="s">
        <v>2712</v>
      </c>
      <c r="D1357" s="6" t="s">
        <v>15</v>
      </c>
      <c r="E1357" s="8">
        <v>-12611633074</v>
      </c>
      <c r="F1357" s="8">
        <v>49671749785</v>
      </c>
      <c r="G1357" s="8">
        <v>1341950853173</v>
      </c>
      <c r="H1357" s="8">
        <v>66498270332</v>
      </c>
      <c r="I1357" s="8">
        <v>34339911300</v>
      </c>
      <c r="J1357" s="8">
        <v>914514852569</v>
      </c>
      <c r="K1357" s="8">
        <v>915949224998</v>
      </c>
      <c r="L1357" s="8">
        <v>392266099584</v>
      </c>
      <c r="M1357" s="8">
        <v>269677824899</v>
      </c>
      <c r="N1357" s="8"/>
      <c r="O1357" s="9">
        <v>-0.21</v>
      </c>
      <c r="P1357" s="17">
        <f>(Table1[[#This Row],[18. Lợi nhuận sau thuế thu nhập doanh nghiệp]]-Table1[[#This Row],[Lưu chuyển tiền thuần từ hoạt động kinh doanh]])/Table1[[#This Row],[TỔNG CỘNG TÀI SẢN]]</f>
        <v>4.6412566236485431E-2</v>
      </c>
      <c r="Q1357" s="20">
        <f>(Table1[[#This Row],[III. Các khoản phải thu ngắn hạn 2025]]-Table1[[#This Row],[III. Các khoản phải thu ngắn hạn'[Năm: 2024]])/Table1[[#This Row],[III. Các khoản phải thu ngắn hạn'[Năm: 2024]]</f>
        <v>-0.48359692472369314</v>
      </c>
      <c r="R1357" s="20">
        <f>(Table1[[#This Row],[1. Hàng tồn kho]]-Table1[[#This Row],[1. Hàng tồn kho'[Năm: 2024]])/Table1[[#This Row],[1. Hàng tồn kho'[Năm: 2024]]</f>
        <v>1.5684517588431149E-3</v>
      </c>
      <c r="S135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-0.31251304870598157</v>
      </c>
      <c r="T1357" s="21">
        <f>Table1[[#This Row],[Tỷ suất sinh lợi trên tổng tài sản bình quân (ROAA)'[Quý 4 Năm 2025, ĐVT: %']]]-Table1[[#This Row],[Tỷ suất sinh lợi trên tổng tài sản bình quân (ROAA)'[Quý 4 Năm 2024, ĐVT: %']]]</f>
        <v>-0.21</v>
      </c>
      <c r="U1357" s="20">
        <f>SUM(Table1[[#This Row],[TATA]:[ROA]])</f>
        <v>-0.95812895543434617</v>
      </c>
    </row>
    <row r="1358" spans="1:21" hidden="1" x14ac:dyDescent="0.45">
      <c r="A1358" s="7">
        <v>1352</v>
      </c>
      <c r="B1358" s="5" t="s">
        <v>2713</v>
      </c>
      <c r="C1358" s="6" t="s">
        <v>2714</v>
      </c>
      <c r="D1358" s="6" t="s">
        <v>10</v>
      </c>
      <c r="E1358" s="6"/>
      <c r="F1358" s="6"/>
      <c r="G1358" s="6"/>
      <c r="H1358" s="6"/>
      <c r="I1358" s="6"/>
      <c r="J1358" s="6"/>
      <c r="K1358" s="6"/>
      <c r="L1358" s="6"/>
      <c r="M1358" s="6"/>
      <c r="N1358" s="8"/>
      <c r="O1358" s="8"/>
      <c r="P135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5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58" s="20" t="e">
        <f>(Table1[[#This Row],[1. Hàng tồn kho]]-Table1[[#This Row],[1. Hàng tồn kho'[Năm: 2024]])/Table1[[#This Row],[1. Hàng tồn kho'[Năm: 2024]]</f>
        <v>#DIV/0!</v>
      </c>
      <c r="S135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5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58" s="20" t="e">
        <f>SUM(Table1[[#This Row],[TATA]:[ROA]])</f>
        <v>#DIV/0!</v>
      </c>
    </row>
    <row r="1359" spans="1:21" hidden="1" x14ac:dyDescent="0.45">
      <c r="A1359" s="7">
        <v>1353</v>
      </c>
      <c r="B1359" s="5" t="s">
        <v>2715</v>
      </c>
      <c r="C1359" s="6" t="s">
        <v>2716</v>
      </c>
      <c r="D1359" s="6" t="s">
        <v>10</v>
      </c>
      <c r="E1359" s="6"/>
      <c r="F1359" s="6"/>
      <c r="G1359" s="6"/>
      <c r="H1359" s="6"/>
      <c r="I1359" s="6"/>
      <c r="J1359" s="6"/>
      <c r="K1359" s="6"/>
      <c r="L1359" s="6"/>
      <c r="M1359" s="6"/>
      <c r="N1359" s="8"/>
      <c r="O1359" s="8"/>
      <c r="P135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5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59" s="20" t="e">
        <f>(Table1[[#This Row],[1. Hàng tồn kho]]-Table1[[#This Row],[1. Hàng tồn kho'[Năm: 2024]])/Table1[[#This Row],[1. Hàng tồn kho'[Năm: 2024]]</f>
        <v>#DIV/0!</v>
      </c>
      <c r="S135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5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59" s="20" t="e">
        <f>SUM(Table1[[#This Row],[TATA]:[ROA]])</f>
        <v>#DIV/0!</v>
      </c>
    </row>
    <row r="1360" spans="1:21" hidden="1" x14ac:dyDescent="0.45">
      <c r="A1360" s="7">
        <v>1354</v>
      </c>
      <c r="B1360" s="5" t="s">
        <v>2717</v>
      </c>
      <c r="C1360" s="6" t="s">
        <v>2718</v>
      </c>
      <c r="D1360" s="6" t="s">
        <v>10</v>
      </c>
      <c r="E1360" s="6"/>
      <c r="F1360" s="6"/>
      <c r="G1360" s="6"/>
      <c r="H1360" s="6"/>
      <c r="I1360" s="6"/>
      <c r="J1360" s="6"/>
      <c r="K1360" s="6"/>
      <c r="L1360" s="6"/>
      <c r="M1360" s="6"/>
      <c r="N1360" s="8"/>
      <c r="O1360" s="8"/>
      <c r="P136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6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60" s="20" t="e">
        <f>(Table1[[#This Row],[1. Hàng tồn kho]]-Table1[[#This Row],[1. Hàng tồn kho'[Năm: 2024]])/Table1[[#This Row],[1. Hàng tồn kho'[Năm: 2024]]</f>
        <v>#DIV/0!</v>
      </c>
      <c r="S136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6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60" s="20" t="e">
        <f>SUM(Table1[[#This Row],[TATA]:[ROA]])</f>
        <v>#DIV/0!</v>
      </c>
    </row>
    <row r="1361" spans="1:21" ht="26.25" hidden="1" x14ac:dyDescent="0.45">
      <c r="A1361" s="7">
        <v>1355</v>
      </c>
      <c r="B1361" s="5" t="s">
        <v>2719</v>
      </c>
      <c r="C1361" s="6" t="s">
        <v>2720</v>
      </c>
      <c r="D1361" s="6" t="s">
        <v>10</v>
      </c>
      <c r="E1361" s="6"/>
      <c r="F1361" s="6"/>
      <c r="G1361" s="6"/>
      <c r="H1361" s="6"/>
      <c r="I1361" s="6"/>
      <c r="J1361" s="6"/>
      <c r="K1361" s="6"/>
      <c r="L1361" s="6"/>
      <c r="M1361" s="6"/>
      <c r="N1361" s="8"/>
      <c r="O1361" s="8"/>
      <c r="P136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6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61" s="20" t="e">
        <f>(Table1[[#This Row],[1. Hàng tồn kho]]-Table1[[#This Row],[1. Hàng tồn kho'[Năm: 2024]])/Table1[[#This Row],[1. Hàng tồn kho'[Năm: 2024]]</f>
        <v>#DIV/0!</v>
      </c>
      <c r="S136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6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61" s="20" t="e">
        <f>SUM(Table1[[#This Row],[TATA]:[ROA]])</f>
        <v>#DIV/0!</v>
      </c>
    </row>
    <row r="1362" spans="1:21" ht="26.25" hidden="1" x14ac:dyDescent="0.45">
      <c r="A1362" s="7">
        <v>1356</v>
      </c>
      <c r="B1362" s="5" t="s">
        <v>2721</v>
      </c>
      <c r="C1362" s="6" t="s">
        <v>2722</v>
      </c>
      <c r="D1362" s="6" t="s">
        <v>10</v>
      </c>
      <c r="E1362" s="6"/>
      <c r="F1362" s="6"/>
      <c r="G1362" s="6"/>
      <c r="H1362" s="6"/>
      <c r="I1362" s="6"/>
      <c r="J1362" s="6"/>
      <c r="K1362" s="6"/>
      <c r="L1362" s="6"/>
      <c r="M1362" s="6"/>
      <c r="N1362" s="8"/>
      <c r="O1362" s="8"/>
      <c r="P136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6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62" s="20" t="e">
        <f>(Table1[[#This Row],[1. Hàng tồn kho]]-Table1[[#This Row],[1. Hàng tồn kho'[Năm: 2024]])/Table1[[#This Row],[1. Hàng tồn kho'[Năm: 2024]]</f>
        <v>#DIV/0!</v>
      </c>
      <c r="S136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6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62" s="20" t="e">
        <f>SUM(Table1[[#This Row],[TATA]:[ROA]])</f>
        <v>#DIV/0!</v>
      </c>
    </row>
    <row r="1363" spans="1:21" ht="26.25" x14ac:dyDescent="0.45">
      <c r="A1363" s="7">
        <v>1357</v>
      </c>
      <c r="B1363" s="5" t="s">
        <v>2723</v>
      </c>
      <c r="C1363" s="6" t="s">
        <v>2724</v>
      </c>
      <c r="D1363" s="6" t="s">
        <v>33</v>
      </c>
      <c r="E1363" s="8">
        <v>-353674714565</v>
      </c>
      <c r="F1363" s="8">
        <v>164226967082</v>
      </c>
      <c r="G1363" s="8">
        <v>2514197894492</v>
      </c>
      <c r="H1363" s="8">
        <v>95247805687</v>
      </c>
      <c r="I1363" s="8">
        <v>68048398558</v>
      </c>
      <c r="J1363" s="8">
        <v>1335844035666</v>
      </c>
      <c r="K1363" s="8">
        <v>1705276519592</v>
      </c>
      <c r="L1363" s="8">
        <v>3599953347991</v>
      </c>
      <c r="M1363" s="8">
        <v>3890566267244</v>
      </c>
      <c r="N1363" s="9">
        <v>0.69</v>
      </c>
      <c r="O1363" s="9">
        <v>0.75</v>
      </c>
      <c r="P1363" s="17">
        <f>(Table1[[#This Row],[18. Lợi nhuận sau thuế thu nhập doanh nghiệp]]-Table1[[#This Row],[Lưu chuyển tiền thuần từ hoạt động kinh doanh]])/Table1[[#This Row],[TỔNG CỘNG TÀI SẢN]]</f>
        <v>0.20599081829699939</v>
      </c>
      <c r="Q1363" s="20">
        <f>(Table1[[#This Row],[III. Các khoản phải thu ngắn hạn 2025]]-Table1[[#This Row],[III. Các khoản phải thu ngắn hạn'[Năm: 2024]])/Table1[[#This Row],[III. Các khoản phải thu ngắn hạn'[Năm: 2024]]</f>
        <v>-0.28556465876370674</v>
      </c>
      <c r="R1363" s="20">
        <f>(Table1[[#This Row],[1. Hàng tồn kho]]-Table1[[#This Row],[1. Hàng tồn kho'[Năm: 2024]])/Table1[[#This Row],[1. Hàng tồn kho'[Năm: 2024]]</f>
        <v>0.27655360510841021</v>
      </c>
      <c r="S136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8.0726857034183586E-2</v>
      </c>
      <c r="T1363" s="21">
        <f>Table1[[#This Row],[Tỷ suất sinh lợi trên tổng tài sản bình quân (ROAA)'[Quý 4 Năm 2025, ĐVT: %']]]-Table1[[#This Row],[Tỷ suất sinh lợi trên tổng tài sản bình quân (ROAA)'[Quý 4 Năm 2024, ĐVT: %']]]</f>
        <v>6.0000000000000053E-2</v>
      </c>
      <c r="U1363" s="20">
        <f>SUM(Table1[[#This Row],[TATA]:[ROA]])</f>
        <v>0.3377066216758865</v>
      </c>
    </row>
    <row r="1364" spans="1:21" hidden="1" x14ac:dyDescent="0.45">
      <c r="A1364" s="7">
        <v>1358</v>
      </c>
      <c r="B1364" s="5" t="s">
        <v>2725</v>
      </c>
      <c r="C1364" s="6" t="s">
        <v>2726</v>
      </c>
      <c r="D1364" s="6" t="s">
        <v>10</v>
      </c>
      <c r="E1364" s="6"/>
      <c r="F1364" s="6"/>
      <c r="G1364" s="6"/>
      <c r="H1364" s="6"/>
      <c r="I1364" s="6"/>
      <c r="J1364" s="6"/>
      <c r="K1364" s="6"/>
      <c r="L1364" s="6"/>
      <c r="M1364" s="6"/>
      <c r="N1364" s="8"/>
      <c r="O1364" s="8"/>
      <c r="P136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6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64" s="20" t="e">
        <f>(Table1[[#This Row],[1. Hàng tồn kho]]-Table1[[#This Row],[1. Hàng tồn kho'[Năm: 2024]])/Table1[[#This Row],[1. Hàng tồn kho'[Năm: 2024]]</f>
        <v>#DIV/0!</v>
      </c>
      <c r="S136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6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64" s="20" t="e">
        <f>SUM(Table1[[#This Row],[TATA]:[ROA]])</f>
        <v>#DIV/0!</v>
      </c>
    </row>
    <row r="1365" spans="1:21" x14ac:dyDescent="0.45">
      <c r="A1365" s="7">
        <v>1359</v>
      </c>
      <c r="B1365" s="5" t="s">
        <v>2727</v>
      </c>
      <c r="C1365" s="6" t="s">
        <v>2728</v>
      </c>
      <c r="D1365" s="6" t="s">
        <v>15</v>
      </c>
      <c r="E1365" s="8">
        <v>73503175728</v>
      </c>
      <c r="F1365" s="8">
        <v>29836986328</v>
      </c>
      <c r="G1365" s="8">
        <v>411390020628</v>
      </c>
      <c r="H1365" s="8">
        <v>13088413825</v>
      </c>
      <c r="I1365" s="8">
        <v>19330434906</v>
      </c>
      <c r="J1365" s="8">
        <v>18743360249</v>
      </c>
      <c r="K1365" s="8">
        <v>25162757194</v>
      </c>
      <c r="L1365" s="8">
        <v>325379262414</v>
      </c>
      <c r="M1365" s="8">
        <v>358177884663</v>
      </c>
      <c r="N1365" s="9">
        <v>1.05</v>
      </c>
      <c r="O1365" s="9">
        <v>-0.34</v>
      </c>
      <c r="P1365" s="17">
        <f>(Table1[[#This Row],[18. Lợi nhuận sau thuế thu nhập doanh nghiệp]]-Table1[[#This Row],[Lưu chuyển tiền thuần từ hoạt động kinh doanh]])/Table1[[#This Row],[TỔNG CỘNG TÀI SẢN]]</f>
        <v>-0.10614304482481653</v>
      </c>
      <c r="Q1365" s="20">
        <f>(Table1[[#This Row],[III. Các khoản phải thu ngắn hạn 2025]]-Table1[[#This Row],[III. Các khoản phải thu ngắn hạn'[Năm: 2024]])/Table1[[#This Row],[III. Các khoản phải thu ngắn hạn'[Năm: 2024]]</f>
        <v>0.47691195926867785</v>
      </c>
      <c r="R1365" s="20">
        <f>(Table1[[#This Row],[1. Hàng tồn kho]]-Table1[[#This Row],[1. Hàng tồn kho'[Năm: 2024]])/Table1[[#This Row],[1. Hàng tồn kho'[Năm: 2024]]</f>
        <v>0.34248911933187054</v>
      </c>
      <c r="S136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0.10080120658478936</v>
      </c>
      <c r="T1365" s="21">
        <f>Table1[[#This Row],[Tỷ suất sinh lợi trên tổng tài sản bình quân (ROAA)'[Quý 4 Năm 2025, ĐVT: %']]]-Table1[[#This Row],[Tỷ suất sinh lợi trên tổng tài sản bình quân (ROAA)'[Quý 4 Năm 2024, ĐVT: %']]]</f>
        <v>-1.3900000000000001</v>
      </c>
      <c r="U1365" s="20">
        <f>SUM(Table1[[#This Row],[TATA]:[ROA]])</f>
        <v>-0.57594075963947877</v>
      </c>
    </row>
    <row r="1366" spans="1:21" ht="26.25" hidden="1" x14ac:dyDescent="0.45">
      <c r="A1366" s="7">
        <v>1360</v>
      </c>
      <c r="B1366" s="5" t="s">
        <v>2729</v>
      </c>
      <c r="C1366" s="6" t="s">
        <v>2730</v>
      </c>
      <c r="D1366" s="6" t="s">
        <v>10</v>
      </c>
      <c r="E1366" s="6"/>
      <c r="F1366" s="6"/>
      <c r="G1366" s="6"/>
      <c r="H1366" s="8">
        <v>4218528565</v>
      </c>
      <c r="I1366" s="6"/>
      <c r="J1366" s="8">
        <v>28657589767</v>
      </c>
      <c r="K1366" s="6"/>
      <c r="L1366" s="8">
        <v>169215648800</v>
      </c>
      <c r="M1366" s="6"/>
      <c r="N1366" s="8"/>
      <c r="O1366" s="8"/>
      <c r="P136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6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366" s="20">
        <f>(Table1[[#This Row],[1. Hàng tồn kho]]-Table1[[#This Row],[1. Hàng tồn kho'[Năm: 2024]])/Table1[[#This Row],[1. Hàng tồn kho'[Năm: 2024]]</f>
        <v>-1</v>
      </c>
      <c r="S136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36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66" s="20" t="e">
        <f>SUM(Table1[[#This Row],[TATA]:[ROA]])</f>
        <v>#DIV/0!</v>
      </c>
    </row>
    <row r="1367" spans="1:21" x14ac:dyDescent="0.45">
      <c r="A1367" s="7">
        <v>1361</v>
      </c>
      <c r="B1367" s="5" t="s">
        <v>2731</v>
      </c>
      <c r="C1367" s="6" t="s">
        <v>2732</v>
      </c>
      <c r="D1367" s="6" t="s">
        <v>33</v>
      </c>
      <c r="E1367" s="8">
        <v>3292033406</v>
      </c>
      <c r="F1367" s="8">
        <v>19036409604</v>
      </c>
      <c r="G1367" s="8">
        <v>72536050215</v>
      </c>
      <c r="H1367" s="8">
        <v>9088362923</v>
      </c>
      <c r="I1367" s="8">
        <v>7518900870</v>
      </c>
      <c r="J1367" s="8">
        <v>20738264109</v>
      </c>
      <c r="K1367" s="8">
        <v>18482889773</v>
      </c>
      <c r="L1367" s="8">
        <v>106990159927</v>
      </c>
      <c r="M1367" s="8">
        <v>131177352905</v>
      </c>
      <c r="N1367" s="9">
        <v>4.74</v>
      </c>
      <c r="O1367" s="9">
        <v>9.77</v>
      </c>
      <c r="P1367" s="17">
        <f>(Table1[[#This Row],[18. Lợi nhuận sau thuế thu nhập doanh nghiệp]]-Table1[[#This Row],[Lưu chuyển tiền thuần từ hoạt động kinh doanh]])/Table1[[#This Row],[TỔNG CỘNG TÀI SẢN]]</f>
        <v>0.2170558798188347</v>
      </c>
      <c r="Q1367" s="20">
        <f>(Table1[[#This Row],[III. Các khoản phải thu ngắn hạn 2025]]-Table1[[#This Row],[III. Các khoản phải thu ngắn hạn'[Năm: 2024]])/Table1[[#This Row],[III. Các khoản phải thu ngắn hạn'[Năm: 2024]]</f>
        <v>-0.17268919235478025</v>
      </c>
      <c r="R1367" s="20">
        <f>(Table1[[#This Row],[1. Hàng tồn kho]]-Table1[[#This Row],[1. Hàng tồn kho'[Năm: 2024]])/Table1[[#This Row],[1. Hàng tồn kho'[Năm: 2024]]</f>
        <v>-0.10875424886797597</v>
      </c>
      <c r="S136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0.22606932258539533</v>
      </c>
      <c r="T1367" s="21">
        <f>Table1[[#This Row],[Tỷ suất sinh lợi trên tổng tài sản bình quân (ROAA)'[Quý 4 Năm 2025, ĐVT: %']]]-Table1[[#This Row],[Tỷ suất sinh lợi trên tổng tài sản bình quân (ROAA)'[Quý 4 Năm 2024, ĐVT: %']]]</f>
        <v>5.0299999999999994</v>
      </c>
      <c r="U1367" s="20">
        <f>SUM(Table1[[#This Row],[TATA]:[ROA]])</f>
        <v>5.1916817611814734</v>
      </c>
    </row>
    <row r="1368" spans="1:21" ht="26.25" x14ac:dyDescent="0.45">
      <c r="A1368" s="7">
        <v>1362</v>
      </c>
      <c r="B1368" s="5" t="s">
        <v>2733</v>
      </c>
      <c r="C1368" s="6" t="s">
        <v>2734</v>
      </c>
      <c r="D1368" s="6" t="s">
        <v>18</v>
      </c>
      <c r="E1368" s="8">
        <v>246057504762</v>
      </c>
      <c r="F1368" s="8">
        <v>141121929043</v>
      </c>
      <c r="G1368" s="8">
        <v>990001020931</v>
      </c>
      <c r="H1368" s="8">
        <v>106039402074</v>
      </c>
      <c r="I1368" s="8">
        <v>200291100702</v>
      </c>
      <c r="J1368" s="8">
        <v>106259626587</v>
      </c>
      <c r="K1368" s="8">
        <v>91260239362</v>
      </c>
      <c r="L1368" s="8">
        <v>873041189534</v>
      </c>
      <c r="M1368" s="8">
        <v>1197775160228</v>
      </c>
      <c r="N1368" s="9">
        <v>2.57</v>
      </c>
      <c r="O1368" s="9">
        <v>3.52</v>
      </c>
      <c r="P1368" s="17">
        <f>(Table1[[#This Row],[18. Lợi nhuận sau thuế thu nhập doanh nghiệp]]-Table1[[#This Row],[Lưu chuyển tiền thuần từ hoạt động kinh doanh]])/Table1[[#This Row],[TỔNG CỘNG TÀI SẢN]]</f>
        <v>-0.10599542172221021</v>
      </c>
      <c r="Q1368" s="20">
        <f>(Table1[[#This Row],[III. Các khoản phải thu ngắn hạn 2025]]-Table1[[#This Row],[III. Các khoản phải thu ngắn hạn'[Năm: 2024]])/Table1[[#This Row],[III. Các khoản phải thu ngắn hạn'[Năm: 2024]]</f>
        <v>0.88883657192093646</v>
      </c>
      <c r="R1368" s="20">
        <f>(Table1[[#This Row],[1. Hàng tồn kho]]-Table1[[#This Row],[1. Hàng tồn kho'[Năm: 2024]])/Table1[[#This Row],[1. Hàng tồn kho'[Năm: 2024]]</f>
        <v>-0.14115791393939506</v>
      </c>
      <c r="S136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0.37195721643709856</v>
      </c>
      <c r="T1368" s="21">
        <f>Table1[[#This Row],[Tỷ suất sinh lợi trên tổng tài sản bình quân (ROAA)'[Quý 4 Năm 2025, ĐVT: %']]]-Table1[[#This Row],[Tỷ suất sinh lợi trên tổng tài sản bình quân (ROAA)'[Quý 4 Năm 2024, ĐVT: %']]]</f>
        <v>0.95000000000000018</v>
      </c>
      <c r="U1368" s="20">
        <f>SUM(Table1[[#This Row],[TATA]:[ROA]])</f>
        <v>1.9636404526964299</v>
      </c>
    </row>
    <row r="1369" spans="1:21" hidden="1" x14ac:dyDescent="0.45">
      <c r="A1369" s="7">
        <v>1363</v>
      </c>
      <c r="B1369" s="5" t="s">
        <v>2735</v>
      </c>
      <c r="C1369" s="6" t="s">
        <v>2736</v>
      </c>
      <c r="D1369" s="6" t="s">
        <v>15</v>
      </c>
      <c r="E1369" s="6"/>
      <c r="F1369" s="6"/>
      <c r="G1369" s="6"/>
      <c r="H1369" s="6"/>
      <c r="I1369" s="6"/>
      <c r="J1369" s="6"/>
      <c r="K1369" s="6"/>
      <c r="L1369" s="6"/>
      <c r="M1369" s="6"/>
      <c r="N1369" s="8"/>
      <c r="O1369" s="8"/>
      <c r="P136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6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69" s="20" t="e">
        <f>(Table1[[#This Row],[1. Hàng tồn kho]]-Table1[[#This Row],[1. Hàng tồn kho'[Năm: 2024]])/Table1[[#This Row],[1. Hàng tồn kho'[Năm: 2024]]</f>
        <v>#DIV/0!</v>
      </c>
      <c r="S136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6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69" s="20" t="e">
        <f>SUM(Table1[[#This Row],[TATA]:[ROA]])</f>
        <v>#DIV/0!</v>
      </c>
    </row>
    <row r="1370" spans="1:21" ht="26.25" x14ac:dyDescent="0.45">
      <c r="A1370" s="7">
        <v>1364</v>
      </c>
      <c r="B1370" s="5" t="s">
        <v>2737</v>
      </c>
      <c r="C1370" s="6" t="s">
        <v>2738</v>
      </c>
      <c r="D1370" s="6" t="s">
        <v>33</v>
      </c>
      <c r="E1370" s="8">
        <v>21242260298</v>
      </c>
      <c r="F1370" s="8">
        <v>154229725</v>
      </c>
      <c r="G1370" s="8">
        <v>105878502492</v>
      </c>
      <c r="H1370" s="8">
        <v>58605976446</v>
      </c>
      <c r="I1370" s="8">
        <v>63809726776</v>
      </c>
      <c r="J1370" s="8">
        <v>39317114100</v>
      </c>
      <c r="K1370" s="8">
        <v>22026871764</v>
      </c>
      <c r="L1370" s="8">
        <v>37677603513</v>
      </c>
      <c r="M1370" s="8">
        <v>54060951862</v>
      </c>
      <c r="N1370" s="9">
        <v>0.06</v>
      </c>
      <c r="O1370" s="9">
        <v>0.12</v>
      </c>
      <c r="P1370" s="17">
        <f>(Table1[[#This Row],[18. Lợi nhuận sau thuế thu nhập doanh nghiệp]]-Table1[[#This Row],[Lưu chuyển tiền thuần từ hoạt động kinh doanh]])/Table1[[#This Row],[TỔNG CỘNG TÀI SẢN]]</f>
        <v>-0.19917197614873119</v>
      </c>
      <c r="Q1370" s="20">
        <f>(Table1[[#This Row],[III. Các khoản phải thu ngắn hạn 2025]]-Table1[[#This Row],[III. Các khoản phải thu ngắn hạn'[Năm: 2024]])/Table1[[#This Row],[III. Các khoản phải thu ngắn hạn'[Năm: 2024]]</f>
        <v>8.879214451438712E-2</v>
      </c>
      <c r="R1370" s="20">
        <f>(Table1[[#This Row],[1. Hàng tồn kho]]-Table1[[#This Row],[1. Hàng tồn kho'[Năm: 2024]])/Table1[[#This Row],[1. Hàng tồn kho'[Năm: 2024]]</f>
        <v>-0.43976377035261599</v>
      </c>
      <c r="S137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0.43482989419290458</v>
      </c>
      <c r="T1370" s="21">
        <f>Table1[[#This Row],[Tỷ suất sinh lợi trên tổng tài sản bình quân (ROAA)'[Quý 4 Năm 2025, ĐVT: %']]]-Table1[[#This Row],[Tỷ suất sinh lợi trên tổng tài sản bình quân (ROAA)'[Quý 4 Năm 2024, ĐVT: %']]]</f>
        <v>0.06</v>
      </c>
      <c r="U1370" s="20">
        <f>SUM(Table1[[#This Row],[TATA]:[ROA]])</f>
        <v>-5.5313707794055533E-2</v>
      </c>
    </row>
    <row r="1371" spans="1:21" x14ac:dyDescent="0.45">
      <c r="A1371" s="7">
        <v>1365</v>
      </c>
      <c r="B1371" s="5" t="s">
        <v>2739</v>
      </c>
      <c r="C1371" s="6" t="s">
        <v>2740</v>
      </c>
      <c r="D1371" s="6" t="s">
        <v>18</v>
      </c>
      <c r="E1371" s="8">
        <v>797929742022</v>
      </c>
      <c r="F1371" s="8">
        <v>150430462701</v>
      </c>
      <c r="G1371" s="8">
        <v>7511873557425</v>
      </c>
      <c r="H1371" s="8">
        <v>2120334636642</v>
      </c>
      <c r="I1371" s="8">
        <v>2812658968656</v>
      </c>
      <c r="J1371" s="8">
        <v>2055564927611</v>
      </c>
      <c r="K1371" s="8">
        <v>1920302031071</v>
      </c>
      <c r="L1371" s="8">
        <v>2817129128166</v>
      </c>
      <c r="M1371" s="8">
        <v>3002045749324</v>
      </c>
      <c r="N1371" s="9">
        <v>0.63</v>
      </c>
      <c r="O1371" s="9">
        <v>0.9</v>
      </c>
      <c r="P1371" s="17">
        <f>(Table1[[#This Row],[18. Lợi nhuận sau thuế thu nhập doanh nghiệp]]-Table1[[#This Row],[Lưu chuyển tiền thuần từ hoạt động kinh doanh]])/Table1[[#This Row],[TỔNG CỘNG TÀI SẢN]]</f>
        <v>-8.6196775594151065E-2</v>
      </c>
      <c r="Q1371" s="20">
        <f>(Table1[[#This Row],[III. Các khoản phải thu ngắn hạn 2025]]-Table1[[#This Row],[III. Các khoản phải thu ngắn hạn'[Năm: 2024]])/Table1[[#This Row],[III. Các khoản phải thu ngắn hạn'[Năm: 2024]]</f>
        <v>0.32651654132785501</v>
      </c>
      <c r="R1371" s="20">
        <f>(Table1[[#This Row],[1. Hàng tồn kho]]-Table1[[#This Row],[1. Hàng tồn kho'[Năm: 2024]])/Table1[[#This Row],[1. Hàng tồn kho'[Năm: 2024]]</f>
        <v>-6.5803271267721036E-2</v>
      </c>
      <c r="S137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6.5640094133130461E-2</v>
      </c>
      <c r="T1371" s="21">
        <f>Table1[[#This Row],[Tỷ suất sinh lợi trên tổng tài sản bình quân (ROAA)'[Quý 4 Năm 2025, ĐVT: %']]]-Table1[[#This Row],[Tỷ suất sinh lợi trên tổng tài sản bình quân (ROAA)'[Quý 4 Năm 2024, ĐVT: %']]]</f>
        <v>0.27</v>
      </c>
      <c r="U1371" s="20">
        <f>SUM(Table1[[#This Row],[TATA]:[ROA]])</f>
        <v>0.51015658859911339</v>
      </c>
    </row>
    <row r="1372" spans="1:21" ht="26.25" x14ac:dyDescent="0.45">
      <c r="A1372" s="7">
        <v>1366</v>
      </c>
      <c r="B1372" s="5" t="s">
        <v>2741</v>
      </c>
      <c r="C1372" s="6" t="s">
        <v>2742</v>
      </c>
      <c r="D1372" s="6" t="s">
        <v>15</v>
      </c>
      <c r="E1372" s="8">
        <v>-56233786360</v>
      </c>
      <c r="F1372" s="8">
        <v>-2890585698</v>
      </c>
      <c r="G1372" s="8">
        <v>194351339238</v>
      </c>
      <c r="H1372" s="8">
        <v>57204545572</v>
      </c>
      <c r="I1372" s="8">
        <v>137255180615</v>
      </c>
      <c r="J1372" s="8">
        <v>322350000</v>
      </c>
      <c r="K1372" s="8">
        <v>107900000</v>
      </c>
      <c r="L1372" s="8">
        <v>33565216052</v>
      </c>
      <c r="M1372" s="8">
        <v>45157152800</v>
      </c>
      <c r="N1372" s="9">
        <v>0.21</v>
      </c>
      <c r="O1372" s="9">
        <v>-0.84</v>
      </c>
      <c r="P1372" s="17">
        <f>(Table1[[#This Row],[18. Lợi nhuận sau thuế thu nhập doanh nghiệp]]-Table1[[#This Row],[Lưu chuyển tiền thuần từ hoạt động kinh doanh]])/Table1[[#This Row],[TỔNG CỘNG TÀI SẢN]]</f>
        <v>0.27446788311901799</v>
      </c>
      <c r="Q1372" s="20">
        <f>(Table1[[#This Row],[III. Các khoản phải thu ngắn hạn 2025]]-Table1[[#This Row],[III. Các khoản phải thu ngắn hạn'[Năm: 2024]])/Table1[[#This Row],[III. Các khoản phải thu ngắn hạn'[Năm: 2024]]</f>
        <v>1.399375421001203</v>
      </c>
      <c r="R1372" s="20">
        <f>(Table1[[#This Row],[1. Hàng tồn kho]]-Table1[[#This Row],[1. Hàng tồn kho'[Năm: 2024]])/Table1[[#This Row],[1. Hàng tồn kho'[Năm: 2024]]</f>
        <v>-0.66527066852799754</v>
      </c>
      <c r="S137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0.34535564228281762</v>
      </c>
      <c r="T1372" s="21">
        <f>Table1[[#This Row],[Tỷ suất sinh lợi trên tổng tài sản bình quân (ROAA)'[Quý 4 Năm 2025, ĐVT: %']]]-Table1[[#This Row],[Tỷ suất sinh lợi trên tổng tài sản bình quân (ROAA)'[Quý 4 Năm 2024, ĐVT: %']]]</f>
        <v>-1.05</v>
      </c>
      <c r="U1372" s="20">
        <f>SUM(Table1[[#This Row],[TATA]:[ROA]])</f>
        <v>0.30392827787504095</v>
      </c>
    </row>
    <row r="1373" spans="1:21" hidden="1" x14ac:dyDescent="0.45">
      <c r="A1373" s="7">
        <v>1367</v>
      </c>
      <c r="B1373" s="5" t="s">
        <v>2743</v>
      </c>
      <c r="C1373" s="6" t="s">
        <v>2744</v>
      </c>
      <c r="D1373" s="6" t="s">
        <v>10</v>
      </c>
      <c r="E1373" s="6"/>
      <c r="F1373" s="6"/>
      <c r="G1373" s="6"/>
      <c r="H1373" s="6"/>
      <c r="I1373" s="6"/>
      <c r="J1373" s="6"/>
      <c r="K1373" s="6"/>
      <c r="L1373" s="6"/>
      <c r="M1373" s="6"/>
      <c r="N1373" s="8"/>
      <c r="O1373" s="8"/>
      <c r="P137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7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73" s="20" t="e">
        <f>(Table1[[#This Row],[1. Hàng tồn kho]]-Table1[[#This Row],[1. Hàng tồn kho'[Năm: 2024]])/Table1[[#This Row],[1. Hàng tồn kho'[Năm: 2024]]</f>
        <v>#DIV/0!</v>
      </c>
      <c r="S137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7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73" s="20" t="e">
        <f>SUM(Table1[[#This Row],[TATA]:[ROA]])</f>
        <v>#DIV/0!</v>
      </c>
    </row>
    <row r="1374" spans="1:21" hidden="1" x14ac:dyDescent="0.45">
      <c r="A1374" s="7">
        <v>1368</v>
      </c>
      <c r="B1374" s="5" t="s">
        <v>2745</v>
      </c>
      <c r="C1374" s="6" t="s">
        <v>2746</v>
      </c>
      <c r="D1374" s="6" t="s">
        <v>15</v>
      </c>
      <c r="E1374" s="6"/>
      <c r="F1374" s="6"/>
      <c r="G1374" s="6"/>
      <c r="H1374" s="6"/>
      <c r="I1374" s="6"/>
      <c r="J1374" s="6"/>
      <c r="K1374" s="6"/>
      <c r="L1374" s="6"/>
      <c r="M1374" s="6"/>
      <c r="N1374" s="8"/>
      <c r="O1374" s="8"/>
      <c r="P137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7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74" s="20" t="e">
        <f>(Table1[[#This Row],[1. Hàng tồn kho]]-Table1[[#This Row],[1. Hàng tồn kho'[Năm: 2024]])/Table1[[#This Row],[1. Hàng tồn kho'[Năm: 2024]]</f>
        <v>#DIV/0!</v>
      </c>
      <c r="S137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7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74" s="20" t="e">
        <f>SUM(Table1[[#This Row],[TATA]:[ROA]])</f>
        <v>#DIV/0!</v>
      </c>
    </row>
    <row r="1375" spans="1:21" hidden="1" x14ac:dyDescent="0.45">
      <c r="A1375" s="7">
        <v>1369</v>
      </c>
      <c r="B1375" s="5" t="s">
        <v>2747</v>
      </c>
      <c r="C1375" s="6" t="s">
        <v>2748</v>
      </c>
      <c r="D1375" s="6" t="s">
        <v>10</v>
      </c>
      <c r="E1375" s="6"/>
      <c r="F1375" s="6"/>
      <c r="G1375" s="6"/>
      <c r="H1375" s="8">
        <v>3628561835</v>
      </c>
      <c r="I1375" s="6"/>
      <c r="J1375" s="8">
        <v>6223206339</v>
      </c>
      <c r="K1375" s="6"/>
      <c r="L1375" s="8">
        <v>45409664538</v>
      </c>
      <c r="M1375" s="6"/>
      <c r="N1375" s="8"/>
      <c r="O1375" s="8"/>
      <c r="P137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7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375" s="20">
        <f>(Table1[[#This Row],[1. Hàng tồn kho]]-Table1[[#This Row],[1. Hàng tồn kho'[Năm: 2024]])/Table1[[#This Row],[1. Hàng tồn kho'[Năm: 2024]]</f>
        <v>-1</v>
      </c>
      <c r="S137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37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75" s="20" t="e">
        <f>SUM(Table1[[#This Row],[TATA]:[ROA]])</f>
        <v>#DIV/0!</v>
      </c>
    </row>
    <row r="1376" spans="1:21" x14ac:dyDescent="0.45">
      <c r="A1376" s="7">
        <v>1370</v>
      </c>
      <c r="B1376" s="5" t="s">
        <v>2749</v>
      </c>
      <c r="C1376" s="6" t="s">
        <v>2750</v>
      </c>
      <c r="D1376" s="6" t="s">
        <v>18</v>
      </c>
      <c r="E1376" s="8">
        <v>1908012152159</v>
      </c>
      <c r="F1376" s="8">
        <v>136842667614</v>
      </c>
      <c r="G1376" s="8">
        <v>8084769611742</v>
      </c>
      <c r="H1376" s="8">
        <v>2297748827865</v>
      </c>
      <c r="I1376" s="8">
        <v>2839934837528</v>
      </c>
      <c r="J1376" s="8">
        <v>908437795758</v>
      </c>
      <c r="K1376" s="8">
        <v>901702876021</v>
      </c>
      <c r="L1376" s="8">
        <v>185104842667</v>
      </c>
      <c r="M1376" s="8">
        <v>417533725421</v>
      </c>
      <c r="N1376" s="9">
        <v>-4.54</v>
      </c>
      <c r="O1376" s="9">
        <v>1.68</v>
      </c>
      <c r="P1376" s="17">
        <f>(Table1[[#This Row],[18. Lợi nhuận sau thuế thu nhập doanh nghiệp]]-Table1[[#This Row],[Lưu chuyển tiền thuần từ hoạt động kinh doanh]])/Table1[[#This Row],[TỔNG CỘNG TÀI SẢN]]</f>
        <v>-0.21907482459025468</v>
      </c>
      <c r="Q1376" s="20">
        <f>(Table1[[#This Row],[III. Các khoản phải thu ngắn hạn 2025]]-Table1[[#This Row],[III. Các khoản phải thu ngắn hạn'[Năm: 2024]])/Table1[[#This Row],[III. Các khoản phải thu ngắn hạn'[Năm: 2024]]</f>
        <v>0.2359640022825224</v>
      </c>
      <c r="R1376" s="20">
        <f>(Table1[[#This Row],[1. Hàng tồn kho]]-Table1[[#This Row],[1. Hàng tồn kho'[Năm: 2024]])/Table1[[#This Row],[1. Hàng tồn kho'[Năm: 2024]]</f>
        <v>-7.4137379228925481E-3</v>
      </c>
      <c r="S137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1.2556607347768585</v>
      </c>
      <c r="T1376" s="21">
        <f>Table1[[#This Row],[Tỷ suất sinh lợi trên tổng tài sản bình quân (ROAA)'[Quý 4 Năm 2025, ĐVT: %']]]-Table1[[#This Row],[Tỷ suất sinh lợi trên tổng tài sản bình quân (ROAA)'[Quý 4 Năm 2024, ĐVT: %']]]</f>
        <v>6.22</v>
      </c>
      <c r="U1376" s="20">
        <f>SUM(Table1[[#This Row],[TATA]:[ROA]])</f>
        <v>7.4851361745462333</v>
      </c>
    </row>
    <row r="1377" spans="1:21" x14ac:dyDescent="0.45">
      <c r="A1377" s="7">
        <v>1371</v>
      </c>
      <c r="B1377" s="5" t="s">
        <v>2751</v>
      </c>
      <c r="C1377" s="6" t="s">
        <v>2752</v>
      </c>
      <c r="D1377" s="6" t="s">
        <v>33</v>
      </c>
      <c r="E1377" s="6"/>
      <c r="F1377" s="8">
        <v>27400396339</v>
      </c>
      <c r="G1377" s="8">
        <v>307902837846</v>
      </c>
      <c r="H1377" s="8">
        <v>89103640638</v>
      </c>
      <c r="I1377" s="8">
        <v>180717058429</v>
      </c>
      <c r="J1377" s="8">
        <v>48962000419</v>
      </c>
      <c r="K1377" s="8">
        <v>55421894705</v>
      </c>
      <c r="L1377" s="8">
        <v>218430916713</v>
      </c>
      <c r="M1377" s="8">
        <v>245581027117</v>
      </c>
      <c r="N1377" s="9">
        <v>1.55</v>
      </c>
      <c r="O1377" s="9">
        <v>8.07</v>
      </c>
      <c r="P1377" s="17">
        <f>(Table1[[#This Row],[18. Lợi nhuận sau thuế thu nhập doanh nghiệp]]-Table1[[#This Row],[Lưu chuyển tiền thuần từ hoạt động kinh doanh]])/Table1[[#This Row],[TỔNG CỘNG TÀI SẢN]]</f>
        <v>8.8990398824139852E-2</v>
      </c>
      <c r="Q1377" s="20">
        <f>(Table1[[#This Row],[III. Các khoản phải thu ngắn hạn 2025]]-Table1[[#This Row],[III. Các khoản phải thu ngắn hạn'[Năm: 2024]])/Table1[[#This Row],[III. Các khoản phải thu ngắn hạn'[Năm: 2024]]</f>
        <v>1.0281669428435189</v>
      </c>
      <c r="R1377" s="20">
        <f>(Table1[[#This Row],[1. Hàng tồn kho]]-Table1[[#This Row],[1. Hàng tồn kho'[Năm: 2024]])/Table1[[#This Row],[1. Hàng tồn kho'[Năm: 2024]]</f>
        <v>0.13193689454512564</v>
      </c>
      <c r="S137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0.12429609696539881</v>
      </c>
      <c r="T1377" s="21">
        <f>Table1[[#This Row],[Tỷ suất sinh lợi trên tổng tài sản bình quân (ROAA)'[Quý 4 Năm 2025, ĐVT: %']]]-Table1[[#This Row],[Tỷ suất sinh lợi trên tổng tài sản bình quân (ROAA)'[Quý 4 Năm 2024, ĐVT: %']]]</f>
        <v>6.5200000000000005</v>
      </c>
      <c r="U1377" s="20">
        <f>SUM(Table1[[#This Row],[TATA]:[ROA]])</f>
        <v>7.8933903331781838</v>
      </c>
    </row>
    <row r="1378" spans="1:21" x14ac:dyDescent="0.45">
      <c r="A1378" s="7">
        <v>1372</v>
      </c>
      <c r="B1378" s="5" t="s">
        <v>2753</v>
      </c>
      <c r="C1378" s="6" t="s">
        <v>2754</v>
      </c>
      <c r="D1378" s="6" t="s">
        <v>15</v>
      </c>
      <c r="E1378" s="8">
        <v>40592835168</v>
      </c>
      <c r="F1378" s="8">
        <v>80369210298</v>
      </c>
      <c r="G1378" s="8">
        <v>1179680760187</v>
      </c>
      <c r="H1378" s="8">
        <v>29838009793</v>
      </c>
      <c r="I1378" s="8">
        <v>38649843058</v>
      </c>
      <c r="J1378" s="8">
        <v>11108353507</v>
      </c>
      <c r="K1378" s="8">
        <v>11673687281</v>
      </c>
      <c r="L1378" s="8">
        <v>319686229615</v>
      </c>
      <c r="M1378" s="8">
        <v>319621707076</v>
      </c>
      <c r="N1378" s="9">
        <v>2.1800000000000002</v>
      </c>
      <c r="O1378" s="9">
        <v>1.41</v>
      </c>
      <c r="P1378" s="17">
        <f>(Table1[[#This Row],[18. Lợi nhuận sau thuế thu nhập doanh nghiệp]]-Table1[[#This Row],[Lưu chuyển tiền thuần từ hoạt động kinh doanh]])/Table1[[#This Row],[TỔNG CỘNG TÀI SẢN]]</f>
        <v>3.371791460233254E-2</v>
      </c>
      <c r="Q1378" s="20">
        <f>(Table1[[#This Row],[III. Các khoản phải thu ngắn hạn 2025]]-Table1[[#This Row],[III. Các khoản phải thu ngắn hạn'[Năm: 2024]])/Table1[[#This Row],[III. Các khoản phải thu ngắn hạn'[Năm: 2024]]</f>
        <v>0.29532242016581339</v>
      </c>
      <c r="R1378" s="20">
        <f>(Table1[[#This Row],[1. Hàng tồn kho]]-Table1[[#This Row],[1. Hàng tồn kho'[Năm: 2024]])/Table1[[#This Row],[1. Hàng tồn kho'[Năm: 2024]]</f>
        <v>5.0892670425347133E-2</v>
      </c>
      <c r="S137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-2.0183083605979798E-4</v>
      </c>
      <c r="T1378" s="21">
        <f>Table1[[#This Row],[Tỷ suất sinh lợi trên tổng tài sản bình quân (ROAA)'[Quý 4 Năm 2025, ĐVT: %']]]-Table1[[#This Row],[Tỷ suất sinh lợi trên tổng tài sản bình quân (ROAA)'[Quý 4 Năm 2024, ĐVT: %']]]</f>
        <v>-0.77000000000000024</v>
      </c>
      <c r="U1378" s="20">
        <f>SUM(Table1[[#This Row],[TATA]:[ROA]])</f>
        <v>-0.39026882564256699</v>
      </c>
    </row>
    <row r="1379" spans="1:21" ht="26.25" x14ac:dyDescent="0.45">
      <c r="A1379" s="7">
        <v>1373</v>
      </c>
      <c r="B1379" s="5" t="s">
        <v>2755</v>
      </c>
      <c r="C1379" s="6" t="s">
        <v>2756</v>
      </c>
      <c r="D1379" s="6" t="s">
        <v>15</v>
      </c>
      <c r="E1379" s="8">
        <v>88672377190</v>
      </c>
      <c r="F1379" s="8">
        <v>-28684170989</v>
      </c>
      <c r="G1379" s="8">
        <v>763655550560</v>
      </c>
      <c r="H1379" s="8">
        <v>579317288570</v>
      </c>
      <c r="I1379" s="8">
        <v>494973894523</v>
      </c>
      <c r="J1379" s="8">
        <v>62256688333</v>
      </c>
      <c r="K1379" s="8">
        <v>101759400820</v>
      </c>
      <c r="L1379" s="8">
        <v>126931340067</v>
      </c>
      <c r="M1379" s="8">
        <v>96921551005</v>
      </c>
      <c r="N1379" s="9">
        <v>-0.64</v>
      </c>
      <c r="O1379" s="9">
        <v>-0.94</v>
      </c>
      <c r="P1379" s="17">
        <f>(Table1[[#This Row],[18. Lợi nhuận sau thuế thu nhập doanh nghiệp]]-Table1[[#This Row],[Lưu chuyển tiền thuần từ hoạt động kinh doanh]])/Table1[[#This Row],[TỔNG CỘNG TÀI SẢN]]</f>
        <v>-0.15367733278824555</v>
      </c>
      <c r="Q1379" s="20">
        <f>(Table1[[#This Row],[III. Các khoản phải thu ngắn hạn 2025]]-Table1[[#This Row],[III. Các khoản phải thu ngắn hạn'[Năm: 2024]])/Table1[[#This Row],[III. Các khoản phải thu ngắn hạn'[Năm: 2024]]</f>
        <v>-0.14559101844724012</v>
      </c>
      <c r="R1379" s="20">
        <f>(Table1[[#This Row],[1. Hàng tồn kho]]-Table1[[#This Row],[1. Hàng tồn kho'[Năm: 2024]])/Table1[[#This Row],[1. Hàng tồn kho'[Năm: 2024]]</f>
        <v>0.6345135525954575</v>
      </c>
      <c r="S137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-0.2364253701738239</v>
      </c>
      <c r="T1379" s="21">
        <f>Table1[[#This Row],[Tỷ suất sinh lợi trên tổng tài sản bình quân (ROAA)'[Quý 4 Năm 2025, ĐVT: %']]]-Table1[[#This Row],[Tỷ suất sinh lợi trên tổng tài sản bình quân (ROAA)'[Quý 4 Năm 2024, ĐVT: %']]]</f>
        <v>-0.29999999999999993</v>
      </c>
      <c r="U1379" s="20">
        <f>SUM(Table1[[#This Row],[TATA]:[ROA]])</f>
        <v>-0.20118016881385201</v>
      </c>
    </row>
    <row r="1380" spans="1:21" hidden="1" x14ac:dyDescent="0.45">
      <c r="A1380" s="7">
        <v>1374</v>
      </c>
      <c r="B1380" s="5" t="s">
        <v>2757</v>
      </c>
      <c r="C1380" s="6" t="s">
        <v>2758</v>
      </c>
      <c r="D1380" s="6" t="s">
        <v>15</v>
      </c>
      <c r="E1380" s="6"/>
      <c r="F1380" s="6"/>
      <c r="G1380" s="6"/>
      <c r="H1380" s="8">
        <v>269688330554</v>
      </c>
      <c r="I1380" s="6"/>
      <c r="J1380" s="8">
        <v>93508519571</v>
      </c>
      <c r="K1380" s="6"/>
      <c r="L1380" s="8">
        <v>299595684754</v>
      </c>
      <c r="M1380" s="6"/>
      <c r="N1380" s="8"/>
      <c r="O1380" s="8"/>
      <c r="P138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8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380" s="20">
        <f>(Table1[[#This Row],[1. Hàng tồn kho]]-Table1[[#This Row],[1. Hàng tồn kho'[Năm: 2024]])/Table1[[#This Row],[1. Hàng tồn kho'[Năm: 2024]]</f>
        <v>-1</v>
      </c>
      <c r="S138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38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80" s="20" t="e">
        <f>SUM(Table1[[#This Row],[TATA]:[ROA]])</f>
        <v>#DIV/0!</v>
      </c>
    </row>
    <row r="1381" spans="1:21" x14ac:dyDescent="0.45">
      <c r="A1381" s="7">
        <v>1375</v>
      </c>
      <c r="B1381" s="5" t="s">
        <v>2759</v>
      </c>
      <c r="C1381" s="6" t="s">
        <v>2760</v>
      </c>
      <c r="D1381" s="6" t="s">
        <v>18</v>
      </c>
      <c r="E1381" s="8">
        <v>594527112772</v>
      </c>
      <c r="F1381" s="8">
        <v>719089396571</v>
      </c>
      <c r="G1381" s="8">
        <v>23494955641108</v>
      </c>
      <c r="H1381" s="8">
        <v>992482022522</v>
      </c>
      <c r="I1381" s="8">
        <v>816728369302</v>
      </c>
      <c r="J1381" s="8">
        <v>9498552800</v>
      </c>
      <c r="K1381" s="8">
        <v>1325440223</v>
      </c>
      <c r="L1381" s="8">
        <v>2606007502075</v>
      </c>
      <c r="M1381" s="8">
        <v>2706415504232</v>
      </c>
      <c r="N1381" s="9">
        <v>0.39</v>
      </c>
      <c r="O1381" s="9">
        <v>0.42</v>
      </c>
      <c r="P1381" s="17">
        <f>(Table1[[#This Row],[18. Lợi nhuận sau thuế thu nhập doanh nghiệp]]-Table1[[#This Row],[Lưu chuyển tiền thuần từ hoạt động kinh doanh]])/Table1[[#This Row],[TỔNG CỘNG TÀI SẢN]]</f>
        <v>5.3016607352541385E-3</v>
      </c>
      <c r="Q1381" s="20">
        <f>(Table1[[#This Row],[III. Các khoản phải thu ngắn hạn 2025]]-Table1[[#This Row],[III. Các khoản phải thu ngắn hạn'[Năm: 2024]])/Table1[[#This Row],[III. Các khoản phải thu ngắn hạn'[Năm: 2024]]</f>
        <v>-0.17708497406672585</v>
      </c>
      <c r="R1381" s="20">
        <f>(Table1[[#This Row],[1. Hàng tồn kho]]-Table1[[#This Row],[1. Hàng tồn kho'[Năm: 2024]])/Table1[[#This Row],[1. Hàng tồn kho'[Năm: 2024]]</f>
        <v>-0.86045871924826278</v>
      </c>
      <c r="S138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3.8529437109084075E-2</v>
      </c>
      <c r="T1381" s="21">
        <f>Table1[[#This Row],[Tỷ suất sinh lợi trên tổng tài sản bình quân (ROAA)'[Quý 4 Năm 2025, ĐVT: %']]]-Table1[[#This Row],[Tỷ suất sinh lợi trên tổng tài sản bình quân (ROAA)'[Quý 4 Năm 2024, ĐVT: %']]]</f>
        <v>2.9999999999999971E-2</v>
      </c>
      <c r="U1381" s="20">
        <f>SUM(Table1[[#This Row],[TATA]:[ROA]])</f>
        <v>-0.96371259547065047</v>
      </c>
    </row>
    <row r="1382" spans="1:21" ht="26.25" x14ac:dyDescent="0.45">
      <c r="A1382" s="7">
        <v>1376</v>
      </c>
      <c r="B1382" s="5" t="s">
        <v>2761</v>
      </c>
      <c r="C1382" s="6" t="s">
        <v>2762</v>
      </c>
      <c r="D1382" s="6" t="s">
        <v>18</v>
      </c>
      <c r="E1382" s="8">
        <v>-58322501417</v>
      </c>
      <c r="F1382" s="8">
        <v>18926329984</v>
      </c>
      <c r="G1382" s="8">
        <v>1418272930519</v>
      </c>
      <c r="H1382" s="8">
        <v>275365156208</v>
      </c>
      <c r="I1382" s="8">
        <v>164950132846</v>
      </c>
      <c r="J1382" s="8">
        <v>386894726854</v>
      </c>
      <c r="K1382" s="8">
        <v>409951268401</v>
      </c>
      <c r="L1382" s="8">
        <v>44908822785</v>
      </c>
      <c r="M1382" s="8">
        <v>49592079625</v>
      </c>
      <c r="N1382" s="9">
        <v>-1.04</v>
      </c>
      <c r="O1382" s="9">
        <v>1.17</v>
      </c>
      <c r="P1382" s="17">
        <f>(Table1[[#This Row],[18. Lợi nhuận sau thuế thu nhập doanh nghiệp]]-Table1[[#This Row],[Lưu chuyển tiền thuần từ hoạt động kinh doanh]])/Table1[[#This Row],[TỔNG CỘNG TÀI SẢN]]</f>
        <v>5.446683056464436E-2</v>
      </c>
      <c r="Q1382" s="20">
        <f>(Table1[[#This Row],[III. Các khoản phải thu ngắn hạn 2025]]-Table1[[#This Row],[III. Các khoản phải thu ngắn hạn'[Năm: 2024]])/Table1[[#This Row],[III. Các khoản phải thu ngắn hạn'[Năm: 2024]]</f>
        <v>-0.40097674260063915</v>
      </c>
      <c r="R1382" s="20">
        <f>(Table1[[#This Row],[1. Hàng tồn kho]]-Table1[[#This Row],[1. Hàng tồn kho'[Năm: 2024]])/Table1[[#This Row],[1. Hàng tồn kho'[Năm: 2024]]</f>
        <v>5.959383766866562E-2</v>
      </c>
      <c r="S138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0.10428366965709587</v>
      </c>
      <c r="T1382" s="21">
        <f>Table1[[#This Row],[Tỷ suất sinh lợi trên tổng tài sản bình quân (ROAA)'[Quý 4 Năm 2025, ĐVT: %']]]-Table1[[#This Row],[Tỷ suất sinh lợi trên tổng tài sản bình quân (ROAA)'[Quý 4 Năm 2024, ĐVT: %']]]</f>
        <v>2.21</v>
      </c>
      <c r="U1382" s="20">
        <f>SUM(Table1[[#This Row],[TATA]:[ROA]])</f>
        <v>2.0273675952897667</v>
      </c>
    </row>
    <row r="1383" spans="1:21" ht="26.25" hidden="1" x14ac:dyDescent="0.45">
      <c r="A1383" s="7">
        <v>1377</v>
      </c>
      <c r="B1383" s="5" t="s">
        <v>2763</v>
      </c>
      <c r="C1383" s="6" t="s">
        <v>2764</v>
      </c>
      <c r="D1383" s="6" t="s">
        <v>10</v>
      </c>
      <c r="E1383" s="6"/>
      <c r="F1383" s="6"/>
      <c r="G1383" s="6"/>
      <c r="H1383" s="8">
        <v>6731097688</v>
      </c>
      <c r="I1383" s="6"/>
      <c r="J1383" s="8">
        <v>5170278725</v>
      </c>
      <c r="K1383" s="6"/>
      <c r="L1383" s="8">
        <v>38600050624</v>
      </c>
      <c r="M1383" s="6"/>
      <c r="N1383" s="8"/>
      <c r="O1383" s="8"/>
      <c r="P138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8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383" s="20">
        <f>(Table1[[#This Row],[1. Hàng tồn kho]]-Table1[[#This Row],[1. Hàng tồn kho'[Năm: 2024]])/Table1[[#This Row],[1. Hàng tồn kho'[Năm: 2024]]</f>
        <v>-1</v>
      </c>
      <c r="S138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38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83" s="20" t="e">
        <f>SUM(Table1[[#This Row],[TATA]:[ROA]])</f>
        <v>#DIV/0!</v>
      </c>
    </row>
    <row r="1384" spans="1:21" ht="26.25" x14ac:dyDescent="0.45">
      <c r="A1384" s="7">
        <v>1378</v>
      </c>
      <c r="B1384" s="5" t="s">
        <v>2765</v>
      </c>
      <c r="C1384" s="6" t="s">
        <v>2766</v>
      </c>
      <c r="D1384" s="6" t="s">
        <v>33</v>
      </c>
      <c r="E1384" s="8">
        <v>80915408431</v>
      </c>
      <c r="F1384" s="8">
        <v>173076563472</v>
      </c>
      <c r="G1384" s="8">
        <v>1363329336458</v>
      </c>
      <c r="H1384" s="8">
        <v>183545416398</v>
      </c>
      <c r="I1384" s="8">
        <v>269282323192</v>
      </c>
      <c r="J1384" s="8">
        <v>145471472405</v>
      </c>
      <c r="K1384" s="8">
        <v>106399433403</v>
      </c>
      <c r="L1384" s="8">
        <v>1206792016202</v>
      </c>
      <c r="M1384" s="8">
        <v>1528203448886</v>
      </c>
      <c r="N1384" s="9">
        <v>1.85</v>
      </c>
      <c r="O1384" s="9">
        <v>2.06</v>
      </c>
      <c r="P1384" s="17">
        <f>(Table1[[#This Row],[18. Lợi nhuận sau thuế thu nhập doanh nghiệp]]-Table1[[#This Row],[Lưu chuyển tiền thuần từ hoạt động kinh doanh]])/Table1[[#This Row],[TỔNG CỘNG TÀI SẢN]]</f>
        <v>6.7600067405898745E-2</v>
      </c>
      <c r="Q1384" s="20">
        <f>(Table1[[#This Row],[III. Các khoản phải thu ngắn hạn 2025]]-Table1[[#This Row],[III. Các khoản phải thu ngắn hạn'[Năm: 2024]])/Table1[[#This Row],[III. Các khoản phải thu ngắn hạn'[Năm: 2024]]</f>
        <v>0.4671154882347377</v>
      </c>
      <c r="R1384" s="20">
        <f>(Table1[[#This Row],[1. Hàng tồn kho]]-Table1[[#This Row],[1. Hàng tồn kho'[Năm: 2024]])/Table1[[#This Row],[1. Hàng tồn kho'[Năm: 2024]]</f>
        <v>-0.2685890116876074</v>
      </c>
      <c r="S138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0.26633539861785122</v>
      </c>
      <c r="T1384" s="21">
        <f>Table1[[#This Row],[Tỷ suất sinh lợi trên tổng tài sản bình quân (ROAA)'[Quý 4 Năm 2025, ĐVT: %']]]-Table1[[#This Row],[Tỷ suất sinh lợi trên tổng tài sản bình quân (ROAA)'[Quý 4 Năm 2024, ĐVT: %']]]</f>
        <v>0.20999999999999996</v>
      </c>
      <c r="U1384" s="20">
        <f>SUM(Table1[[#This Row],[TATA]:[ROA]])</f>
        <v>0.74246194257088027</v>
      </c>
    </row>
    <row r="1385" spans="1:21" hidden="1" x14ac:dyDescent="0.45">
      <c r="A1385" s="7">
        <v>1379</v>
      </c>
      <c r="B1385" s="5" t="s">
        <v>2767</v>
      </c>
      <c r="C1385" s="6" t="s">
        <v>2768</v>
      </c>
      <c r="D1385" s="6" t="s">
        <v>10</v>
      </c>
      <c r="E1385" s="6"/>
      <c r="F1385" s="6"/>
      <c r="G1385" s="6"/>
      <c r="H1385" s="6"/>
      <c r="I1385" s="6"/>
      <c r="J1385" s="6"/>
      <c r="K1385" s="6"/>
      <c r="L1385" s="6"/>
      <c r="M1385" s="6"/>
      <c r="N1385" s="8"/>
      <c r="O1385" s="8"/>
      <c r="P138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8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85" s="20" t="e">
        <f>(Table1[[#This Row],[1. Hàng tồn kho]]-Table1[[#This Row],[1. Hàng tồn kho'[Năm: 2024]])/Table1[[#This Row],[1. Hàng tồn kho'[Năm: 2024]]</f>
        <v>#DIV/0!</v>
      </c>
      <c r="S138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8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85" s="20" t="e">
        <f>SUM(Table1[[#This Row],[TATA]:[ROA]])</f>
        <v>#DIV/0!</v>
      </c>
    </row>
    <row r="1386" spans="1:21" x14ac:dyDescent="0.45">
      <c r="A1386" s="7">
        <v>1380</v>
      </c>
      <c r="B1386" s="5" t="s">
        <v>2769</v>
      </c>
      <c r="C1386" s="6" t="s">
        <v>2770</v>
      </c>
      <c r="D1386" s="6" t="s">
        <v>18</v>
      </c>
      <c r="E1386" s="8">
        <v>212423627954</v>
      </c>
      <c r="F1386" s="8">
        <v>292457204850</v>
      </c>
      <c r="G1386" s="8">
        <v>3276325195014</v>
      </c>
      <c r="H1386" s="8">
        <v>315870599877</v>
      </c>
      <c r="I1386" s="8">
        <v>354155801177</v>
      </c>
      <c r="J1386" s="8">
        <v>827775895451</v>
      </c>
      <c r="K1386" s="8">
        <v>831036542104</v>
      </c>
      <c r="L1386" s="8">
        <v>423469587710</v>
      </c>
      <c r="M1386" s="8">
        <v>690685976646</v>
      </c>
      <c r="N1386" s="9">
        <v>1.48</v>
      </c>
      <c r="O1386" s="9">
        <v>1.44</v>
      </c>
      <c r="P1386" s="17">
        <f>(Table1[[#This Row],[18. Lợi nhuận sau thuế thu nhập doanh nghiệp]]-Table1[[#This Row],[Lưu chuyển tiền thuần từ hoạt động kinh doanh]])/Table1[[#This Row],[TỔNG CỘNG TÀI SẢN]]</f>
        <v>2.4427848925923853E-2</v>
      </c>
      <c r="Q1386" s="20">
        <f>(Table1[[#This Row],[III. Các khoản phải thu ngắn hạn 2025]]-Table1[[#This Row],[III. Các khoản phải thu ngắn hạn'[Năm: 2024]])/Table1[[#This Row],[III. Các khoản phải thu ngắn hạn'[Năm: 2024]]</f>
        <v>0.12120533318044875</v>
      </c>
      <c r="R1386" s="20">
        <f>(Table1[[#This Row],[1. Hàng tồn kho]]-Table1[[#This Row],[1. Hàng tồn kho'[Năm: 2024]])/Table1[[#This Row],[1. Hàng tồn kho'[Năm: 2024]]</f>
        <v>3.9390451822996012E-3</v>
      </c>
      <c r="S138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0.63101671688167338</v>
      </c>
      <c r="T1386" s="21">
        <f>Table1[[#This Row],[Tỷ suất sinh lợi trên tổng tài sản bình quân (ROAA)'[Quý 4 Năm 2025, ĐVT: %']]]-Table1[[#This Row],[Tỷ suất sinh lợi trên tổng tài sản bình quân (ROAA)'[Quý 4 Năm 2024, ĐVT: %']]]</f>
        <v>-4.0000000000000036E-2</v>
      </c>
      <c r="U1386" s="20">
        <f>SUM(Table1[[#This Row],[TATA]:[ROA]])</f>
        <v>0.74058894417034549</v>
      </c>
    </row>
    <row r="1387" spans="1:21" hidden="1" x14ac:dyDescent="0.45">
      <c r="A1387" s="7">
        <v>1381</v>
      </c>
      <c r="B1387" s="5" t="s">
        <v>2771</v>
      </c>
      <c r="C1387" s="6" t="s">
        <v>2772</v>
      </c>
      <c r="D1387" s="6" t="s">
        <v>10</v>
      </c>
      <c r="E1387" s="6"/>
      <c r="F1387" s="6"/>
      <c r="G1387" s="6"/>
      <c r="H1387" s="6"/>
      <c r="I1387" s="6"/>
      <c r="J1387" s="6"/>
      <c r="K1387" s="6"/>
      <c r="L1387" s="6"/>
      <c r="M1387" s="6"/>
      <c r="N1387" s="8"/>
      <c r="O1387" s="8"/>
      <c r="P138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8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87" s="20" t="e">
        <f>(Table1[[#This Row],[1. Hàng tồn kho]]-Table1[[#This Row],[1. Hàng tồn kho'[Năm: 2024]])/Table1[[#This Row],[1. Hàng tồn kho'[Năm: 2024]]</f>
        <v>#DIV/0!</v>
      </c>
      <c r="S138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8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87" s="20" t="e">
        <f>SUM(Table1[[#This Row],[TATA]:[ROA]])</f>
        <v>#DIV/0!</v>
      </c>
    </row>
    <row r="1388" spans="1:21" x14ac:dyDescent="0.45">
      <c r="A1388" s="7">
        <v>1382</v>
      </c>
      <c r="B1388" s="5" t="s">
        <v>2773</v>
      </c>
      <c r="C1388" s="6" t="s">
        <v>2774</v>
      </c>
      <c r="D1388" s="6" t="s">
        <v>15</v>
      </c>
      <c r="E1388" s="8">
        <v>-504697361863</v>
      </c>
      <c r="F1388" s="8">
        <v>109302791120</v>
      </c>
      <c r="G1388" s="8">
        <v>5409024640577</v>
      </c>
      <c r="H1388" s="8">
        <v>1108046090109</v>
      </c>
      <c r="I1388" s="8">
        <v>1237839905146</v>
      </c>
      <c r="J1388" s="8">
        <v>501951713836</v>
      </c>
      <c r="K1388" s="8">
        <v>551432801154</v>
      </c>
      <c r="L1388" s="8">
        <v>2250355273122</v>
      </c>
      <c r="M1388" s="8">
        <v>2277601100494</v>
      </c>
      <c r="N1388" s="9">
        <v>1.54</v>
      </c>
      <c r="O1388" s="9">
        <v>0.5</v>
      </c>
      <c r="P1388" s="17">
        <f>(Table1[[#This Row],[18. Lợi nhuận sau thuế thu nhập doanh nghiệp]]-Table1[[#This Row],[Lưu chuyển tiền thuần từ hoạt động kinh doanh]])/Table1[[#This Row],[TỔNG CỘNG TÀI SẢN]]</f>
        <v>0.11351402402143659</v>
      </c>
      <c r="Q1388" s="20">
        <f>(Table1[[#This Row],[III. Các khoản phải thu ngắn hạn 2025]]-Table1[[#This Row],[III. Các khoản phải thu ngắn hạn'[Năm: 2024]])/Table1[[#This Row],[III. Các khoản phải thu ngắn hạn'[Năm: 2024]]</f>
        <v>0.11713755970587109</v>
      </c>
      <c r="R1388" s="20">
        <f>(Table1[[#This Row],[1. Hàng tồn kho]]-Table1[[#This Row],[1. Hàng tồn kho'[Năm: 2024]])/Table1[[#This Row],[1. Hàng tồn kho'[Năm: 2024]]</f>
        <v>9.8577384943777061E-2</v>
      </c>
      <c r="S138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1.2107344870128382E-2</v>
      </c>
      <c r="T1388" s="21">
        <f>Table1[[#This Row],[Tỷ suất sinh lợi trên tổng tài sản bình quân (ROAA)'[Quý 4 Năm 2025, ĐVT: %']]]-Table1[[#This Row],[Tỷ suất sinh lợi trên tổng tài sản bình quân (ROAA)'[Quý 4 Năm 2024, ĐVT: %']]]</f>
        <v>-1.04</v>
      </c>
      <c r="U1388" s="20">
        <f>SUM(Table1[[#This Row],[TATA]:[ROA]])</f>
        <v>-0.69866368645878696</v>
      </c>
    </row>
    <row r="1389" spans="1:21" hidden="1" x14ac:dyDescent="0.45">
      <c r="A1389" s="7">
        <v>1383</v>
      </c>
      <c r="B1389" s="5" t="s">
        <v>2775</v>
      </c>
      <c r="C1389" s="6" t="s">
        <v>2776</v>
      </c>
      <c r="D1389" s="6" t="s">
        <v>10</v>
      </c>
      <c r="E1389" s="6"/>
      <c r="F1389" s="6"/>
      <c r="G1389" s="6"/>
      <c r="H1389" s="6"/>
      <c r="I1389" s="6"/>
      <c r="J1389" s="6"/>
      <c r="K1389" s="6"/>
      <c r="L1389" s="6"/>
      <c r="M1389" s="6"/>
      <c r="N1389" s="8"/>
      <c r="O1389" s="8"/>
      <c r="P138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8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89" s="20" t="e">
        <f>(Table1[[#This Row],[1. Hàng tồn kho]]-Table1[[#This Row],[1. Hàng tồn kho'[Năm: 2024]])/Table1[[#This Row],[1. Hàng tồn kho'[Năm: 2024]]</f>
        <v>#DIV/0!</v>
      </c>
      <c r="S138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8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89" s="20" t="e">
        <f>SUM(Table1[[#This Row],[TATA]:[ROA]])</f>
        <v>#DIV/0!</v>
      </c>
    </row>
    <row r="1390" spans="1:21" hidden="1" x14ac:dyDescent="0.45">
      <c r="A1390" s="7">
        <v>1384</v>
      </c>
      <c r="B1390" s="5" t="s">
        <v>2777</v>
      </c>
      <c r="C1390" s="6" t="s">
        <v>2778</v>
      </c>
      <c r="D1390" s="6" t="s">
        <v>10</v>
      </c>
      <c r="E1390" s="6"/>
      <c r="F1390" s="6"/>
      <c r="G1390" s="6"/>
      <c r="H1390" s="6"/>
      <c r="I1390" s="6"/>
      <c r="J1390" s="6"/>
      <c r="K1390" s="6"/>
      <c r="L1390" s="6"/>
      <c r="M1390" s="6"/>
      <c r="N1390" s="8"/>
      <c r="O1390" s="8"/>
      <c r="P139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9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90" s="20" t="e">
        <f>(Table1[[#This Row],[1. Hàng tồn kho]]-Table1[[#This Row],[1. Hàng tồn kho'[Năm: 2024]])/Table1[[#This Row],[1. Hàng tồn kho'[Năm: 2024]]</f>
        <v>#DIV/0!</v>
      </c>
      <c r="S139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9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90" s="20" t="e">
        <f>SUM(Table1[[#This Row],[TATA]:[ROA]])</f>
        <v>#DIV/0!</v>
      </c>
    </row>
    <row r="1391" spans="1:21" hidden="1" x14ac:dyDescent="0.45">
      <c r="A1391" s="7">
        <v>1385</v>
      </c>
      <c r="B1391" s="5" t="s">
        <v>2779</v>
      </c>
      <c r="C1391" s="6" t="s">
        <v>2780</v>
      </c>
      <c r="D1391" s="6" t="s">
        <v>10</v>
      </c>
      <c r="E1391" s="6"/>
      <c r="F1391" s="6"/>
      <c r="G1391" s="6"/>
      <c r="H1391" s="6"/>
      <c r="I1391" s="6"/>
      <c r="J1391" s="6"/>
      <c r="K1391" s="6"/>
      <c r="L1391" s="6"/>
      <c r="M1391" s="6"/>
      <c r="N1391" s="8"/>
      <c r="O1391" s="8"/>
      <c r="P139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9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91" s="20" t="e">
        <f>(Table1[[#This Row],[1. Hàng tồn kho]]-Table1[[#This Row],[1. Hàng tồn kho'[Năm: 2024]])/Table1[[#This Row],[1. Hàng tồn kho'[Năm: 2024]]</f>
        <v>#DIV/0!</v>
      </c>
      <c r="S139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9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91" s="20" t="e">
        <f>SUM(Table1[[#This Row],[TATA]:[ROA]])</f>
        <v>#DIV/0!</v>
      </c>
    </row>
    <row r="1392" spans="1:21" hidden="1" x14ac:dyDescent="0.45">
      <c r="A1392" s="7">
        <v>1386</v>
      </c>
      <c r="B1392" s="5" t="s">
        <v>2781</v>
      </c>
      <c r="C1392" s="6" t="s">
        <v>2782</v>
      </c>
      <c r="D1392" s="6" t="s">
        <v>10</v>
      </c>
      <c r="E1392" s="6"/>
      <c r="F1392" s="6"/>
      <c r="G1392" s="6"/>
      <c r="H1392" s="6"/>
      <c r="I1392" s="6"/>
      <c r="J1392" s="6"/>
      <c r="K1392" s="6"/>
      <c r="L1392" s="6"/>
      <c r="M1392" s="6"/>
      <c r="N1392" s="8"/>
      <c r="O1392" s="8"/>
      <c r="P139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9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92" s="20" t="e">
        <f>(Table1[[#This Row],[1. Hàng tồn kho]]-Table1[[#This Row],[1. Hàng tồn kho'[Năm: 2024]])/Table1[[#This Row],[1. Hàng tồn kho'[Năm: 2024]]</f>
        <v>#DIV/0!</v>
      </c>
      <c r="S139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9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92" s="20" t="e">
        <f>SUM(Table1[[#This Row],[TATA]:[ROA]])</f>
        <v>#DIV/0!</v>
      </c>
    </row>
    <row r="1393" spans="1:21" ht="26.25" hidden="1" x14ac:dyDescent="0.45">
      <c r="A1393" s="7">
        <v>1387</v>
      </c>
      <c r="B1393" s="5" t="s">
        <v>2783</v>
      </c>
      <c r="C1393" s="6" t="s">
        <v>2784</v>
      </c>
      <c r="D1393" s="6" t="s">
        <v>10</v>
      </c>
      <c r="E1393" s="6"/>
      <c r="F1393" s="6"/>
      <c r="G1393" s="6"/>
      <c r="H1393" s="6"/>
      <c r="I1393" s="6"/>
      <c r="J1393" s="6"/>
      <c r="K1393" s="6"/>
      <c r="L1393" s="6"/>
      <c r="M1393" s="6"/>
      <c r="N1393" s="8"/>
      <c r="O1393" s="8"/>
      <c r="P139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9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93" s="20" t="e">
        <f>(Table1[[#This Row],[1. Hàng tồn kho]]-Table1[[#This Row],[1. Hàng tồn kho'[Năm: 2024]])/Table1[[#This Row],[1. Hàng tồn kho'[Năm: 2024]]</f>
        <v>#DIV/0!</v>
      </c>
      <c r="S139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9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93" s="20" t="e">
        <f>SUM(Table1[[#This Row],[TATA]:[ROA]])</f>
        <v>#DIV/0!</v>
      </c>
    </row>
    <row r="1394" spans="1:21" x14ac:dyDescent="0.45">
      <c r="A1394" s="7">
        <v>1388</v>
      </c>
      <c r="B1394" s="5" t="s">
        <v>2785</v>
      </c>
      <c r="C1394" s="6" t="s">
        <v>2786</v>
      </c>
      <c r="D1394" s="6" t="s">
        <v>33</v>
      </c>
      <c r="E1394" s="8">
        <v>23081272857</v>
      </c>
      <c r="F1394" s="8">
        <v>30821853967</v>
      </c>
      <c r="G1394" s="8">
        <v>7687966650177</v>
      </c>
      <c r="H1394" s="8">
        <v>3019690844458</v>
      </c>
      <c r="I1394" s="8">
        <v>3461016925703</v>
      </c>
      <c r="J1394" s="8">
        <v>569398906174</v>
      </c>
      <c r="K1394" s="8">
        <v>977772005100</v>
      </c>
      <c r="L1394" s="8">
        <v>3695151811446</v>
      </c>
      <c r="M1394" s="8">
        <v>4661809579422</v>
      </c>
      <c r="N1394" s="9">
        <v>0</v>
      </c>
      <c r="O1394" s="9">
        <v>0.24</v>
      </c>
      <c r="P1394" s="17">
        <f>(Table1[[#This Row],[18. Lợi nhuận sau thuế thu nhập doanh nghiệp]]-Table1[[#This Row],[Lưu chuyển tiền thuần từ hoạt động kinh doanh]])/Table1[[#This Row],[TỔNG CỘNG TÀI SẢN]]</f>
        <v>1.0068437419433641E-3</v>
      </c>
      <c r="Q1394" s="20">
        <f>(Table1[[#This Row],[III. Các khoản phải thu ngắn hạn 2025]]-Table1[[#This Row],[III. Các khoản phải thu ngắn hạn'[Năm: 2024]])/Table1[[#This Row],[III. Các khoản phải thu ngắn hạn'[Năm: 2024]]</f>
        <v>0.14614942521515409</v>
      </c>
      <c r="R1394" s="20">
        <f>(Table1[[#This Row],[1. Hàng tồn kho]]-Table1[[#This Row],[1. Hàng tồn kho'[Năm: 2024]])/Table1[[#This Row],[1. Hàng tồn kho'[Năm: 2024]]</f>
        <v>0.71720035725043552</v>
      </c>
      <c r="S139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0.26160163839052775</v>
      </c>
      <c r="T1394" s="21">
        <f>Table1[[#This Row],[Tỷ suất sinh lợi trên tổng tài sản bình quân (ROAA)'[Quý 4 Năm 2025, ĐVT: %']]]-Table1[[#This Row],[Tỷ suất sinh lợi trên tổng tài sản bình quân (ROAA)'[Quý 4 Năm 2024, ĐVT: %']]]</f>
        <v>0.24</v>
      </c>
      <c r="U1394" s="20">
        <f>SUM(Table1[[#This Row],[TATA]:[ROA]])</f>
        <v>1.3659582645980606</v>
      </c>
    </row>
    <row r="1395" spans="1:21" hidden="1" x14ac:dyDescent="0.45">
      <c r="A1395" s="7">
        <v>1389</v>
      </c>
      <c r="B1395" s="5" t="s">
        <v>2787</v>
      </c>
      <c r="C1395" s="6" t="s">
        <v>2788</v>
      </c>
      <c r="D1395" s="6" t="s">
        <v>10</v>
      </c>
      <c r="E1395" s="6"/>
      <c r="F1395" s="6"/>
      <c r="G1395" s="6"/>
      <c r="H1395" s="6"/>
      <c r="I1395" s="6"/>
      <c r="J1395" s="6"/>
      <c r="K1395" s="6"/>
      <c r="L1395" s="6"/>
      <c r="M1395" s="6"/>
      <c r="N1395" s="8"/>
      <c r="O1395" s="8"/>
      <c r="P139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9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95" s="20" t="e">
        <f>(Table1[[#This Row],[1. Hàng tồn kho]]-Table1[[#This Row],[1. Hàng tồn kho'[Năm: 2024]])/Table1[[#This Row],[1. Hàng tồn kho'[Năm: 2024]]</f>
        <v>#DIV/0!</v>
      </c>
      <c r="S139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9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95" s="20" t="e">
        <f>SUM(Table1[[#This Row],[TATA]:[ROA]])</f>
        <v>#DIV/0!</v>
      </c>
    </row>
    <row r="1396" spans="1:21" hidden="1" x14ac:dyDescent="0.45">
      <c r="A1396" s="7">
        <v>1390</v>
      </c>
      <c r="B1396" s="5" t="s">
        <v>2789</v>
      </c>
      <c r="C1396" s="6" t="s">
        <v>2790</v>
      </c>
      <c r="D1396" s="6" t="s">
        <v>10</v>
      </c>
      <c r="E1396" s="6"/>
      <c r="F1396" s="6"/>
      <c r="G1396" s="6"/>
      <c r="H1396" s="6"/>
      <c r="I1396" s="6"/>
      <c r="J1396" s="6"/>
      <c r="K1396" s="6"/>
      <c r="L1396" s="6"/>
      <c r="M1396" s="6"/>
      <c r="N1396" s="8"/>
      <c r="O1396" s="8"/>
      <c r="P139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9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96" s="20" t="e">
        <f>(Table1[[#This Row],[1. Hàng tồn kho]]-Table1[[#This Row],[1. Hàng tồn kho'[Năm: 2024]])/Table1[[#This Row],[1. Hàng tồn kho'[Năm: 2024]]</f>
        <v>#DIV/0!</v>
      </c>
      <c r="S139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9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96" s="20" t="e">
        <f>SUM(Table1[[#This Row],[TATA]:[ROA]])</f>
        <v>#DIV/0!</v>
      </c>
    </row>
    <row r="1397" spans="1:21" hidden="1" x14ac:dyDescent="0.45">
      <c r="A1397" s="7">
        <v>1391</v>
      </c>
      <c r="B1397" s="5" t="s">
        <v>2791</v>
      </c>
      <c r="C1397" s="6" t="s">
        <v>2792</v>
      </c>
      <c r="D1397" s="6" t="s">
        <v>10</v>
      </c>
      <c r="E1397" s="6"/>
      <c r="F1397" s="6"/>
      <c r="G1397" s="6"/>
      <c r="H1397" s="6"/>
      <c r="I1397" s="6"/>
      <c r="J1397" s="6"/>
      <c r="K1397" s="6"/>
      <c r="L1397" s="6"/>
      <c r="M1397" s="6"/>
      <c r="N1397" s="8"/>
      <c r="O1397" s="8"/>
      <c r="P139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39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397" s="20" t="e">
        <f>(Table1[[#This Row],[1. Hàng tồn kho]]-Table1[[#This Row],[1. Hàng tồn kho'[Năm: 2024]])/Table1[[#This Row],[1. Hàng tồn kho'[Năm: 2024]]</f>
        <v>#DIV/0!</v>
      </c>
      <c r="S139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39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97" s="20" t="e">
        <f>SUM(Table1[[#This Row],[TATA]:[ROA]])</f>
        <v>#DIV/0!</v>
      </c>
    </row>
    <row r="1398" spans="1:21" x14ac:dyDescent="0.45">
      <c r="A1398" s="7">
        <v>1392</v>
      </c>
      <c r="B1398" s="5" t="s">
        <v>2793</v>
      </c>
      <c r="C1398" s="6" t="s">
        <v>2794</v>
      </c>
      <c r="D1398" s="6" t="s">
        <v>18</v>
      </c>
      <c r="E1398" s="8">
        <v>206133895014</v>
      </c>
      <c r="F1398" s="8">
        <v>199810434119</v>
      </c>
      <c r="G1398" s="8">
        <v>1613291781669</v>
      </c>
      <c r="H1398" s="8">
        <v>212002209044</v>
      </c>
      <c r="I1398" s="8">
        <v>257835113564</v>
      </c>
      <c r="J1398" s="8">
        <v>230963578690</v>
      </c>
      <c r="K1398" s="8">
        <v>343489689588</v>
      </c>
      <c r="L1398" s="8">
        <v>3009025905833</v>
      </c>
      <c r="M1398" s="8">
        <v>3175678864829</v>
      </c>
      <c r="N1398" s="9">
        <v>4.53</v>
      </c>
      <c r="O1398" s="9">
        <v>3.83</v>
      </c>
      <c r="P1398" s="17">
        <f>(Table1[[#This Row],[18. Lợi nhuận sau thuế thu nhập doanh nghiệp]]-Table1[[#This Row],[Lưu chuyển tiền thuần từ hoạt động kinh doanh]])/Table1[[#This Row],[TỔNG CỘNG TÀI SẢN]]</f>
        <v>-3.91960150473102E-3</v>
      </c>
      <c r="Q1398" s="20">
        <f>(Table1[[#This Row],[III. Các khoản phải thu ngắn hạn 2025]]-Table1[[#This Row],[III. Các khoản phải thu ngắn hạn'[Năm: 2024]])/Table1[[#This Row],[III. Các khoản phải thu ngắn hạn'[Năm: 2024]]</f>
        <v>0.21619069313795503</v>
      </c>
      <c r="R1398" s="20">
        <f>(Table1[[#This Row],[1. Hàng tồn kho]]-Table1[[#This Row],[1. Hàng tồn kho'[Năm: 2024]])/Table1[[#This Row],[1. Hàng tồn kho'[Năm: 2024]]</f>
        <v>0.48720283750466509</v>
      </c>
      <c r="S139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5.5384355007693037E-2</v>
      </c>
      <c r="T1398" s="21">
        <f>Table1[[#This Row],[Tỷ suất sinh lợi trên tổng tài sản bình quân (ROAA)'[Quý 4 Năm 2025, ĐVT: %']]]-Table1[[#This Row],[Tỷ suất sinh lợi trên tổng tài sản bình quân (ROAA)'[Quý 4 Năm 2024, ĐVT: %']]]</f>
        <v>-0.70000000000000018</v>
      </c>
      <c r="U1398" s="20">
        <f>SUM(Table1[[#This Row],[TATA]:[ROA]])</f>
        <v>5.4858284145581915E-2</v>
      </c>
    </row>
    <row r="1399" spans="1:21" x14ac:dyDescent="0.45">
      <c r="A1399" s="7">
        <v>1393</v>
      </c>
      <c r="B1399" s="5" t="s">
        <v>2795</v>
      </c>
      <c r="C1399" s="6" t="s">
        <v>2796</v>
      </c>
      <c r="D1399" s="6" t="s">
        <v>15</v>
      </c>
      <c r="E1399" s="8">
        <v>9510464125</v>
      </c>
      <c r="F1399" s="8">
        <v>12406128168</v>
      </c>
      <c r="G1399" s="8">
        <v>99239977068</v>
      </c>
      <c r="H1399" s="8">
        <v>1336395175</v>
      </c>
      <c r="I1399" s="8">
        <v>1256818294</v>
      </c>
      <c r="J1399" s="8">
        <v>1238466822</v>
      </c>
      <c r="K1399" s="8">
        <v>1367661220</v>
      </c>
      <c r="L1399" s="8">
        <v>45045559220</v>
      </c>
      <c r="M1399" s="8">
        <v>47325475755</v>
      </c>
      <c r="N1399" s="8"/>
      <c r="O1399" s="8"/>
      <c r="P1399" s="17">
        <f>(Table1[[#This Row],[18. Lợi nhuận sau thuế thu nhập doanh nghiệp]]-Table1[[#This Row],[Lưu chuyển tiền thuần từ hoạt động kinh doanh]])/Table1[[#This Row],[TỔNG CỘNG TÀI SẢN]]</f>
        <v>2.9178402983868774E-2</v>
      </c>
      <c r="Q1399" s="20">
        <f>(Table1[[#This Row],[III. Các khoản phải thu ngắn hạn 2025]]-Table1[[#This Row],[III. Các khoản phải thu ngắn hạn'[Năm: 2024]])/Table1[[#This Row],[III. Các khoản phải thu ngắn hạn'[Năm: 2024]]</f>
        <v>-5.9545920614387134E-2</v>
      </c>
      <c r="R1399" s="20">
        <f>(Table1[[#This Row],[1. Hàng tồn kho]]-Table1[[#This Row],[1. Hàng tồn kho'[Năm: 2024]])/Table1[[#This Row],[1. Hàng tồn kho'[Năm: 2024]]</f>
        <v>0.10431801296974914</v>
      </c>
      <c r="S139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5.0613569339099884E-2</v>
      </c>
      <c r="T139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399" s="20">
        <f>SUM(Table1[[#This Row],[TATA]:[ROA]])</f>
        <v>0.12456406467833067</v>
      </c>
    </row>
    <row r="1400" spans="1:21" ht="26.25" x14ac:dyDescent="0.45">
      <c r="A1400" s="7">
        <v>1394</v>
      </c>
      <c r="B1400" s="5" t="s">
        <v>2797</v>
      </c>
      <c r="C1400" s="6" t="s">
        <v>2798</v>
      </c>
      <c r="D1400" s="6" t="s">
        <v>15</v>
      </c>
      <c r="E1400" s="8">
        <v>4310801656</v>
      </c>
      <c r="F1400" s="8">
        <v>319590725094</v>
      </c>
      <c r="G1400" s="8">
        <v>7385232069062</v>
      </c>
      <c r="H1400" s="8">
        <v>1716969351956</v>
      </c>
      <c r="I1400" s="8">
        <v>2990365036985</v>
      </c>
      <c r="J1400" s="8">
        <v>439300807573</v>
      </c>
      <c r="K1400" s="8">
        <v>756624018262</v>
      </c>
      <c r="L1400" s="8">
        <v>6101321678819</v>
      </c>
      <c r="M1400" s="8">
        <v>5425681472156</v>
      </c>
      <c r="N1400" s="9">
        <v>0.23</v>
      </c>
      <c r="O1400" s="9">
        <v>2.17</v>
      </c>
      <c r="P1400" s="17">
        <f>(Table1[[#This Row],[18. Lợi nhuận sau thuế thu nhập doanh nghiệp]]-Table1[[#This Row],[Lưu chuyển tiền thuần từ hoạt động kinh doanh]])/Table1[[#This Row],[TỔNG CỘNG TÀI SẢN]]</f>
        <v>4.2690591235279053E-2</v>
      </c>
      <c r="Q1400" s="20">
        <f>(Table1[[#This Row],[III. Các khoản phải thu ngắn hạn 2025]]-Table1[[#This Row],[III. Các khoản phải thu ngắn hạn'[Năm: 2024]])/Table1[[#This Row],[III. Các khoản phải thu ngắn hạn'[Năm: 2024]]</f>
        <v>0.7416531247796162</v>
      </c>
      <c r="R1400" s="20">
        <f>(Table1[[#This Row],[1. Hàng tồn kho]]-Table1[[#This Row],[1. Hàng tồn kho'[Năm: 2024]])/Table1[[#This Row],[1. Hàng tồn kho'[Năm: 2024]]</f>
        <v>0.72233696186927543</v>
      </c>
      <c r="S140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-0.11073669644538067</v>
      </c>
      <c r="T1400" s="21">
        <f>Table1[[#This Row],[Tỷ suất sinh lợi trên tổng tài sản bình quân (ROAA)'[Quý 4 Năm 2025, ĐVT: %']]]-Table1[[#This Row],[Tỷ suất sinh lợi trên tổng tài sản bình quân (ROAA)'[Quý 4 Năm 2024, ĐVT: %']]]</f>
        <v>1.94</v>
      </c>
      <c r="U1400" s="20">
        <f>SUM(Table1[[#This Row],[TATA]:[ROA]])</f>
        <v>3.3359439814387901</v>
      </c>
    </row>
    <row r="1401" spans="1:21" hidden="1" x14ac:dyDescent="0.45">
      <c r="A1401" s="7">
        <v>1395</v>
      </c>
      <c r="B1401" s="5" t="s">
        <v>2799</v>
      </c>
      <c r="C1401" s="6" t="s">
        <v>2800</v>
      </c>
      <c r="D1401" s="6" t="s">
        <v>15</v>
      </c>
      <c r="E1401" s="6"/>
      <c r="F1401" s="6"/>
      <c r="G1401" s="6"/>
      <c r="H1401" s="8">
        <v>115333750210</v>
      </c>
      <c r="I1401" s="6"/>
      <c r="J1401" s="8">
        <v>21334800513</v>
      </c>
      <c r="K1401" s="6"/>
      <c r="L1401" s="8">
        <v>27792644945</v>
      </c>
      <c r="M1401" s="6"/>
      <c r="N1401" s="8"/>
      <c r="O1401" s="8"/>
      <c r="P140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0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401" s="20">
        <f>(Table1[[#This Row],[1. Hàng tồn kho]]-Table1[[#This Row],[1. Hàng tồn kho'[Năm: 2024]])/Table1[[#This Row],[1. Hàng tồn kho'[Năm: 2024]]</f>
        <v>-1</v>
      </c>
      <c r="S140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40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01" s="20" t="e">
        <f>SUM(Table1[[#This Row],[TATA]:[ROA]])</f>
        <v>#DIV/0!</v>
      </c>
    </row>
    <row r="1402" spans="1:21" hidden="1" x14ac:dyDescent="0.45">
      <c r="A1402" s="7">
        <v>1396</v>
      </c>
      <c r="B1402" s="5" t="s">
        <v>2801</v>
      </c>
      <c r="C1402" s="6" t="s">
        <v>2802</v>
      </c>
      <c r="D1402" s="6" t="s">
        <v>15</v>
      </c>
      <c r="E1402" s="6"/>
      <c r="F1402" s="6"/>
      <c r="G1402" s="6"/>
      <c r="H1402" s="8">
        <v>21830664717</v>
      </c>
      <c r="I1402" s="6"/>
      <c r="J1402" s="8">
        <v>54243291194</v>
      </c>
      <c r="K1402" s="6"/>
      <c r="L1402" s="8">
        <v>43031189315</v>
      </c>
      <c r="M1402" s="6"/>
      <c r="N1402" s="8"/>
      <c r="O1402" s="8"/>
      <c r="P140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0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402" s="20">
        <f>(Table1[[#This Row],[1. Hàng tồn kho]]-Table1[[#This Row],[1. Hàng tồn kho'[Năm: 2024]])/Table1[[#This Row],[1. Hàng tồn kho'[Năm: 2024]]</f>
        <v>-1</v>
      </c>
      <c r="S140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40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02" s="20" t="e">
        <f>SUM(Table1[[#This Row],[TATA]:[ROA]])</f>
        <v>#DIV/0!</v>
      </c>
    </row>
    <row r="1403" spans="1:21" x14ac:dyDescent="0.45">
      <c r="A1403" s="7">
        <v>1397</v>
      </c>
      <c r="B1403" s="5" t="s">
        <v>2803</v>
      </c>
      <c r="C1403" s="6" t="s">
        <v>2804</v>
      </c>
      <c r="D1403" s="6" t="s">
        <v>18</v>
      </c>
      <c r="E1403" s="8">
        <v>-183289640625</v>
      </c>
      <c r="F1403" s="8">
        <v>16187778590</v>
      </c>
      <c r="G1403" s="8">
        <v>1379874732593</v>
      </c>
      <c r="H1403" s="8">
        <v>459475752362</v>
      </c>
      <c r="I1403" s="8">
        <v>670071817876</v>
      </c>
      <c r="J1403" s="8">
        <v>457178996560</v>
      </c>
      <c r="K1403" s="8">
        <v>502232804761</v>
      </c>
      <c r="L1403" s="8">
        <v>1545729303608</v>
      </c>
      <c r="M1403" s="8">
        <v>1520503812223</v>
      </c>
      <c r="N1403" s="9">
        <v>0.41</v>
      </c>
      <c r="O1403" s="9">
        <v>0.3</v>
      </c>
      <c r="P1403" s="17">
        <f>(Table1[[#This Row],[18. Lợi nhuận sau thuế thu nhập doanh nghiệp]]-Table1[[#This Row],[Lưu chuyển tiền thuần từ hoạt động kinh doanh]])/Table1[[#This Row],[TỔNG CỘNG TÀI SẢN]]</f>
        <v>0.14456197689782377</v>
      </c>
      <c r="Q1403" s="20">
        <f>(Table1[[#This Row],[III. Các khoản phải thu ngắn hạn 2025]]-Table1[[#This Row],[III. Các khoản phải thu ngắn hạn'[Năm: 2024]])/Table1[[#This Row],[III. Các khoản phải thu ngắn hạn'[Năm: 2024]]</f>
        <v>0.45833988938785386</v>
      </c>
      <c r="R1403" s="20">
        <f>(Table1[[#This Row],[1. Hàng tồn kho]]-Table1[[#This Row],[1. Hàng tồn kho'[Năm: 2024]])/Table1[[#This Row],[1. Hàng tồn kho'[Năm: 2024]]</f>
        <v>9.8547414776276043E-2</v>
      </c>
      <c r="S140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-1.6319475425690212E-2</v>
      </c>
      <c r="T1403" s="21">
        <f>Table1[[#This Row],[Tỷ suất sinh lợi trên tổng tài sản bình quân (ROAA)'[Quý 4 Năm 2025, ĐVT: %']]]-Table1[[#This Row],[Tỷ suất sinh lợi trên tổng tài sản bình quân (ROAA)'[Quý 4 Năm 2024, ĐVT: %']]]</f>
        <v>-0.10999999999999999</v>
      </c>
      <c r="U1403" s="20">
        <f>SUM(Table1[[#This Row],[TATA]:[ROA]])</f>
        <v>0.57512980563626348</v>
      </c>
    </row>
    <row r="1404" spans="1:21" hidden="1" x14ac:dyDescent="0.45">
      <c r="A1404" s="7">
        <v>1398</v>
      </c>
      <c r="B1404" s="5" t="s">
        <v>2805</v>
      </c>
      <c r="C1404" s="6" t="s">
        <v>2806</v>
      </c>
      <c r="D1404" s="6" t="s">
        <v>15</v>
      </c>
      <c r="E1404" s="6"/>
      <c r="F1404" s="6"/>
      <c r="G1404" s="6"/>
      <c r="H1404" s="8">
        <v>10742898919</v>
      </c>
      <c r="I1404" s="6"/>
      <c r="J1404" s="8">
        <v>2687235975</v>
      </c>
      <c r="K1404" s="6"/>
      <c r="L1404" s="8">
        <v>13805471979</v>
      </c>
      <c r="M1404" s="6"/>
      <c r="N1404" s="8"/>
      <c r="O1404" s="8"/>
      <c r="P140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0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404" s="20">
        <f>(Table1[[#This Row],[1. Hàng tồn kho]]-Table1[[#This Row],[1. Hàng tồn kho'[Năm: 2024]])/Table1[[#This Row],[1. Hàng tồn kho'[Năm: 2024]]</f>
        <v>-1</v>
      </c>
      <c r="S140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40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04" s="20" t="e">
        <f>SUM(Table1[[#This Row],[TATA]:[ROA]])</f>
        <v>#DIV/0!</v>
      </c>
    </row>
    <row r="1405" spans="1:21" hidden="1" x14ac:dyDescent="0.45">
      <c r="A1405" s="7">
        <v>1399</v>
      </c>
      <c r="B1405" s="5" t="s">
        <v>2807</v>
      </c>
      <c r="C1405" s="6" t="s">
        <v>2808</v>
      </c>
      <c r="D1405" s="6" t="s">
        <v>15</v>
      </c>
      <c r="E1405" s="6"/>
      <c r="F1405" s="6"/>
      <c r="G1405" s="6"/>
      <c r="H1405" s="8">
        <v>4880545235</v>
      </c>
      <c r="I1405" s="6"/>
      <c r="J1405" s="8">
        <v>69809321543</v>
      </c>
      <c r="K1405" s="6"/>
      <c r="L1405" s="6"/>
      <c r="M1405" s="6"/>
      <c r="N1405" s="9">
        <v>-1.44</v>
      </c>
      <c r="O1405" s="8"/>
      <c r="P140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0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405" s="20">
        <f>(Table1[[#This Row],[1. Hàng tồn kho]]-Table1[[#This Row],[1. Hàng tồn kho'[Năm: 2024]])/Table1[[#This Row],[1. Hàng tồn kho'[Năm: 2024]]</f>
        <v>-1</v>
      </c>
      <c r="S140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05" s="21">
        <f>Table1[[#This Row],[Tỷ suất sinh lợi trên tổng tài sản bình quân (ROAA)'[Quý 4 Năm 2025, ĐVT: %']]]-Table1[[#This Row],[Tỷ suất sinh lợi trên tổng tài sản bình quân (ROAA)'[Quý 4 Năm 2024, ĐVT: %']]]</f>
        <v>1.44</v>
      </c>
      <c r="U1405" s="20" t="e">
        <f>SUM(Table1[[#This Row],[TATA]:[ROA]])</f>
        <v>#DIV/0!</v>
      </c>
    </row>
    <row r="1406" spans="1:21" ht="26.25" hidden="1" x14ac:dyDescent="0.45">
      <c r="A1406" s="7">
        <v>1400</v>
      </c>
      <c r="B1406" s="5" t="s">
        <v>2809</v>
      </c>
      <c r="C1406" s="6" t="s">
        <v>2810</v>
      </c>
      <c r="D1406" s="6" t="s">
        <v>15</v>
      </c>
      <c r="E1406" s="6"/>
      <c r="F1406" s="6"/>
      <c r="G1406" s="6"/>
      <c r="H1406" s="8">
        <v>55504061804</v>
      </c>
      <c r="I1406" s="6"/>
      <c r="J1406" s="8">
        <v>43409141192</v>
      </c>
      <c r="K1406" s="6"/>
      <c r="L1406" s="8">
        <v>261507511137</v>
      </c>
      <c r="M1406" s="6"/>
      <c r="N1406" s="8"/>
      <c r="O1406" s="8"/>
      <c r="P140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0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406" s="20">
        <f>(Table1[[#This Row],[1. Hàng tồn kho]]-Table1[[#This Row],[1. Hàng tồn kho'[Năm: 2024]])/Table1[[#This Row],[1. Hàng tồn kho'[Năm: 2024]]</f>
        <v>-1</v>
      </c>
      <c r="S140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40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06" s="20" t="e">
        <f>SUM(Table1[[#This Row],[TATA]:[ROA]])</f>
        <v>#DIV/0!</v>
      </c>
    </row>
    <row r="1407" spans="1:21" hidden="1" x14ac:dyDescent="0.45">
      <c r="A1407" s="7">
        <v>1401</v>
      </c>
      <c r="B1407" s="5" t="s">
        <v>2811</v>
      </c>
      <c r="C1407" s="6" t="s">
        <v>2812</v>
      </c>
      <c r="D1407" s="6" t="s">
        <v>10</v>
      </c>
      <c r="E1407" s="6"/>
      <c r="F1407" s="6"/>
      <c r="G1407" s="6"/>
      <c r="H1407" s="6"/>
      <c r="I1407" s="6"/>
      <c r="J1407" s="6"/>
      <c r="K1407" s="6"/>
      <c r="L1407" s="6"/>
      <c r="M1407" s="6"/>
      <c r="N1407" s="8"/>
      <c r="O1407" s="8"/>
      <c r="P140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0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07" s="20" t="e">
        <f>(Table1[[#This Row],[1. Hàng tồn kho]]-Table1[[#This Row],[1. Hàng tồn kho'[Năm: 2024]])/Table1[[#This Row],[1. Hàng tồn kho'[Năm: 2024]]</f>
        <v>#DIV/0!</v>
      </c>
      <c r="S140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0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07" s="20" t="e">
        <f>SUM(Table1[[#This Row],[TATA]:[ROA]])</f>
        <v>#DIV/0!</v>
      </c>
    </row>
    <row r="1408" spans="1:21" hidden="1" x14ac:dyDescent="0.45">
      <c r="A1408" s="7">
        <v>1402</v>
      </c>
      <c r="B1408" s="5" t="s">
        <v>2813</v>
      </c>
      <c r="C1408" s="6" t="s">
        <v>2814</v>
      </c>
      <c r="D1408" s="6" t="s">
        <v>15</v>
      </c>
      <c r="E1408" s="6"/>
      <c r="F1408" s="6"/>
      <c r="G1408" s="6"/>
      <c r="H1408" s="8">
        <v>1725782585</v>
      </c>
      <c r="I1408" s="6"/>
      <c r="J1408" s="8">
        <v>15846900494</v>
      </c>
      <c r="K1408" s="6"/>
      <c r="L1408" s="8">
        <v>131736868686</v>
      </c>
      <c r="M1408" s="6"/>
      <c r="N1408" s="8"/>
      <c r="O1408" s="8"/>
      <c r="P140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0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408" s="20">
        <f>(Table1[[#This Row],[1. Hàng tồn kho]]-Table1[[#This Row],[1. Hàng tồn kho'[Năm: 2024]])/Table1[[#This Row],[1. Hàng tồn kho'[Năm: 2024]]</f>
        <v>-1</v>
      </c>
      <c r="S140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40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08" s="20" t="e">
        <f>SUM(Table1[[#This Row],[TATA]:[ROA]])</f>
        <v>#DIV/0!</v>
      </c>
    </row>
    <row r="1409" spans="1:21" x14ac:dyDescent="0.45">
      <c r="A1409" s="7">
        <v>1403</v>
      </c>
      <c r="B1409" s="5" t="s">
        <v>2815</v>
      </c>
      <c r="C1409" s="6" t="s">
        <v>2816</v>
      </c>
      <c r="D1409" s="6" t="s">
        <v>15</v>
      </c>
      <c r="E1409" s="8">
        <v>172360103</v>
      </c>
      <c r="F1409" s="8">
        <v>-5341024306</v>
      </c>
      <c r="G1409" s="8">
        <v>281490248110</v>
      </c>
      <c r="H1409" s="8">
        <v>80572822470</v>
      </c>
      <c r="I1409" s="8">
        <v>79888863787</v>
      </c>
      <c r="J1409" s="8">
        <v>167197668607</v>
      </c>
      <c r="K1409" s="8">
        <v>162622572952</v>
      </c>
      <c r="L1409" s="8">
        <v>49485583507</v>
      </c>
      <c r="M1409" s="8">
        <v>30026769821</v>
      </c>
      <c r="N1409" s="9">
        <v>-3.04</v>
      </c>
      <c r="O1409" s="9">
        <v>-0.56999999999999995</v>
      </c>
      <c r="P1409" s="17">
        <f>(Table1[[#This Row],[18. Lợi nhuận sau thuế thu nhập doanh nghiệp]]-Table1[[#This Row],[Lưu chuyển tiền thuần từ hoạt động kinh doanh]])/Table1[[#This Row],[TỔNG CỘNG TÀI SẢN]]</f>
        <v>-1.9586413547248337E-2</v>
      </c>
      <c r="Q1409" s="20">
        <f>(Table1[[#This Row],[III. Các khoản phải thu ngắn hạn 2025]]-Table1[[#This Row],[III. Các khoản phải thu ngắn hạn'[Năm: 2024]])/Table1[[#This Row],[III. Các khoản phải thu ngắn hạn'[Năm: 2024]]</f>
        <v>-8.4887020465822839E-3</v>
      </c>
      <c r="R1409" s="20">
        <f>(Table1[[#This Row],[1. Hàng tồn kho]]-Table1[[#This Row],[1. Hàng tồn kho'[Năm: 2024]])/Table1[[#This Row],[1. Hàng tồn kho'[Năm: 2024]]</f>
        <v>-2.736339383866538E-2</v>
      </c>
      <c r="S140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-0.39322187002700387</v>
      </c>
      <c r="T1409" s="21">
        <f>Table1[[#This Row],[Tỷ suất sinh lợi trên tổng tài sản bình quân (ROAA)'[Quý 4 Năm 2025, ĐVT: %']]]-Table1[[#This Row],[Tỷ suất sinh lợi trên tổng tài sản bình quân (ROAA)'[Quý 4 Năm 2024, ĐVT: %']]]</f>
        <v>2.4700000000000002</v>
      </c>
      <c r="U1409" s="20">
        <f>SUM(Table1[[#This Row],[TATA]:[ROA]])</f>
        <v>2.0213396205405001</v>
      </c>
    </row>
    <row r="1410" spans="1:21" hidden="1" x14ac:dyDescent="0.45">
      <c r="A1410" s="7">
        <v>1404</v>
      </c>
      <c r="B1410" s="5" t="s">
        <v>2817</v>
      </c>
      <c r="C1410" s="6" t="s">
        <v>2818</v>
      </c>
      <c r="D1410" s="6" t="s">
        <v>10</v>
      </c>
      <c r="E1410" s="6"/>
      <c r="F1410" s="6"/>
      <c r="G1410" s="6"/>
      <c r="H1410" s="6"/>
      <c r="I1410" s="6"/>
      <c r="J1410" s="6"/>
      <c r="K1410" s="6"/>
      <c r="L1410" s="6"/>
      <c r="M1410" s="6"/>
      <c r="N1410" s="8"/>
      <c r="O1410" s="8"/>
      <c r="P141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1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10" s="20" t="e">
        <f>(Table1[[#This Row],[1. Hàng tồn kho]]-Table1[[#This Row],[1. Hàng tồn kho'[Năm: 2024]])/Table1[[#This Row],[1. Hàng tồn kho'[Năm: 2024]]</f>
        <v>#DIV/0!</v>
      </c>
      <c r="S141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1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10" s="20" t="e">
        <f>SUM(Table1[[#This Row],[TATA]:[ROA]])</f>
        <v>#DIV/0!</v>
      </c>
    </row>
    <row r="1411" spans="1:21" hidden="1" x14ac:dyDescent="0.45">
      <c r="A1411" s="7">
        <v>1405</v>
      </c>
      <c r="B1411" s="5" t="s">
        <v>2819</v>
      </c>
      <c r="C1411" s="6" t="s">
        <v>2820</v>
      </c>
      <c r="D1411" s="6" t="s">
        <v>10</v>
      </c>
      <c r="E1411" s="6"/>
      <c r="F1411" s="6"/>
      <c r="G1411" s="6"/>
      <c r="H1411" s="6"/>
      <c r="I1411" s="6"/>
      <c r="J1411" s="6"/>
      <c r="K1411" s="6"/>
      <c r="L1411" s="6"/>
      <c r="M1411" s="6"/>
      <c r="N1411" s="8"/>
      <c r="O1411" s="8"/>
      <c r="P141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1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11" s="20" t="e">
        <f>(Table1[[#This Row],[1. Hàng tồn kho]]-Table1[[#This Row],[1. Hàng tồn kho'[Năm: 2024]])/Table1[[#This Row],[1. Hàng tồn kho'[Năm: 2024]]</f>
        <v>#DIV/0!</v>
      </c>
      <c r="S141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1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11" s="20" t="e">
        <f>SUM(Table1[[#This Row],[TATA]:[ROA]])</f>
        <v>#DIV/0!</v>
      </c>
    </row>
    <row r="1412" spans="1:21" ht="26.25" hidden="1" x14ac:dyDescent="0.45">
      <c r="A1412" s="7">
        <v>1406</v>
      </c>
      <c r="B1412" s="5" t="s">
        <v>2821</v>
      </c>
      <c r="C1412" s="6" t="s">
        <v>2822</v>
      </c>
      <c r="D1412" s="6" t="s">
        <v>18</v>
      </c>
      <c r="E1412" s="8">
        <v>56241284000000</v>
      </c>
      <c r="F1412" s="8">
        <v>11422379000000</v>
      </c>
      <c r="G1412" s="8">
        <v>605584514000000</v>
      </c>
      <c r="H1412" s="6"/>
      <c r="I1412" s="6"/>
      <c r="J1412" s="6"/>
      <c r="K1412" s="6"/>
      <c r="L1412" s="8">
        <v>34137034000000</v>
      </c>
      <c r="M1412" s="8">
        <v>39291632000000</v>
      </c>
      <c r="N1412" s="9">
        <v>0.55000000000000004</v>
      </c>
      <c r="O1412" s="9">
        <v>0.65</v>
      </c>
      <c r="P1412" s="17">
        <f>(Table1[[#This Row],[18. Lợi nhuận sau thuế thu nhập doanh nghiệp]]-Table1[[#This Row],[Lưu chuyển tiền thuần từ hoạt động kinh doanh]])/Table1[[#This Row],[TỔNG CỘNG TÀI SẢN]]</f>
        <v>-7.4009331420915425E-2</v>
      </c>
      <c r="Q141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12" s="20" t="e">
        <f>(Table1[[#This Row],[1. Hàng tồn kho]]-Table1[[#This Row],[1. Hàng tồn kho'[Năm: 2024]])/Table1[[#This Row],[1. Hàng tồn kho'[Năm: 2024]]</f>
        <v>#DIV/0!</v>
      </c>
      <c r="S141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0.15099724246693488</v>
      </c>
      <c r="T1412" s="21">
        <f>Table1[[#This Row],[Tỷ suất sinh lợi trên tổng tài sản bình quân (ROAA)'[Quý 4 Năm 2025, ĐVT: %']]]-Table1[[#This Row],[Tỷ suất sinh lợi trên tổng tài sản bình quân (ROAA)'[Quý 4 Năm 2024, ĐVT: %']]]</f>
        <v>9.9999999999999978E-2</v>
      </c>
      <c r="U1412" s="20" t="e">
        <f>SUM(Table1[[#This Row],[TATA]:[ROA]])</f>
        <v>#DIV/0!</v>
      </c>
    </row>
    <row r="1413" spans="1:21" hidden="1" x14ac:dyDescent="0.45">
      <c r="A1413" s="7">
        <v>1407</v>
      </c>
      <c r="B1413" s="5" t="s">
        <v>2823</v>
      </c>
      <c r="C1413" s="6" t="s">
        <v>2824</v>
      </c>
      <c r="D1413" s="6" t="s">
        <v>10</v>
      </c>
      <c r="E1413" s="6"/>
      <c r="F1413" s="6"/>
      <c r="G1413" s="6"/>
      <c r="H1413" s="6"/>
      <c r="I1413" s="6"/>
      <c r="J1413" s="6"/>
      <c r="K1413" s="6"/>
      <c r="L1413" s="6"/>
      <c r="M1413" s="6"/>
      <c r="N1413" s="8"/>
      <c r="O1413" s="8"/>
      <c r="P141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1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13" s="20" t="e">
        <f>(Table1[[#This Row],[1. Hàng tồn kho]]-Table1[[#This Row],[1. Hàng tồn kho'[Năm: 2024]])/Table1[[#This Row],[1. Hàng tồn kho'[Năm: 2024]]</f>
        <v>#DIV/0!</v>
      </c>
      <c r="S141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1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13" s="20" t="e">
        <f>SUM(Table1[[#This Row],[TATA]:[ROA]])</f>
        <v>#DIV/0!</v>
      </c>
    </row>
    <row r="1414" spans="1:21" hidden="1" x14ac:dyDescent="0.45">
      <c r="A1414" s="7">
        <v>1408</v>
      </c>
      <c r="B1414" s="5" t="s">
        <v>2825</v>
      </c>
      <c r="C1414" s="6" t="s">
        <v>2826</v>
      </c>
      <c r="D1414" s="6" t="s">
        <v>10</v>
      </c>
      <c r="E1414" s="8">
        <v>-21856908956012</v>
      </c>
      <c r="F1414" s="8">
        <v>522210383752</v>
      </c>
      <c r="G1414" s="8">
        <v>29932218693343</v>
      </c>
      <c r="H1414" s="8">
        <v>30529487998</v>
      </c>
      <c r="I1414" s="8">
        <v>381501282631</v>
      </c>
      <c r="J1414" s="6"/>
      <c r="K1414" s="6"/>
      <c r="L1414" s="8">
        <v>192739242541</v>
      </c>
      <c r="M1414" s="8">
        <v>1686725697670</v>
      </c>
      <c r="N1414" s="9">
        <v>0.88</v>
      </c>
      <c r="O1414" s="9">
        <v>0.73</v>
      </c>
      <c r="P1414" s="17">
        <f>(Table1[[#This Row],[18. Lợi nhuận sau thuế thu nhập doanh nghiệp]]-Table1[[#This Row],[Lưu chuyển tiền thuần từ hoạt động kinh doanh]])/Table1[[#This Row],[TỔNG CỘNG TÀI SẢN]]</f>
        <v>0.7476598901350795</v>
      </c>
      <c r="Q1414" s="20">
        <f>(Table1[[#This Row],[III. Các khoản phải thu ngắn hạn 2025]]-Table1[[#This Row],[III. Các khoản phải thu ngắn hạn'[Năm: 2024]])/Table1[[#This Row],[III. Các khoản phải thu ngắn hạn'[Năm: 2024]]</f>
        <v>11.496157244955837</v>
      </c>
      <c r="R1414" s="20" t="e">
        <f>(Table1[[#This Row],[1. Hàng tồn kho]]-Table1[[#This Row],[1. Hàng tồn kho'[Năm: 2024]])/Table1[[#This Row],[1. Hàng tồn kho'[Năm: 2024]]</f>
        <v>#DIV/0!</v>
      </c>
      <c r="S141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7.7513350962308323</v>
      </c>
      <c r="T1414" s="21">
        <f>Table1[[#This Row],[Tỷ suất sinh lợi trên tổng tài sản bình quân (ROAA)'[Quý 4 Năm 2025, ĐVT: %']]]-Table1[[#This Row],[Tỷ suất sinh lợi trên tổng tài sản bình quân (ROAA)'[Quý 4 Năm 2024, ĐVT: %']]]</f>
        <v>-0.15000000000000002</v>
      </c>
      <c r="U1414" s="20" t="e">
        <f>SUM(Table1[[#This Row],[TATA]:[ROA]])</f>
        <v>#DIV/0!</v>
      </c>
    </row>
    <row r="1415" spans="1:21" ht="26.25" x14ac:dyDescent="0.45">
      <c r="A1415" s="7">
        <v>1409</v>
      </c>
      <c r="B1415" s="5" t="s">
        <v>2827</v>
      </c>
      <c r="C1415" s="6" t="s">
        <v>2828</v>
      </c>
      <c r="D1415" s="6" t="s">
        <v>15</v>
      </c>
      <c r="E1415" s="8">
        <v>14312012365</v>
      </c>
      <c r="F1415" s="8">
        <v>9111849803</v>
      </c>
      <c r="G1415" s="8">
        <v>175264357920</v>
      </c>
      <c r="H1415" s="8">
        <v>60858990160</v>
      </c>
      <c r="I1415" s="8">
        <v>59836992601</v>
      </c>
      <c r="J1415" s="8">
        <v>81650141678</v>
      </c>
      <c r="K1415" s="8">
        <v>80386038077</v>
      </c>
      <c r="L1415" s="8">
        <v>372057657207</v>
      </c>
      <c r="M1415" s="8">
        <v>316772760525</v>
      </c>
      <c r="N1415" s="9">
        <v>-1.24</v>
      </c>
      <c r="O1415" s="9">
        <v>4.5199999999999996</v>
      </c>
      <c r="P1415" s="17">
        <f>(Table1[[#This Row],[18. Lợi nhuận sau thuế thu nhập doanh nghiệp]]-Table1[[#This Row],[Lưu chuyển tiền thuần từ hoạt động kinh doanh]])/Table1[[#This Row],[TỔNG CỘNG TÀI SẢN]]</f>
        <v>-2.9670394047679856E-2</v>
      </c>
      <c r="Q1415" s="20">
        <f>(Table1[[#This Row],[III. Các khoản phải thu ngắn hạn 2025]]-Table1[[#This Row],[III. Các khoản phải thu ngắn hạn'[Năm: 2024]])/Table1[[#This Row],[III. Các khoản phải thu ngắn hạn'[Năm: 2024]]</f>
        <v>-1.6792877376261742E-2</v>
      </c>
      <c r="R1415" s="20">
        <f>(Table1[[#This Row],[1. Hàng tồn kho]]-Table1[[#This Row],[1. Hàng tồn kho'[Năm: 2024]])/Table1[[#This Row],[1. Hàng tồn kho'[Năm: 2024]]</f>
        <v>-1.5481952327592873E-2</v>
      </c>
      <c r="S141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-0.14859228297306995</v>
      </c>
      <c r="T1415" s="21">
        <f>Table1[[#This Row],[Tỷ suất sinh lợi trên tổng tài sản bình quân (ROAA)'[Quý 4 Năm 2025, ĐVT: %']]]-Table1[[#This Row],[Tỷ suất sinh lợi trên tổng tài sản bình quân (ROAA)'[Quý 4 Năm 2024, ĐVT: %']]]</f>
        <v>5.76</v>
      </c>
      <c r="U1415" s="20">
        <f>SUM(Table1[[#This Row],[TATA]:[ROA]])</f>
        <v>5.5494624932753958</v>
      </c>
    </row>
    <row r="1416" spans="1:21" hidden="1" x14ac:dyDescent="0.45">
      <c r="A1416" s="7">
        <v>1410</v>
      </c>
      <c r="B1416" s="5" t="s">
        <v>2829</v>
      </c>
      <c r="C1416" s="6" t="s">
        <v>2830</v>
      </c>
      <c r="D1416" s="6" t="s">
        <v>15</v>
      </c>
      <c r="E1416" s="6"/>
      <c r="F1416" s="6"/>
      <c r="G1416" s="6"/>
      <c r="H1416" s="8">
        <v>19887815608</v>
      </c>
      <c r="I1416" s="6"/>
      <c r="J1416" s="8">
        <v>24174906379</v>
      </c>
      <c r="K1416" s="6"/>
      <c r="L1416" s="8">
        <v>37510973675</v>
      </c>
      <c r="M1416" s="6"/>
      <c r="N1416" s="8"/>
      <c r="O1416" s="8"/>
      <c r="P141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1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416" s="20">
        <f>(Table1[[#This Row],[1. Hàng tồn kho]]-Table1[[#This Row],[1. Hàng tồn kho'[Năm: 2024]])/Table1[[#This Row],[1. Hàng tồn kho'[Năm: 2024]]</f>
        <v>-1</v>
      </c>
      <c r="S141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41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16" s="20" t="e">
        <f>SUM(Table1[[#This Row],[TATA]:[ROA]])</f>
        <v>#DIV/0!</v>
      </c>
    </row>
    <row r="1417" spans="1:21" hidden="1" x14ac:dyDescent="0.45">
      <c r="A1417" s="7">
        <v>1411</v>
      </c>
      <c r="B1417" s="5" t="s">
        <v>2831</v>
      </c>
      <c r="C1417" s="6" t="s">
        <v>2832</v>
      </c>
      <c r="D1417" s="6" t="s">
        <v>15</v>
      </c>
      <c r="E1417" s="8">
        <v>-72769455147</v>
      </c>
      <c r="F1417" s="8">
        <v>16694938135</v>
      </c>
      <c r="G1417" s="8">
        <v>2113450877423</v>
      </c>
      <c r="H1417" s="8">
        <v>370143166833</v>
      </c>
      <c r="I1417" s="8">
        <v>623203948776</v>
      </c>
      <c r="J1417" s="6"/>
      <c r="K1417" s="6"/>
      <c r="L1417" s="8">
        <v>3425000000</v>
      </c>
      <c r="M1417" s="8">
        <v>8020000000</v>
      </c>
      <c r="N1417" s="9">
        <v>0.16</v>
      </c>
      <c r="O1417" s="9">
        <v>3.02</v>
      </c>
      <c r="P1417" s="17">
        <f>(Table1[[#This Row],[18. Lợi nhuận sau thuế thu nhập doanh nghiệp]]-Table1[[#This Row],[Lưu chuyển tiền thuần từ hoạt động kinh doanh]])/Table1[[#This Row],[TỔNG CỘNG TÀI SẢN]]</f>
        <v>4.2330954666467982E-2</v>
      </c>
      <c r="Q1417" s="20">
        <f>(Table1[[#This Row],[III. Các khoản phải thu ngắn hạn 2025]]-Table1[[#This Row],[III. Các khoản phải thu ngắn hạn'[Năm: 2024]])/Table1[[#This Row],[III. Các khoản phải thu ngắn hạn'[Năm: 2024]]</f>
        <v>0.6836835165923113</v>
      </c>
      <c r="R1417" s="20" t="e">
        <f>(Table1[[#This Row],[1. Hàng tồn kho]]-Table1[[#This Row],[1. Hàng tồn kho'[Năm: 2024]])/Table1[[#This Row],[1. Hàng tồn kho'[Năm: 2024]]</f>
        <v>#DIV/0!</v>
      </c>
      <c r="S141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1.3416058394160584</v>
      </c>
      <c r="T1417" s="21">
        <f>Table1[[#This Row],[Tỷ suất sinh lợi trên tổng tài sản bình quân (ROAA)'[Quý 4 Năm 2025, ĐVT: %']]]-Table1[[#This Row],[Tỷ suất sinh lợi trên tổng tài sản bình quân (ROAA)'[Quý 4 Năm 2024, ĐVT: %']]]</f>
        <v>2.86</v>
      </c>
      <c r="U1417" s="20" t="e">
        <f>SUM(Table1[[#This Row],[TATA]:[ROA]])</f>
        <v>#DIV/0!</v>
      </c>
    </row>
    <row r="1418" spans="1:21" hidden="1" x14ac:dyDescent="0.45">
      <c r="A1418" s="7">
        <v>1412</v>
      </c>
      <c r="B1418" s="5" t="s">
        <v>2833</v>
      </c>
      <c r="C1418" s="6" t="s">
        <v>2834</v>
      </c>
      <c r="D1418" s="6" t="s">
        <v>18</v>
      </c>
      <c r="E1418" s="6"/>
      <c r="F1418" s="6"/>
      <c r="G1418" s="6"/>
      <c r="H1418" s="8">
        <v>264161974224</v>
      </c>
      <c r="I1418" s="6"/>
      <c r="J1418" s="8">
        <v>1703152874678</v>
      </c>
      <c r="K1418" s="6"/>
      <c r="L1418" s="8">
        <v>2328021627143</v>
      </c>
      <c r="M1418" s="6"/>
      <c r="N1418" s="9">
        <v>1.64</v>
      </c>
      <c r="O1418" s="8"/>
      <c r="P141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1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418" s="20">
        <f>(Table1[[#This Row],[1. Hàng tồn kho]]-Table1[[#This Row],[1. Hàng tồn kho'[Năm: 2024]])/Table1[[#This Row],[1. Hàng tồn kho'[Năm: 2024]]</f>
        <v>-1</v>
      </c>
      <c r="S141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418" s="21">
        <f>Table1[[#This Row],[Tỷ suất sinh lợi trên tổng tài sản bình quân (ROAA)'[Quý 4 Năm 2025, ĐVT: %']]]-Table1[[#This Row],[Tỷ suất sinh lợi trên tổng tài sản bình quân (ROAA)'[Quý 4 Năm 2024, ĐVT: %']]]</f>
        <v>-1.64</v>
      </c>
      <c r="U1418" s="20" t="e">
        <f>SUM(Table1[[#This Row],[TATA]:[ROA]])</f>
        <v>#DIV/0!</v>
      </c>
    </row>
    <row r="1419" spans="1:21" hidden="1" x14ac:dyDescent="0.45">
      <c r="A1419" s="7">
        <v>1413</v>
      </c>
      <c r="B1419" s="5" t="s">
        <v>2835</v>
      </c>
      <c r="C1419" s="6" t="s">
        <v>2836</v>
      </c>
      <c r="D1419" s="6" t="s">
        <v>15</v>
      </c>
      <c r="E1419" s="6"/>
      <c r="F1419" s="6"/>
      <c r="G1419" s="6"/>
      <c r="H1419" s="8">
        <v>182063110654</v>
      </c>
      <c r="I1419" s="6"/>
      <c r="J1419" s="8">
        <v>21462345582</v>
      </c>
      <c r="K1419" s="6"/>
      <c r="L1419" s="8">
        <v>16626882899</v>
      </c>
      <c r="M1419" s="6"/>
      <c r="N1419" s="8"/>
      <c r="O1419" s="8"/>
      <c r="P141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1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419" s="20">
        <f>(Table1[[#This Row],[1. Hàng tồn kho]]-Table1[[#This Row],[1. Hàng tồn kho'[Năm: 2024]])/Table1[[#This Row],[1. Hàng tồn kho'[Năm: 2024]]</f>
        <v>-1</v>
      </c>
      <c r="S141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41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19" s="20" t="e">
        <f>SUM(Table1[[#This Row],[TATA]:[ROA]])</f>
        <v>#DIV/0!</v>
      </c>
    </row>
    <row r="1420" spans="1:21" hidden="1" x14ac:dyDescent="0.45">
      <c r="A1420" s="7">
        <v>1414</v>
      </c>
      <c r="B1420" s="5" t="s">
        <v>2837</v>
      </c>
      <c r="C1420" s="6" t="s">
        <v>2838</v>
      </c>
      <c r="D1420" s="6" t="s">
        <v>15</v>
      </c>
      <c r="E1420" s="6"/>
      <c r="F1420" s="6"/>
      <c r="G1420" s="6"/>
      <c r="H1420" s="6"/>
      <c r="I1420" s="6"/>
      <c r="J1420" s="6"/>
      <c r="K1420" s="6"/>
      <c r="L1420" s="6"/>
      <c r="M1420" s="6"/>
      <c r="N1420" s="8"/>
      <c r="O1420" s="8"/>
      <c r="P142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2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20" s="20" t="e">
        <f>(Table1[[#This Row],[1. Hàng tồn kho]]-Table1[[#This Row],[1. Hàng tồn kho'[Năm: 2024]])/Table1[[#This Row],[1. Hàng tồn kho'[Năm: 2024]]</f>
        <v>#DIV/0!</v>
      </c>
      <c r="S142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2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20" s="20" t="e">
        <f>SUM(Table1[[#This Row],[TATA]:[ROA]])</f>
        <v>#DIV/0!</v>
      </c>
    </row>
    <row r="1421" spans="1:21" hidden="1" x14ac:dyDescent="0.45">
      <c r="A1421" s="7">
        <v>1415</v>
      </c>
      <c r="B1421" s="5" t="s">
        <v>2839</v>
      </c>
      <c r="C1421" s="6" t="s">
        <v>2840</v>
      </c>
      <c r="D1421" s="6" t="s">
        <v>10</v>
      </c>
      <c r="E1421" s="6"/>
      <c r="F1421" s="6"/>
      <c r="G1421" s="6"/>
      <c r="H1421" s="6"/>
      <c r="I1421" s="6"/>
      <c r="J1421" s="6"/>
      <c r="K1421" s="6"/>
      <c r="L1421" s="6"/>
      <c r="M1421" s="6"/>
      <c r="N1421" s="8"/>
      <c r="O1421" s="8"/>
      <c r="P142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2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21" s="20" t="e">
        <f>(Table1[[#This Row],[1. Hàng tồn kho]]-Table1[[#This Row],[1. Hàng tồn kho'[Năm: 2024]])/Table1[[#This Row],[1. Hàng tồn kho'[Năm: 2024]]</f>
        <v>#DIV/0!</v>
      </c>
      <c r="S142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2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21" s="20" t="e">
        <f>SUM(Table1[[#This Row],[TATA]:[ROA]])</f>
        <v>#DIV/0!</v>
      </c>
    </row>
    <row r="1422" spans="1:21" hidden="1" x14ac:dyDescent="0.45">
      <c r="A1422" s="7">
        <v>1416</v>
      </c>
      <c r="B1422" s="5" t="s">
        <v>2841</v>
      </c>
      <c r="C1422" s="6" t="s">
        <v>2842</v>
      </c>
      <c r="D1422" s="6" t="s">
        <v>10</v>
      </c>
      <c r="E1422" s="6"/>
      <c r="F1422" s="6"/>
      <c r="G1422" s="6"/>
      <c r="H1422" s="6"/>
      <c r="I1422" s="6"/>
      <c r="J1422" s="6"/>
      <c r="K1422" s="6"/>
      <c r="L1422" s="6"/>
      <c r="M1422" s="6"/>
      <c r="N1422" s="8"/>
      <c r="O1422" s="8"/>
      <c r="P142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2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22" s="20" t="e">
        <f>(Table1[[#This Row],[1. Hàng tồn kho]]-Table1[[#This Row],[1. Hàng tồn kho'[Năm: 2024]])/Table1[[#This Row],[1. Hàng tồn kho'[Năm: 2024]]</f>
        <v>#DIV/0!</v>
      </c>
      <c r="S142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2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22" s="20" t="e">
        <f>SUM(Table1[[#This Row],[TATA]:[ROA]])</f>
        <v>#DIV/0!</v>
      </c>
    </row>
    <row r="1423" spans="1:21" ht="26.25" hidden="1" x14ac:dyDescent="0.45">
      <c r="A1423" s="7">
        <v>1417</v>
      </c>
      <c r="B1423" s="5" t="s">
        <v>2843</v>
      </c>
      <c r="C1423" s="6" t="s">
        <v>2844</v>
      </c>
      <c r="D1423" s="6" t="s">
        <v>10</v>
      </c>
      <c r="E1423" s="6"/>
      <c r="F1423" s="6"/>
      <c r="G1423" s="6"/>
      <c r="H1423" s="6"/>
      <c r="I1423" s="6"/>
      <c r="J1423" s="6"/>
      <c r="K1423" s="6"/>
      <c r="L1423" s="6"/>
      <c r="M1423" s="6"/>
      <c r="N1423" s="8"/>
      <c r="O1423" s="8"/>
      <c r="P142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2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23" s="20" t="e">
        <f>(Table1[[#This Row],[1. Hàng tồn kho]]-Table1[[#This Row],[1. Hàng tồn kho'[Năm: 2024]])/Table1[[#This Row],[1. Hàng tồn kho'[Năm: 2024]]</f>
        <v>#DIV/0!</v>
      </c>
      <c r="S142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2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23" s="20" t="e">
        <f>SUM(Table1[[#This Row],[TATA]:[ROA]])</f>
        <v>#DIV/0!</v>
      </c>
    </row>
    <row r="1424" spans="1:21" hidden="1" x14ac:dyDescent="0.45">
      <c r="A1424" s="7">
        <v>1418</v>
      </c>
      <c r="B1424" s="5" t="s">
        <v>2845</v>
      </c>
      <c r="C1424" s="6" t="s">
        <v>2846</v>
      </c>
      <c r="D1424" s="6" t="s">
        <v>15</v>
      </c>
      <c r="E1424" s="6"/>
      <c r="F1424" s="6"/>
      <c r="G1424" s="6"/>
      <c r="H1424" s="6"/>
      <c r="I1424" s="6"/>
      <c r="J1424" s="6"/>
      <c r="K1424" s="6"/>
      <c r="L1424" s="6"/>
      <c r="M1424" s="6"/>
      <c r="N1424" s="8"/>
      <c r="O1424" s="8"/>
      <c r="P142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2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24" s="20" t="e">
        <f>(Table1[[#This Row],[1. Hàng tồn kho]]-Table1[[#This Row],[1. Hàng tồn kho'[Năm: 2024]])/Table1[[#This Row],[1. Hàng tồn kho'[Năm: 2024]]</f>
        <v>#DIV/0!</v>
      </c>
      <c r="S142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2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24" s="20" t="e">
        <f>SUM(Table1[[#This Row],[TATA]:[ROA]])</f>
        <v>#DIV/0!</v>
      </c>
    </row>
    <row r="1425" spans="1:21" hidden="1" x14ac:dyDescent="0.45">
      <c r="A1425" s="7">
        <v>1419</v>
      </c>
      <c r="B1425" s="5" t="s">
        <v>2847</v>
      </c>
      <c r="C1425" s="6" t="s">
        <v>2848</v>
      </c>
      <c r="D1425" s="6" t="s">
        <v>10</v>
      </c>
      <c r="E1425" s="6"/>
      <c r="F1425" s="6"/>
      <c r="G1425" s="6"/>
      <c r="H1425" s="6"/>
      <c r="I1425" s="6"/>
      <c r="J1425" s="6"/>
      <c r="K1425" s="6"/>
      <c r="L1425" s="6"/>
      <c r="M1425" s="6"/>
      <c r="N1425" s="8"/>
      <c r="O1425" s="8"/>
      <c r="P142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2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25" s="20" t="e">
        <f>(Table1[[#This Row],[1. Hàng tồn kho]]-Table1[[#This Row],[1. Hàng tồn kho'[Năm: 2024]])/Table1[[#This Row],[1. Hàng tồn kho'[Năm: 2024]]</f>
        <v>#DIV/0!</v>
      </c>
      <c r="S142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2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25" s="20" t="e">
        <f>SUM(Table1[[#This Row],[TATA]:[ROA]])</f>
        <v>#DIV/0!</v>
      </c>
    </row>
    <row r="1426" spans="1:21" hidden="1" x14ac:dyDescent="0.45">
      <c r="A1426" s="7">
        <v>1420</v>
      </c>
      <c r="B1426" s="5" t="s">
        <v>2849</v>
      </c>
      <c r="C1426" s="6" t="s">
        <v>2850</v>
      </c>
      <c r="D1426" s="6" t="s">
        <v>10</v>
      </c>
      <c r="E1426" s="6"/>
      <c r="F1426" s="6"/>
      <c r="G1426" s="6"/>
      <c r="H1426" s="6"/>
      <c r="I1426" s="6"/>
      <c r="J1426" s="6"/>
      <c r="K1426" s="6"/>
      <c r="L1426" s="6"/>
      <c r="M1426" s="6"/>
      <c r="N1426" s="8"/>
      <c r="O1426" s="8"/>
      <c r="P142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2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26" s="20" t="e">
        <f>(Table1[[#This Row],[1. Hàng tồn kho]]-Table1[[#This Row],[1. Hàng tồn kho'[Năm: 2024]])/Table1[[#This Row],[1. Hàng tồn kho'[Năm: 2024]]</f>
        <v>#DIV/0!</v>
      </c>
      <c r="S142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2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26" s="20" t="e">
        <f>SUM(Table1[[#This Row],[TATA]:[ROA]])</f>
        <v>#DIV/0!</v>
      </c>
    </row>
    <row r="1427" spans="1:21" hidden="1" x14ac:dyDescent="0.45">
      <c r="A1427" s="7">
        <v>1421</v>
      </c>
      <c r="B1427" s="5" t="s">
        <v>2851</v>
      </c>
      <c r="C1427" s="6" t="s">
        <v>2852</v>
      </c>
      <c r="D1427" s="6" t="s">
        <v>10</v>
      </c>
      <c r="E1427" s="6"/>
      <c r="F1427" s="6"/>
      <c r="G1427" s="6"/>
      <c r="H1427" s="8">
        <v>4797980647</v>
      </c>
      <c r="I1427" s="6"/>
      <c r="J1427" s="8">
        <v>5681616907</v>
      </c>
      <c r="K1427" s="6"/>
      <c r="L1427" s="8">
        <v>183280487965</v>
      </c>
      <c r="M1427" s="6"/>
      <c r="N1427" s="8"/>
      <c r="O1427" s="8"/>
      <c r="P142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2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427" s="20">
        <f>(Table1[[#This Row],[1. Hàng tồn kho]]-Table1[[#This Row],[1. Hàng tồn kho'[Năm: 2024]])/Table1[[#This Row],[1. Hàng tồn kho'[Năm: 2024]]</f>
        <v>-1</v>
      </c>
      <c r="S142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42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27" s="20" t="e">
        <f>SUM(Table1[[#This Row],[TATA]:[ROA]])</f>
        <v>#DIV/0!</v>
      </c>
    </row>
    <row r="1428" spans="1:21" hidden="1" x14ac:dyDescent="0.45">
      <c r="A1428" s="7">
        <v>1422</v>
      </c>
      <c r="B1428" s="5" t="s">
        <v>2853</v>
      </c>
      <c r="C1428" s="6" t="s">
        <v>2854</v>
      </c>
      <c r="D1428" s="6" t="s">
        <v>10</v>
      </c>
      <c r="E1428" s="6"/>
      <c r="F1428" s="6"/>
      <c r="G1428" s="6"/>
      <c r="H1428" s="8">
        <v>508402465</v>
      </c>
      <c r="I1428" s="6"/>
      <c r="J1428" s="8">
        <v>6415265941</v>
      </c>
      <c r="K1428" s="6"/>
      <c r="L1428" s="8">
        <v>541043420866</v>
      </c>
      <c r="M1428" s="6"/>
      <c r="N1428" s="8"/>
      <c r="O1428" s="8"/>
      <c r="P142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2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428" s="20">
        <f>(Table1[[#This Row],[1. Hàng tồn kho]]-Table1[[#This Row],[1. Hàng tồn kho'[Năm: 2024]])/Table1[[#This Row],[1. Hàng tồn kho'[Năm: 2024]]</f>
        <v>-1</v>
      </c>
      <c r="S142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42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28" s="20" t="e">
        <f>SUM(Table1[[#This Row],[TATA]:[ROA]])</f>
        <v>#DIV/0!</v>
      </c>
    </row>
    <row r="1429" spans="1:21" x14ac:dyDescent="0.45">
      <c r="A1429" s="7">
        <v>1423</v>
      </c>
      <c r="B1429" s="5" t="s">
        <v>2855</v>
      </c>
      <c r="C1429" s="6" t="s">
        <v>2856</v>
      </c>
      <c r="D1429" s="6" t="s">
        <v>15</v>
      </c>
      <c r="E1429" s="8">
        <v>110092933956</v>
      </c>
      <c r="F1429" s="8">
        <v>178075957992</v>
      </c>
      <c r="G1429" s="8">
        <v>2753347662862</v>
      </c>
      <c r="H1429" s="8">
        <v>538181967723</v>
      </c>
      <c r="I1429" s="8">
        <v>552392841765</v>
      </c>
      <c r="J1429" s="8">
        <v>801653718890</v>
      </c>
      <c r="K1429" s="8">
        <v>902149393965</v>
      </c>
      <c r="L1429" s="8">
        <v>4660199353022</v>
      </c>
      <c r="M1429" s="8">
        <v>5011092502199</v>
      </c>
      <c r="N1429" s="9">
        <v>0.77</v>
      </c>
      <c r="O1429" s="9">
        <v>2.04</v>
      </c>
      <c r="P1429" s="17">
        <f>(Table1[[#This Row],[18. Lợi nhuận sau thuế thu nhập doanh nghiệp]]-Table1[[#This Row],[Lưu chuyển tiền thuần từ hoạt động kinh doanh]])/Table1[[#This Row],[TỔNG CỘNG TÀI SẢN]]</f>
        <v>2.4691042454600243E-2</v>
      </c>
      <c r="Q1429" s="20">
        <f>(Table1[[#This Row],[III. Các khoản phải thu ngắn hạn 2025]]-Table1[[#This Row],[III. Các khoản phải thu ngắn hạn'[Năm: 2024]])/Table1[[#This Row],[III. Các khoản phải thu ngắn hạn'[Năm: 2024]]</f>
        <v>2.6405332943660195E-2</v>
      </c>
      <c r="R1429" s="20">
        <f>(Table1[[#This Row],[1. Hàng tồn kho]]-Table1[[#This Row],[1. Hàng tồn kho'[Năm: 2024]])/Table1[[#This Row],[1. Hàng tồn kho'[Năm: 2024]]</f>
        <v>0.12536045515281849</v>
      </c>
      <c r="S142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7.5295737927918535E-2</v>
      </c>
      <c r="T1429" s="21">
        <f>Table1[[#This Row],[Tỷ suất sinh lợi trên tổng tài sản bình quân (ROAA)'[Quý 4 Năm 2025, ĐVT: %']]]-Table1[[#This Row],[Tỷ suất sinh lợi trên tổng tài sản bình quân (ROAA)'[Quý 4 Năm 2024, ĐVT: %']]]</f>
        <v>1.27</v>
      </c>
      <c r="U1429" s="20">
        <f>SUM(Table1[[#This Row],[TATA]:[ROA]])</f>
        <v>1.5217525684789974</v>
      </c>
    </row>
    <row r="1430" spans="1:21" x14ac:dyDescent="0.45">
      <c r="A1430" s="7">
        <v>1424</v>
      </c>
      <c r="B1430" s="5" t="s">
        <v>2857</v>
      </c>
      <c r="C1430" s="6" t="s">
        <v>2858</v>
      </c>
      <c r="D1430" s="6" t="s">
        <v>15</v>
      </c>
      <c r="E1430" s="8">
        <v>72792098529</v>
      </c>
      <c r="F1430" s="8">
        <v>59601559557</v>
      </c>
      <c r="G1430" s="8">
        <v>313547649655</v>
      </c>
      <c r="H1430" s="8">
        <v>6505515423</v>
      </c>
      <c r="I1430" s="8">
        <v>4439146383</v>
      </c>
      <c r="J1430" s="8">
        <v>185129535</v>
      </c>
      <c r="K1430" s="8">
        <v>197680990</v>
      </c>
      <c r="L1430" s="8">
        <v>134136291971</v>
      </c>
      <c r="M1430" s="8">
        <v>130278138274</v>
      </c>
      <c r="N1430" s="8"/>
      <c r="O1430" s="8"/>
      <c r="P1430" s="17">
        <f>(Table1[[#This Row],[18. Lợi nhuận sau thuế thu nhập doanh nghiệp]]-Table1[[#This Row],[Lưu chuyển tiền thuần từ hoạt động kinh doanh]])/Table1[[#This Row],[TỔNG CỘNG TÀI SẢN]]</f>
        <v>-4.2068690313940157E-2</v>
      </c>
      <c r="Q1430" s="20">
        <f>(Table1[[#This Row],[III. Các khoản phải thu ngắn hạn 2025]]-Table1[[#This Row],[III. Các khoản phải thu ngắn hạn'[Năm: 2024]])/Table1[[#This Row],[III. Các khoản phải thu ngắn hạn'[Năm: 2024]]</f>
        <v>-0.31763340882944213</v>
      </c>
      <c r="R1430" s="20">
        <f>(Table1[[#This Row],[1. Hàng tồn kho]]-Table1[[#This Row],[1. Hàng tồn kho'[Năm: 2024]])/Table1[[#This Row],[1. Hàng tồn kho'[Năm: 2024]]</f>
        <v>6.7798231114230362E-2</v>
      </c>
      <c r="S143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-2.8762936863008896E-2</v>
      </c>
      <c r="T143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30" s="20">
        <f>SUM(Table1[[#This Row],[TATA]:[ROA]])</f>
        <v>-0.32066680489216082</v>
      </c>
    </row>
    <row r="1431" spans="1:21" x14ac:dyDescent="0.45">
      <c r="A1431" s="7">
        <v>1425</v>
      </c>
      <c r="B1431" s="5" t="s">
        <v>2859</v>
      </c>
      <c r="C1431" s="6" t="s">
        <v>2860</v>
      </c>
      <c r="D1431" s="6" t="s">
        <v>33</v>
      </c>
      <c r="E1431" s="8">
        <v>-175062497138</v>
      </c>
      <c r="F1431" s="8">
        <v>65830535411</v>
      </c>
      <c r="G1431" s="8">
        <v>1174156071817</v>
      </c>
      <c r="H1431" s="8">
        <v>63745917166</v>
      </c>
      <c r="I1431" s="8">
        <v>104618757440</v>
      </c>
      <c r="J1431" s="8">
        <v>3887038391</v>
      </c>
      <c r="K1431" s="8">
        <v>5666830815</v>
      </c>
      <c r="L1431" s="8">
        <v>124491374531</v>
      </c>
      <c r="M1431" s="8">
        <v>253624545446</v>
      </c>
      <c r="N1431" s="9">
        <v>2.2599999999999998</v>
      </c>
      <c r="O1431" s="9">
        <v>1.24</v>
      </c>
      <c r="P1431" s="17">
        <f>(Table1[[#This Row],[18. Lợi nhuận sau thuế thu nhập doanh nghiệp]]-Table1[[#This Row],[Lưu chuyển tiền thuần từ hoạt động kinh doanh]])/Table1[[#This Row],[TỔNG CỘNG TÀI SẢN]]</f>
        <v>0.20516270224299857</v>
      </c>
      <c r="Q1431" s="20">
        <f>(Table1[[#This Row],[III. Các khoản phải thu ngắn hạn 2025]]-Table1[[#This Row],[III. Các khoản phải thu ngắn hạn'[Năm: 2024]])/Table1[[#This Row],[III. Các khoản phải thu ngắn hạn'[Năm: 2024]]</f>
        <v>0.64118365679112455</v>
      </c>
      <c r="R1431" s="20">
        <f>(Table1[[#This Row],[1. Hàng tồn kho]]-Table1[[#This Row],[1. Hàng tồn kho'[Năm: 2024]])/Table1[[#This Row],[1. Hàng tồn kho'[Năm: 2024]]</f>
        <v>0.45787878713030183</v>
      </c>
      <c r="S143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1.0372860883052113</v>
      </c>
      <c r="T1431" s="21">
        <f>Table1[[#This Row],[Tỷ suất sinh lợi trên tổng tài sản bình quân (ROAA)'[Quý 4 Năm 2025, ĐVT: %']]]-Table1[[#This Row],[Tỷ suất sinh lợi trên tổng tài sản bình quân (ROAA)'[Quý 4 Năm 2024, ĐVT: %']]]</f>
        <v>-1.0199999999999998</v>
      </c>
      <c r="U1431" s="20">
        <f>SUM(Table1[[#This Row],[TATA]:[ROA]])</f>
        <v>1.3215112344696365</v>
      </c>
    </row>
    <row r="1432" spans="1:21" hidden="1" x14ac:dyDescent="0.45">
      <c r="A1432" s="7">
        <v>1426</v>
      </c>
      <c r="B1432" s="5" t="s">
        <v>2861</v>
      </c>
      <c r="C1432" s="6" t="s">
        <v>2862</v>
      </c>
      <c r="D1432" s="6" t="s">
        <v>10</v>
      </c>
      <c r="E1432" s="6"/>
      <c r="F1432" s="6"/>
      <c r="G1432" s="6"/>
      <c r="H1432" s="6"/>
      <c r="I1432" s="6"/>
      <c r="J1432" s="6"/>
      <c r="K1432" s="6"/>
      <c r="L1432" s="6"/>
      <c r="M1432" s="6"/>
      <c r="N1432" s="8"/>
      <c r="O1432" s="8"/>
      <c r="P143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3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32" s="20" t="e">
        <f>(Table1[[#This Row],[1. Hàng tồn kho]]-Table1[[#This Row],[1. Hàng tồn kho'[Năm: 2024]])/Table1[[#This Row],[1. Hàng tồn kho'[Năm: 2024]]</f>
        <v>#DIV/0!</v>
      </c>
      <c r="S143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3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32" s="20" t="e">
        <f>SUM(Table1[[#This Row],[TATA]:[ROA]])</f>
        <v>#DIV/0!</v>
      </c>
    </row>
    <row r="1433" spans="1:21" ht="26.25" x14ac:dyDescent="0.45">
      <c r="A1433" s="7">
        <v>1427</v>
      </c>
      <c r="B1433" s="5" t="s">
        <v>2863</v>
      </c>
      <c r="C1433" s="6" t="s">
        <v>2864</v>
      </c>
      <c r="D1433" s="6" t="s">
        <v>33</v>
      </c>
      <c r="E1433" s="8">
        <v>17231944096</v>
      </c>
      <c r="F1433" s="8">
        <v>8702388229</v>
      </c>
      <c r="G1433" s="8">
        <v>111033339508</v>
      </c>
      <c r="H1433" s="8">
        <v>9049348509</v>
      </c>
      <c r="I1433" s="8">
        <v>19186058107</v>
      </c>
      <c r="J1433" s="8">
        <v>4970977219</v>
      </c>
      <c r="K1433" s="8">
        <v>5266782701</v>
      </c>
      <c r="L1433" s="8">
        <v>181406891268</v>
      </c>
      <c r="M1433" s="8">
        <v>227826185763</v>
      </c>
      <c r="N1433" s="9">
        <v>0.2</v>
      </c>
      <c r="O1433" s="9">
        <v>1.52</v>
      </c>
      <c r="P1433" s="17">
        <f>(Table1[[#This Row],[18. Lợi nhuận sau thuế thu nhập doanh nghiệp]]-Table1[[#This Row],[Lưu chuyển tiền thuần từ hoạt động kinh doanh]])/Table1[[#This Row],[TỔNG CỘNG TÀI SẢN]]</f>
        <v>-7.681977237463386E-2</v>
      </c>
      <c r="Q1433" s="20">
        <f>(Table1[[#This Row],[III. Các khoản phải thu ngắn hạn 2025]]-Table1[[#This Row],[III. Các khoản phải thu ngắn hạn'[Năm: 2024]])/Table1[[#This Row],[III. Các khoản phải thu ngắn hạn'[Năm: 2024]]</f>
        <v>1.1201590465787199</v>
      </c>
      <c r="R1433" s="20">
        <f>(Table1[[#This Row],[1. Hàng tồn kho]]-Table1[[#This Row],[1. Hàng tồn kho'[Năm: 2024]])/Table1[[#This Row],[1. Hàng tồn kho'[Năm: 2024]]</f>
        <v>5.9506505254012514E-2</v>
      </c>
      <c r="S143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0.25588495657765742</v>
      </c>
      <c r="T1433" s="21">
        <f>Table1[[#This Row],[Tỷ suất sinh lợi trên tổng tài sản bình quân (ROAA)'[Quý 4 Năm 2025, ĐVT: %']]]-Table1[[#This Row],[Tỷ suất sinh lợi trên tổng tài sản bình quân (ROAA)'[Quý 4 Năm 2024, ĐVT: %']]]</f>
        <v>1.32</v>
      </c>
      <c r="U1433" s="20">
        <f>SUM(Table1[[#This Row],[TATA]:[ROA]])</f>
        <v>2.6787307360357557</v>
      </c>
    </row>
    <row r="1434" spans="1:21" ht="26.25" hidden="1" x14ac:dyDescent="0.45">
      <c r="A1434" s="7">
        <v>1428</v>
      </c>
      <c r="B1434" s="5" t="s">
        <v>2865</v>
      </c>
      <c r="C1434" s="6" t="s">
        <v>2866</v>
      </c>
      <c r="D1434" s="6" t="s">
        <v>10</v>
      </c>
      <c r="E1434" s="6"/>
      <c r="F1434" s="6"/>
      <c r="G1434" s="6"/>
      <c r="H1434" s="6"/>
      <c r="I1434" s="6"/>
      <c r="J1434" s="6"/>
      <c r="K1434" s="6"/>
      <c r="L1434" s="6"/>
      <c r="M1434" s="6"/>
      <c r="N1434" s="8"/>
      <c r="O1434" s="8"/>
      <c r="P143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3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34" s="20" t="e">
        <f>(Table1[[#This Row],[1. Hàng tồn kho]]-Table1[[#This Row],[1. Hàng tồn kho'[Năm: 2024]])/Table1[[#This Row],[1. Hàng tồn kho'[Năm: 2024]]</f>
        <v>#DIV/0!</v>
      </c>
      <c r="S143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3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34" s="20" t="e">
        <f>SUM(Table1[[#This Row],[TATA]:[ROA]])</f>
        <v>#DIV/0!</v>
      </c>
    </row>
    <row r="1435" spans="1:21" hidden="1" x14ac:dyDescent="0.45">
      <c r="A1435" s="7">
        <v>1429</v>
      </c>
      <c r="B1435" s="5" t="s">
        <v>2867</v>
      </c>
      <c r="C1435" s="6" t="s">
        <v>2868</v>
      </c>
      <c r="D1435" s="6" t="s">
        <v>10</v>
      </c>
      <c r="E1435" s="6"/>
      <c r="F1435" s="6"/>
      <c r="G1435" s="6"/>
      <c r="H1435" s="6"/>
      <c r="I1435" s="6"/>
      <c r="J1435" s="6"/>
      <c r="K1435" s="6"/>
      <c r="L1435" s="6"/>
      <c r="M1435" s="6"/>
      <c r="N1435" s="8"/>
      <c r="O1435" s="8"/>
      <c r="P143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3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35" s="20" t="e">
        <f>(Table1[[#This Row],[1. Hàng tồn kho]]-Table1[[#This Row],[1. Hàng tồn kho'[Năm: 2024]])/Table1[[#This Row],[1. Hàng tồn kho'[Năm: 2024]]</f>
        <v>#DIV/0!</v>
      </c>
      <c r="S143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3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35" s="20" t="e">
        <f>SUM(Table1[[#This Row],[TATA]:[ROA]])</f>
        <v>#DIV/0!</v>
      </c>
    </row>
    <row r="1436" spans="1:21" ht="26.25" hidden="1" x14ac:dyDescent="0.45">
      <c r="A1436" s="7">
        <v>1430</v>
      </c>
      <c r="B1436" s="5" t="s">
        <v>2869</v>
      </c>
      <c r="C1436" s="6" t="s">
        <v>2870</v>
      </c>
      <c r="D1436" s="6" t="s">
        <v>10</v>
      </c>
      <c r="E1436" s="6"/>
      <c r="F1436" s="6"/>
      <c r="G1436" s="6"/>
      <c r="H1436" s="6"/>
      <c r="I1436" s="6"/>
      <c r="J1436" s="6"/>
      <c r="K1436" s="6"/>
      <c r="L1436" s="6"/>
      <c r="M1436" s="6"/>
      <c r="N1436" s="8"/>
      <c r="O1436" s="8"/>
      <c r="P143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3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36" s="20" t="e">
        <f>(Table1[[#This Row],[1. Hàng tồn kho]]-Table1[[#This Row],[1. Hàng tồn kho'[Năm: 2024]])/Table1[[#This Row],[1. Hàng tồn kho'[Năm: 2024]]</f>
        <v>#DIV/0!</v>
      </c>
      <c r="S143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3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36" s="20" t="e">
        <f>SUM(Table1[[#This Row],[TATA]:[ROA]])</f>
        <v>#DIV/0!</v>
      </c>
    </row>
    <row r="1437" spans="1:21" hidden="1" x14ac:dyDescent="0.45">
      <c r="A1437" s="7">
        <v>1431</v>
      </c>
      <c r="B1437" s="5" t="s">
        <v>2871</v>
      </c>
      <c r="C1437" s="6" t="s">
        <v>2872</v>
      </c>
      <c r="D1437" s="6" t="s">
        <v>10</v>
      </c>
      <c r="E1437" s="6"/>
      <c r="F1437" s="6"/>
      <c r="G1437" s="6"/>
      <c r="H1437" s="6"/>
      <c r="I1437" s="6"/>
      <c r="J1437" s="6"/>
      <c r="K1437" s="6"/>
      <c r="L1437" s="6"/>
      <c r="M1437" s="6"/>
      <c r="N1437" s="8"/>
      <c r="O1437" s="8"/>
      <c r="P143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3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37" s="20" t="e">
        <f>(Table1[[#This Row],[1. Hàng tồn kho]]-Table1[[#This Row],[1. Hàng tồn kho'[Năm: 2024]])/Table1[[#This Row],[1. Hàng tồn kho'[Năm: 2024]]</f>
        <v>#DIV/0!</v>
      </c>
      <c r="S143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3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37" s="20" t="e">
        <f>SUM(Table1[[#This Row],[TATA]:[ROA]])</f>
        <v>#DIV/0!</v>
      </c>
    </row>
    <row r="1438" spans="1:21" hidden="1" x14ac:dyDescent="0.45">
      <c r="A1438" s="7">
        <v>1432</v>
      </c>
      <c r="B1438" s="5" t="s">
        <v>2873</v>
      </c>
      <c r="C1438" s="6" t="s">
        <v>2874</v>
      </c>
      <c r="D1438" s="6" t="s">
        <v>10</v>
      </c>
      <c r="E1438" s="6"/>
      <c r="F1438" s="6"/>
      <c r="G1438" s="6"/>
      <c r="H1438" s="8">
        <v>3948750041</v>
      </c>
      <c r="I1438" s="6"/>
      <c r="J1438" s="8">
        <v>16596630499</v>
      </c>
      <c r="K1438" s="6"/>
      <c r="L1438" s="8">
        <v>35698313717</v>
      </c>
      <c r="M1438" s="6"/>
      <c r="N1438" s="8"/>
      <c r="O1438" s="8"/>
      <c r="P143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3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438" s="20">
        <f>(Table1[[#This Row],[1. Hàng tồn kho]]-Table1[[#This Row],[1. Hàng tồn kho'[Năm: 2024]])/Table1[[#This Row],[1. Hàng tồn kho'[Năm: 2024]]</f>
        <v>-1</v>
      </c>
      <c r="S143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43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38" s="20" t="e">
        <f>SUM(Table1[[#This Row],[TATA]:[ROA]])</f>
        <v>#DIV/0!</v>
      </c>
    </row>
    <row r="1439" spans="1:21" hidden="1" x14ac:dyDescent="0.45">
      <c r="A1439" s="7">
        <v>1433</v>
      </c>
      <c r="B1439" s="5" t="s">
        <v>2875</v>
      </c>
      <c r="C1439" s="6" t="s">
        <v>2876</v>
      </c>
      <c r="D1439" s="6" t="s">
        <v>10</v>
      </c>
      <c r="E1439" s="6"/>
      <c r="F1439" s="6"/>
      <c r="G1439" s="6"/>
      <c r="H1439" s="6"/>
      <c r="I1439" s="6"/>
      <c r="J1439" s="6"/>
      <c r="K1439" s="6"/>
      <c r="L1439" s="6"/>
      <c r="M1439" s="6"/>
      <c r="N1439" s="8"/>
      <c r="O1439" s="8"/>
      <c r="P143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3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39" s="20" t="e">
        <f>(Table1[[#This Row],[1. Hàng tồn kho]]-Table1[[#This Row],[1. Hàng tồn kho'[Năm: 2024]])/Table1[[#This Row],[1. Hàng tồn kho'[Năm: 2024]]</f>
        <v>#DIV/0!</v>
      </c>
      <c r="S143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3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39" s="20" t="e">
        <f>SUM(Table1[[#This Row],[TATA]:[ROA]])</f>
        <v>#DIV/0!</v>
      </c>
    </row>
    <row r="1440" spans="1:21" hidden="1" x14ac:dyDescent="0.45">
      <c r="A1440" s="7">
        <v>1434</v>
      </c>
      <c r="B1440" s="5" t="s">
        <v>2877</v>
      </c>
      <c r="C1440" s="6" t="s">
        <v>2878</v>
      </c>
      <c r="D1440" s="6" t="s">
        <v>10</v>
      </c>
      <c r="E1440" s="6"/>
      <c r="F1440" s="6"/>
      <c r="G1440" s="6"/>
      <c r="H1440" s="6"/>
      <c r="I1440" s="6"/>
      <c r="J1440" s="6"/>
      <c r="K1440" s="6"/>
      <c r="L1440" s="6"/>
      <c r="M1440" s="6"/>
      <c r="N1440" s="8"/>
      <c r="O1440" s="8"/>
      <c r="P144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4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40" s="20" t="e">
        <f>(Table1[[#This Row],[1. Hàng tồn kho]]-Table1[[#This Row],[1. Hàng tồn kho'[Năm: 2024]])/Table1[[#This Row],[1. Hàng tồn kho'[Năm: 2024]]</f>
        <v>#DIV/0!</v>
      </c>
      <c r="S144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4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40" s="20" t="e">
        <f>SUM(Table1[[#This Row],[TATA]:[ROA]])</f>
        <v>#DIV/0!</v>
      </c>
    </row>
    <row r="1441" spans="1:21" hidden="1" x14ac:dyDescent="0.45">
      <c r="A1441" s="7">
        <v>1435</v>
      </c>
      <c r="B1441" s="5" t="s">
        <v>2879</v>
      </c>
      <c r="C1441" s="6" t="s">
        <v>2880</v>
      </c>
      <c r="D1441" s="6" t="s">
        <v>10</v>
      </c>
      <c r="E1441" s="6"/>
      <c r="F1441" s="6"/>
      <c r="G1441" s="6"/>
      <c r="H1441" s="6"/>
      <c r="I1441" s="6"/>
      <c r="J1441" s="6"/>
      <c r="K1441" s="6"/>
      <c r="L1441" s="6"/>
      <c r="M1441" s="6"/>
      <c r="N1441" s="8"/>
      <c r="O1441" s="8"/>
      <c r="P144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4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41" s="20" t="e">
        <f>(Table1[[#This Row],[1. Hàng tồn kho]]-Table1[[#This Row],[1. Hàng tồn kho'[Năm: 2024]])/Table1[[#This Row],[1. Hàng tồn kho'[Năm: 2024]]</f>
        <v>#DIV/0!</v>
      </c>
      <c r="S144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4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41" s="20" t="e">
        <f>SUM(Table1[[#This Row],[TATA]:[ROA]])</f>
        <v>#DIV/0!</v>
      </c>
    </row>
    <row r="1442" spans="1:21" hidden="1" x14ac:dyDescent="0.45">
      <c r="A1442" s="7">
        <v>1436</v>
      </c>
      <c r="B1442" s="5" t="s">
        <v>2881</v>
      </c>
      <c r="C1442" s="6" t="s">
        <v>2882</v>
      </c>
      <c r="D1442" s="6" t="s">
        <v>10</v>
      </c>
      <c r="E1442" s="6"/>
      <c r="F1442" s="6"/>
      <c r="G1442" s="6"/>
      <c r="H1442" s="6"/>
      <c r="I1442" s="6"/>
      <c r="J1442" s="6"/>
      <c r="K1442" s="6"/>
      <c r="L1442" s="6"/>
      <c r="M1442" s="6"/>
      <c r="N1442" s="8"/>
      <c r="O1442" s="8"/>
      <c r="P144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4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42" s="20" t="e">
        <f>(Table1[[#This Row],[1. Hàng tồn kho]]-Table1[[#This Row],[1. Hàng tồn kho'[Năm: 2024]])/Table1[[#This Row],[1. Hàng tồn kho'[Năm: 2024]]</f>
        <v>#DIV/0!</v>
      </c>
      <c r="S144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4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42" s="20" t="e">
        <f>SUM(Table1[[#This Row],[TATA]:[ROA]])</f>
        <v>#DIV/0!</v>
      </c>
    </row>
    <row r="1443" spans="1:21" ht="26.25" hidden="1" x14ac:dyDescent="0.45">
      <c r="A1443" s="7">
        <v>1437</v>
      </c>
      <c r="B1443" s="5" t="s">
        <v>2883</v>
      </c>
      <c r="C1443" s="6" t="s">
        <v>2884</v>
      </c>
      <c r="D1443" s="6" t="s">
        <v>10</v>
      </c>
      <c r="E1443" s="6"/>
      <c r="F1443" s="6"/>
      <c r="G1443" s="6"/>
      <c r="H1443" s="6"/>
      <c r="I1443" s="6"/>
      <c r="J1443" s="6"/>
      <c r="K1443" s="6"/>
      <c r="L1443" s="6"/>
      <c r="M1443" s="6"/>
      <c r="N1443" s="8"/>
      <c r="O1443" s="8"/>
      <c r="P144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4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43" s="20" t="e">
        <f>(Table1[[#This Row],[1. Hàng tồn kho]]-Table1[[#This Row],[1. Hàng tồn kho'[Năm: 2024]])/Table1[[#This Row],[1. Hàng tồn kho'[Năm: 2024]]</f>
        <v>#DIV/0!</v>
      </c>
      <c r="S144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4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43" s="20" t="e">
        <f>SUM(Table1[[#This Row],[TATA]:[ROA]])</f>
        <v>#DIV/0!</v>
      </c>
    </row>
    <row r="1444" spans="1:21" hidden="1" x14ac:dyDescent="0.45">
      <c r="A1444" s="7">
        <v>1438</v>
      </c>
      <c r="B1444" s="5" t="s">
        <v>2885</v>
      </c>
      <c r="C1444" s="6" t="s">
        <v>2886</v>
      </c>
      <c r="D1444" s="6" t="s">
        <v>18</v>
      </c>
      <c r="E1444" s="8">
        <v>137357399000000</v>
      </c>
      <c r="F1444" s="8">
        <v>27382978000000</v>
      </c>
      <c r="G1444" s="8">
        <v>1615763927000000</v>
      </c>
      <c r="H1444" s="6"/>
      <c r="I1444" s="6"/>
      <c r="J1444" s="6"/>
      <c r="K1444" s="6"/>
      <c r="L1444" s="8">
        <v>69061893000000</v>
      </c>
      <c r="M1444" s="8">
        <v>89088116000000</v>
      </c>
      <c r="N1444" s="9">
        <v>0.57999999999999996</v>
      </c>
      <c r="O1444" s="9">
        <v>0.6</v>
      </c>
      <c r="P1444" s="17">
        <f>(Table1[[#This Row],[18. Lợi nhuận sau thuế thu nhập doanh nghiệp]]-Table1[[#This Row],[Lưu chuyển tiền thuần từ hoạt động kinh doanh]])/Table1[[#This Row],[TỔNG CỘNG TÀI SẢN]]</f>
        <v>-6.8063421371332547E-2</v>
      </c>
      <c r="Q144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44" s="20" t="e">
        <f>(Table1[[#This Row],[1. Hàng tồn kho]]-Table1[[#This Row],[1. Hàng tồn kho'[Năm: 2024]])/Table1[[#This Row],[1. Hàng tồn kho'[Năm: 2024]]</f>
        <v>#DIV/0!</v>
      </c>
      <c r="S144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0.2899750083595305</v>
      </c>
      <c r="T1444" s="21">
        <f>Table1[[#This Row],[Tỷ suất sinh lợi trên tổng tài sản bình quân (ROAA)'[Quý 4 Năm 2025, ĐVT: %']]]-Table1[[#This Row],[Tỷ suất sinh lợi trên tổng tài sản bình quân (ROAA)'[Quý 4 Năm 2024, ĐVT: %']]]</f>
        <v>2.0000000000000018E-2</v>
      </c>
      <c r="U1444" s="20" t="e">
        <f>SUM(Table1[[#This Row],[TATA]:[ROA]])</f>
        <v>#DIV/0!</v>
      </c>
    </row>
    <row r="1445" spans="1:21" hidden="1" x14ac:dyDescent="0.45">
      <c r="A1445" s="7">
        <v>1439</v>
      </c>
      <c r="B1445" s="5" t="s">
        <v>2887</v>
      </c>
      <c r="C1445" s="6" t="s">
        <v>2888</v>
      </c>
      <c r="D1445" s="6" t="s">
        <v>10</v>
      </c>
      <c r="E1445" s="6"/>
      <c r="F1445" s="6"/>
      <c r="G1445" s="6"/>
      <c r="H1445" s="6"/>
      <c r="I1445" s="6"/>
      <c r="J1445" s="6"/>
      <c r="K1445" s="6"/>
      <c r="L1445" s="6"/>
      <c r="M1445" s="6"/>
      <c r="N1445" s="8"/>
      <c r="O1445" s="8"/>
      <c r="P144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4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45" s="20" t="e">
        <f>(Table1[[#This Row],[1. Hàng tồn kho]]-Table1[[#This Row],[1. Hàng tồn kho'[Năm: 2024]])/Table1[[#This Row],[1. Hàng tồn kho'[Năm: 2024]]</f>
        <v>#DIV/0!</v>
      </c>
      <c r="S144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4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45" s="20" t="e">
        <f>SUM(Table1[[#This Row],[TATA]:[ROA]])</f>
        <v>#DIV/0!</v>
      </c>
    </row>
    <row r="1446" spans="1:21" x14ac:dyDescent="0.45">
      <c r="A1446" s="7">
        <v>1440</v>
      </c>
      <c r="B1446" s="5" t="s">
        <v>2889</v>
      </c>
      <c r="C1446" s="6" t="s">
        <v>2890</v>
      </c>
      <c r="D1446" s="6" t="s">
        <v>33</v>
      </c>
      <c r="E1446" s="8">
        <v>4734016426</v>
      </c>
      <c r="F1446" s="8">
        <v>20267776737</v>
      </c>
      <c r="G1446" s="8">
        <v>1450749692330</v>
      </c>
      <c r="H1446" s="8">
        <v>439477584379</v>
      </c>
      <c r="I1446" s="8">
        <v>539922459609</v>
      </c>
      <c r="J1446" s="8">
        <v>413196180869</v>
      </c>
      <c r="K1446" s="8">
        <v>388756416530</v>
      </c>
      <c r="L1446" s="8">
        <v>311186580224</v>
      </c>
      <c r="M1446" s="8">
        <v>525685947496</v>
      </c>
      <c r="N1446" s="9">
        <v>1.47</v>
      </c>
      <c r="O1446" s="9">
        <v>0.61</v>
      </c>
      <c r="P1446" s="17">
        <f>(Table1[[#This Row],[18. Lợi nhuận sau thuế thu nhập doanh nghiệp]]-Table1[[#This Row],[Lưu chuyển tiền thuần từ hoạt động kinh doanh]])/Table1[[#This Row],[TỔNG CỘNG TÀI SẢN]]</f>
        <v>1.0707402106046118E-2</v>
      </c>
      <c r="Q1446" s="20">
        <f>(Table1[[#This Row],[III. Các khoản phải thu ngắn hạn 2025]]-Table1[[#This Row],[III. Các khoản phải thu ngắn hạn'[Năm: 2024]])/Table1[[#This Row],[III. Các khoản phải thu ngắn hạn'[Năm: 2024]]</f>
        <v>0.22855517277845414</v>
      </c>
      <c r="R1446" s="20">
        <f>(Table1[[#This Row],[1. Hàng tồn kho]]-Table1[[#This Row],[1. Hàng tồn kho'[Năm: 2024]])/Table1[[#This Row],[1. Hàng tồn kho'[Năm: 2024]]</f>
        <v>-5.9148088657548364E-2</v>
      </c>
      <c r="S144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0.68929504324253932</v>
      </c>
      <c r="T1446" s="21">
        <f>Table1[[#This Row],[Tỷ suất sinh lợi trên tổng tài sản bình quân (ROAA)'[Quý 4 Năm 2025, ĐVT: %']]]-Table1[[#This Row],[Tỷ suất sinh lợi trên tổng tài sản bình quân (ROAA)'[Quý 4 Năm 2024, ĐVT: %']]]</f>
        <v>-0.86</v>
      </c>
      <c r="U1446" s="20">
        <f>SUM(Table1[[#This Row],[TATA]:[ROA]])</f>
        <v>9.4095294694912512E-3</v>
      </c>
    </row>
    <row r="1447" spans="1:21" ht="26.25" hidden="1" x14ac:dyDescent="0.45">
      <c r="A1447" s="7">
        <v>1441</v>
      </c>
      <c r="B1447" s="5" t="s">
        <v>2891</v>
      </c>
      <c r="C1447" s="6" t="s">
        <v>2892</v>
      </c>
      <c r="D1447" s="6" t="s">
        <v>15</v>
      </c>
      <c r="E1447" s="6"/>
      <c r="F1447" s="6"/>
      <c r="G1447" s="6"/>
      <c r="H1447" s="8">
        <v>14986565038</v>
      </c>
      <c r="I1447" s="6"/>
      <c r="J1447" s="8">
        <v>4402115697</v>
      </c>
      <c r="K1447" s="6"/>
      <c r="L1447" s="8">
        <v>76522948630</v>
      </c>
      <c r="M1447" s="6"/>
      <c r="N1447" s="8"/>
      <c r="O1447" s="8"/>
      <c r="P144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4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447" s="20">
        <f>(Table1[[#This Row],[1. Hàng tồn kho]]-Table1[[#This Row],[1. Hàng tồn kho'[Năm: 2024]])/Table1[[#This Row],[1. Hàng tồn kho'[Năm: 2024]]</f>
        <v>-1</v>
      </c>
      <c r="S144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44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47" s="20" t="e">
        <f>SUM(Table1[[#This Row],[TATA]:[ROA]])</f>
        <v>#DIV/0!</v>
      </c>
    </row>
    <row r="1448" spans="1:21" hidden="1" x14ac:dyDescent="0.45">
      <c r="A1448" s="7">
        <v>1442</v>
      </c>
      <c r="B1448" s="5" t="s">
        <v>2893</v>
      </c>
      <c r="C1448" s="6" t="s">
        <v>2894</v>
      </c>
      <c r="D1448" s="6" t="s">
        <v>33</v>
      </c>
      <c r="E1448" s="8">
        <v>-4495472095049</v>
      </c>
      <c r="F1448" s="8">
        <v>1130872997059</v>
      </c>
      <c r="G1448" s="8">
        <v>30776329985842</v>
      </c>
      <c r="H1448" s="8">
        <v>231234916889</v>
      </c>
      <c r="I1448" s="8">
        <v>174798590958</v>
      </c>
      <c r="J1448" s="6"/>
      <c r="K1448" s="6"/>
      <c r="L1448" s="8">
        <v>3120367476027</v>
      </c>
      <c r="M1448" s="8">
        <v>3639425145457</v>
      </c>
      <c r="N1448" s="9">
        <v>0.79</v>
      </c>
      <c r="O1448" s="9">
        <v>1.01</v>
      </c>
      <c r="P1448" s="17">
        <f>(Table1[[#This Row],[18. Lợi nhuận sau thuế thu nhập doanh nghiệp]]-Table1[[#This Row],[Lưu chuyển tiền thuần từ hoạt động kinh doanh]])/Table1[[#This Row],[TỔNG CỘNG TÀI SẢN]]</f>
        <v>0.18281403580921707</v>
      </c>
      <c r="Q1448" s="20">
        <f>(Table1[[#This Row],[III. Các khoản phải thu ngắn hạn 2025]]-Table1[[#This Row],[III. Các khoản phải thu ngắn hạn'[Năm: 2024]])/Table1[[#This Row],[III. Các khoản phải thu ngắn hạn'[Năm: 2024]]</f>
        <v>-0.24406489595207287</v>
      </c>
      <c r="R1448" s="20" t="e">
        <f>(Table1[[#This Row],[1. Hàng tồn kho]]-Table1[[#This Row],[1. Hàng tồn kho'[Năm: 2024]])/Table1[[#This Row],[1. Hàng tồn kho'[Năm: 2024]]</f>
        <v>#DIV/0!</v>
      </c>
      <c r="S144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0.16634504538897735</v>
      </c>
      <c r="T1448" s="21">
        <f>Table1[[#This Row],[Tỷ suất sinh lợi trên tổng tài sản bình quân (ROAA)'[Quý 4 Năm 2025, ĐVT: %']]]-Table1[[#This Row],[Tỷ suất sinh lợi trên tổng tài sản bình quân (ROAA)'[Quý 4 Năm 2024, ĐVT: %']]]</f>
        <v>0.21999999999999997</v>
      </c>
      <c r="U1448" s="20" t="e">
        <f>SUM(Table1[[#This Row],[TATA]:[ROA]])</f>
        <v>#DIV/0!</v>
      </c>
    </row>
    <row r="1449" spans="1:21" ht="26.25" hidden="1" x14ac:dyDescent="0.45">
      <c r="A1449" s="7">
        <v>1443</v>
      </c>
      <c r="B1449" s="5" t="s">
        <v>2895</v>
      </c>
      <c r="C1449" s="6" t="s">
        <v>2896</v>
      </c>
      <c r="D1449" s="6" t="s">
        <v>15</v>
      </c>
      <c r="E1449" s="6"/>
      <c r="F1449" s="6"/>
      <c r="G1449" s="6"/>
      <c r="H1449" s="8">
        <v>249200000</v>
      </c>
      <c r="I1449" s="6"/>
      <c r="J1449" s="6"/>
      <c r="K1449" s="6"/>
      <c r="L1449" s="8">
        <v>3441545463</v>
      </c>
      <c r="M1449" s="6"/>
      <c r="N1449" s="8"/>
      <c r="O1449" s="8"/>
      <c r="P144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4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449" s="20" t="e">
        <f>(Table1[[#This Row],[1. Hàng tồn kho]]-Table1[[#This Row],[1. Hàng tồn kho'[Năm: 2024]])/Table1[[#This Row],[1. Hàng tồn kho'[Năm: 2024]]</f>
        <v>#DIV/0!</v>
      </c>
      <c r="S144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44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49" s="20" t="e">
        <f>SUM(Table1[[#This Row],[TATA]:[ROA]])</f>
        <v>#DIV/0!</v>
      </c>
    </row>
    <row r="1450" spans="1:21" hidden="1" x14ac:dyDescent="0.45">
      <c r="A1450" s="7">
        <v>1444</v>
      </c>
      <c r="B1450" s="5" t="s">
        <v>2897</v>
      </c>
      <c r="C1450" s="6" t="s">
        <v>2898</v>
      </c>
      <c r="D1450" s="6" t="s">
        <v>10</v>
      </c>
      <c r="E1450" s="6"/>
      <c r="F1450" s="6"/>
      <c r="G1450" s="6"/>
      <c r="H1450" s="6"/>
      <c r="I1450" s="6"/>
      <c r="J1450" s="6"/>
      <c r="K1450" s="6"/>
      <c r="L1450" s="6"/>
      <c r="M1450" s="6"/>
      <c r="N1450" s="8"/>
      <c r="O1450" s="8"/>
      <c r="P145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5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50" s="20" t="e">
        <f>(Table1[[#This Row],[1. Hàng tồn kho]]-Table1[[#This Row],[1. Hàng tồn kho'[Năm: 2024]])/Table1[[#This Row],[1. Hàng tồn kho'[Năm: 2024]]</f>
        <v>#DIV/0!</v>
      </c>
      <c r="S145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5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50" s="20" t="e">
        <f>SUM(Table1[[#This Row],[TATA]:[ROA]])</f>
        <v>#DIV/0!</v>
      </c>
    </row>
    <row r="1451" spans="1:21" hidden="1" x14ac:dyDescent="0.45">
      <c r="A1451" s="7">
        <v>1445</v>
      </c>
      <c r="B1451" s="5" t="s">
        <v>2899</v>
      </c>
      <c r="C1451" s="6" t="s">
        <v>2900</v>
      </c>
      <c r="D1451" s="6" t="s">
        <v>10</v>
      </c>
      <c r="E1451" s="6"/>
      <c r="F1451" s="6"/>
      <c r="G1451" s="6"/>
      <c r="H1451" s="8">
        <v>3041600833</v>
      </c>
      <c r="I1451" s="6"/>
      <c r="J1451" s="8">
        <v>33760103152</v>
      </c>
      <c r="K1451" s="6"/>
      <c r="L1451" s="8">
        <v>146205167215</v>
      </c>
      <c r="M1451" s="6"/>
      <c r="N1451" s="8"/>
      <c r="O1451" s="8"/>
      <c r="P145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5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451" s="20">
        <f>(Table1[[#This Row],[1. Hàng tồn kho]]-Table1[[#This Row],[1. Hàng tồn kho'[Năm: 2024]])/Table1[[#This Row],[1. Hàng tồn kho'[Năm: 2024]]</f>
        <v>-1</v>
      </c>
      <c r="S145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45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51" s="20" t="e">
        <f>SUM(Table1[[#This Row],[TATA]:[ROA]])</f>
        <v>#DIV/0!</v>
      </c>
    </row>
    <row r="1452" spans="1:21" x14ac:dyDescent="0.45">
      <c r="A1452" s="7">
        <v>1446</v>
      </c>
      <c r="B1452" s="5" t="s">
        <v>2901</v>
      </c>
      <c r="C1452" s="6" t="s">
        <v>2902</v>
      </c>
      <c r="D1452" s="6" t="s">
        <v>33</v>
      </c>
      <c r="E1452" s="8">
        <v>9780621864</v>
      </c>
      <c r="F1452" s="8">
        <v>3454233190</v>
      </c>
      <c r="G1452" s="8">
        <v>85894930926</v>
      </c>
      <c r="H1452" s="8">
        <v>1168756920</v>
      </c>
      <c r="I1452" s="8">
        <v>780978874</v>
      </c>
      <c r="J1452" s="8">
        <v>7548661082</v>
      </c>
      <c r="K1452" s="8">
        <v>2770309164</v>
      </c>
      <c r="L1452" s="8">
        <v>22439004239</v>
      </c>
      <c r="M1452" s="8">
        <v>35923733617</v>
      </c>
      <c r="N1452" s="9">
        <v>0.89</v>
      </c>
      <c r="O1452" s="9">
        <v>0.53</v>
      </c>
      <c r="P1452" s="17">
        <f>(Table1[[#This Row],[18. Lợi nhuận sau thuế thu nhập doanh nghiệp]]-Table1[[#This Row],[Lưu chuyển tiền thuần từ hoạt động kinh doanh]])/Table1[[#This Row],[TỔNG CỘNG TÀI SẢN]]</f>
        <v>-7.3652642895193618E-2</v>
      </c>
      <c r="Q1452" s="20">
        <f>(Table1[[#This Row],[III. Các khoản phải thu ngắn hạn 2025]]-Table1[[#This Row],[III. Các khoản phải thu ngắn hạn'[Năm: 2024]])/Table1[[#This Row],[III. Các khoản phải thu ngắn hạn'[Năm: 2024]]</f>
        <v>-0.33178673799852237</v>
      </c>
      <c r="R1452" s="20">
        <f>(Table1[[#This Row],[1. Hàng tồn kho]]-Table1[[#This Row],[1. Hàng tồn kho'[Năm: 2024]])/Table1[[#This Row],[1. Hàng tồn kho'[Năm: 2024]]</f>
        <v>-0.63300655124047334</v>
      </c>
      <c r="S145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0.60095043587375119</v>
      </c>
      <c r="T1452" s="21">
        <f>Table1[[#This Row],[Tỷ suất sinh lợi trên tổng tài sản bình quân (ROAA)'[Quý 4 Năm 2025, ĐVT: %']]]-Table1[[#This Row],[Tỷ suất sinh lợi trên tổng tài sản bình quân (ROAA)'[Quý 4 Năm 2024, ĐVT: %']]]</f>
        <v>-0.36</v>
      </c>
      <c r="U1452" s="20">
        <f>SUM(Table1[[#This Row],[TATA]:[ROA]])</f>
        <v>-0.79749549626043803</v>
      </c>
    </row>
    <row r="1453" spans="1:21" hidden="1" x14ac:dyDescent="0.45">
      <c r="A1453" s="7">
        <v>1447</v>
      </c>
      <c r="B1453" s="5" t="s">
        <v>2903</v>
      </c>
      <c r="C1453" s="6" t="s">
        <v>2904</v>
      </c>
      <c r="D1453" s="6" t="s">
        <v>10</v>
      </c>
      <c r="E1453" s="6"/>
      <c r="F1453" s="6"/>
      <c r="G1453" s="6"/>
      <c r="H1453" s="6"/>
      <c r="I1453" s="6"/>
      <c r="J1453" s="6"/>
      <c r="K1453" s="6"/>
      <c r="L1453" s="6"/>
      <c r="M1453" s="6"/>
      <c r="N1453" s="8"/>
      <c r="O1453" s="8"/>
      <c r="P145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5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53" s="20" t="e">
        <f>(Table1[[#This Row],[1. Hàng tồn kho]]-Table1[[#This Row],[1. Hàng tồn kho'[Năm: 2024]])/Table1[[#This Row],[1. Hàng tồn kho'[Năm: 2024]]</f>
        <v>#DIV/0!</v>
      </c>
      <c r="S145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5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53" s="20" t="e">
        <f>SUM(Table1[[#This Row],[TATA]:[ROA]])</f>
        <v>#DIV/0!</v>
      </c>
    </row>
    <row r="1454" spans="1:21" ht="26.25" hidden="1" x14ac:dyDescent="0.45">
      <c r="A1454" s="7">
        <v>1448</v>
      </c>
      <c r="B1454" s="5" t="s">
        <v>2905</v>
      </c>
      <c r="C1454" s="6" t="s">
        <v>2906</v>
      </c>
      <c r="D1454" s="6" t="s">
        <v>10</v>
      </c>
      <c r="E1454" s="6"/>
      <c r="F1454" s="6"/>
      <c r="G1454" s="6"/>
      <c r="H1454" s="8">
        <v>15252935908</v>
      </c>
      <c r="I1454" s="6"/>
      <c r="J1454" s="8">
        <v>1540477832</v>
      </c>
      <c r="K1454" s="6"/>
      <c r="L1454" s="8">
        <v>53752834392</v>
      </c>
      <c r="M1454" s="6"/>
      <c r="N1454" s="8"/>
      <c r="O1454" s="8"/>
      <c r="P145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5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454" s="20">
        <f>(Table1[[#This Row],[1. Hàng tồn kho]]-Table1[[#This Row],[1. Hàng tồn kho'[Năm: 2024]])/Table1[[#This Row],[1. Hàng tồn kho'[Năm: 2024]]</f>
        <v>-1</v>
      </c>
      <c r="S145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45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54" s="20" t="e">
        <f>SUM(Table1[[#This Row],[TATA]:[ROA]])</f>
        <v>#DIV/0!</v>
      </c>
    </row>
    <row r="1455" spans="1:21" ht="26.25" x14ac:dyDescent="0.45">
      <c r="A1455" s="7">
        <v>1449</v>
      </c>
      <c r="B1455" s="5" t="s">
        <v>2907</v>
      </c>
      <c r="C1455" s="6" t="s">
        <v>2908</v>
      </c>
      <c r="D1455" s="6" t="s">
        <v>33</v>
      </c>
      <c r="E1455" s="8">
        <v>40774951411</v>
      </c>
      <c r="F1455" s="8">
        <v>10275724796</v>
      </c>
      <c r="G1455" s="8">
        <v>169059774106</v>
      </c>
      <c r="H1455" s="8">
        <v>35831513072</v>
      </c>
      <c r="I1455" s="8">
        <v>28090779251</v>
      </c>
      <c r="J1455" s="8">
        <v>131297065754</v>
      </c>
      <c r="K1455" s="8">
        <v>121054703319</v>
      </c>
      <c r="L1455" s="8">
        <v>480125601327</v>
      </c>
      <c r="M1455" s="8">
        <v>530711806032</v>
      </c>
      <c r="N1455" s="9">
        <v>0.67</v>
      </c>
      <c r="O1455" s="9">
        <v>1.61</v>
      </c>
      <c r="P1455" s="17">
        <f>(Table1[[#This Row],[18. Lợi nhuận sau thuế thu nhập doanh nghiệp]]-Table1[[#This Row],[Lưu chuyển tiền thuần từ hoạt động kinh doanh]])/Table1[[#This Row],[TỔNG CỘNG TÀI SẢN]]</f>
        <v>-0.18040498856858209</v>
      </c>
      <c r="Q1455" s="20">
        <f>(Table1[[#This Row],[III. Các khoản phải thu ngắn hạn 2025]]-Table1[[#This Row],[III. Các khoản phải thu ngắn hạn'[Năm: 2024]])/Table1[[#This Row],[III. Các khoản phải thu ngắn hạn'[Năm: 2024]]</f>
        <v>-0.21603145268930551</v>
      </c>
      <c r="R1455" s="20">
        <f>(Table1[[#This Row],[1. Hàng tồn kho]]-Table1[[#This Row],[1. Hàng tồn kho'[Năm: 2024]])/Table1[[#This Row],[1. Hàng tồn kho'[Năm: 2024]]</f>
        <v>-7.8009073364900872E-2</v>
      </c>
      <c r="S145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0.10536035688408785</v>
      </c>
      <c r="T1455" s="21">
        <f>Table1[[#This Row],[Tỷ suất sinh lợi trên tổng tài sản bình quân (ROAA)'[Quý 4 Năm 2025, ĐVT: %']]]-Table1[[#This Row],[Tỷ suất sinh lợi trên tổng tài sản bình quân (ROAA)'[Quý 4 Năm 2024, ĐVT: %']]]</f>
        <v>0.94000000000000006</v>
      </c>
      <c r="U1455" s="20">
        <f>SUM(Table1[[#This Row],[TATA]:[ROA]])</f>
        <v>0.57091484226129952</v>
      </c>
    </row>
    <row r="1456" spans="1:21" ht="26.25" x14ac:dyDescent="0.45">
      <c r="A1456" s="7">
        <v>1450</v>
      </c>
      <c r="B1456" s="5" t="s">
        <v>2909</v>
      </c>
      <c r="C1456" s="6" t="s">
        <v>2910</v>
      </c>
      <c r="D1456" s="6" t="s">
        <v>15</v>
      </c>
      <c r="E1456" s="8">
        <v>3285469208</v>
      </c>
      <c r="F1456" s="8">
        <v>-10048859764</v>
      </c>
      <c r="G1456" s="8">
        <v>1340626246761</v>
      </c>
      <c r="H1456" s="8">
        <v>43478517745</v>
      </c>
      <c r="I1456" s="8">
        <v>37766000266</v>
      </c>
      <c r="J1456" s="8">
        <v>44152104546</v>
      </c>
      <c r="K1456" s="8">
        <v>3123127534</v>
      </c>
      <c r="L1456" s="8">
        <v>45033889413</v>
      </c>
      <c r="M1456" s="8">
        <v>45858259669</v>
      </c>
      <c r="N1456" s="9">
        <v>0.04</v>
      </c>
      <c r="O1456" s="9">
        <v>-0.49</v>
      </c>
      <c r="P1456" s="17">
        <f>(Table1[[#This Row],[18. Lợi nhuận sau thuế thu nhập doanh nghiệp]]-Table1[[#This Row],[Lưu chuyển tiền thuần từ hoạt động kinh doanh]])/Table1[[#This Row],[TỔNG CỘNG TÀI SẢN]]</f>
        <v>-9.9463433631977634E-3</v>
      </c>
      <c r="Q1456" s="20">
        <f>(Table1[[#This Row],[III. Các khoản phải thu ngắn hạn 2025]]-Table1[[#This Row],[III. Các khoản phải thu ngắn hạn'[Năm: 2024]])/Table1[[#This Row],[III. Các khoản phải thu ngắn hạn'[Năm: 2024]]</f>
        <v>-0.13138712576412373</v>
      </c>
      <c r="R1456" s="20">
        <f>(Table1[[#This Row],[1. Hàng tồn kho]]-Table1[[#This Row],[1. Hàng tồn kho'[Năm: 2024]])/Table1[[#This Row],[1. Hàng tồn kho'[Năm: 2024]]</f>
        <v>-0.92926435634011151</v>
      </c>
      <c r="S145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1.8305553145539052E-2</v>
      </c>
      <c r="T1456" s="21">
        <f>Table1[[#This Row],[Tỷ suất sinh lợi trên tổng tài sản bình quân (ROAA)'[Quý 4 Năm 2025, ĐVT: %']]]-Table1[[#This Row],[Tỷ suất sinh lợi trên tổng tài sản bình quân (ROAA)'[Quý 4 Năm 2024, ĐVT: %']]]</f>
        <v>-0.53</v>
      </c>
      <c r="U1456" s="20">
        <f>SUM(Table1[[#This Row],[TATA]:[ROA]])</f>
        <v>-1.5822922723218942</v>
      </c>
    </row>
    <row r="1457" spans="1:21" x14ac:dyDescent="0.45">
      <c r="A1457" s="7">
        <v>1451</v>
      </c>
      <c r="B1457" s="5" t="s">
        <v>2911</v>
      </c>
      <c r="C1457" s="6" t="s">
        <v>2912</v>
      </c>
      <c r="D1457" s="6" t="s">
        <v>18</v>
      </c>
      <c r="E1457" s="8">
        <v>2132330611639</v>
      </c>
      <c r="F1457" s="8">
        <v>6764148714587</v>
      </c>
      <c r="G1457" s="8">
        <v>33966203646418</v>
      </c>
      <c r="H1457" s="8">
        <v>1704720808025</v>
      </c>
      <c r="I1457" s="8">
        <v>3002832755950</v>
      </c>
      <c r="J1457" s="8">
        <v>2628204413540</v>
      </c>
      <c r="K1457" s="8">
        <v>2940837879572</v>
      </c>
      <c r="L1457" s="8">
        <v>31155474118994</v>
      </c>
      <c r="M1457" s="8">
        <v>30814063570655</v>
      </c>
      <c r="N1457" s="9">
        <v>6.32</v>
      </c>
      <c r="O1457" s="9">
        <v>6.32</v>
      </c>
      <c r="P1457" s="17">
        <f>(Table1[[#This Row],[18. Lợi nhuận sau thuế thu nhập doanh nghiệp]]-Table1[[#This Row],[Lưu chuyển tiền thuần từ hoạt động kinh doanh]])/Table1[[#This Row],[TỔNG CỘNG TÀI SẢN]]</f>
        <v>0.13636549292244679</v>
      </c>
      <c r="Q1457" s="20">
        <f>(Table1[[#This Row],[III. Các khoản phải thu ngắn hạn 2025]]-Table1[[#This Row],[III. Các khoản phải thu ngắn hạn'[Năm: 2024]])/Table1[[#This Row],[III. Các khoản phải thu ngắn hạn'[Năm: 2024]]</f>
        <v>0.76148067285511956</v>
      </c>
      <c r="R1457" s="20">
        <f>(Table1[[#This Row],[1. Hàng tồn kho]]-Table1[[#This Row],[1. Hàng tồn kho'[Năm: 2024]])/Table1[[#This Row],[1. Hàng tồn kho'[Năm: 2024]]</f>
        <v>0.11895325356786289</v>
      </c>
      <c r="S145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-1.0958284474665026E-2</v>
      </c>
      <c r="T145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57" s="20">
        <f>SUM(Table1[[#This Row],[TATA]:[ROA]])</f>
        <v>1.0058411348707643</v>
      </c>
    </row>
    <row r="1458" spans="1:21" ht="26.25" hidden="1" x14ac:dyDescent="0.45">
      <c r="A1458" s="7">
        <v>1452</v>
      </c>
      <c r="B1458" s="5" t="s">
        <v>2913</v>
      </c>
      <c r="C1458" s="6" t="s">
        <v>2914</v>
      </c>
      <c r="D1458" s="6" t="s">
        <v>10</v>
      </c>
      <c r="E1458" s="6"/>
      <c r="F1458" s="6"/>
      <c r="G1458" s="6"/>
      <c r="H1458" s="6"/>
      <c r="I1458" s="6"/>
      <c r="J1458" s="6"/>
      <c r="K1458" s="6"/>
      <c r="L1458" s="6"/>
      <c r="M1458" s="6"/>
      <c r="N1458" s="8"/>
      <c r="O1458" s="8"/>
      <c r="P145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5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58" s="20" t="e">
        <f>(Table1[[#This Row],[1. Hàng tồn kho]]-Table1[[#This Row],[1. Hàng tồn kho'[Năm: 2024]])/Table1[[#This Row],[1. Hàng tồn kho'[Năm: 2024]]</f>
        <v>#DIV/0!</v>
      </c>
      <c r="S145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5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58" s="20" t="e">
        <f>SUM(Table1[[#This Row],[TATA]:[ROA]])</f>
        <v>#DIV/0!</v>
      </c>
    </row>
    <row r="1459" spans="1:21" hidden="1" x14ac:dyDescent="0.45">
      <c r="A1459" s="7">
        <v>1453</v>
      </c>
      <c r="B1459" s="5" t="s">
        <v>2915</v>
      </c>
      <c r="C1459" s="6" t="s">
        <v>2916</v>
      </c>
      <c r="D1459" s="6" t="s">
        <v>10</v>
      </c>
      <c r="E1459" s="6"/>
      <c r="F1459" s="6"/>
      <c r="G1459" s="6"/>
      <c r="H1459" s="6"/>
      <c r="I1459" s="6"/>
      <c r="J1459" s="6"/>
      <c r="K1459" s="6"/>
      <c r="L1459" s="6"/>
      <c r="M1459" s="6"/>
      <c r="N1459" s="8"/>
      <c r="O1459" s="8"/>
      <c r="P145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5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59" s="20" t="e">
        <f>(Table1[[#This Row],[1. Hàng tồn kho]]-Table1[[#This Row],[1. Hàng tồn kho'[Năm: 2024]])/Table1[[#This Row],[1. Hàng tồn kho'[Năm: 2024]]</f>
        <v>#DIV/0!</v>
      </c>
      <c r="S145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5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59" s="20" t="e">
        <f>SUM(Table1[[#This Row],[TATA]:[ROA]])</f>
        <v>#DIV/0!</v>
      </c>
    </row>
    <row r="1460" spans="1:21" ht="26.25" hidden="1" x14ac:dyDescent="0.45">
      <c r="A1460" s="7">
        <v>1454</v>
      </c>
      <c r="B1460" s="5" t="s">
        <v>2917</v>
      </c>
      <c r="C1460" s="6" t="s">
        <v>2918</v>
      </c>
      <c r="D1460" s="6" t="s">
        <v>10</v>
      </c>
      <c r="E1460" s="6"/>
      <c r="F1460" s="6"/>
      <c r="G1460" s="6"/>
      <c r="H1460" s="6"/>
      <c r="I1460" s="6"/>
      <c r="J1460" s="6"/>
      <c r="K1460" s="6"/>
      <c r="L1460" s="6"/>
      <c r="M1460" s="6"/>
      <c r="N1460" s="8"/>
      <c r="O1460" s="8"/>
      <c r="P146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6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60" s="20" t="e">
        <f>(Table1[[#This Row],[1. Hàng tồn kho]]-Table1[[#This Row],[1. Hàng tồn kho'[Năm: 2024]])/Table1[[#This Row],[1. Hàng tồn kho'[Năm: 2024]]</f>
        <v>#DIV/0!</v>
      </c>
      <c r="S146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6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60" s="20" t="e">
        <f>SUM(Table1[[#This Row],[TATA]:[ROA]])</f>
        <v>#DIV/0!</v>
      </c>
    </row>
    <row r="1461" spans="1:21" x14ac:dyDescent="0.45">
      <c r="A1461" s="7">
        <v>1455</v>
      </c>
      <c r="B1461" s="5" t="s">
        <v>2919</v>
      </c>
      <c r="C1461" s="6" t="s">
        <v>2920</v>
      </c>
      <c r="D1461" s="6" t="s">
        <v>18</v>
      </c>
      <c r="E1461" s="8">
        <v>180853543720</v>
      </c>
      <c r="F1461" s="8">
        <v>215713692146</v>
      </c>
      <c r="G1461" s="8">
        <v>2679850827162</v>
      </c>
      <c r="H1461" s="8">
        <v>287023894347</v>
      </c>
      <c r="I1461" s="8">
        <v>248227867859</v>
      </c>
      <c r="J1461" s="8">
        <v>172957909407</v>
      </c>
      <c r="K1461" s="8">
        <v>188023299968</v>
      </c>
      <c r="L1461" s="8">
        <v>2919366678903</v>
      </c>
      <c r="M1461" s="8">
        <v>2839479707154</v>
      </c>
      <c r="N1461" s="9">
        <v>2.63</v>
      </c>
      <c r="O1461" s="9">
        <v>2.34</v>
      </c>
      <c r="P1461" s="17">
        <f>(Table1[[#This Row],[18. Lợi nhuận sau thuế thu nhập doanh nghiệp]]-Table1[[#This Row],[Lưu chuyển tiền thuần từ hoạt động kinh doanh]])/Table1[[#This Row],[TỔNG CỘNG TÀI SẢN]]</f>
        <v>1.3008242127759547E-2</v>
      </c>
      <c r="Q1461" s="20">
        <f>(Table1[[#This Row],[III. Các khoản phải thu ngắn hạn 2025]]-Table1[[#This Row],[III. Các khoản phải thu ngắn hạn'[Năm: 2024]])/Table1[[#This Row],[III. Các khoản phải thu ngắn hạn'[Năm: 2024]]</f>
        <v>-0.13516653927459157</v>
      </c>
      <c r="R1461" s="20">
        <f>(Table1[[#This Row],[1. Hàng tồn kho]]-Table1[[#This Row],[1. Hàng tồn kho'[Năm: 2024]])/Table1[[#This Row],[1. Hàng tồn kho'[Năm: 2024]]</f>
        <v>8.7104374773335866E-2</v>
      </c>
      <c r="S146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-2.7364487073963193E-2</v>
      </c>
      <c r="T1461" s="21">
        <f>Table1[[#This Row],[Tỷ suất sinh lợi trên tổng tài sản bình quân (ROAA)'[Quý 4 Năm 2025, ĐVT: %']]]-Table1[[#This Row],[Tỷ suất sinh lợi trên tổng tài sản bình quân (ROAA)'[Quý 4 Năm 2024, ĐVT: %']]]</f>
        <v>-0.29000000000000004</v>
      </c>
      <c r="U1461" s="20">
        <f>SUM(Table1[[#This Row],[TATA]:[ROA]])</f>
        <v>-0.35241840944745939</v>
      </c>
    </row>
    <row r="1462" spans="1:21" ht="26.25" x14ac:dyDescent="0.45">
      <c r="A1462" s="7">
        <v>1456</v>
      </c>
      <c r="B1462" s="5" t="s">
        <v>2921</v>
      </c>
      <c r="C1462" s="6" t="s">
        <v>2922</v>
      </c>
      <c r="D1462" s="6" t="s">
        <v>33</v>
      </c>
      <c r="E1462" s="8">
        <v>1357408623</v>
      </c>
      <c r="F1462" s="8">
        <v>82218375</v>
      </c>
      <c r="G1462" s="8">
        <v>122167040655</v>
      </c>
      <c r="H1462" s="8">
        <v>56762940959</v>
      </c>
      <c r="I1462" s="8">
        <v>51798676416</v>
      </c>
      <c r="J1462" s="8">
        <v>17822019157</v>
      </c>
      <c r="K1462" s="8">
        <v>11242373780</v>
      </c>
      <c r="L1462" s="8">
        <v>54937895620</v>
      </c>
      <c r="M1462" s="8">
        <v>32683169405</v>
      </c>
      <c r="N1462" s="9">
        <v>0.1</v>
      </c>
      <c r="O1462" s="9">
        <v>-0.04</v>
      </c>
      <c r="P1462" s="17">
        <f>(Table1[[#This Row],[18. Lợi nhuận sau thuế thu nhập doanh nghiệp]]-Table1[[#This Row],[Lưu chuyển tiền thuần từ hoạt động kinh doanh]])/Table1[[#This Row],[TỔNG CỘNG TÀI SẢN]]</f>
        <v>-1.0438087401995274E-2</v>
      </c>
      <c r="Q1462" s="20">
        <f>(Table1[[#This Row],[III. Các khoản phải thu ngắn hạn 2025]]-Table1[[#This Row],[III. Các khoản phải thu ngắn hạn'[Năm: 2024]])/Table1[[#This Row],[III. Các khoản phải thu ngắn hạn'[Năm: 2024]]</f>
        <v>-8.7456084183264907E-2</v>
      </c>
      <c r="R1462" s="20">
        <f>(Table1[[#This Row],[1. Hàng tồn kho]]-Table1[[#This Row],[1. Hàng tồn kho'[Năm: 2024]])/Table1[[#This Row],[1. Hàng tồn kho'[Năm: 2024]]</f>
        <v>-0.36918630369756367</v>
      </c>
      <c r="S146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-0.4050888000686037</v>
      </c>
      <c r="T1462" s="21">
        <f>Table1[[#This Row],[Tỷ suất sinh lợi trên tổng tài sản bình quân (ROAA)'[Quý 4 Năm 2025, ĐVT: %']]]-Table1[[#This Row],[Tỷ suất sinh lợi trên tổng tài sản bình quân (ROAA)'[Quý 4 Năm 2024, ĐVT: %']]]</f>
        <v>-0.14000000000000001</v>
      </c>
      <c r="U1462" s="20">
        <f>SUM(Table1[[#This Row],[TATA]:[ROA]])</f>
        <v>-1.0121692753514275</v>
      </c>
    </row>
    <row r="1463" spans="1:21" x14ac:dyDescent="0.45">
      <c r="A1463" s="7">
        <v>1457</v>
      </c>
      <c r="B1463" s="5" t="s">
        <v>2923</v>
      </c>
      <c r="C1463" s="6" t="s">
        <v>2924</v>
      </c>
      <c r="D1463" s="6" t="s">
        <v>18</v>
      </c>
      <c r="E1463" s="6"/>
      <c r="F1463" s="8">
        <v>10655102391</v>
      </c>
      <c r="G1463" s="8">
        <v>326890856343</v>
      </c>
      <c r="H1463" s="8">
        <v>129503587107</v>
      </c>
      <c r="I1463" s="8">
        <v>140686551821</v>
      </c>
      <c r="J1463" s="8">
        <v>61637465146</v>
      </c>
      <c r="K1463" s="8">
        <v>85981496830</v>
      </c>
      <c r="L1463" s="8">
        <v>467307693861</v>
      </c>
      <c r="M1463" s="8">
        <v>418159915152</v>
      </c>
      <c r="N1463" s="9">
        <v>3.93</v>
      </c>
      <c r="O1463" s="9">
        <v>2.1</v>
      </c>
      <c r="P1463" s="17">
        <f>(Table1[[#This Row],[18. Lợi nhuận sau thuế thu nhập doanh nghiệp]]-Table1[[#This Row],[Lưu chuyển tiền thuần từ hoạt động kinh doanh]])/Table1[[#This Row],[TỔNG CỘNG TÀI SẢN]]</f>
        <v>3.2595290398149943E-2</v>
      </c>
      <c r="Q1463" s="20">
        <f>(Table1[[#This Row],[III. Các khoản phải thu ngắn hạn 2025]]-Table1[[#This Row],[III. Các khoản phải thu ngắn hạn'[Năm: 2024]])/Table1[[#This Row],[III. Các khoản phải thu ngắn hạn'[Năm: 2024]]</f>
        <v>8.6352547939543001E-2</v>
      </c>
      <c r="R1463" s="20">
        <f>(Table1[[#This Row],[1. Hàng tồn kho]]-Table1[[#This Row],[1. Hàng tồn kho'[Năm: 2024]])/Table1[[#This Row],[1. Hàng tồn kho'[Năm: 2024]]</f>
        <v>0.39495510768226039</v>
      </c>
      <c r="S146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-0.10517220100300539</v>
      </c>
      <c r="T1463" s="21">
        <f>Table1[[#This Row],[Tỷ suất sinh lợi trên tổng tài sản bình quân (ROAA)'[Quý 4 Năm 2025, ĐVT: %']]]-Table1[[#This Row],[Tỷ suất sinh lợi trên tổng tài sản bình quân (ROAA)'[Quý 4 Năm 2024, ĐVT: %']]]</f>
        <v>-1.83</v>
      </c>
      <c r="U1463" s="20">
        <f>SUM(Table1[[#This Row],[TATA]:[ROA]])</f>
        <v>-1.4212692549830521</v>
      </c>
    </row>
    <row r="1464" spans="1:21" hidden="1" x14ac:dyDescent="0.45">
      <c r="A1464" s="7">
        <v>1458</v>
      </c>
      <c r="B1464" s="5" t="s">
        <v>2925</v>
      </c>
      <c r="C1464" s="6" t="s">
        <v>2926</v>
      </c>
      <c r="D1464" s="6" t="s">
        <v>10</v>
      </c>
      <c r="E1464" s="6"/>
      <c r="F1464" s="6"/>
      <c r="G1464" s="6"/>
      <c r="H1464" s="6"/>
      <c r="I1464" s="6"/>
      <c r="J1464" s="6"/>
      <c r="K1464" s="6"/>
      <c r="L1464" s="6"/>
      <c r="M1464" s="6"/>
      <c r="N1464" s="8"/>
      <c r="O1464" s="8"/>
      <c r="P146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6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64" s="20" t="e">
        <f>(Table1[[#This Row],[1. Hàng tồn kho]]-Table1[[#This Row],[1. Hàng tồn kho'[Năm: 2024]])/Table1[[#This Row],[1. Hàng tồn kho'[Năm: 2024]]</f>
        <v>#DIV/0!</v>
      </c>
      <c r="S146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6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64" s="20" t="e">
        <f>SUM(Table1[[#This Row],[TATA]:[ROA]])</f>
        <v>#DIV/0!</v>
      </c>
    </row>
    <row r="1465" spans="1:21" ht="26.25" hidden="1" x14ac:dyDescent="0.45">
      <c r="A1465" s="7">
        <v>1459</v>
      </c>
      <c r="B1465" s="5" t="s">
        <v>2927</v>
      </c>
      <c r="C1465" s="6" t="s">
        <v>2928</v>
      </c>
      <c r="D1465" s="6" t="s">
        <v>10</v>
      </c>
      <c r="E1465" s="6"/>
      <c r="F1465" s="6"/>
      <c r="G1465" s="6"/>
      <c r="H1465" s="6"/>
      <c r="I1465" s="6"/>
      <c r="J1465" s="6"/>
      <c r="K1465" s="6"/>
      <c r="L1465" s="6"/>
      <c r="M1465" s="6"/>
      <c r="N1465" s="8"/>
      <c r="O1465" s="8"/>
      <c r="P146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6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65" s="20" t="e">
        <f>(Table1[[#This Row],[1. Hàng tồn kho]]-Table1[[#This Row],[1. Hàng tồn kho'[Năm: 2024]])/Table1[[#This Row],[1. Hàng tồn kho'[Năm: 2024]]</f>
        <v>#DIV/0!</v>
      </c>
      <c r="S146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6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65" s="20" t="e">
        <f>SUM(Table1[[#This Row],[TATA]:[ROA]])</f>
        <v>#DIV/0!</v>
      </c>
    </row>
    <row r="1466" spans="1:21" ht="26.25" hidden="1" x14ac:dyDescent="0.45">
      <c r="A1466" s="7">
        <v>1460</v>
      </c>
      <c r="B1466" s="5" t="s">
        <v>2929</v>
      </c>
      <c r="C1466" s="6" t="s">
        <v>2930</v>
      </c>
      <c r="D1466" s="6" t="s">
        <v>10</v>
      </c>
      <c r="E1466" s="6"/>
      <c r="F1466" s="6"/>
      <c r="G1466" s="6"/>
      <c r="H1466" s="6"/>
      <c r="I1466" s="6"/>
      <c r="J1466" s="6"/>
      <c r="K1466" s="6"/>
      <c r="L1466" s="6"/>
      <c r="M1466" s="6"/>
      <c r="N1466" s="8"/>
      <c r="O1466" s="8"/>
      <c r="P146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6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66" s="20" t="e">
        <f>(Table1[[#This Row],[1. Hàng tồn kho]]-Table1[[#This Row],[1. Hàng tồn kho'[Năm: 2024]])/Table1[[#This Row],[1. Hàng tồn kho'[Năm: 2024]]</f>
        <v>#DIV/0!</v>
      </c>
      <c r="S146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6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66" s="20" t="e">
        <f>SUM(Table1[[#This Row],[TATA]:[ROA]])</f>
        <v>#DIV/0!</v>
      </c>
    </row>
    <row r="1467" spans="1:21" hidden="1" x14ac:dyDescent="0.45">
      <c r="A1467" s="7">
        <v>1461</v>
      </c>
      <c r="B1467" s="5" t="s">
        <v>2931</v>
      </c>
      <c r="C1467" s="6" t="s">
        <v>2932</v>
      </c>
      <c r="D1467" s="6" t="s">
        <v>15</v>
      </c>
      <c r="E1467" s="6"/>
      <c r="F1467" s="6"/>
      <c r="G1467" s="6"/>
      <c r="H1467" s="8">
        <v>40957977792</v>
      </c>
      <c r="I1467" s="6"/>
      <c r="J1467" s="8">
        <v>5946702761</v>
      </c>
      <c r="K1467" s="6"/>
      <c r="L1467" s="8">
        <v>82169419506</v>
      </c>
      <c r="M1467" s="6"/>
      <c r="N1467" s="8"/>
      <c r="O1467" s="8"/>
      <c r="P146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6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467" s="20">
        <f>(Table1[[#This Row],[1. Hàng tồn kho]]-Table1[[#This Row],[1. Hàng tồn kho'[Năm: 2024]])/Table1[[#This Row],[1. Hàng tồn kho'[Năm: 2024]]</f>
        <v>-1</v>
      </c>
      <c r="S146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46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67" s="20" t="e">
        <f>SUM(Table1[[#This Row],[TATA]:[ROA]])</f>
        <v>#DIV/0!</v>
      </c>
    </row>
    <row r="1468" spans="1:21" ht="26.25" x14ac:dyDescent="0.45">
      <c r="A1468" s="7">
        <v>1462</v>
      </c>
      <c r="B1468" s="5" t="s">
        <v>2933</v>
      </c>
      <c r="C1468" s="6" t="s">
        <v>2934</v>
      </c>
      <c r="D1468" s="6" t="s">
        <v>33</v>
      </c>
      <c r="E1468" s="8">
        <v>138568184007</v>
      </c>
      <c r="F1468" s="8">
        <v>32379476440</v>
      </c>
      <c r="G1468" s="8">
        <v>1148700053442</v>
      </c>
      <c r="H1468" s="8">
        <v>410524309950</v>
      </c>
      <c r="I1468" s="8">
        <v>277721418349</v>
      </c>
      <c r="J1468" s="8">
        <v>53095917917</v>
      </c>
      <c r="K1468" s="8">
        <v>62497925523</v>
      </c>
      <c r="L1468" s="8">
        <v>2612354731157</v>
      </c>
      <c r="M1468" s="8">
        <v>2653445307571</v>
      </c>
      <c r="N1468" s="9">
        <v>1.72</v>
      </c>
      <c r="O1468" s="9">
        <v>1.22</v>
      </c>
      <c r="P1468" s="17">
        <f>(Table1[[#This Row],[18. Lợi nhuận sau thuế thu nhập doanh nghiệp]]-Table1[[#This Row],[Lưu chuyển tiền thuần từ hoạt động kinh doanh]])/Table1[[#This Row],[TỔNG CỘNG TÀI SẢN]]</f>
        <v>-9.2442502504298585E-2</v>
      </c>
      <c r="Q1468" s="20">
        <f>(Table1[[#This Row],[III. Các khoản phải thu ngắn hạn 2025]]-Table1[[#This Row],[III. Các khoản phải thu ngắn hạn'[Năm: 2024]])/Table1[[#This Row],[III. Các khoản phải thu ngắn hạn'[Năm: 2024]]</f>
        <v>-0.32349580373735914</v>
      </c>
      <c r="R1468" s="20">
        <f>(Table1[[#This Row],[1. Hàng tồn kho]]-Table1[[#This Row],[1. Hàng tồn kho'[Năm: 2024]])/Table1[[#This Row],[1. Hàng tồn kho'[Năm: 2024]]</f>
        <v>0.1770759029102256</v>
      </c>
      <c r="S146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1.5729324935821857E-2</v>
      </c>
      <c r="T1468" s="21">
        <f>Table1[[#This Row],[Tỷ suất sinh lợi trên tổng tài sản bình quân (ROAA)'[Quý 4 Năm 2025, ĐVT: %']]]-Table1[[#This Row],[Tỷ suất sinh lợi trên tổng tài sản bình quân (ROAA)'[Quý 4 Năm 2024, ĐVT: %']]]</f>
        <v>-0.5</v>
      </c>
      <c r="U1468" s="20">
        <f>SUM(Table1[[#This Row],[TATA]:[ROA]])</f>
        <v>-0.72313307839561025</v>
      </c>
    </row>
    <row r="1469" spans="1:21" x14ac:dyDescent="0.45">
      <c r="A1469" s="7">
        <v>1463</v>
      </c>
      <c r="B1469" s="5" t="s">
        <v>2935</v>
      </c>
      <c r="C1469" s="6" t="s">
        <v>2936</v>
      </c>
      <c r="D1469" s="6" t="s">
        <v>15</v>
      </c>
      <c r="E1469" s="8">
        <v>2505206775</v>
      </c>
      <c r="F1469" s="8">
        <v>8150256379</v>
      </c>
      <c r="G1469" s="8">
        <v>1057005255806</v>
      </c>
      <c r="H1469" s="8">
        <v>106917446884</v>
      </c>
      <c r="I1469" s="8">
        <v>132481465112</v>
      </c>
      <c r="J1469" s="8">
        <v>159646407717</v>
      </c>
      <c r="K1469" s="8">
        <v>195475390999</v>
      </c>
      <c r="L1469" s="8">
        <v>1025433526382</v>
      </c>
      <c r="M1469" s="8">
        <v>987008197183</v>
      </c>
      <c r="N1469" s="9">
        <v>0.22</v>
      </c>
      <c r="O1469" s="9">
        <v>0.46</v>
      </c>
      <c r="P1469" s="17">
        <f>(Table1[[#This Row],[18. Lợi nhuận sau thuế thu nhập doanh nghiệp]]-Table1[[#This Row],[Lưu chuyển tiền thuần từ hoạt động kinh doanh]])/Table1[[#This Row],[TỔNG CỘNG TÀI SẢN]]</f>
        <v>5.3406069392677438E-3</v>
      </c>
      <c r="Q1469" s="20">
        <f>(Table1[[#This Row],[III. Các khoản phải thu ngắn hạn 2025]]-Table1[[#This Row],[III. Các khoản phải thu ngắn hạn'[Năm: 2024]])/Table1[[#This Row],[III. Các khoản phải thu ngắn hạn'[Năm: 2024]]</f>
        <v>0.23910053011026031</v>
      </c>
      <c r="R1469" s="20">
        <f>(Table1[[#This Row],[1. Hàng tồn kho]]-Table1[[#This Row],[1. Hàng tồn kho'[Năm: 2024]])/Table1[[#This Row],[1. Hàng tồn kho'[Năm: 2024]]</f>
        <v>0.22442711862025028</v>
      </c>
      <c r="S146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-3.7472277052004239E-2</v>
      </c>
      <c r="T1469" s="21">
        <f>Table1[[#This Row],[Tỷ suất sinh lợi trên tổng tài sản bình quân (ROAA)'[Quý 4 Năm 2025, ĐVT: %']]]-Table1[[#This Row],[Tỷ suất sinh lợi trên tổng tài sản bình quân (ROAA)'[Quý 4 Năm 2024, ĐVT: %']]]</f>
        <v>0.24000000000000002</v>
      </c>
      <c r="U1469" s="20">
        <f>SUM(Table1[[#This Row],[TATA]:[ROA]])</f>
        <v>0.67139597861777411</v>
      </c>
    </row>
    <row r="1470" spans="1:21" x14ac:dyDescent="0.45">
      <c r="A1470" s="7">
        <v>1464</v>
      </c>
      <c r="B1470" s="5" t="s">
        <v>2937</v>
      </c>
      <c r="C1470" s="6" t="s">
        <v>2938</v>
      </c>
      <c r="D1470" s="6" t="s">
        <v>18</v>
      </c>
      <c r="E1470" s="8">
        <v>92213292498</v>
      </c>
      <c r="F1470" s="8">
        <v>43077051910</v>
      </c>
      <c r="G1470" s="8">
        <v>369381234369</v>
      </c>
      <c r="H1470" s="8">
        <v>180915781135</v>
      </c>
      <c r="I1470" s="8">
        <v>136349357943</v>
      </c>
      <c r="J1470" s="8">
        <v>15635621701</v>
      </c>
      <c r="K1470" s="8">
        <v>13305525444</v>
      </c>
      <c r="L1470" s="8">
        <v>228714556869</v>
      </c>
      <c r="M1470" s="8">
        <v>240786606783</v>
      </c>
      <c r="N1470" s="9">
        <v>4.45</v>
      </c>
      <c r="O1470" s="9">
        <v>8</v>
      </c>
      <c r="P1470" s="17">
        <f>(Table1[[#This Row],[18. Lợi nhuận sau thuế thu nhập doanh nghiệp]]-Table1[[#This Row],[Lưu chuyển tiền thuần từ hoạt động kinh doanh]])/Table1[[#This Row],[TỔNG CỘNG TÀI SẢN]]</f>
        <v>-0.13302311004493117</v>
      </c>
      <c r="Q1470" s="20">
        <f>(Table1[[#This Row],[III. Các khoản phải thu ngắn hạn 2025]]-Table1[[#This Row],[III. Các khoản phải thu ngắn hạn'[Năm: 2024]])/Table1[[#This Row],[III. Các khoản phải thu ngắn hạn'[Năm: 2024]]</f>
        <v>-0.24633795300999406</v>
      </c>
      <c r="R1470" s="20">
        <f>(Table1[[#This Row],[1. Hàng tồn kho]]-Table1[[#This Row],[1. Hàng tồn kho'[Năm: 2024]])/Table1[[#This Row],[1. Hàng tồn kho'[Năm: 2024]]</f>
        <v>-0.14902485501110424</v>
      </c>
      <c r="S147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5.2782166903851527E-2</v>
      </c>
      <c r="T1470" s="21">
        <f>Table1[[#This Row],[Tỷ suất sinh lợi trên tổng tài sản bình quân (ROAA)'[Quý 4 Năm 2025, ĐVT: %']]]-Table1[[#This Row],[Tỷ suất sinh lợi trên tổng tài sản bình quân (ROAA)'[Quý 4 Năm 2024, ĐVT: %']]]</f>
        <v>3.55</v>
      </c>
      <c r="U1470" s="20">
        <f>SUM(Table1[[#This Row],[TATA]:[ROA]])</f>
        <v>3.0743962488378216</v>
      </c>
    </row>
    <row r="1471" spans="1:21" hidden="1" x14ac:dyDescent="0.45">
      <c r="A1471" s="7">
        <v>1465</v>
      </c>
      <c r="B1471" s="5" t="s">
        <v>2939</v>
      </c>
      <c r="C1471" s="6" t="s">
        <v>2940</v>
      </c>
      <c r="D1471" s="6" t="s">
        <v>10</v>
      </c>
      <c r="E1471" s="6"/>
      <c r="F1471" s="6"/>
      <c r="G1471" s="6"/>
      <c r="H1471" s="8">
        <v>62375941235</v>
      </c>
      <c r="I1471" s="6"/>
      <c r="J1471" s="8">
        <v>85770224666</v>
      </c>
      <c r="K1471" s="6"/>
      <c r="L1471" s="8">
        <v>493089890433</v>
      </c>
      <c r="M1471" s="6"/>
      <c r="N1471" s="8"/>
      <c r="O1471" s="8"/>
      <c r="P147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7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471" s="20">
        <f>(Table1[[#This Row],[1. Hàng tồn kho]]-Table1[[#This Row],[1. Hàng tồn kho'[Năm: 2024]])/Table1[[#This Row],[1. Hàng tồn kho'[Năm: 2024]]</f>
        <v>-1</v>
      </c>
      <c r="S147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47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71" s="20" t="e">
        <f>SUM(Table1[[#This Row],[TATA]:[ROA]])</f>
        <v>#DIV/0!</v>
      </c>
    </row>
    <row r="1472" spans="1:21" ht="26.25" hidden="1" x14ac:dyDescent="0.45">
      <c r="A1472" s="7">
        <v>1466</v>
      </c>
      <c r="B1472" s="5" t="s">
        <v>2941</v>
      </c>
      <c r="C1472" s="6" t="s">
        <v>2942</v>
      </c>
      <c r="D1472" s="6" t="s">
        <v>10</v>
      </c>
      <c r="E1472" s="6"/>
      <c r="F1472" s="6"/>
      <c r="G1472" s="6"/>
      <c r="H1472" s="6"/>
      <c r="I1472" s="6"/>
      <c r="J1472" s="6"/>
      <c r="K1472" s="6"/>
      <c r="L1472" s="6"/>
      <c r="M1472" s="6"/>
      <c r="N1472" s="8"/>
      <c r="O1472" s="8"/>
      <c r="P147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7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72" s="20" t="e">
        <f>(Table1[[#This Row],[1. Hàng tồn kho]]-Table1[[#This Row],[1. Hàng tồn kho'[Năm: 2024]])/Table1[[#This Row],[1. Hàng tồn kho'[Năm: 2024]]</f>
        <v>#DIV/0!</v>
      </c>
      <c r="S147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7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72" s="20" t="e">
        <f>SUM(Table1[[#This Row],[TATA]:[ROA]])</f>
        <v>#DIV/0!</v>
      </c>
    </row>
    <row r="1473" spans="1:21" hidden="1" x14ac:dyDescent="0.45">
      <c r="A1473" s="7">
        <v>1467</v>
      </c>
      <c r="B1473" s="5" t="s">
        <v>2943</v>
      </c>
      <c r="C1473" s="6" t="s">
        <v>2944</v>
      </c>
      <c r="D1473" s="6" t="s">
        <v>10</v>
      </c>
      <c r="E1473" s="6"/>
      <c r="F1473" s="6"/>
      <c r="G1473" s="6"/>
      <c r="H1473" s="6"/>
      <c r="I1473" s="6"/>
      <c r="J1473" s="6"/>
      <c r="K1473" s="6"/>
      <c r="L1473" s="6"/>
      <c r="M1473" s="6"/>
      <c r="N1473" s="8"/>
      <c r="O1473" s="8"/>
      <c r="P147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7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73" s="20" t="e">
        <f>(Table1[[#This Row],[1. Hàng tồn kho]]-Table1[[#This Row],[1. Hàng tồn kho'[Năm: 2024]])/Table1[[#This Row],[1. Hàng tồn kho'[Năm: 2024]]</f>
        <v>#DIV/0!</v>
      </c>
      <c r="S147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7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73" s="20" t="e">
        <f>SUM(Table1[[#This Row],[TATA]:[ROA]])</f>
        <v>#DIV/0!</v>
      </c>
    </row>
    <row r="1474" spans="1:21" hidden="1" x14ac:dyDescent="0.45">
      <c r="A1474" s="7">
        <v>1468</v>
      </c>
      <c r="B1474" s="5" t="s">
        <v>2945</v>
      </c>
      <c r="C1474" s="6" t="s">
        <v>2946</v>
      </c>
      <c r="D1474" s="6" t="s">
        <v>15</v>
      </c>
      <c r="E1474" s="6"/>
      <c r="F1474" s="6"/>
      <c r="G1474" s="6"/>
      <c r="H1474" s="8">
        <v>292089850112</v>
      </c>
      <c r="I1474" s="6"/>
      <c r="J1474" s="8">
        <v>117811064678</v>
      </c>
      <c r="K1474" s="6"/>
      <c r="L1474" s="8">
        <v>80471261500</v>
      </c>
      <c r="M1474" s="6"/>
      <c r="N1474" s="8"/>
      <c r="O1474" s="8"/>
      <c r="P147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7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474" s="20">
        <f>(Table1[[#This Row],[1. Hàng tồn kho]]-Table1[[#This Row],[1. Hàng tồn kho'[Năm: 2024]])/Table1[[#This Row],[1. Hàng tồn kho'[Năm: 2024]]</f>
        <v>-1</v>
      </c>
      <c r="S147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47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74" s="20" t="e">
        <f>SUM(Table1[[#This Row],[TATA]:[ROA]])</f>
        <v>#DIV/0!</v>
      </c>
    </row>
    <row r="1475" spans="1:21" ht="26.25" hidden="1" x14ac:dyDescent="0.45">
      <c r="A1475" s="7">
        <v>1469</v>
      </c>
      <c r="B1475" s="5" t="s">
        <v>2947</v>
      </c>
      <c r="C1475" s="6" t="s">
        <v>2948</v>
      </c>
      <c r="D1475" s="6" t="s">
        <v>10</v>
      </c>
      <c r="E1475" s="6"/>
      <c r="F1475" s="6"/>
      <c r="G1475" s="6"/>
      <c r="H1475" s="8">
        <v>145179185784</v>
      </c>
      <c r="I1475" s="6"/>
      <c r="J1475" s="8">
        <v>191078343369</v>
      </c>
      <c r="K1475" s="6"/>
      <c r="L1475" s="8">
        <v>428205879097</v>
      </c>
      <c r="M1475" s="6"/>
      <c r="N1475" s="8"/>
      <c r="O1475" s="8"/>
      <c r="P147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7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475" s="20">
        <f>(Table1[[#This Row],[1. Hàng tồn kho]]-Table1[[#This Row],[1. Hàng tồn kho'[Năm: 2024]])/Table1[[#This Row],[1. Hàng tồn kho'[Năm: 2024]]</f>
        <v>-1</v>
      </c>
      <c r="S147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47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75" s="20" t="e">
        <f>SUM(Table1[[#This Row],[TATA]:[ROA]])</f>
        <v>#DIV/0!</v>
      </c>
    </row>
    <row r="1476" spans="1:21" ht="26.25" x14ac:dyDescent="0.45">
      <c r="A1476" s="7">
        <v>1470</v>
      </c>
      <c r="B1476" s="5" t="s">
        <v>2949</v>
      </c>
      <c r="C1476" s="6" t="s">
        <v>2950</v>
      </c>
      <c r="D1476" s="6" t="s">
        <v>33</v>
      </c>
      <c r="E1476" s="8">
        <v>-5376961169</v>
      </c>
      <c r="F1476" s="8">
        <v>15833436484</v>
      </c>
      <c r="G1476" s="8">
        <v>457317351883</v>
      </c>
      <c r="H1476" s="8">
        <v>99153240174</v>
      </c>
      <c r="I1476" s="8">
        <v>68638521499</v>
      </c>
      <c r="J1476" s="8">
        <v>87539703698</v>
      </c>
      <c r="K1476" s="8">
        <v>93209539312</v>
      </c>
      <c r="L1476" s="8">
        <v>443450755834</v>
      </c>
      <c r="M1476" s="8">
        <v>368976706693</v>
      </c>
      <c r="N1476" s="9">
        <v>0.57999999999999996</v>
      </c>
      <c r="O1476" s="9">
        <v>1.34</v>
      </c>
      <c r="P1476" s="17">
        <f>(Table1[[#This Row],[18. Lợi nhuận sau thuế thu nhập doanh nghiệp]]-Table1[[#This Row],[Lưu chuyển tiền thuần từ hoạt động kinh doanh]])/Table1[[#This Row],[TỔNG CỘNG TÀI SẢN]]</f>
        <v>4.638004126820551E-2</v>
      </c>
      <c r="Q1476" s="20">
        <f>(Table1[[#This Row],[III. Các khoản phải thu ngắn hạn 2025]]-Table1[[#This Row],[III. Các khoản phải thu ngắn hạn'[Năm: 2024]])/Table1[[#This Row],[III. Các khoản phải thu ngắn hạn'[Năm: 2024]]</f>
        <v>-0.30775311650381731</v>
      </c>
      <c r="R1476" s="20">
        <f>(Table1[[#This Row],[1. Hàng tồn kho]]-Table1[[#This Row],[1. Hàng tồn kho'[Năm: 2024]])/Table1[[#This Row],[1. Hàng tồn kho'[Năm: 2024]]</f>
        <v>6.4768732066539283E-2</v>
      </c>
      <c r="S147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-0.16794209539892721</v>
      </c>
      <c r="T1476" s="21">
        <f>Table1[[#This Row],[Tỷ suất sinh lợi trên tổng tài sản bình quân (ROAA)'[Quý 4 Năm 2025, ĐVT: %']]]-Table1[[#This Row],[Tỷ suất sinh lợi trên tổng tài sản bình quân (ROAA)'[Quý 4 Năm 2024, ĐVT: %']]]</f>
        <v>0.76000000000000012</v>
      </c>
      <c r="U1476" s="20">
        <f>SUM(Table1[[#This Row],[TATA]:[ROA]])</f>
        <v>0.39545356143200039</v>
      </c>
    </row>
    <row r="1477" spans="1:21" hidden="1" x14ac:dyDescent="0.45">
      <c r="A1477" s="7">
        <v>1471</v>
      </c>
      <c r="B1477" s="5" t="s">
        <v>2951</v>
      </c>
      <c r="C1477" s="6" t="s">
        <v>2952</v>
      </c>
      <c r="D1477" s="6" t="s">
        <v>10</v>
      </c>
      <c r="E1477" s="6"/>
      <c r="F1477" s="6"/>
      <c r="G1477" s="6"/>
      <c r="H1477" s="6"/>
      <c r="I1477" s="6"/>
      <c r="J1477" s="6"/>
      <c r="K1477" s="6"/>
      <c r="L1477" s="6"/>
      <c r="M1477" s="6"/>
      <c r="N1477" s="8"/>
      <c r="O1477" s="8"/>
      <c r="P147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7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77" s="20" t="e">
        <f>(Table1[[#This Row],[1. Hàng tồn kho]]-Table1[[#This Row],[1. Hàng tồn kho'[Năm: 2024]])/Table1[[#This Row],[1. Hàng tồn kho'[Năm: 2024]]</f>
        <v>#DIV/0!</v>
      </c>
      <c r="S147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7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77" s="20" t="e">
        <f>SUM(Table1[[#This Row],[TATA]:[ROA]])</f>
        <v>#DIV/0!</v>
      </c>
    </row>
    <row r="1478" spans="1:21" hidden="1" x14ac:dyDescent="0.45">
      <c r="A1478" s="7">
        <v>1472</v>
      </c>
      <c r="B1478" s="5" t="s">
        <v>2953</v>
      </c>
      <c r="C1478" s="6" t="s">
        <v>2954</v>
      </c>
      <c r="D1478" s="6" t="s">
        <v>10</v>
      </c>
      <c r="E1478" s="6"/>
      <c r="F1478" s="6"/>
      <c r="G1478" s="6"/>
      <c r="H1478" s="6"/>
      <c r="I1478" s="6"/>
      <c r="J1478" s="6"/>
      <c r="K1478" s="6"/>
      <c r="L1478" s="6"/>
      <c r="M1478" s="6"/>
      <c r="N1478" s="8"/>
      <c r="O1478" s="8"/>
      <c r="P147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7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78" s="20" t="e">
        <f>(Table1[[#This Row],[1. Hàng tồn kho]]-Table1[[#This Row],[1. Hàng tồn kho'[Năm: 2024]])/Table1[[#This Row],[1. Hàng tồn kho'[Năm: 2024]]</f>
        <v>#DIV/0!</v>
      </c>
      <c r="S147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7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78" s="20" t="e">
        <f>SUM(Table1[[#This Row],[TATA]:[ROA]])</f>
        <v>#DIV/0!</v>
      </c>
    </row>
    <row r="1479" spans="1:21" hidden="1" x14ac:dyDescent="0.45">
      <c r="A1479" s="7">
        <v>1473</v>
      </c>
      <c r="B1479" s="5" t="s">
        <v>2955</v>
      </c>
      <c r="C1479" s="6" t="s">
        <v>2956</v>
      </c>
      <c r="D1479" s="6" t="s">
        <v>10</v>
      </c>
      <c r="E1479" s="6"/>
      <c r="F1479" s="6"/>
      <c r="G1479" s="6"/>
      <c r="H1479" s="8">
        <v>254601492310</v>
      </c>
      <c r="I1479" s="6"/>
      <c r="J1479" s="8">
        <v>84843999360</v>
      </c>
      <c r="K1479" s="6"/>
      <c r="L1479" s="8">
        <v>122152146801</v>
      </c>
      <c r="M1479" s="6"/>
      <c r="N1479" s="8"/>
      <c r="O1479" s="8"/>
      <c r="P147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7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479" s="20">
        <f>(Table1[[#This Row],[1. Hàng tồn kho]]-Table1[[#This Row],[1. Hàng tồn kho'[Năm: 2024]])/Table1[[#This Row],[1. Hàng tồn kho'[Năm: 2024]]</f>
        <v>-1</v>
      </c>
      <c r="S147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47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79" s="20" t="e">
        <f>SUM(Table1[[#This Row],[TATA]:[ROA]])</f>
        <v>#DIV/0!</v>
      </c>
    </row>
    <row r="1480" spans="1:21" x14ac:dyDescent="0.45">
      <c r="A1480" s="7">
        <v>1474</v>
      </c>
      <c r="B1480" s="5" t="s">
        <v>2957</v>
      </c>
      <c r="C1480" s="6" t="s">
        <v>2958</v>
      </c>
      <c r="D1480" s="6" t="s">
        <v>15</v>
      </c>
      <c r="E1480" s="8">
        <v>22878730241</v>
      </c>
      <c r="F1480" s="8">
        <v>43817249360</v>
      </c>
      <c r="G1480" s="8">
        <v>244425385873</v>
      </c>
      <c r="H1480" s="8">
        <v>50391670910</v>
      </c>
      <c r="I1480" s="8">
        <v>28857354594</v>
      </c>
      <c r="J1480" s="8">
        <v>54173471028</v>
      </c>
      <c r="K1480" s="8">
        <v>13747128717</v>
      </c>
      <c r="L1480" s="8">
        <v>380351487734</v>
      </c>
      <c r="M1480" s="8">
        <v>244946961090</v>
      </c>
      <c r="N1480" s="8"/>
      <c r="O1480" s="8"/>
      <c r="P1480" s="17">
        <f>(Table1[[#This Row],[18. Lợi nhuận sau thuế thu nhập doanh nghiệp]]-Table1[[#This Row],[Lưu chuyển tiền thuần từ hoạt động kinh doanh]])/Table1[[#This Row],[TỔNG CỘNG TÀI SẢN]]</f>
        <v>8.5664257189224033E-2</v>
      </c>
      <c r="Q1480" s="20">
        <f>(Table1[[#This Row],[III. Các khoản phải thu ngắn hạn 2025]]-Table1[[#This Row],[III. Các khoản phải thu ngắn hạn'[Năm: 2024]])/Table1[[#This Row],[III. Các khoản phải thu ngắn hạn'[Năm: 2024]]</f>
        <v>-0.42733880276485559</v>
      </c>
      <c r="R1480" s="20">
        <f>(Table1[[#This Row],[1. Hàng tồn kho]]-Table1[[#This Row],[1. Hàng tồn kho'[Năm: 2024]])/Table1[[#This Row],[1. Hàng tồn kho'[Năm: 2024]]</f>
        <v>-0.7462387316866832</v>
      </c>
      <c r="S148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-0.35599841465243742</v>
      </c>
      <c r="T148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80" s="20">
        <f>SUM(Table1[[#This Row],[TATA]:[ROA]])</f>
        <v>-1.4439116919147521</v>
      </c>
    </row>
    <row r="1481" spans="1:21" hidden="1" x14ac:dyDescent="0.45">
      <c r="A1481" s="7">
        <v>1475</v>
      </c>
      <c r="B1481" s="5" t="s">
        <v>2959</v>
      </c>
      <c r="C1481" s="6" t="s">
        <v>2960</v>
      </c>
      <c r="D1481" s="6" t="s">
        <v>10</v>
      </c>
      <c r="E1481" s="6"/>
      <c r="F1481" s="6"/>
      <c r="G1481" s="6"/>
      <c r="H1481" s="6"/>
      <c r="I1481" s="6"/>
      <c r="J1481" s="6"/>
      <c r="K1481" s="6"/>
      <c r="L1481" s="6"/>
      <c r="M1481" s="6"/>
      <c r="N1481" s="8"/>
      <c r="O1481" s="8"/>
      <c r="P148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8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81" s="20" t="e">
        <f>(Table1[[#This Row],[1. Hàng tồn kho]]-Table1[[#This Row],[1. Hàng tồn kho'[Năm: 2024]])/Table1[[#This Row],[1. Hàng tồn kho'[Năm: 2024]]</f>
        <v>#DIV/0!</v>
      </c>
      <c r="S148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8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81" s="20" t="e">
        <f>SUM(Table1[[#This Row],[TATA]:[ROA]])</f>
        <v>#DIV/0!</v>
      </c>
    </row>
    <row r="1482" spans="1:21" ht="26.25" hidden="1" x14ac:dyDescent="0.45">
      <c r="A1482" s="7">
        <v>1476</v>
      </c>
      <c r="B1482" s="5" t="s">
        <v>2961</v>
      </c>
      <c r="C1482" s="6" t="s">
        <v>2962</v>
      </c>
      <c r="D1482" s="6" t="s">
        <v>10</v>
      </c>
      <c r="E1482" s="6"/>
      <c r="F1482" s="6"/>
      <c r="G1482" s="6"/>
      <c r="H1482" s="6"/>
      <c r="I1482" s="6"/>
      <c r="J1482" s="6"/>
      <c r="K1482" s="6"/>
      <c r="L1482" s="6"/>
      <c r="M1482" s="6"/>
      <c r="N1482" s="8"/>
      <c r="O1482" s="8"/>
      <c r="P148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8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82" s="20" t="e">
        <f>(Table1[[#This Row],[1. Hàng tồn kho]]-Table1[[#This Row],[1. Hàng tồn kho'[Năm: 2024]])/Table1[[#This Row],[1. Hàng tồn kho'[Năm: 2024]]</f>
        <v>#DIV/0!</v>
      </c>
      <c r="S148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8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82" s="20" t="e">
        <f>SUM(Table1[[#This Row],[TATA]:[ROA]])</f>
        <v>#DIV/0!</v>
      </c>
    </row>
    <row r="1483" spans="1:21" x14ac:dyDescent="0.45">
      <c r="A1483" s="7">
        <v>1477</v>
      </c>
      <c r="B1483" s="5" t="s">
        <v>2963</v>
      </c>
      <c r="C1483" s="6" t="s">
        <v>2964</v>
      </c>
      <c r="D1483" s="6" t="s">
        <v>33</v>
      </c>
      <c r="E1483" s="8">
        <v>-26564402935</v>
      </c>
      <c r="F1483" s="8">
        <v>9614721043</v>
      </c>
      <c r="G1483" s="8">
        <v>717558810903</v>
      </c>
      <c r="H1483" s="8">
        <v>101610365358</v>
      </c>
      <c r="I1483" s="8">
        <v>90659382982</v>
      </c>
      <c r="J1483" s="8">
        <v>533421737149</v>
      </c>
      <c r="K1483" s="8">
        <v>548221651325</v>
      </c>
      <c r="L1483" s="8">
        <v>880916669901</v>
      </c>
      <c r="M1483" s="8">
        <v>838350501950</v>
      </c>
      <c r="N1483" s="9">
        <v>0.56999999999999995</v>
      </c>
      <c r="O1483" s="9">
        <v>0.25</v>
      </c>
      <c r="P1483" s="17">
        <f>(Table1[[#This Row],[18. Lợi nhuận sau thuế thu nhập doanh nghiệp]]-Table1[[#This Row],[Lưu chuyển tiền thuần từ hoạt động kinh doanh]])/Table1[[#This Row],[TỔNG CỘNG TÀI SẢN]]</f>
        <v>5.0419733446616009E-2</v>
      </c>
      <c r="Q1483" s="20">
        <f>(Table1[[#This Row],[III. Các khoản phải thu ngắn hạn 2025]]-Table1[[#This Row],[III. Các khoản phải thu ngắn hạn'[Năm: 2024]])/Table1[[#This Row],[III. Các khoản phải thu ngắn hạn'[Năm: 2024]]</f>
        <v>-0.10777426434219396</v>
      </c>
      <c r="R1483" s="20">
        <f>(Table1[[#This Row],[1. Hàng tồn kho]]-Table1[[#This Row],[1. Hàng tồn kho'[Năm: 2024]])/Table1[[#This Row],[1. Hàng tồn kho'[Năm: 2024]]</f>
        <v>2.7745240107952256E-2</v>
      </c>
      <c r="S148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-4.8320311563389659E-2</v>
      </c>
      <c r="T1483" s="21">
        <f>Table1[[#This Row],[Tỷ suất sinh lợi trên tổng tài sản bình quân (ROAA)'[Quý 4 Năm 2025, ĐVT: %']]]-Table1[[#This Row],[Tỷ suất sinh lợi trên tổng tài sản bình quân (ROAA)'[Quý 4 Năm 2024, ĐVT: %']]]</f>
        <v>-0.31999999999999995</v>
      </c>
      <c r="U1483" s="20">
        <f>SUM(Table1[[#This Row],[TATA]:[ROA]])</f>
        <v>-0.39792960235101532</v>
      </c>
    </row>
    <row r="1484" spans="1:21" x14ac:dyDescent="0.45">
      <c r="A1484" s="7">
        <v>1478</v>
      </c>
      <c r="B1484" s="5" t="s">
        <v>2965</v>
      </c>
      <c r="C1484" s="6" t="s">
        <v>2966</v>
      </c>
      <c r="D1484" s="6" t="s">
        <v>15</v>
      </c>
      <c r="E1484" s="8">
        <v>-2878793586</v>
      </c>
      <c r="F1484" s="8">
        <v>236466127</v>
      </c>
      <c r="G1484" s="8">
        <v>168472951944</v>
      </c>
      <c r="H1484" s="8">
        <v>13043305198</v>
      </c>
      <c r="I1484" s="8">
        <v>10988357818</v>
      </c>
      <c r="J1484" s="8">
        <v>3108525203</v>
      </c>
      <c r="K1484" s="8">
        <v>3536082019</v>
      </c>
      <c r="L1484" s="8">
        <v>3369278515</v>
      </c>
      <c r="M1484" s="8">
        <v>2030730606</v>
      </c>
      <c r="N1484" s="9">
        <v>-0.12</v>
      </c>
      <c r="O1484" s="9">
        <v>0.44</v>
      </c>
      <c r="P1484" s="17">
        <f>(Table1[[#This Row],[18. Lợi nhuận sau thuế thu nhập doanh nghiệp]]-Table1[[#This Row],[Lưu chuyển tiền thuần từ hoạt động kinh doanh]])/Table1[[#This Row],[TỔNG CỘNG TÀI SẢN]]</f>
        <v>1.8491156455996003E-2</v>
      </c>
      <c r="Q1484" s="20">
        <f>(Table1[[#This Row],[III. Các khoản phải thu ngắn hạn 2025]]-Table1[[#This Row],[III. Các khoản phải thu ngắn hạn'[Năm: 2024]])/Table1[[#This Row],[III. Các khoản phải thu ngắn hạn'[Năm: 2024]]</f>
        <v>-0.15754805617176665</v>
      </c>
      <c r="R1484" s="20">
        <f>(Table1[[#This Row],[1. Hàng tồn kho]]-Table1[[#This Row],[1. Hàng tồn kho'[Năm: 2024]])/Table1[[#This Row],[1. Hàng tồn kho'[Năm: 2024]]</f>
        <v>0.13754330046523994</v>
      </c>
      <c r="S148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-0.3972802791579253</v>
      </c>
      <c r="T1484" s="21">
        <f>Table1[[#This Row],[Tỷ suất sinh lợi trên tổng tài sản bình quân (ROAA)'[Quý 4 Năm 2025, ĐVT: %']]]-Table1[[#This Row],[Tỷ suất sinh lợi trên tổng tài sản bình quân (ROAA)'[Quý 4 Năm 2024, ĐVT: %']]]</f>
        <v>0.56000000000000005</v>
      </c>
      <c r="U1484" s="20">
        <f>SUM(Table1[[#This Row],[TATA]:[ROA]])</f>
        <v>0.16120612159154402</v>
      </c>
    </row>
    <row r="1485" spans="1:21" x14ac:dyDescent="0.45">
      <c r="A1485" s="7">
        <v>1479</v>
      </c>
      <c r="B1485" s="5" t="s">
        <v>2967</v>
      </c>
      <c r="C1485" s="6" t="s">
        <v>2968</v>
      </c>
      <c r="D1485" s="6" t="s">
        <v>15</v>
      </c>
      <c r="E1485" s="8">
        <v>4009282051</v>
      </c>
      <c r="F1485" s="8">
        <v>16016906860</v>
      </c>
      <c r="G1485" s="8">
        <v>238297329134</v>
      </c>
      <c r="H1485" s="8">
        <v>121866984761</v>
      </c>
      <c r="I1485" s="8">
        <v>122042134087</v>
      </c>
      <c r="J1485" s="8">
        <v>447270650</v>
      </c>
      <c r="K1485" s="8">
        <v>491201098</v>
      </c>
      <c r="L1485" s="8">
        <v>372177472647</v>
      </c>
      <c r="M1485" s="8">
        <v>403524838432</v>
      </c>
      <c r="N1485" s="8"/>
      <c r="O1485" s="8"/>
      <c r="P1485" s="17">
        <f>(Table1[[#This Row],[18. Lợi nhuận sau thuế thu nhập doanh nghiệp]]-Table1[[#This Row],[Lưu chuyển tiền thuần từ hoạt động kinh doanh]])/Table1[[#This Row],[TỔNG CỘNG TÀI SẢN]]</f>
        <v>5.038925468714691E-2</v>
      </c>
      <c r="Q1485" s="20">
        <f>(Table1[[#This Row],[III. Các khoản phải thu ngắn hạn 2025]]-Table1[[#This Row],[III. Các khoản phải thu ngắn hạn'[Năm: 2024]])/Table1[[#This Row],[III. Các khoản phải thu ngắn hạn'[Năm: 2024]]</f>
        <v>1.4372171949892328E-3</v>
      </c>
      <c r="R1485" s="20">
        <f>(Table1[[#This Row],[1. Hàng tồn kho]]-Table1[[#This Row],[1. Hàng tồn kho'[Năm: 2024]])/Table1[[#This Row],[1. Hàng tồn kho'[Năm: 2024]]</f>
        <v>9.8218937459902636E-2</v>
      </c>
      <c r="S148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8.422692959369979E-2</v>
      </c>
      <c r="T148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85" s="20">
        <f>SUM(Table1[[#This Row],[TATA]:[ROA]])</f>
        <v>0.23427233893573857</v>
      </c>
    </row>
    <row r="1486" spans="1:21" x14ac:dyDescent="0.45">
      <c r="A1486" s="7">
        <v>1480</v>
      </c>
      <c r="B1486" s="5" t="s">
        <v>2969</v>
      </c>
      <c r="C1486" s="6" t="s">
        <v>2970</v>
      </c>
      <c r="D1486" s="6" t="s">
        <v>15</v>
      </c>
      <c r="E1486" s="8">
        <v>8088309252</v>
      </c>
      <c r="F1486" s="8">
        <v>7306133932</v>
      </c>
      <c r="G1486" s="8">
        <v>311841207827</v>
      </c>
      <c r="H1486" s="8">
        <v>163866598730</v>
      </c>
      <c r="I1486" s="8">
        <v>207415285800</v>
      </c>
      <c r="J1486" s="8">
        <v>7176802146</v>
      </c>
      <c r="K1486" s="8">
        <v>14458396568</v>
      </c>
      <c r="L1486" s="8">
        <v>327049706079</v>
      </c>
      <c r="M1486" s="8">
        <v>430037646744</v>
      </c>
      <c r="N1486" s="8"/>
      <c r="O1486" s="8"/>
      <c r="P1486" s="17">
        <f>(Table1[[#This Row],[18. Lợi nhuận sau thuế thu nhập doanh nghiệp]]-Table1[[#This Row],[Lưu chuyển tiền thuần từ hoạt động kinh doanh]])/Table1[[#This Row],[TỔNG CỘNG TÀI SẢN]]</f>
        <v>-2.5082487508640201E-3</v>
      </c>
      <c r="Q1486" s="20">
        <f>(Table1[[#This Row],[III. Các khoản phải thu ngắn hạn 2025]]-Table1[[#This Row],[III. Các khoản phải thu ngắn hạn'[Năm: 2024]])/Table1[[#This Row],[III. Các khoản phải thu ngắn hạn'[Năm: 2024]]</f>
        <v>0.26575694746526335</v>
      </c>
      <c r="R1486" s="20">
        <f>(Table1[[#This Row],[1. Hàng tồn kho]]-Table1[[#This Row],[1. Hàng tồn kho'[Năm: 2024]])/Table1[[#This Row],[1. Hàng tồn kho'[Năm: 2024]]</f>
        <v>1.0146015277930445</v>
      </c>
      <c r="S148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0.31489996398322068</v>
      </c>
      <c r="T148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86" s="20">
        <f>SUM(Table1[[#This Row],[TATA]:[ROA]])</f>
        <v>1.5927501904906645</v>
      </c>
    </row>
    <row r="1487" spans="1:21" hidden="1" x14ac:dyDescent="0.45">
      <c r="A1487" s="7">
        <v>1481</v>
      </c>
      <c r="B1487" s="5" t="s">
        <v>2971</v>
      </c>
      <c r="C1487" s="6" t="s">
        <v>2972</v>
      </c>
      <c r="D1487" s="6" t="s">
        <v>15</v>
      </c>
      <c r="E1487" s="6"/>
      <c r="F1487" s="6"/>
      <c r="G1487" s="6"/>
      <c r="H1487" s="8">
        <v>447533342870</v>
      </c>
      <c r="I1487" s="6"/>
      <c r="J1487" s="8">
        <v>120170589391</v>
      </c>
      <c r="K1487" s="6"/>
      <c r="L1487" s="8">
        <v>1534124294505</v>
      </c>
      <c r="M1487" s="6"/>
      <c r="N1487" s="8"/>
      <c r="O1487" s="8"/>
      <c r="P148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8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487" s="20">
        <f>(Table1[[#This Row],[1. Hàng tồn kho]]-Table1[[#This Row],[1. Hàng tồn kho'[Năm: 2024]])/Table1[[#This Row],[1. Hàng tồn kho'[Năm: 2024]]</f>
        <v>-1</v>
      </c>
      <c r="S148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48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87" s="20" t="e">
        <f>SUM(Table1[[#This Row],[TATA]:[ROA]])</f>
        <v>#DIV/0!</v>
      </c>
    </row>
    <row r="1488" spans="1:21" x14ac:dyDescent="0.45">
      <c r="A1488" s="7">
        <v>1482</v>
      </c>
      <c r="B1488" s="5" t="s">
        <v>2973</v>
      </c>
      <c r="C1488" s="6" t="s">
        <v>2974</v>
      </c>
      <c r="D1488" s="6" t="s">
        <v>15</v>
      </c>
      <c r="E1488" s="8">
        <v>-5108171224</v>
      </c>
      <c r="F1488" s="8">
        <v>-16446031519</v>
      </c>
      <c r="G1488" s="8">
        <v>158400801046</v>
      </c>
      <c r="H1488" s="8">
        <v>46576672771</v>
      </c>
      <c r="I1488" s="8">
        <v>38286736370</v>
      </c>
      <c r="J1488" s="8">
        <v>11797207820</v>
      </c>
      <c r="K1488" s="8">
        <v>631280455</v>
      </c>
      <c r="L1488" s="8">
        <v>1875818093</v>
      </c>
      <c r="M1488" s="8">
        <v>9903141434</v>
      </c>
      <c r="N1488" s="9">
        <v>-1.34</v>
      </c>
      <c r="O1488" s="9">
        <v>-1.4</v>
      </c>
      <c r="P1488" s="17">
        <f>(Table1[[#This Row],[18. Lợi nhuận sau thuế thu nhập doanh nghiệp]]-Table1[[#This Row],[Lưu chuyển tiền thuần từ hoạt động kinh doanh]])/Table1[[#This Row],[TỔNG CỘNG TÀI SẢN]]</f>
        <v>-7.1577038879414856E-2</v>
      </c>
      <c r="Q1488" s="20">
        <f>(Table1[[#This Row],[III. Các khoản phải thu ngắn hạn 2025]]-Table1[[#This Row],[III. Các khoản phải thu ngắn hạn'[Năm: 2024]])/Table1[[#This Row],[III. Các khoản phải thu ngắn hạn'[Năm: 2024]]</f>
        <v>-0.1779847272852336</v>
      </c>
      <c r="R1488" s="20">
        <f>(Table1[[#This Row],[1. Hàng tồn kho]]-Table1[[#This Row],[1. Hàng tồn kho'[Năm: 2024]])/Table1[[#This Row],[1. Hàng tồn kho'[Năm: 2024]]</f>
        <v>-0.94648899429153233</v>
      </c>
      <c r="S148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4.2793719556046526</v>
      </c>
      <c r="T1488" s="21">
        <f>Table1[[#This Row],[Tỷ suất sinh lợi trên tổng tài sản bình quân (ROAA)'[Quý 4 Năm 2025, ĐVT: %']]]-Table1[[#This Row],[Tỷ suất sinh lợi trên tổng tài sản bình quân (ROAA)'[Quý 4 Năm 2024, ĐVT: %']]]</f>
        <v>-5.9999999999999831E-2</v>
      </c>
      <c r="U1488" s="20">
        <f>SUM(Table1[[#This Row],[TATA]:[ROA]])</f>
        <v>3.0233211951484718</v>
      </c>
    </row>
    <row r="1489" spans="1:21" ht="26.25" x14ac:dyDescent="0.45">
      <c r="A1489" s="7">
        <v>1483</v>
      </c>
      <c r="B1489" s="5" t="s">
        <v>2975</v>
      </c>
      <c r="C1489" s="6" t="s">
        <v>2976</v>
      </c>
      <c r="D1489" s="6" t="s">
        <v>15</v>
      </c>
      <c r="E1489" s="8">
        <v>8145421880</v>
      </c>
      <c r="F1489" s="8">
        <v>42755648125</v>
      </c>
      <c r="G1489" s="8">
        <v>1200808483343</v>
      </c>
      <c r="H1489" s="8">
        <v>23717049036</v>
      </c>
      <c r="I1489" s="8">
        <v>30435498932</v>
      </c>
      <c r="J1489" s="8">
        <v>367801995</v>
      </c>
      <c r="K1489" s="8">
        <v>128673429</v>
      </c>
      <c r="L1489" s="8">
        <v>93647784692</v>
      </c>
      <c r="M1489" s="8">
        <v>97803954062</v>
      </c>
      <c r="N1489" s="9">
        <v>0.81</v>
      </c>
      <c r="O1489" s="9">
        <v>0.65</v>
      </c>
      <c r="P1489" s="17">
        <f>(Table1[[#This Row],[18. Lợi nhuận sau thuế thu nhập doanh nghiệp]]-Table1[[#This Row],[Lưu chuyển tiền thuần từ hoạt động kinh doanh]])/Table1[[#This Row],[TỔNG CỘNG TÀI SẢN]]</f>
        <v>2.8822436487662542E-2</v>
      </c>
      <c r="Q1489" s="20">
        <f>(Table1[[#This Row],[III. Các khoản phải thu ngắn hạn 2025]]-Table1[[#This Row],[III. Các khoản phải thu ngắn hạn'[Năm: 2024]])/Table1[[#This Row],[III. Các khoản phải thu ngắn hạn'[Năm: 2024]]</f>
        <v>0.28327511933723692</v>
      </c>
      <c r="R1489" s="20">
        <f>(Table1[[#This Row],[1. Hàng tồn kho]]-Table1[[#This Row],[1. Hàng tồn kho'[Năm: 2024]])/Table1[[#This Row],[1. Hàng tồn kho'[Năm: 2024]]</f>
        <v>-0.65015570674106871</v>
      </c>
      <c r="S148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4.4380861583317804E-2</v>
      </c>
      <c r="T1489" s="21">
        <f>Table1[[#This Row],[Tỷ suất sinh lợi trên tổng tài sản bình quân (ROAA)'[Quý 4 Năm 2025, ĐVT: %']]]-Table1[[#This Row],[Tỷ suất sinh lợi trên tổng tài sản bình quân (ROAA)'[Quý 4 Năm 2024, ĐVT: %']]]</f>
        <v>-0.16000000000000003</v>
      </c>
      <c r="U1489" s="20">
        <f>SUM(Table1[[#This Row],[TATA]:[ROA]])</f>
        <v>-0.45367728933285145</v>
      </c>
    </row>
    <row r="1490" spans="1:21" hidden="1" x14ac:dyDescent="0.45">
      <c r="A1490" s="7">
        <v>1484</v>
      </c>
      <c r="B1490" s="5" t="s">
        <v>2977</v>
      </c>
      <c r="C1490" s="6" t="s">
        <v>2978</v>
      </c>
      <c r="D1490" s="6" t="s">
        <v>10</v>
      </c>
      <c r="E1490" s="6"/>
      <c r="F1490" s="6"/>
      <c r="G1490" s="6"/>
      <c r="H1490" s="6"/>
      <c r="I1490" s="6"/>
      <c r="J1490" s="6"/>
      <c r="K1490" s="6"/>
      <c r="L1490" s="6"/>
      <c r="M1490" s="6"/>
      <c r="N1490" s="8"/>
      <c r="O1490" s="8"/>
      <c r="P149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9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90" s="20" t="e">
        <f>(Table1[[#This Row],[1. Hàng tồn kho]]-Table1[[#This Row],[1. Hàng tồn kho'[Năm: 2024]])/Table1[[#This Row],[1. Hàng tồn kho'[Năm: 2024]]</f>
        <v>#DIV/0!</v>
      </c>
      <c r="S149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9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90" s="20" t="e">
        <f>SUM(Table1[[#This Row],[TATA]:[ROA]])</f>
        <v>#DIV/0!</v>
      </c>
    </row>
    <row r="1491" spans="1:21" hidden="1" x14ac:dyDescent="0.45">
      <c r="A1491" s="7">
        <v>1485</v>
      </c>
      <c r="B1491" s="5" t="s">
        <v>2979</v>
      </c>
      <c r="C1491" s="6" t="s">
        <v>2980</v>
      </c>
      <c r="D1491" s="6" t="s">
        <v>18</v>
      </c>
      <c r="E1491" s="8">
        <v>487719604846</v>
      </c>
      <c r="F1491" s="8">
        <v>172126197070</v>
      </c>
      <c r="G1491" s="8">
        <v>768783435376</v>
      </c>
      <c r="H1491" s="8">
        <v>340281104695</v>
      </c>
      <c r="I1491" s="8">
        <v>234725210425</v>
      </c>
      <c r="J1491" s="6"/>
      <c r="K1491" s="6"/>
      <c r="L1491" s="8">
        <v>14288898450</v>
      </c>
      <c r="M1491" s="8">
        <v>44186608141</v>
      </c>
      <c r="N1491" s="9">
        <v>1.76</v>
      </c>
      <c r="O1491" s="9">
        <v>4.58</v>
      </c>
      <c r="P1491" s="17">
        <f>(Table1[[#This Row],[18. Lợi nhuận sau thuế thu nhập doanh nghiệp]]-Table1[[#This Row],[Lưu chuyển tiền thuần từ hoạt động kinh doanh]])/Table1[[#This Row],[TỔNG CỘNG TÀI SẢN]]</f>
        <v>-0.41051015572629784</v>
      </c>
      <c r="Q1491" s="20">
        <f>(Table1[[#This Row],[III. Các khoản phải thu ngắn hạn 2025]]-Table1[[#This Row],[III. Các khoản phải thu ngắn hạn'[Năm: 2024]])/Table1[[#This Row],[III. Các khoản phải thu ngắn hạn'[Năm: 2024]]</f>
        <v>-0.31020204417348307</v>
      </c>
      <c r="R1491" s="20" t="e">
        <f>(Table1[[#This Row],[1. Hàng tồn kho]]-Table1[[#This Row],[1. Hàng tồn kho'[Năm: 2024]])/Table1[[#This Row],[1. Hàng tồn kho'[Năm: 2024]]</f>
        <v>#DIV/0!</v>
      </c>
      <c r="S149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2.0923733061452334</v>
      </c>
      <c r="T1491" s="21">
        <f>Table1[[#This Row],[Tỷ suất sinh lợi trên tổng tài sản bình quân (ROAA)'[Quý 4 Năm 2025, ĐVT: %']]]-Table1[[#This Row],[Tỷ suất sinh lợi trên tổng tài sản bình quân (ROAA)'[Quý 4 Năm 2024, ĐVT: %']]]</f>
        <v>2.8200000000000003</v>
      </c>
      <c r="U1491" s="20" t="e">
        <f>SUM(Table1[[#This Row],[TATA]:[ROA]])</f>
        <v>#DIV/0!</v>
      </c>
    </row>
    <row r="1492" spans="1:21" hidden="1" x14ac:dyDescent="0.45">
      <c r="A1492" s="7">
        <v>1486</v>
      </c>
      <c r="B1492" s="5" t="s">
        <v>2981</v>
      </c>
      <c r="C1492" s="6" t="s">
        <v>2982</v>
      </c>
      <c r="D1492" s="6" t="s">
        <v>15</v>
      </c>
      <c r="E1492" s="6"/>
      <c r="F1492" s="6"/>
      <c r="G1492" s="6"/>
      <c r="H1492" s="6"/>
      <c r="I1492" s="6"/>
      <c r="J1492" s="6"/>
      <c r="K1492" s="6"/>
      <c r="L1492" s="6"/>
      <c r="M1492" s="6"/>
      <c r="N1492" s="8"/>
      <c r="O1492" s="8"/>
      <c r="P149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9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92" s="20" t="e">
        <f>(Table1[[#This Row],[1. Hàng tồn kho]]-Table1[[#This Row],[1. Hàng tồn kho'[Năm: 2024]])/Table1[[#This Row],[1. Hàng tồn kho'[Năm: 2024]]</f>
        <v>#DIV/0!</v>
      </c>
      <c r="S149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9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92" s="20" t="e">
        <f>SUM(Table1[[#This Row],[TATA]:[ROA]])</f>
        <v>#DIV/0!</v>
      </c>
    </row>
    <row r="1493" spans="1:21" ht="26.25" hidden="1" x14ac:dyDescent="0.45">
      <c r="A1493" s="7">
        <v>1487</v>
      </c>
      <c r="B1493" s="5" t="s">
        <v>2983</v>
      </c>
      <c r="C1493" s="6" t="s">
        <v>2984</v>
      </c>
      <c r="D1493" s="6" t="s">
        <v>10</v>
      </c>
      <c r="E1493" s="6"/>
      <c r="F1493" s="6"/>
      <c r="G1493" s="6"/>
      <c r="H1493" s="6"/>
      <c r="I1493" s="6"/>
      <c r="J1493" s="6"/>
      <c r="K1493" s="6"/>
      <c r="L1493" s="6"/>
      <c r="M1493" s="6"/>
      <c r="N1493" s="8"/>
      <c r="O1493" s="8"/>
      <c r="P149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9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93" s="20" t="e">
        <f>(Table1[[#This Row],[1. Hàng tồn kho]]-Table1[[#This Row],[1. Hàng tồn kho'[Năm: 2024]])/Table1[[#This Row],[1. Hàng tồn kho'[Năm: 2024]]</f>
        <v>#DIV/0!</v>
      </c>
      <c r="S149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9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93" s="20" t="e">
        <f>SUM(Table1[[#This Row],[TATA]:[ROA]])</f>
        <v>#DIV/0!</v>
      </c>
    </row>
    <row r="1494" spans="1:21" ht="26.25" hidden="1" x14ac:dyDescent="0.45">
      <c r="A1494" s="7">
        <v>1488</v>
      </c>
      <c r="B1494" s="5" t="s">
        <v>2985</v>
      </c>
      <c r="C1494" s="6" t="s">
        <v>2986</v>
      </c>
      <c r="D1494" s="6" t="s">
        <v>10</v>
      </c>
      <c r="E1494" s="6"/>
      <c r="F1494" s="6"/>
      <c r="G1494" s="6"/>
      <c r="H1494" s="6"/>
      <c r="I1494" s="6"/>
      <c r="J1494" s="6"/>
      <c r="K1494" s="6"/>
      <c r="L1494" s="6"/>
      <c r="M1494" s="6"/>
      <c r="N1494" s="8"/>
      <c r="O1494" s="8"/>
      <c r="P149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9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94" s="20" t="e">
        <f>(Table1[[#This Row],[1. Hàng tồn kho]]-Table1[[#This Row],[1. Hàng tồn kho'[Năm: 2024]])/Table1[[#This Row],[1. Hàng tồn kho'[Năm: 2024]]</f>
        <v>#DIV/0!</v>
      </c>
      <c r="S149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9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94" s="20" t="e">
        <f>SUM(Table1[[#This Row],[TATA]:[ROA]])</f>
        <v>#DIV/0!</v>
      </c>
    </row>
    <row r="1495" spans="1:21" hidden="1" x14ac:dyDescent="0.45">
      <c r="A1495" s="7">
        <v>1489</v>
      </c>
      <c r="B1495" s="5" t="s">
        <v>2987</v>
      </c>
      <c r="C1495" s="6" t="s">
        <v>2988</v>
      </c>
      <c r="D1495" s="6" t="s">
        <v>10</v>
      </c>
      <c r="E1495" s="6"/>
      <c r="F1495" s="6"/>
      <c r="G1495" s="6"/>
      <c r="H1495" s="6"/>
      <c r="I1495" s="6"/>
      <c r="J1495" s="6"/>
      <c r="K1495" s="6"/>
      <c r="L1495" s="6"/>
      <c r="M1495" s="6"/>
      <c r="N1495" s="8"/>
      <c r="O1495" s="8"/>
      <c r="P149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9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95" s="20" t="e">
        <f>(Table1[[#This Row],[1. Hàng tồn kho]]-Table1[[#This Row],[1. Hàng tồn kho'[Năm: 2024]])/Table1[[#This Row],[1. Hàng tồn kho'[Năm: 2024]]</f>
        <v>#DIV/0!</v>
      </c>
      <c r="S149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9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95" s="20" t="e">
        <f>SUM(Table1[[#This Row],[TATA]:[ROA]])</f>
        <v>#DIV/0!</v>
      </c>
    </row>
    <row r="1496" spans="1:21" hidden="1" x14ac:dyDescent="0.45">
      <c r="A1496" s="7">
        <v>1490</v>
      </c>
      <c r="B1496" s="5" t="s">
        <v>2989</v>
      </c>
      <c r="C1496" s="6" t="s">
        <v>2990</v>
      </c>
      <c r="D1496" s="6" t="s">
        <v>10</v>
      </c>
      <c r="E1496" s="6"/>
      <c r="F1496" s="6"/>
      <c r="G1496" s="6"/>
      <c r="H1496" s="6"/>
      <c r="I1496" s="6"/>
      <c r="J1496" s="6"/>
      <c r="K1496" s="6"/>
      <c r="L1496" s="6"/>
      <c r="M1496" s="6"/>
      <c r="N1496" s="8"/>
      <c r="O1496" s="8"/>
      <c r="P149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9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96" s="20" t="e">
        <f>(Table1[[#This Row],[1. Hàng tồn kho]]-Table1[[#This Row],[1. Hàng tồn kho'[Năm: 2024]])/Table1[[#This Row],[1. Hàng tồn kho'[Năm: 2024]]</f>
        <v>#DIV/0!</v>
      </c>
      <c r="S149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9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96" s="20" t="e">
        <f>SUM(Table1[[#This Row],[TATA]:[ROA]])</f>
        <v>#DIV/0!</v>
      </c>
    </row>
    <row r="1497" spans="1:21" hidden="1" x14ac:dyDescent="0.45">
      <c r="A1497" s="7">
        <v>1491</v>
      </c>
      <c r="B1497" s="5" t="s">
        <v>2991</v>
      </c>
      <c r="C1497" s="6" t="s">
        <v>2992</v>
      </c>
      <c r="D1497" s="6" t="s">
        <v>10</v>
      </c>
      <c r="E1497" s="6"/>
      <c r="F1497" s="6"/>
      <c r="G1497" s="6"/>
      <c r="H1497" s="6"/>
      <c r="I1497" s="6"/>
      <c r="J1497" s="6"/>
      <c r="K1497" s="6"/>
      <c r="L1497" s="6"/>
      <c r="M1497" s="6"/>
      <c r="N1497" s="8"/>
      <c r="O1497" s="8"/>
      <c r="P149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49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497" s="20" t="e">
        <f>(Table1[[#This Row],[1. Hàng tồn kho]]-Table1[[#This Row],[1. Hàng tồn kho'[Năm: 2024]])/Table1[[#This Row],[1. Hàng tồn kho'[Năm: 2024]]</f>
        <v>#DIV/0!</v>
      </c>
      <c r="S149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49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497" s="20" t="e">
        <f>SUM(Table1[[#This Row],[TATA]:[ROA]])</f>
        <v>#DIV/0!</v>
      </c>
    </row>
    <row r="1498" spans="1:21" ht="26.25" x14ac:dyDescent="0.45">
      <c r="A1498" s="7">
        <v>1492</v>
      </c>
      <c r="B1498" s="5" t="s">
        <v>2993</v>
      </c>
      <c r="C1498" s="6" t="s">
        <v>2994</v>
      </c>
      <c r="D1498" s="6" t="s">
        <v>33</v>
      </c>
      <c r="E1498" s="8">
        <v>17012026557</v>
      </c>
      <c r="F1498" s="8">
        <v>1461470296</v>
      </c>
      <c r="G1498" s="8">
        <v>150884413592</v>
      </c>
      <c r="H1498" s="8">
        <v>42565156121</v>
      </c>
      <c r="I1498" s="8">
        <v>27994957860</v>
      </c>
      <c r="J1498" s="8">
        <v>4153016496</v>
      </c>
      <c r="K1498" s="8">
        <v>4750774695</v>
      </c>
      <c r="L1498" s="8">
        <v>230404048106</v>
      </c>
      <c r="M1498" s="8">
        <v>189417399256</v>
      </c>
      <c r="N1498" s="8"/>
      <c r="O1498" s="9">
        <v>-4.07</v>
      </c>
      <c r="P1498" s="17">
        <f>(Table1[[#This Row],[18. Lợi nhuận sau thuế thu nhập doanh nghiệp]]-Table1[[#This Row],[Lưu chuyển tiền thuần từ hoạt động kinh doanh]])/Table1[[#This Row],[TỔNG CỘNG TÀI SẢN]]</f>
        <v>-0.10306270800806229</v>
      </c>
      <c r="Q1498" s="20">
        <f>(Table1[[#This Row],[III. Các khoản phải thu ngắn hạn 2025]]-Table1[[#This Row],[III. Các khoản phải thu ngắn hạn'[Năm: 2024]])/Table1[[#This Row],[III. Các khoản phải thu ngắn hạn'[Năm: 2024]]</f>
        <v>-0.34230341407843745</v>
      </c>
      <c r="R1498" s="20">
        <f>(Table1[[#This Row],[1. Hàng tồn kho]]-Table1[[#This Row],[1. Hàng tồn kho'[Năm: 2024]])/Table1[[#This Row],[1. Hàng tồn kho'[Năm: 2024]]</f>
        <v>0.14393349980086378</v>
      </c>
      <c r="S149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-0.17789031567337579</v>
      </c>
      <c r="T1498" s="21">
        <f>Table1[[#This Row],[Tỷ suất sinh lợi trên tổng tài sản bình quân (ROAA)'[Quý 4 Năm 2025, ĐVT: %']]]-Table1[[#This Row],[Tỷ suất sinh lợi trên tổng tài sản bình quân (ROAA)'[Quý 4 Năm 2024, ĐVT: %']]]</f>
        <v>-4.07</v>
      </c>
      <c r="U1498" s="20">
        <f>SUM(Table1[[#This Row],[TATA]:[ROA]])</f>
        <v>-4.5493229379590119</v>
      </c>
    </row>
    <row r="1499" spans="1:21" ht="26.25" x14ac:dyDescent="0.45">
      <c r="A1499" s="7">
        <v>1493</v>
      </c>
      <c r="B1499" s="5" t="s">
        <v>2995</v>
      </c>
      <c r="C1499" s="6" t="s">
        <v>2996</v>
      </c>
      <c r="D1499" s="6" t="s">
        <v>15</v>
      </c>
      <c r="E1499" s="8">
        <v>-3201800062</v>
      </c>
      <c r="F1499" s="8">
        <v>18029729299</v>
      </c>
      <c r="G1499" s="8">
        <v>2609318536517</v>
      </c>
      <c r="H1499" s="8">
        <v>795830661921</v>
      </c>
      <c r="I1499" s="8">
        <v>640971614877</v>
      </c>
      <c r="J1499" s="8">
        <v>732928803865</v>
      </c>
      <c r="K1499" s="8">
        <v>827233732574</v>
      </c>
      <c r="L1499" s="8">
        <v>1617723507265</v>
      </c>
      <c r="M1499" s="8">
        <v>1657941643897</v>
      </c>
      <c r="N1499" s="9">
        <v>7.0000000000000007E-2</v>
      </c>
      <c r="O1499" s="9">
        <v>0.24</v>
      </c>
      <c r="P1499" s="17">
        <f>(Table1[[#This Row],[18. Lợi nhuận sau thuế thu nhập doanh nghiệp]]-Table1[[#This Row],[Lưu chuyển tiền thuần từ hoạt động kinh doanh]])/Table1[[#This Row],[TỔNG CỘNG TÀI SẢN]]</f>
        <v>8.1368100766035685E-3</v>
      </c>
      <c r="Q1499" s="20">
        <f>(Table1[[#This Row],[III. Các khoản phải thu ngắn hạn 2025]]-Table1[[#This Row],[III. Các khoản phải thu ngắn hạn'[Năm: 2024]])/Table1[[#This Row],[III. Các khoản phải thu ngắn hạn'[Năm: 2024]]</f>
        <v>-0.19458793742653313</v>
      </c>
      <c r="R1499" s="20">
        <f>(Table1[[#This Row],[1. Hàng tồn kho]]-Table1[[#This Row],[1. Hàng tồn kho'[Năm: 2024]])/Table1[[#This Row],[1. Hàng tồn kho'[Năm: 2024]]</f>
        <v>0.1286686076624303</v>
      </c>
      <c r="S149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2.4860945922702628E-2</v>
      </c>
      <c r="T1499" s="21">
        <f>Table1[[#This Row],[Tỷ suất sinh lợi trên tổng tài sản bình quân (ROAA)'[Quý 4 Năm 2025, ĐVT: %']]]-Table1[[#This Row],[Tỷ suất sinh lợi trên tổng tài sản bình quân (ROAA)'[Quý 4 Năm 2024, ĐVT: %']]]</f>
        <v>0.16999999999999998</v>
      </c>
      <c r="U1499" s="20">
        <f>SUM(Table1[[#This Row],[TATA]:[ROA]])</f>
        <v>0.13707842623520336</v>
      </c>
    </row>
    <row r="1500" spans="1:21" ht="26.25" hidden="1" x14ac:dyDescent="0.45">
      <c r="A1500" s="7">
        <v>1494</v>
      </c>
      <c r="B1500" s="5" t="s">
        <v>2997</v>
      </c>
      <c r="C1500" s="6" t="s">
        <v>2998</v>
      </c>
      <c r="D1500" s="6" t="s">
        <v>10</v>
      </c>
      <c r="E1500" s="6"/>
      <c r="F1500" s="6"/>
      <c r="G1500" s="6"/>
      <c r="H1500" s="6"/>
      <c r="I1500" s="6"/>
      <c r="J1500" s="6"/>
      <c r="K1500" s="6"/>
      <c r="L1500" s="6"/>
      <c r="M1500" s="6"/>
      <c r="N1500" s="8"/>
      <c r="O1500" s="8"/>
      <c r="P150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0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00" s="20" t="e">
        <f>(Table1[[#This Row],[1. Hàng tồn kho]]-Table1[[#This Row],[1. Hàng tồn kho'[Năm: 2024]])/Table1[[#This Row],[1. Hàng tồn kho'[Năm: 2024]]</f>
        <v>#DIV/0!</v>
      </c>
      <c r="S150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50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00" s="20" t="e">
        <f>SUM(Table1[[#This Row],[TATA]:[ROA]])</f>
        <v>#DIV/0!</v>
      </c>
    </row>
    <row r="1501" spans="1:21" ht="26.25" x14ac:dyDescent="0.45">
      <c r="A1501" s="7">
        <v>1495</v>
      </c>
      <c r="B1501" s="5" t="s">
        <v>2999</v>
      </c>
      <c r="C1501" s="6" t="s">
        <v>3000</v>
      </c>
      <c r="D1501" s="6" t="s">
        <v>18</v>
      </c>
      <c r="E1501" s="8">
        <v>359566832938</v>
      </c>
      <c r="F1501" s="8">
        <v>324882597229</v>
      </c>
      <c r="G1501" s="8">
        <v>11274247401543</v>
      </c>
      <c r="H1501" s="8">
        <v>682870160587</v>
      </c>
      <c r="I1501" s="8">
        <v>1217168861318</v>
      </c>
      <c r="J1501" s="8">
        <v>768253077</v>
      </c>
      <c r="K1501" s="8">
        <v>787023197</v>
      </c>
      <c r="L1501" s="8">
        <v>4747462343135</v>
      </c>
      <c r="M1501" s="8">
        <v>5428120086969</v>
      </c>
      <c r="N1501" s="9">
        <v>0.82</v>
      </c>
      <c r="O1501" s="9">
        <v>0.16</v>
      </c>
      <c r="P1501" s="17">
        <f>(Table1[[#This Row],[18. Lợi nhuận sau thuế thu nhập doanh nghiệp]]-Table1[[#This Row],[Lưu chuyển tiền thuần từ hoạt động kinh doanh]])/Table1[[#This Row],[TỔNG CỘNG TÀI SẢN]]</f>
        <v>-3.0764125066346419E-3</v>
      </c>
      <c r="Q1501" s="20">
        <f>(Table1[[#This Row],[III. Các khoản phải thu ngắn hạn 2025]]-Table1[[#This Row],[III. Các khoản phải thu ngắn hạn'[Năm: 2024]])/Table1[[#This Row],[III. Các khoản phải thu ngắn hạn'[Năm: 2024]]</f>
        <v>0.78243088008372352</v>
      </c>
      <c r="R1501" s="20">
        <f>(Table1[[#This Row],[1. Hàng tồn kho]]-Table1[[#This Row],[1. Hàng tồn kho'[Năm: 2024]])/Table1[[#This Row],[1. Hàng tồn kho'[Năm: 2024]]</f>
        <v>2.4432209335622356E-2</v>
      </c>
      <c r="S150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0.14337296320385887</v>
      </c>
      <c r="T1501" s="21">
        <f>Table1[[#This Row],[Tỷ suất sinh lợi trên tổng tài sản bình quân (ROAA)'[Quý 4 Năm 2025, ĐVT: %']]]-Table1[[#This Row],[Tỷ suất sinh lợi trên tổng tài sản bình quân (ROAA)'[Quý 4 Năm 2024, ĐVT: %']]]</f>
        <v>-0.65999999999999992</v>
      </c>
      <c r="U1501" s="20">
        <f>SUM(Table1[[#This Row],[TATA]:[ROA]])</f>
        <v>0.28715964011657025</v>
      </c>
    </row>
    <row r="1502" spans="1:21" ht="26.25" hidden="1" x14ac:dyDescent="0.45">
      <c r="A1502" s="7">
        <v>1496</v>
      </c>
      <c r="B1502" s="5" t="s">
        <v>3001</v>
      </c>
      <c r="C1502" s="6" t="s">
        <v>3002</v>
      </c>
      <c r="D1502" s="6" t="s">
        <v>10</v>
      </c>
      <c r="E1502" s="6"/>
      <c r="F1502" s="6"/>
      <c r="G1502" s="6"/>
      <c r="H1502" s="6"/>
      <c r="I1502" s="6"/>
      <c r="J1502" s="6"/>
      <c r="K1502" s="6"/>
      <c r="L1502" s="6"/>
      <c r="M1502" s="6"/>
      <c r="N1502" s="8"/>
      <c r="O1502" s="8"/>
      <c r="P150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0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02" s="20" t="e">
        <f>(Table1[[#This Row],[1. Hàng tồn kho]]-Table1[[#This Row],[1. Hàng tồn kho'[Năm: 2024]])/Table1[[#This Row],[1. Hàng tồn kho'[Năm: 2024]]</f>
        <v>#DIV/0!</v>
      </c>
      <c r="S150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50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02" s="20" t="e">
        <f>SUM(Table1[[#This Row],[TATA]:[ROA]])</f>
        <v>#DIV/0!</v>
      </c>
    </row>
    <row r="1503" spans="1:21" hidden="1" x14ac:dyDescent="0.45">
      <c r="A1503" s="7">
        <v>1497</v>
      </c>
      <c r="B1503" s="5" t="s">
        <v>3003</v>
      </c>
      <c r="C1503" s="6" t="s">
        <v>3004</v>
      </c>
      <c r="D1503" s="6" t="s">
        <v>10</v>
      </c>
      <c r="E1503" s="6"/>
      <c r="F1503" s="6"/>
      <c r="G1503" s="6"/>
      <c r="H1503" s="6"/>
      <c r="I1503" s="6"/>
      <c r="J1503" s="6"/>
      <c r="K1503" s="6"/>
      <c r="L1503" s="6"/>
      <c r="M1503" s="6"/>
      <c r="N1503" s="8"/>
      <c r="O1503" s="8"/>
      <c r="P150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0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03" s="20" t="e">
        <f>(Table1[[#This Row],[1. Hàng tồn kho]]-Table1[[#This Row],[1. Hàng tồn kho'[Năm: 2024]])/Table1[[#This Row],[1. Hàng tồn kho'[Năm: 2024]]</f>
        <v>#DIV/0!</v>
      </c>
      <c r="S150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50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03" s="20" t="e">
        <f>SUM(Table1[[#This Row],[TATA]:[ROA]])</f>
        <v>#DIV/0!</v>
      </c>
    </row>
    <row r="1504" spans="1:21" ht="26.25" hidden="1" x14ac:dyDescent="0.45">
      <c r="A1504" s="7">
        <v>1498</v>
      </c>
      <c r="B1504" s="5" t="s">
        <v>3005</v>
      </c>
      <c r="C1504" s="6" t="s">
        <v>3006</v>
      </c>
      <c r="D1504" s="6" t="s">
        <v>10</v>
      </c>
      <c r="E1504" s="6"/>
      <c r="F1504" s="6"/>
      <c r="G1504" s="6"/>
      <c r="H1504" s="6"/>
      <c r="I1504" s="6"/>
      <c r="J1504" s="6"/>
      <c r="K1504" s="6"/>
      <c r="L1504" s="6"/>
      <c r="M1504" s="6"/>
      <c r="N1504" s="8"/>
      <c r="O1504" s="8"/>
      <c r="P150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0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04" s="20" t="e">
        <f>(Table1[[#This Row],[1. Hàng tồn kho]]-Table1[[#This Row],[1. Hàng tồn kho'[Năm: 2024]])/Table1[[#This Row],[1. Hàng tồn kho'[Năm: 2024]]</f>
        <v>#DIV/0!</v>
      </c>
      <c r="S150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50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04" s="20" t="e">
        <f>SUM(Table1[[#This Row],[TATA]:[ROA]])</f>
        <v>#DIV/0!</v>
      </c>
    </row>
    <row r="1505" spans="1:21" ht="26.25" hidden="1" x14ac:dyDescent="0.45">
      <c r="A1505" s="7">
        <v>1499</v>
      </c>
      <c r="B1505" s="5" t="s">
        <v>3007</v>
      </c>
      <c r="C1505" s="6" t="s">
        <v>3008</v>
      </c>
      <c r="D1505" s="6" t="s">
        <v>10</v>
      </c>
      <c r="E1505" s="6"/>
      <c r="F1505" s="6"/>
      <c r="G1505" s="6"/>
      <c r="H1505" s="6"/>
      <c r="I1505" s="6"/>
      <c r="J1505" s="6"/>
      <c r="K1505" s="6"/>
      <c r="L1505" s="6"/>
      <c r="M1505" s="6"/>
      <c r="N1505" s="8"/>
      <c r="O1505" s="8"/>
      <c r="P150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0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05" s="20" t="e">
        <f>(Table1[[#This Row],[1. Hàng tồn kho]]-Table1[[#This Row],[1. Hàng tồn kho'[Năm: 2024]])/Table1[[#This Row],[1. Hàng tồn kho'[Năm: 2024]]</f>
        <v>#DIV/0!</v>
      </c>
      <c r="S150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50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05" s="20" t="e">
        <f>SUM(Table1[[#This Row],[TATA]:[ROA]])</f>
        <v>#DIV/0!</v>
      </c>
    </row>
    <row r="1506" spans="1:21" hidden="1" x14ac:dyDescent="0.45">
      <c r="A1506" s="7">
        <v>1500</v>
      </c>
      <c r="B1506" s="5" t="s">
        <v>3009</v>
      </c>
      <c r="C1506" s="6" t="s">
        <v>3010</v>
      </c>
      <c r="D1506" s="6" t="s">
        <v>10</v>
      </c>
      <c r="E1506" s="6"/>
      <c r="F1506" s="6"/>
      <c r="G1506" s="6"/>
      <c r="H1506" s="6"/>
      <c r="I1506" s="6"/>
      <c r="J1506" s="6"/>
      <c r="K1506" s="6"/>
      <c r="L1506" s="6"/>
      <c r="M1506" s="6"/>
      <c r="N1506" s="8"/>
      <c r="O1506" s="8"/>
      <c r="P150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0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06" s="20" t="e">
        <f>(Table1[[#This Row],[1. Hàng tồn kho]]-Table1[[#This Row],[1. Hàng tồn kho'[Năm: 2024]])/Table1[[#This Row],[1. Hàng tồn kho'[Năm: 2024]]</f>
        <v>#DIV/0!</v>
      </c>
      <c r="S150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50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06" s="20" t="e">
        <f>SUM(Table1[[#This Row],[TATA]:[ROA]])</f>
        <v>#DIV/0!</v>
      </c>
    </row>
    <row r="1507" spans="1:21" ht="26.25" hidden="1" x14ac:dyDescent="0.45">
      <c r="A1507" s="7">
        <v>1501</v>
      </c>
      <c r="B1507" s="5" t="s">
        <v>3011</v>
      </c>
      <c r="C1507" s="6" t="s">
        <v>3012</v>
      </c>
      <c r="D1507" s="6" t="s">
        <v>10</v>
      </c>
      <c r="E1507" s="6"/>
      <c r="F1507" s="6"/>
      <c r="G1507" s="6"/>
      <c r="H1507" s="8">
        <v>16340594087</v>
      </c>
      <c r="I1507" s="6"/>
      <c r="J1507" s="8">
        <v>69433353957</v>
      </c>
      <c r="K1507" s="6"/>
      <c r="L1507" s="8">
        <v>16739823291</v>
      </c>
      <c r="M1507" s="6"/>
      <c r="N1507" s="8"/>
      <c r="O1507" s="8"/>
      <c r="P150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0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507" s="20">
        <f>(Table1[[#This Row],[1. Hàng tồn kho]]-Table1[[#This Row],[1. Hàng tồn kho'[Năm: 2024]])/Table1[[#This Row],[1. Hàng tồn kho'[Năm: 2024]]</f>
        <v>-1</v>
      </c>
      <c r="S150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50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07" s="20" t="e">
        <f>SUM(Table1[[#This Row],[TATA]:[ROA]])</f>
        <v>#DIV/0!</v>
      </c>
    </row>
    <row r="1508" spans="1:21" ht="26.25" hidden="1" x14ac:dyDescent="0.45">
      <c r="A1508" s="7">
        <v>1502</v>
      </c>
      <c r="B1508" s="5" t="s">
        <v>3013</v>
      </c>
      <c r="C1508" s="6" t="s">
        <v>3014</v>
      </c>
      <c r="D1508" s="6" t="s">
        <v>10</v>
      </c>
      <c r="E1508" s="6"/>
      <c r="F1508" s="6"/>
      <c r="G1508" s="6"/>
      <c r="H1508" s="6"/>
      <c r="I1508" s="6"/>
      <c r="J1508" s="6"/>
      <c r="K1508" s="6"/>
      <c r="L1508" s="6"/>
      <c r="M1508" s="6"/>
      <c r="N1508" s="8"/>
      <c r="O1508" s="8"/>
      <c r="P150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0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08" s="20" t="e">
        <f>(Table1[[#This Row],[1. Hàng tồn kho]]-Table1[[#This Row],[1. Hàng tồn kho'[Năm: 2024]])/Table1[[#This Row],[1. Hàng tồn kho'[Năm: 2024]]</f>
        <v>#DIV/0!</v>
      </c>
      <c r="S150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50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08" s="20" t="e">
        <f>SUM(Table1[[#This Row],[TATA]:[ROA]])</f>
        <v>#DIV/0!</v>
      </c>
    </row>
    <row r="1509" spans="1:21" hidden="1" x14ac:dyDescent="0.45">
      <c r="A1509" s="7">
        <v>1503</v>
      </c>
      <c r="B1509" s="5" t="s">
        <v>3015</v>
      </c>
      <c r="C1509" s="6" t="s">
        <v>3016</v>
      </c>
      <c r="D1509" s="6" t="s">
        <v>10</v>
      </c>
      <c r="E1509" s="6"/>
      <c r="F1509" s="6"/>
      <c r="G1509" s="6"/>
      <c r="H1509" s="6"/>
      <c r="I1509" s="6"/>
      <c r="J1509" s="6"/>
      <c r="K1509" s="6"/>
      <c r="L1509" s="6"/>
      <c r="M1509" s="6"/>
      <c r="N1509" s="8"/>
      <c r="O1509" s="8"/>
      <c r="P150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0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09" s="20" t="e">
        <f>(Table1[[#This Row],[1. Hàng tồn kho]]-Table1[[#This Row],[1. Hàng tồn kho'[Năm: 2024]])/Table1[[#This Row],[1. Hàng tồn kho'[Năm: 2024]]</f>
        <v>#DIV/0!</v>
      </c>
      <c r="S150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50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09" s="20" t="e">
        <f>SUM(Table1[[#This Row],[TATA]:[ROA]])</f>
        <v>#DIV/0!</v>
      </c>
    </row>
    <row r="1510" spans="1:21" x14ac:dyDescent="0.45">
      <c r="A1510" s="7">
        <v>1504</v>
      </c>
      <c r="B1510" s="5" t="s">
        <v>3017</v>
      </c>
      <c r="C1510" s="6" t="s">
        <v>3018</v>
      </c>
      <c r="D1510" s="6" t="s">
        <v>15</v>
      </c>
      <c r="E1510" s="8">
        <v>-269841164678</v>
      </c>
      <c r="F1510" s="8">
        <v>13899020335</v>
      </c>
      <c r="G1510" s="8">
        <v>1626909994265</v>
      </c>
      <c r="H1510" s="8">
        <v>55649542440</v>
      </c>
      <c r="I1510" s="8">
        <v>85513923359</v>
      </c>
      <c r="J1510" s="8">
        <v>692095891383</v>
      </c>
      <c r="K1510" s="8">
        <v>670880244678</v>
      </c>
      <c r="L1510" s="8">
        <v>919583349082</v>
      </c>
      <c r="M1510" s="8">
        <v>989573352555</v>
      </c>
      <c r="N1510" s="9">
        <v>1.82</v>
      </c>
      <c r="O1510" s="9">
        <v>3.32</v>
      </c>
      <c r="P1510" s="17">
        <f>(Table1[[#This Row],[18. Lợi nhuận sau thuế thu nhập doanh nghiệp]]-Table1[[#This Row],[Lưu chuyển tiền thuần từ hoạt động kinh doanh]])/Table1[[#This Row],[TỔNG CỘNG TÀI SẢN]]</f>
        <v>0.17440435304547208</v>
      </c>
      <c r="Q1510" s="20">
        <f>(Table1[[#This Row],[III. Các khoản phải thu ngắn hạn 2025]]-Table1[[#This Row],[III. Các khoản phải thu ngắn hạn'[Năm: 2024]])/Table1[[#This Row],[III. Các khoản phải thu ngắn hạn'[Năm: 2024]]</f>
        <v>0.53665096979367011</v>
      </c>
      <c r="R1510" s="20">
        <f>(Table1[[#This Row],[1. Hàng tồn kho]]-Table1[[#This Row],[1. Hàng tồn kho'[Năm: 2024]])/Table1[[#This Row],[1. Hàng tồn kho'[Năm: 2024]]</f>
        <v>-3.0654201201231291E-2</v>
      </c>
      <c r="S151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7.6110559790876484E-2</v>
      </c>
      <c r="T1510" s="21">
        <f>Table1[[#This Row],[Tỷ suất sinh lợi trên tổng tài sản bình quân (ROAA)'[Quý 4 Năm 2025, ĐVT: %']]]-Table1[[#This Row],[Tỷ suất sinh lợi trên tổng tài sản bình quân (ROAA)'[Quý 4 Năm 2024, ĐVT: %']]]</f>
        <v>1.4999999999999998</v>
      </c>
      <c r="U1510" s="20">
        <f>SUM(Table1[[#This Row],[TATA]:[ROA]])</f>
        <v>2.2565116814287869</v>
      </c>
    </row>
    <row r="1511" spans="1:21" hidden="1" x14ac:dyDescent="0.45">
      <c r="A1511" s="7">
        <v>1505</v>
      </c>
      <c r="B1511" s="5" t="s">
        <v>3019</v>
      </c>
      <c r="C1511" s="6" t="s">
        <v>3020</v>
      </c>
      <c r="D1511" s="6" t="s">
        <v>10</v>
      </c>
      <c r="E1511" s="6"/>
      <c r="F1511" s="6"/>
      <c r="G1511" s="6"/>
      <c r="H1511" s="6"/>
      <c r="I1511" s="6"/>
      <c r="J1511" s="6"/>
      <c r="K1511" s="6"/>
      <c r="L1511" s="6"/>
      <c r="M1511" s="6"/>
      <c r="N1511" s="8"/>
      <c r="O1511" s="8"/>
      <c r="P151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1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11" s="20" t="e">
        <f>(Table1[[#This Row],[1. Hàng tồn kho]]-Table1[[#This Row],[1. Hàng tồn kho'[Năm: 2024]])/Table1[[#This Row],[1. Hàng tồn kho'[Năm: 2024]]</f>
        <v>#DIV/0!</v>
      </c>
      <c r="S151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51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11" s="20" t="e">
        <f>SUM(Table1[[#This Row],[TATA]:[ROA]])</f>
        <v>#DIV/0!</v>
      </c>
    </row>
    <row r="1512" spans="1:21" x14ac:dyDescent="0.45">
      <c r="A1512" s="7">
        <v>1506</v>
      </c>
      <c r="B1512" s="5" t="s">
        <v>3021</v>
      </c>
      <c r="C1512" s="6" t="s">
        <v>3022</v>
      </c>
      <c r="D1512" s="6" t="s">
        <v>33</v>
      </c>
      <c r="E1512" s="8">
        <v>11927024016</v>
      </c>
      <c r="F1512" s="8">
        <v>16900946467</v>
      </c>
      <c r="G1512" s="8">
        <v>116127896156</v>
      </c>
      <c r="H1512" s="8">
        <v>38541119225</v>
      </c>
      <c r="I1512" s="8">
        <v>36339865560</v>
      </c>
      <c r="J1512" s="8">
        <v>16641723523</v>
      </c>
      <c r="K1512" s="8">
        <v>18203982774</v>
      </c>
      <c r="L1512" s="8">
        <v>119087670085</v>
      </c>
      <c r="M1512" s="8">
        <v>165095442300</v>
      </c>
      <c r="N1512" s="9">
        <v>0.23</v>
      </c>
      <c r="O1512" s="9">
        <v>5.97</v>
      </c>
      <c r="P1512" s="17">
        <f>(Table1[[#This Row],[18. Lợi nhuận sau thuế thu nhập doanh nghiệp]]-Table1[[#This Row],[Lưu chuyển tiền thuần từ hoạt động kinh doanh]])/Table1[[#This Row],[TỔNG CỘNG TÀI SẢN]]</f>
        <v>4.2831417907703236E-2</v>
      </c>
      <c r="Q1512" s="20">
        <f>(Table1[[#This Row],[III. Các khoản phải thu ngắn hạn 2025]]-Table1[[#This Row],[III. Các khoản phải thu ngắn hạn'[Năm: 2024]])/Table1[[#This Row],[III. Các khoản phải thu ngắn hạn'[Năm: 2024]]</f>
        <v>-5.7114419852450457E-2</v>
      </c>
      <c r="R1512" s="20">
        <f>(Table1[[#This Row],[1. Hàng tồn kho]]-Table1[[#This Row],[1. Hàng tồn kho'[Năm: 2024]])/Table1[[#This Row],[1. Hàng tồn kho'[Năm: 2024]]</f>
        <v>9.3876048886454025E-2</v>
      </c>
      <c r="S151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0.38633531231370549</v>
      </c>
      <c r="T1512" s="21">
        <f>Table1[[#This Row],[Tỷ suất sinh lợi trên tổng tài sản bình quân (ROAA)'[Quý 4 Năm 2025, ĐVT: %']]]-Table1[[#This Row],[Tỷ suất sinh lợi trên tổng tài sản bình quân (ROAA)'[Quý 4 Năm 2024, ĐVT: %']]]</f>
        <v>5.7399999999999993</v>
      </c>
      <c r="U1512" s="20">
        <f>SUM(Table1[[#This Row],[TATA]:[ROA]])</f>
        <v>6.2059283592554113</v>
      </c>
    </row>
    <row r="1513" spans="1:21" ht="26.25" x14ac:dyDescent="0.45">
      <c r="A1513" s="7">
        <v>1507</v>
      </c>
      <c r="B1513" s="5" t="s">
        <v>3023</v>
      </c>
      <c r="C1513" s="6" t="s">
        <v>3024</v>
      </c>
      <c r="D1513" s="6" t="s">
        <v>15</v>
      </c>
      <c r="E1513" s="8">
        <v>21669323028</v>
      </c>
      <c r="F1513" s="8">
        <v>23743804748</v>
      </c>
      <c r="G1513" s="8">
        <v>137193818349</v>
      </c>
      <c r="H1513" s="8">
        <v>54474246463</v>
      </c>
      <c r="I1513" s="8">
        <v>60963460512</v>
      </c>
      <c r="J1513" s="8">
        <v>3163435720</v>
      </c>
      <c r="K1513" s="8">
        <v>3904256555</v>
      </c>
      <c r="L1513" s="8">
        <v>181176495960</v>
      </c>
      <c r="M1513" s="8">
        <v>187299673990</v>
      </c>
      <c r="N1513" s="8"/>
      <c r="O1513" s="8"/>
      <c r="P1513" s="17">
        <f>(Table1[[#This Row],[18. Lợi nhuận sau thuế thu nhập doanh nghiệp]]-Table1[[#This Row],[Lưu chuyển tiền thuần từ hoạt động kinh doanh]])/Table1[[#This Row],[TỔNG CỘNG TÀI SẢN]]</f>
        <v>1.5120810434205113E-2</v>
      </c>
      <c r="Q1513" s="20">
        <f>(Table1[[#This Row],[III. Các khoản phải thu ngắn hạn 2025]]-Table1[[#This Row],[III. Các khoản phải thu ngắn hạn'[Năm: 2024]])/Table1[[#This Row],[III. Các khoản phải thu ngắn hạn'[Năm: 2024]]</f>
        <v>0.11912443898434839</v>
      </c>
      <c r="R1513" s="20">
        <f>(Table1[[#This Row],[1. Hàng tồn kho]]-Table1[[#This Row],[1. Hàng tồn kho'[Năm: 2024]])/Table1[[#This Row],[1. Hàng tồn kho'[Năm: 2024]]</f>
        <v>0.23418235759189063</v>
      </c>
      <c r="S151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3.3796757121033347E-2</v>
      </c>
      <c r="T151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13" s="20">
        <f>SUM(Table1[[#This Row],[TATA]:[ROA]])</f>
        <v>0.4022243641314775</v>
      </c>
    </row>
    <row r="1514" spans="1:21" hidden="1" x14ac:dyDescent="0.45">
      <c r="A1514" s="7">
        <v>1508</v>
      </c>
      <c r="B1514" s="5" t="s">
        <v>3025</v>
      </c>
      <c r="C1514" s="6" t="s">
        <v>3026</v>
      </c>
      <c r="D1514" s="6" t="s">
        <v>10</v>
      </c>
      <c r="E1514" s="6"/>
      <c r="F1514" s="6"/>
      <c r="G1514" s="6"/>
      <c r="H1514" s="8">
        <v>1601132144717</v>
      </c>
      <c r="I1514" s="6"/>
      <c r="J1514" s="8">
        <v>2975656751</v>
      </c>
      <c r="K1514" s="6"/>
      <c r="L1514" s="8">
        <v>891948711410</v>
      </c>
      <c r="M1514" s="6"/>
      <c r="N1514" s="8"/>
      <c r="O1514" s="8"/>
      <c r="P151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1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514" s="20">
        <f>(Table1[[#This Row],[1. Hàng tồn kho]]-Table1[[#This Row],[1. Hàng tồn kho'[Năm: 2024]])/Table1[[#This Row],[1. Hàng tồn kho'[Năm: 2024]]</f>
        <v>-1</v>
      </c>
      <c r="S151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51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14" s="20" t="e">
        <f>SUM(Table1[[#This Row],[TATA]:[ROA]])</f>
        <v>#DIV/0!</v>
      </c>
    </row>
    <row r="1515" spans="1:21" hidden="1" x14ac:dyDescent="0.45">
      <c r="A1515" s="7">
        <v>1509</v>
      </c>
      <c r="B1515" s="5" t="s">
        <v>3027</v>
      </c>
      <c r="C1515" s="6" t="s">
        <v>3028</v>
      </c>
      <c r="D1515" s="6" t="s">
        <v>15</v>
      </c>
      <c r="E1515" s="6"/>
      <c r="F1515" s="6"/>
      <c r="G1515" s="6"/>
      <c r="H1515" s="8">
        <v>14638467777</v>
      </c>
      <c r="I1515" s="6"/>
      <c r="J1515" s="8">
        <v>81737071541</v>
      </c>
      <c r="K1515" s="6"/>
      <c r="L1515" s="8">
        <v>390737759000</v>
      </c>
      <c r="M1515" s="6"/>
      <c r="N1515" s="8"/>
      <c r="O1515" s="8"/>
      <c r="P151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1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515" s="20">
        <f>(Table1[[#This Row],[1. Hàng tồn kho]]-Table1[[#This Row],[1. Hàng tồn kho'[Năm: 2024]])/Table1[[#This Row],[1. Hàng tồn kho'[Năm: 2024]]</f>
        <v>-1</v>
      </c>
      <c r="S151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51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15" s="20" t="e">
        <f>SUM(Table1[[#This Row],[TATA]:[ROA]])</f>
        <v>#DIV/0!</v>
      </c>
    </row>
    <row r="1516" spans="1:21" x14ac:dyDescent="0.45">
      <c r="A1516" s="7">
        <v>1510</v>
      </c>
      <c r="B1516" s="5" t="s">
        <v>3029</v>
      </c>
      <c r="C1516" s="6" t="s">
        <v>3030</v>
      </c>
      <c r="D1516" s="6" t="s">
        <v>15</v>
      </c>
      <c r="E1516" s="8">
        <v>543273860507</v>
      </c>
      <c r="F1516" s="8">
        <v>618960876153</v>
      </c>
      <c r="G1516" s="8">
        <v>11367658352618</v>
      </c>
      <c r="H1516" s="8">
        <v>538205635081</v>
      </c>
      <c r="I1516" s="8">
        <v>672546386607</v>
      </c>
      <c r="J1516" s="8">
        <v>709463277897</v>
      </c>
      <c r="K1516" s="8">
        <v>884678969796</v>
      </c>
      <c r="L1516" s="8">
        <v>7820568120671</v>
      </c>
      <c r="M1516" s="8">
        <v>9571422893228</v>
      </c>
      <c r="N1516" s="9">
        <v>0.84</v>
      </c>
      <c r="O1516" s="9">
        <v>1.1000000000000001</v>
      </c>
      <c r="P1516" s="17">
        <f>(Table1[[#This Row],[18. Lợi nhuận sau thuế thu nhập doanh nghiệp]]-Table1[[#This Row],[Lưu chuyển tiền thuần từ hoạt động kinh doanh]])/Table1[[#This Row],[TỔNG CỘNG TÀI SẢN]]</f>
        <v>6.6581008417242842E-3</v>
      </c>
      <c r="Q1516" s="20">
        <f>(Table1[[#This Row],[III. Các khoản phải thu ngắn hạn 2025]]-Table1[[#This Row],[III. Các khoản phải thu ngắn hạn'[Năm: 2024]])/Table1[[#This Row],[III. Các khoản phải thu ngắn hạn'[Năm: 2024]]</f>
        <v>0.24960859338788177</v>
      </c>
      <c r="R1516" s="20">
        <f>(Table1[[#This Row],[1. Hàng tồn kho]]-Table1[[#This Row],[1. Hàng tồn kho'[Năm: 2024]])/Table1[[#This Row],[1. Hàng tồn kho'[Năm: 2024]]</f>
        <v>0.24696936030061564</v>
      </c>
      <c r="S151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0.22387820750889101</v>
      </c>
      <c r="T1516" s="21">
        <f>Table1[[#This Row],[Tỷ suất sinh lợi trên tổng tài sản bình quân (ROAA)'[Quý 4 Năm 2025, ĐVT: %']]]-Table1[[#This Row],[Tỷ suất sinh lợi trên tổng tài sản bình quân (ROAA)'[Quý 4 Năm 2024, ĐVT: %']]]</f>
        <v>0.26000000000000012</v>
      </c>
      <c r="U1516" s="20">
        <f>SUM(Table1[[#This Row],[TATA]:[ROA]])</f>
        <v>0.98711426203911279</v>
      </c>
    </row>
    <row r="1517" spans="1:21" x14ac:dyDescent="0.45">
      <c r="A1517" s="7">
        <v>1511</v>
      </c>
      <c r="B1517" s="5" t="s">
        <v>3031</v>
      </c>
      <c r="C1517" s="6" t="s">
        <v>3032</v>
      </c>
      <c r="D1517" s="6" t="s">
        <v>15</v>
      </c>
      <c r="E1517" s="8">
        <v>353185109389</v>
      </c>
      <c r="F1517" s="8">
        <v>202665967008</v>
      </c>
      <c r="G1517" s="8">
        <v>3495677646572</v>
      </c>
      <c r="H1517" s="8">
        <v>1049196192341</v>
      </c>
      <c r="I1517" s="8">
        <v>1247712463549</v>
      </c>
      <c r="J1517" s="8">
        <v>693695937967</v>
      </c>
      <c r="K1517" s="8">
        <v>701902608953</v>
      </c>
      <c r="L1517" s="8">
        <v>4637372808954</v>
      </c>
      <c r="M1517" s="8">
        <v>5291899108716</v>
      </c>
      <c r="N1517" s="9">
        <v>1.01</v>
      </c>
      <c r="O1517" s="9">
        <v>1.2</v>
      </c>
      <c r="P1517" s="17">
        <f>(Table1[[#This Row],[18. Lợi nhuận sau thuế thu nhập doanh nghiệp]]-Table1[[#This Row],[Lưu chuyển tiền thuần từ hoạt động kinh doanh]])/Table1[[#This Row],[TỔNG CỘNG TÀI SẢN]]</f>
        <v>-4.3058644874937206E-2</v>
      </c>
      <c r="Q1517" s="20">
        <f>(Table1[[#This Row],[III. Các khoản phải thu ngắn hạn 2025]]-Table1[[#This Row],[III. Các khoản phải thu ngắn hạn'[Năm: 2024]])/Table1[[#This Row],[III. Các khoản phải thu ngắn hạn'[Năm: 2024]]</f>
        <v>0.18920796001467005</v>
      </c>
      <c r="R1517" s="20">
        <f>(Table1[[#This Row],[1. Hàng tồn kho]]-Table1[[#This Row],[1. Hàng tồn kho'[Năm: 2024]])/Table1[[#This Row],[1. Hàng tồn kho'[Năm: 2024]]</f>
        <v>1.1830357562783366E-2</v>
      </c>
      <c r="S151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0.14114161761983379</v>
      </c>
      <c r="T1517" s="21">
        <f>Table1[[#This Row],[Tỷ suất sinh lợi trên tổng tài sản bình quân (ROAA)'[Quý 4 Năm 2025, ĐVT: %']]]-Table1[[#This Row],[Tỷ suất sinh lợi trên tổng tài sản bình quân (ROAA)'[Quý 4 Năm 2024, ĐVT: %']]]</f>
        <v>0.18999999999999995</v>
      </c>
      <c r="U1517" s="20">
        <f>SUM(Table1[[#This Row],[TATA]:[ROA]])</f>
        <v>0.48912129032234997</v>
      </c>
    </row>
    <row r="1518" spans="1:21" hidden="1" x14ac:dyDescent="0.45">
      <c r="A1518" s="7">
        <v>1512</v>
      </c>
      <c r="B1518" s="5" t="s">
        <v>3033</v>
      </c>
      <c r="C1518" s="6" t="s">
        <v>3034</v>
      </c>
      <c r="D1518" s="6" t="s">
        <v>15</v>
      </c>
      <c r="E1518" s="6"/>
      <c r="F1518" s="6"/>
      <c r="G1518" s="6"/>
      <c r="H1518" s="8">
        <v>4162305760</v>
      </c>
      <c r="I1518" s="6"/>
      <c r="J1518" s="8">
        <v>349712524</v>
      </c>
      <c r="K1518" s="6"/>
      <c r="L1518" s="8">
        <v>83506008175</v>
      </c>
      <c r="M1518" s="6"/>
      <c r="N1518" s="8"/>
      <c r="O1518" s="8"/>
      <c r="P151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1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518" s="20">
        <f>(Table1[[#This Row],[1. Hàng tồn kho]]-Table1[[#This Row],[1. Hàng tồn kho'[Năm: 2024]])/Table1[[#This Row],[1. Hàng tồn kho'[Năm: 2024]]</f>
        <v>-1</v>
      </c>
      <c r="S151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51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18" s="20" t="e">
        <f>SUM(Table1[[#This Row],[TATA]:[ROA]])</f>
        <v>#DIV/0!</v>
      </c>
    </row>
    <row r="1519" spans="1:21" hidden="1" x14ac:dyDescent="0.45">
      <c r="A1519" s="7">
        <v>1513</v>
      </c>
      <c r="B1519" s="5" t="s">
        <v>3035</v>
      </c>
      <c r="C1519" s="6" t="s">
        <v>3036</v>
      </c>
      <c r="D1519" s="6" t="s">
        <v>10</v>
      </c>
      <c r="E1519" s="6"/>
      <c r="F1519" s="6"/>
      <c r="G1519" s="6"/>
      <c r="H1519" s="6"/>
      <c r="I1519" s="6"/>
      <c r="J1519" s="6"/>
      <c r="K1519" s="6"/>
      <c r="L1519" s="6"/>
      <c r="M1519" s="6"/>
      <c r="N1519" s="8"/>
      <c r="O1519" s="8"/>
      <c r="P151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1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19" s="20" t="e">
        <f>(Table1[[#This Row],[1. Hàng tồn kho]]-Table1[[#This Row],[1. Hàng tồn kho'[Năm: 2024]])/Table1[[#This Row],[1. Hàng tồn kho'[Năm: 2024]]</f>
        <v>#DIV/0!</v>
      </c>
      <c r="S151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51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19" s="20" t="e">
        <f>SUM(Table1[[#This Row],[TATA]:[ROA]])</f>
        <v>#DIV/0!</v>
      </c>
    </row>
    <row r="1520" spans="1:21" ht="26.25" hidden="1" x14ac:dyDescent="0.45">
      <c r="A1520" s="7">
        <v>1514</v>
      </c>
      <c r="B1520" s="5" t="s">
        <v>3037</v>
      </c>
      <c r="C1520" s="6" t="s">
        <v>3038</v>
      </c>
      <c r="D1520" s="6" t="s">
        <v>10</v>
      </c>
      <c r="E1520" s="6"/>
      <c r="F1520" s="6"/>
      <c r="G1520" s="6"/>
      <c r="H1520" s="6"/>
      <c r="I1520" s="6"/>
      <c r="J1520" s="6"/>
      <c r="K1520" s="6"/>
      <c r="L1520" s="6"/>
      <c r="M1520" s="6"/>
      <c r="N1520" s="8"/>
      <c r="O1520" s="8"/>
      <c r="P152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2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20" s="20" t="e">
        <f>(Table1[[#This Row],[1. Hàng tồn kho]]-Table1[[#This Row],[1. Hàng tồn kho'[Năm: 2024]])/Table1[[#This Row],[1. Hàng tồn kho'[Năm: 2024]]</f>
        <v>#DIV/0!</v>
      </c>
      <c r="S152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52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20" s="20" t="e">
        <f>SUM(Table1[[#This Row],[TATA]:[ROA]])</f>
        <v>#DIV/0!</v>
      </c>
    </row>
    <row r="1521" spans="1:21" ht="26.25" hidden="1" x14ac:dyDescent="0.45">
      <c r="A1521" s="7">
        <v>1515</v>
      </c>
      <c r="B1521" s="5" t="s">
        <v>3039</v>
      </c>
      <c r="C1521" s="6" t="s">
        <v>3040</v>
      </c>
      <c r="D1521" s="6" t="s">
        <v>10</v>
      </c>
      <c r="E1521" s="6"/>
      <c r="F1521" s="6"/>
      <c r="G1521" s="6"/>
      <c r="H1521" s="6"/>
      <c r="I1521" s="6"/>
      <c r="J1521" s="6"/>
      <c r="K1521" s="6"/>
      <c r="L1521" s="6"/>
      <c r="M1521" s="6"/>
      <c r="N1521" s="8"/>
      <c r="O1521" s="8"/>
      <c r="P152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2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21" s="20" t="e">
        <f>(Table1[[#This Row],[1. Hàng tồn kho]]-Table1[[#This Row],[1. Hàng tồn kho'[Năm: 2024]])/Table1[[#This Row],[1. Hàng tồn kho'[Năm: 2024]]</f>
        <v>#DIV/0!</v>
      </c>
      <c r="S152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52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21" s="20" t="e">
        <f>SUM(Table1[[#This Row],[TATA]:[ROA]])</f>
        <v>#DIV/0!</v>
      </c>
    </row>
    <row r="1522" spans="1:21" hidden="1" x14ac:dyDescent="0.45">
      <c r="A1522" s="7">
        <v>1516</v>
      </c>
      <c r="B1522" s="5" t="s">
        <v>3041</v>
      </c>
      <c r="C1522" s="6" t="s">
        <v>3042</v>
      </c>
      <c r="D1522" s="6" t="s">
        <v>10</v>
      </c>
      <c r="E1522" s="6"/>
      <c r="F1522" s="6"/>
      <c r="G1522" s="6"/>
      <c r="H1522" s="6"/>
      <c r="I1522" s="6"/>
      <c r="J1522" s="6"/>
      <c r="K1522" s="6"/>
      <c r="L1522" s="6"/>
      <c r="M1522" s="6"/>
      <c r="N1522" s="8"/>
      <c r="O1522" s="8"/>
      <c r="P152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2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22" s="20" t="e">
        <f>(Table1[[#This Row],[1. Hàng tồn kho]]-Table1[[#This Row],[1. Hàng tồn kho'[Năm: 2024]])/Table1[[#This Row],[1. Hàng tồn kho'[Năm: 2024]]</f>
        <v>#DIV/0!</v>
      </c>
      <c r="S152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52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22" s="20" t="e">
        <f>SUM(Table1[[#This Row],[TATA]:[ROA]])</f>
        <v>#DIV/0!</v>
      </c>
    </row>
    <row r="1523" spans="1:21" hidden="1" x14ac:dyDescent="0.45">
      <c r="A1523" s="7">
        <v>1517</v>
      </c>
      <c r="B1523" s="5" t="s">
        <v>3043</v>
      </c>
      <c r="C1523" s="6" t="s">
        <v>3044</v>
      </c>
      <c r="D1523" s="6" t="s">
        <v>10</v>
      </c>
      <c r="E1523" s="6"/>
      <c r="F1523" s="6"/>
      <c r="G1523" s="6"/>
      <c r="H1523" s="6"/>
      <c r="I1523" s="6"/>
      <c r="J1523" s="6"/>
      <c r="K1523" s="6"/>
      <c r="L1523" s="6"/>
      <c r="M1523" s="6"/>
      <c r="N1523" s="8"/>
      <c r="O1523" s="8"/>
      <c r="P152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2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23" s="20" t="e">
        <f>(Table1[[#This Row],[1. Hàng tồn kho]]-Table1[[#This Row],[1. Hàng tồn kho'[Năm: 2024]])/Table1[[#This Row],[1. Hàng tồn kho'[Năm: 2024]]</f>
        <v>#DIV/0!</v>
      </c>
      <c r="S152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52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23" s="20" t="e">
        <f>SUM(Table1[[#This Row],[TATA]:[ROA]])</f>
        <v>#DIV/0!</v>
      </c>
    </row>
    <row r="1524" spans="1:21" ht="26.25" x14ac:dyDescent="0.45">
      <c r="A1524" s="7">
        <v>1518</v>
      </c>
      <c r="B1524" s="5" t="s">
        <v>3045</v>
      </c>
      <c r="C1524" s="6" t="s">
        <v>3046</v>
      </c>
      <c r="D1524" s="6" t="s">
        <v>15</v>
      </c>
      <c r="E1524" s="8">
        <v>-782000480538</v>
      </c>
      <c r="F1524" s="8">
        <v>543140598644</v>
      </c>
      <c r="G1524" s="8">
        <v>11014820026987</v>
      </c>
      <c r="H1524" s="8">
        <v>1516366465372</v>
      </c>
      <c r="I1524" s="8">
        <v>1570000022510</v>
      </c>
      <c r="J1524" s="8">
        <v>3975233065192</v>
      </c>
      <c r="K1524" s="8">
        <v>4863478093768</v>
      </c>
      <c r="L1524" s="8">
        <v>14763861388474</v>
      </c>
      <c r="M1524" s="8">
        <v>14873130454967</v>
      </c>
      <c r="N1524" s="9">
        <v>-1.86</v>
      </c>
      <c r="O1524" s="9">
        <v>1.23</v>
      </c>
      <c r="P1524" s="17">
        <f>(Table1[[#This Row],[18. Lợi nhuận sau thuế thu nhập doanh nghiệp]]-Table1[[#This Row],[Lưu chuyển tiền thuần từ hoạt động kinh doanh]])/Table1[[#This Row],[TỔNG CỘNG TÀI SẢN]]</f>
        <v>0.12030528650811555</v>
      </c>
      <c r="Q1524" s="20">
        <f>(Table1[[#This Row],[III. Các khoản phải thu ngắn hạn 2025]]-Table1[[#This Row],[III. Các khoản phải thu ngắn hạn'[Năm: 2024]])/Table1[[#This Row],[III. Các khoản phải thu ngắn hạn'[Năm: 2024]]</f>
        <v>3.5369785841869325E-2</v>
      </c>
      <c r="R1524" s="20">
        <f>(Table1[[#This Row],[1. Hàng tồn kho]]-Table1[[#This Row],[1. Hàng tồn kho'[Năm: 2024]])/Table1[[#This Row],[1. Hàng tồn kho'[Năm: 2024]]</f>
        <v>0.22344476764234666</v>
      </c>
      <c r="S152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7.4011170667251909E-3</v>
      </c>
      <c r="T1524" s="21">
        <f>Table1[[#This Row],[Tỷ suất sinh lợi trên tổng tài sản bình quân (ROAA)'[Quý 4 Năm 2025, ĐVT: %']]]-Table1[[#This Row],[Tỷ suất sinh lợi trên tổng tài sản bình quân (ROAA)'[Quý 4 Năm 2024, ĐVT: %']]]</f>
        <v>3.09</v>
      </c>
      <c r="U1524" s="20">
        <f>SUM(Table1[[#This Row],[TATA]:[ROA]])</f>
        <v>3.4765209570590567</v>
      </c>
    </row>
    <row r="1525" spans="1:21" hidden="1" x14ac:dyDescent="0.45">
      <c r="A1525" s="7">
        <v>1519</v>
      </c>
      <c r="B1525" s="5" t="s">
        <v>3047</v>
      </c>
      <c r="C1525" s="6" t="s">
        <v>3048</v>
      </c>
      <c r="D1525" s="6" t="s">
        <v>15</v>
      </c>
      <c r="E1525" s="8">
        <v>-47960286</v>
      </c>
      <c r="F1525" s="8">
        <v>-719347648</v>
      </c>
      <c r="G1525" s="8">
        <v>176981211631</v>
      </c>
      <c r="H1525" s="8">
        <v>145410729582</v>
      </c>
      <c r="I1525" s="8">
        <v>144923023057</v>
      </c>
      <c r="J1525" s="8">
        <v>36995516576</v>
      </c>
      <c r="K1525" s="8">
        <v>36995516576</v>
      </c>
      <c r="L1525" s="6"/>
      <c r="M1525" s="6"/>
      <c r="N1525" s="9">
        <v>-9.14</v>
      </c>
      <c r="O1525" s="9">
        <v>-0.1</v>
      </c>
      <c r="P1525" s="17">
        <f>(Table1[[#This Row],[18. Lợi nhuận sau thuế thu nhập doanh nghiệp]]-Table1[[#This Row],[Lưu chuyển tiền thuần từ hoạt động kinh doanh]])/Table1[[#This Row],[TỔNG CỘNG TÀI SẢN]]</f>
        <v>-3.7935516194782335E-3</v>
      </c>
      <c r="Q1525" s="20">
        <f>(Table1[[#This Row],[III. Các khoản phải thu ngắn hạn 2025]]-Table1[[#This Row],[III. Các khoản phải thu ngắn hạn'[Năm: 2024]])/Table1[[#This Row],[III. Các khoản phải thu ngắn hạn'[Năm: 2024]]</f>
        <v>-3.3539926964259717E-3</v>
      </c>
      <c r="R1525" s="20">
        <f>(Table1[[#This Row],[1. Hàng tồn kho]]-Table1[[#This Row],[1. Hàng tồn kho'[Năm: 2024]])/Table1[[#This Row],[1. Hàng tồn kho'[Năm: 2024]]</f>
        <v>0</v>
      </c>
      <c r="S152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525" s="21">
        <f>Table1[[#This Row],[Tỷ suất sinh lợi trên tổng tài sản bình quân (ROAA)'[Quý 4 Năm 2025, ĐVT: %']]]-Table1[[#This Row],[Tỷ suất sinh lợi trên tổng tài sản bình quân (ROAA)'[Quý 4 Năm 2024, ĐVT: %']]]</f>
        <v>9.0400000000000009</v>
      </c>
      <c r="U1525" s="20" t="e">
        <f>SUM(Table1[[#This Row],[TATA]:[ROA]])</f>
        <v>#DIV/0!</v>
      </c>
    </row>
    <row r="1526" spans="1:21" hidden="1" x14ac:dyDescent="0.45">
      <c r="A1526" s="7">
        <v>1520</v>
      </c>
      <c r="B1526" s="5" t="s">
        <v>3049</v>
      </c>
      <c r="C1526" s="6" t="s">
        <v>3050</v>
      </c>
      <c r="D1526" s="6" t="s">
        <v>15</v>
      </c>
      <c r="E1526" s="6"/>
      <c r="F1526" s="6"/>
      <c r="G1526" s="6"/>
      <c r="H1526" s="8">
        <v>39927742503</v>
      </c>
      <c r="I1526" s="6"/>
      <c r="J1526" s="8">
        <v>10299746257</v>
      </c>
      <c r="K1526" s="6"/>
      <c r="L1526" s="8">
        <v>196216632221</v>
      </c>
      <c r="M1526" s="6"/>
      <c r="N1526" s="8"/>
      <c r="O1526" s="8"/>
      <c r="P152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2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526" s="20">
        <f>(Table1[[#This Row],[1. Hàng tồn kho]]-Table1[[#This Row],[1. Hàng tồn kho'[Năm: 2024]])/Table1[[#This Row],[1. Hàng tồn kho'[Năm: 2024]]</f>
        <v>-1</v>
      </c>
      <c r="S152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52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26" s="20" t="e">
        <f>SUM(Table1[[#This Row],[TATA]:[ROA]])</f>
        <v>#DIV/0!</v>
      </c>
    </row>
    <row r="1527" spans="1:21" ht="26.25" hidden="1" x14ac:dyDescent="0.45">
      <c r="A1527" s="7">
        <v>1521</v>
      </c>
      <c r="B1527" s="5" t="s">
        <v>3051</v>
      </c>
      <c r="C1527" s="6" t="s">
        <v>3052</v>
      </c>
      <c r="D1527" s="6" t="s">
        <v>15</v>
      </c>
      <c r="E1527" s="6"/>
      <c r="F1527" s="6"/>
      <c r="G1527" s="6"/>
      <c r="H1527" s="8">
        <v>16666902360</v>
      </c>
      <c r="I1527" s="6"/>
      <c r="J1527" s="8">
        <v>134268483</v>
      </c>
      <c r="K1527" s="6"/>
      <c r="L1527" s="8">
        <v>67840253177</v>
      </c>
      <c r="M1527" s="6"/>
      <c r="N1527" s="8"/>
      <c r="O1527" s="8"/>
      <c r="P152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2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527" s="20">
        <f>(Table1[[#This Row],[1. Hàng tồn kho]]-Table1[[#This Row],[1. Hàng tồn kho'[Năm: 2024]])/Table1[[#This Row],[1. Hàng tồn kho'[Năm: 2024]]</f>
        <v>-1</v>
      </c>
      <c r="S152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52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27" s="20" t="e">
        <f>SUM(Table1[[#This Row],[TATA]:[ROA]])</f>
        <v>#DIV/0!</v>
      </c>
    </row>
    <row r="1528" spans="1:21" ht="26.25" hidden="1" x14ac:dyDescent="0.45">
      <c r="A1528" s="7">
        <v>1522</v>
      </c>
      <c r="B1528" s="5" t="s">
        <v>3053</v>
      </c>
      <c r="C1528" s="6" t="s">
        <v>3054</v>
      </c>
      <c r="D1528" s="6" t="s">
        <v>15</v>
      </c>
      <c r="E1528" s="6"/>
      <c r="F1528" s="6"/>
      <c r="G1528" s="6"/>
      <c r="H1528" s="8">
        <v>160135558466</v>
      </c>
      <c r="I1528" s="6"/>
      <c r="J1528" s="8">
        <v>142994527681</v>
      </c>
      <c r="K1528" s="6"/>
      <c r="L1528" s="8">
        <v>596586794822</v>
      </c>
      <c r="M1528" s="6"/>
      <c r="N1528" s="8"/>
      <c r="O1528" s="8"/>
      <c r="P152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2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528" s="20">
        <f>(Table1[[#This Row],[1. Hàng tồn kho]]-Table1[[#This Row],[1. Hàng tồn kho'[Năm: 2024]])/Table1[[#This Row],[1. Hàng tồn kho'[Năm: 2024]]</f>
        <v>-1</v>
      </c>
      <c r="S152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52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28" s="20" t="e">
        <f>SUM(Table1[[#This Row],[TATA]:[ROA]])</f>
        <v>#DIV/0!</v>
      </c>
    </row>
    <row r="1529" spans="1:21" hidden="1" x14ac:dyDescent="0.45">
      <c r="A1529" s="7">
        <v>1523</v>
      </c>
      <c r="B1529" s="5" t="s">
        <v>3055</v>
      </c>
      <c r="C1529" s="6" t="s">
        <v>3056</v>
      </c>
      <c r="D1529" s="6" t="s">
        <v>15</v>
      </c>
      <c r="E1529" s="6"/>
      <c r="F1529" s="6"/>
      <c r="G1529" s="6"/>
      <c r="H1529" s="8">
        <v>27238575536</v>
      </c>
      <c r="I1529" s="6"/>
      <c r="J1529" s="8">
        <v>21822791351</v>
      </c>
      <c r="K1529" s="6"/>
      <c r="L1529" s="8">
        <v>139763836407</v>
      </c>
      <c r="M1529" s="6"/>
      <c r="N1529" s="8"/>
      <c r="O1529" s="8"/>
      <c r="P152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2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529" s="20">
        <f>(Table1[[#This Row],[1. Hàng tồn kho]]-Table1[[#This Row],[1. Hàng tồn kho'[Năm: 2024]])/Table1[[#This Row],[1. Hàng tồn kho'[Năm: 2024]]</f>
        <v>-1</v>
      </c>
      <c r="S152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52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29" s="20" t="e">
        <f>SUM(Table1[[#This Row],[TATA]:[ROA]])</f>
        <v>#DIV/0!</v>
      </c>
    </row>
    <row r="1530" spans="1:21" ht="26.25" hidden="1" x14ac:dyDescent="0.45">
      <c r="A1530" s="7">
        <v>1524</v>
      </c>
      <c r="B1530" s="5" t="s">
        <v>3057</v>
      </c>
      <c r="C1530" s="6" t="s">
        <v>3058</v>
      </c>
      <c r="D1530" s="6" t="s">
        <v>18</v>
      </c>
      <c r="E1530" s="8">
        <v>11693308000000</v>
      </c>
      <c r="F1530" s="8">
        <v>5628520000000</v>
      </c>
      <c r="G1530" s="8">
        <v>407673941000000</v>
      </c>
      <c r="H1530" s="6"/>
      <c r="I1530" s="6"/>
      <c r="J1530" s="6"/>
      <c r="K1530" s="6"/>
      <c r="L1530" s="8">
        <v>18681257000000</v>
      </c>
      <c r="M1530" s="8">
        <v>21601251000000</v>
      </c>
      <c r="N1530" s="9">
        <v>0.52</v>
      </c>
      <c r="O1530" s="9">
        <v>0.49</v>
      </c>
      <c r="P1530" s="17">
        <f>(Table1[[#This Row],[18. Lợi nhuận sau thuế thu nhập doanh nghiệp]]-Table1[[#This Row],[Lưu chuyển tiền thuần từ hoạt động kinh doanh]])/Table1[[#This Row],[TỔNG CỘNG TÀI SẢN]]</f>
        <v>-1.48765652892197E-2</v>
      </c>
      <c r="Q153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30" s="20" t="e">
        <f>(Table1[[#This Row],[1. Hàng tồn kho]]-Table1[[#This Row],[1. Hàng tồn kho'[Năm: 2024]])/Table1[[#This Row],[1. Hàng tồn kho'[Năm: 2024]]</f>
        <v>#DIV/0!</v>
      </c>
      <c r="S153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0.15630607726235982</v>
      </c>
      <c r="T1530" s="21">
        <f>Table1[[#This Row],[Tỷ suất sinh lợi trên tổng tài sản bình quân (ROAA)'[Quý 4 Năm 2025, ĐVT: %']]]-Table1[[#This Row],[Tỷ suất sinh lợi trên tổng tài sản bình quân (ROAA)'[Quý 4 Năm 2024, ĐVT: %']]]</f>
        <v>-3.0000000000000027E-2</v>
      </c>
      <c r="U1530" s="20" t="e">
        <f>SUM(Table1[[#This Row],[TATA]:[ROA]])</f>
        <v>#DIV/0!</v>
      </c>
    </row>
    <row r="1531" spans="1:21" hidden="1" x14ac:dyDescent="0.45">
      <c r="A1531" s="7">
        <v>1525</v>
      </c>
      <c r="B1531" s="5" t="s">
        <v>3059</v>
      </c>
      <c r="C1531" s="6" t="s">
        <v>3060</v>
      </c>
      <c r="D1531" s="6" t="s">
        <v>10</v>
      </c>
      <c r="E1531" s="6"/>
      <c r="F1531" s="6"/>
      <c r="G1531" s="6"/>
      <c r="H1531" s="6"/>
      <c r="I1531" s="6"/>
      <c r="J1531" s="6"/>
      <c r="K1531" s="6"/>
      <c r="L1531" s="6"/>
      <c r="M1531" s="6"/>
      <c r="N1531" s="8"/>
      <c r="O1531" s="8"/>
      <c r="P153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3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31" s="20" t="e">
        <f>(Table1[[#This Row],[1. Hàng tồn kho]]-Table1[[#This Row],[1. Hàng tồn kho'[Năm: 2024]])/Table1[[#This Row],[1. Hàng tồn kho'[Năm: 2024]]</f>
        <v>#DIV/0!</v>
      </c>
      <c r="S153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53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31" s="20" t="e">
        <f>SUM(Table1[[#This Row],[TATA]:[ROA]])</f>
        <v>#DIV/0!</v>
      </c>
    </row>
    <row r="1532" spans="1:21" x14ac:dyDescent="0.45">
      <c r="A1532" s="7">
        <v>1526</v>
      </c>
      <c r="B1532" s="5" t="s">
        <v>3061</v>
      </c>
      <c r="C1532" s="6" t="s">
        <v>3062</v>
      </c>
      <c r="D1532" s="6" t="s">
        <v>18</v>
      </c>
      <c r="E1532" s="8">
        <v>613642807550</v>
      </c>
      <c r="F1532" s="8">
        <v>670860420661</v>
      </c>
      <c r="G1532" s="8">
        <v>4681843190240</v>
      </c>
      <c r="H1532" s="8">
        <v>991662262409</v>
      </c>
      <c r="I1532" s="8">
        <v>1025910002820</v>
      </c>
      <c r="J1532" s="8">
        <v>653751351455</v>
      </c>
      <c r="K1532" s="8">
        <v>555442810440</v>
      </c>
      <c r="L1532" s="8">
        <v>5280403155194</v>
      </c>
      <c r="M1532" s="8">
        <v>5538068232450</v>
      </c>
      <c r="N1532" s="9">
        <v>3.84</v>
      </c>
      <c r="O1532" s="9">
        <v>4.21</v>
      </c>
      <c r="P1532" s="17">
        <f>(Table1[[#This Row],[18. Lợi nhuận sau thuế thu nhập doanh nghiệp]]-Table1[[#This Row],[Lưu chuyển tiền thuần từ hoạt động kinh doanh]])/Table1[[#This Row],[TỔNG CỘNG TÀI SẢN]]</f>
        <v>1.2221172471192253E-2</v>
      </c>
      <c r="Q1532" s="20">
        <f>(Table1[[#This Row],[III. Các khoản phải thu ngắn hạn 2025]]-Table1[[#This Row],[III. Các khoản phải thu ngắn hạn'[Năm: 2024]])/Table1[[#This Row],[III. Các khoản phải thu ngắn hạn'[Năm: 2024]]</f>
        <v>3.4535689931170239E-2</v>
      </c>
      <c r="R1532" s="20">
        <f>(Table1[[#This Row],[1. Hàng tồn kho]]-Table1[[#This Row],[1. Hàng tồn kho'[Năm: 2024]])/Table1[[#This Row],[1. Hàng tồn kho'[Năm: 2024]]</f>
        <v>-0.15037604250637931</v>
      </c>
      <c r="S153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4.8796478163329458E-2</v>
      </c>
      <c r="T1532" s="21">
        <f>Table1[[#This Row],[Tỷ suất sinh lợi trên tổng tài sản bình quân (ROAA)'[Quý 4 Năm 2025, ĐVT: %']]]-Table1[[#This Row],[Tỷ suất sinh lợi trên tổng tài sản bình quân (ROAA)'[Quý 4 Năm 2024, ĐVT: %']]]</f>
        <v>0.37000000000000011</v>
      </c>
      <c r="U1532" s="20">
        <f>SUM(Table1[[#This Row],[TATA]:[ROA]])</f>
        <v>0.31517729805931272</v>
      </c>
    </row>
    <row r="1533" spans="1:21" x14ac:dyDescent="0.45">
      <c r="A1533" s="7">
        <v>1527</v>
      </c>
      <c r="B1533" s="5" t="s">
        <v>3063</v>
      </c>
      <c r="C1533" s="6" t="s">
        <v>3064</v>
      </c>
      <c r="D1533" s="6" t="s">
        <v>18</v>
      </c>
      <c r="E1533" s="8">
        <v>1369570000000</v>
      </c>
      <c r="F1533" s="8">
        <v>6763511000000</v>
      </c>
      <c r="G1533" s="8">
        <v>128963171000000</v>
      </c>
      <c r="H1533" s="8">
        <v>21864602000000</v>
      </c>
      <c r="I1533" s="8">
        <v>5639277000000</v>
      </c>
      <c r="J1533" s="8">
        <v>11001795000000</v>
      </c>
      <c r="K1533" s="8">
        <v>11415704000000</v>
      </c>
      <c r="L1533" s="8">
        <v>83456446000000</v>
      </c>
      <c r="M1533" s="8">
        <v>81927677000000</v>
      </c>
      <c r="N1533" s="9">
        <v>0.46</v>
      </c>
      <c r="O1533" s="9">
        <v>1.18</v>
      </c>
      <c r="P1533" s="17">
        <f>(Table1[[#This Row],[18. Lợi nhuận sau thuế thu nhập doanh nghiệp]]-Table1[[#This Row],[Lưu chuyển tiền thuần từ hoạt động kinh doanh]])/Table1[[#This Row],[TỔNG CỘNG TÀI SẢN]]</f>
        <v>4.1825437124215874E-2</v>
      </c>
      <c r="Q1533" s="20">
        <f>(Table1[[#This Row],[III. Các khoản phải thu ngắn hạn 2025]]-Table1[[#This Row],[III. Các khoản phải thu ngắn hạn'[Năm: 2024]])/Table1[[#This Row],[III. Các khoản phải thu ngắn hạn'[Năm: 2024]]</f>
        <v>-0.74208188193866964</v>
      </c>
      <c r="R1533" s="20">
        <f>(Table1[[#This Row],[1. Hàng tồn kho]]-Table1[[#This Row],[1. Hàng tồn kho'[Năm: 2024]])/Table1[[#This Row],[1. Hàng tồn kho'[Năm: 2024]]</f>
        <v>3.7621951690610486E-2</v>
      </c>
      <c r="S153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-1.8318165621382918E-2</v>
      </c>
      <c r="T1533" s="21">
        <f>Table1[[#This Row],[Tỷ suất sinh lợi trên tổng tài sản bình quân (ROAA)'[Quý 4 Năm 2025, ĐVT: %']]]-Table1[[#This Row],[Tỷ suất sinh lợi trên tổng tài sản bình quân (ROAA)'[Quý 4 Năm 2024, ĐVT: %']]]</f>
        <v>0.72</v>
      </c>
      <c r="U1533" s="20">
        <f>SUM(Table1[[#This Row],[TATA]:[ROA]])</f>
        <v>3.9047341254773715E-2</v>
      </c>
    </row>
    <row r="1534" spans="1:21" x14ac:dyDescent="0.45">
      <c r="A1534" s="7">
        <v>1528</v>
      </c>
      <c r="B1534" s="5" t="s">
        <v>3065</v>
      </c>
      <c r="C1534" s="6" t="s">
        <v>3066</v>
      </c>
      <c r="D1534" s="6" t="s">
        <v>15</v>
      </c>
      <c r="E1534" s="8">
        <v>1054544240000</v>
      </c>
      <c r="F1534" s="8">
        <v>11292963000</v>
      </c>
      <c r="G1534" s="8">
        <v>26460335304000</v>
      </c>
      <c r="H1534" s="8">
        <v>1873471973000</v>
      </c>
      <c r="I1534" s="8">
        <v>2693152824000</v>
      </c>
      <c r="J1534" s="8">
        <v>3071547193000</v>
      </c>
      <c r="K1534" s="8">
        <v>2928945068000</v>
      </c>
      <c r="L1534" s="8">
        <v>14345267406000</v>
      </c>
      <c r="M1534" s="8">
        <v>7442723808000</v>
      </c>
      <c r="N1534" s="9">
        <v>-0.65</v>
      </c>
      <c r="O1534" s="9">
        <v>0.85</v>
      </c>
      <c r="P1534" s="17">
        <f>(Table1[[#This Row],[18. Lợi nhuận sau thuế thu nhập doanh nghiệp]]-Table1[[#This Row],[Lưu chuyển tiền thuần từ hoạt động kinh doanh]])/Table1[[#This Row],[TỔNG CỘNG TÀI SẢN]]</f>
        <v>-3.9426986280188675E-2</v>
      </c>
      <c r="Q1534" s="20">
        <f>(Table1[[#This Row],[III. Các khoản phải thu ngắn hạn 2025]]-Table1[[#This Row],[III. Các khoản phải thu ngắn hạn'[Năm: 2024]])/Table1[[#This Row],[III. Các khoản phải thu ngắn hạn'[Năm: 2024]]</f>
        <v>0.4375196762017427</v>
      </c>
      <c r="R1534" s="20">
        <f>(Table1[[#This Row],[1. Hàng tồn kho]]-Table1[[#This Row],[1. Hàng tồn kho'[Năm: 2024]])/Table1[[#This Row],[1. Hàng tồn kho'[Năm: 2024]]</f>
        <v>-4.6426805788622634E-2</v>
      </c>
      <c r="S153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-0.481172180527842</v>
      </c>
      <c r="T1534" s="21">
        <f>Table1[[#This Row],[Tỷ suất sinh lợi trên tổng tài sản bình quân (ROAA)'[Quý 4 Năm 2025, ĐVT: %']]]-Table1[[#This Row],[Tỷ suất sinh lợi trên tổng tài sản bình quân (ROAA)'[Quý 4 Năm 2024, ĐVT: %']]]</f>
        <v>1.5</v>
      </c>
      <c r="U1534" s="20">
        <f>SUM(Table1[[#This Row],[TATA]:[ROA]])</f>
        <v>1.3704937036050895</v>
      </c>
    </row>
    <row r="1535" spans="1:21" x14ac:dyDescent="0.45">
      <c r="A1535" s="7">
        <v>1529</v>
      </c>
      <c r="B1535" s="5" t="s">
        <v>3067</v>
      </c>
      <c r="C1535" s="6" t="s">
        <v>3068</v>
      </c>
      <c r="D1535" s="6" t="s">
        <v>33</v>
      </c>
      <c r="E1535" s="8">
        <v>505694412789</v>
      </c>
      <c r="F1535" s="8">
        <v>21448016568</v>
      </c>
      <c r="G1535" s="8">
        <v>3187110579904</v>
      </c>
      <c r="H1535" s="8">
        <v>857924177091</v>
      </c>
      <c r="I1535" s="8">
        <v>1587445709549</v>
      </c>
      <c r="J1535" s="8">
        <v>1427884323</v>
      </c>
      <c r="K1535" s="8">
        <v>99440032139</v>
      </c>
      <c r="L1535" s="8">
        <v>1273890610665</v>
      </c>
      <c r="M1535" s="8">
        <v>1508970503527</v>
      </c>
      <c r="N1535" s="9">
        <v>0.35</v>
      </c>
      <c r="O1535" s="9">
        <v>0.23</v>
      </c>
      <c r="P1535" s="17">
        <f>(Table1[[#This Row],[18. Lợi nhuận sau thuế thu nhập doanh nghiệp]]-Table1[[#This Row],[Lưu chuyển tiền thuần từ hoạt động kinh doanh]])/Table1[[#This Row],[TỔNG CỘNG TÀI SẢN]]</f>
        <v>-0.15193900057135329</v>
      </c>
      <c r="Q1535" s="20">
        <f>(Table1[[#This Row],[III. Các khoản phải thu ngắn hạn 2025]]-Table1[[#This Row],[III. Các khoản phải thu ngắn hạn'[Năm: 2024]])/Table1[[#This Row],[III. Các khoản phải thu ngắn hạn'[Năm: 2024]]</f>
        <v>0.85033334173145658</v>
      </c>
      <c r="R1535" s="20">
        <f>(Table1[[#This Row],[1. Hàng tồn kho]]-Table1[[#This Row],[1. Hàng tồn kho'[Năm: 2024]])/Table1[[#This Row],[1. Hàng tồn kho'[Năm: 2024]]</f>
        <v>68.641518249934592</v>
      </c>
      <c r="S153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0.1845369538749351</v>
      </c>
      <c r="T1535" s="21">
        <f>Table1[[#This Row],[Tỷ suất sinh lợi trên tổng tài sản bình quân (ROAA)'[Quý 4 Năm 2025, ĐVT: %']]]-Table1[[#This Row],[Tỷ suất sinh lợi trên tổng tài sản bình quân (ROAA)'[Quý 4 Năm 2024, ĐVT: %']]]</f>
        <v>-0.11999999999999997</v>
      </c>
      <c r="U1535" s="20">
        <f>SUM(Table1[[#This Row],[TATA]:[ROA]])</f>
        <v>69.404449544969637</v>
      </c>
    </row>
    <row r="1536" spans="1:21" ht="26.25" x14ac:dyDescent="0.45">
      <c r="A1536" s="7">
        <v>1530</v>
      </c>
      <c r="B1536" s="5" t="s">
        <v>3069</v>
      </c>
      <c r="C1536" s="6" t="s">
        <v>3070</v>
      </c>
      <c r="D1536" s="6" t="s">
        <v>15</v>
      </c>
      <c r="E1536" s="8">
        <v>921259603152</v>
      </c>
      <c r="F1536" s="8">
        <v>67077482748</v>
      </c>
      <c r="G1536" s="8">
        <v>1802718622079</v>
      </c>
      <c r="H1536" s="8">
        <v>144813095281</v>
      </c>
      <c r="I1536" s="8">
        <v>98622598395</v>
      </c>
      <c r="J1536" s="8">
        <v>262512611934</v>
      </c>
      <c r="K1536" s="8">
        <v>272025895989</v>
      </c>
      <c r="L1536" s="8">
        <v>1463311871245</v>
      </c>
      <c r="M1536" s="8">
        <v>1422460005579</v>
      </c>
      <c r="N1536" s="9">
        <v>0.61</v>
      </c>
      <c r="O1536" s="9">
        <v>-0.01</v>
      </c>
      <c r="P1536" s="17">
        <f>(Table1[[#This Row],[18. Lợi nhuận sau thuế thu nhập doanh nghiệp]]-Table1[[#This Row],[Lưu chuyển tiền thuần từ hoạt động kinh doanh]])/Table1[[#This Row],[TỔNG CỘNG TÀI SẢN]]</f>
        <v>-0.4738299754283935</v>
      </c>
      <c r="Q1536" s="20">
        <f>(Table1[[#This Row],[III. Các khoản phải thu ngắn hạn 2025]]-Table1[[#This Row],[III. Các khoản phải thu ngắn hạn'[Năm: 2024]])/Table1[[#This Row],[III. Các khoản phải thu ngắn hạn'[Năm: 2024]]</f>
        <v>-0.31896629787776076</v>
      </c>
      <c r="R1536" s="20">
        <f>(Table1[[#This Row],[1. Hàng tồn kho]]-Table1[[#This Row],[1. Hàng tồn kho'[Năm: 2024]])/Table1[[#This Row],[1. Hàng tồn kho'[Năm: 2024]]</f>
        <v>3.6239340978374772E-2</v>
      </c>
      <c r="S153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-2.7917401935134194E-2</v>
      </c>
      <c r="T1536" s="21">
        <f>Table1[[#This Row],[Tỷ suất sinh lợi trên tổng tài sản bình quân (ROAA)'[Quý 4 Năm 2025, ĐVT: %']]]-Table1[[#This Row],[Tỷ suất sinh lợi trên tổng tài sản bình quân (ROAA)'[Quý 4 Năm 2024, ĐVT: %']]]</f>
        <v>-0.62</v>
      </c>
      <c r="U1536" s="20">
        <f>SUM(Table1[[#This Row],[TATA]:[ROA]])</f>
        <v>-1.4044743342629136</v>
      </c>
    </row>
    <row r="1537" spans="1:21" ht="26.25" x14ac:dyDescent="0.45">
      <c r="A1537" s="7">
        <v>1531</v>
      </c>
      <c r="B1537" s="5" t="s">
        <v>3071</v>
      </c>
      <c r="C1537" s="6" t="s">
        <v>3072</v>
      </c>
      <c r="D1537" s="6" t="s">
        <v>15</v>
      </c>
      <c r="E1537" s="8">
        <v>4346497440</v>
      </c>
      <c r="F1537" s="8">
        <v>521633726</v>
      </c>
      <c r="G1537" s="8">
        <v>61047730690</v>
      </c>
      <c r="H1537" s="8">
        <v>21246890202</v>
      </c>
      <c r="I1537" s="8">
        <v>18257961631</v>
      </c>
      <c r="J1537" s="8">
        <v>1959141222</v>
      </c>
      <c r="K1537" s="8">
        <v>2930402337</v>
      </c>
      <c r="L1537" s="8">
        <v>83066315482</v>
      </c>
      <c r="M1537" s="8">
        <v>98783731937</v>
      </c>
      <c r="N1537" s="8"/>
      <c r="O1537" s="8"/>
      <c r="P1537" s="17">
        <f>(Table1[[#This Row],[18. Lợi nhuận sau thuế thu nhập doanh nghiệp]]-Table1[[#This Row],[Lưu chuyển tiền thuần từ hoạt động kinh doanh]])/Table1[[#This Row],[TỔNG CỘNG TÀI SẢN]]</f>
        <v>-6.2653659206803838E-2</v>
      </c>
      <c r="Q1537" s="20">
        <f>(Table1[[#This Row],[III. Các khoản phải thu ngắn hạn 2025]]-Table1[[#This Row],[III. Các khoản phải thu ngắn hạn'[Năm: 2024]])/Table1[[#This Row],[III. Các khoản phải thu ngắn hạn'[Năm: 2024]]</f>
        <v>-0.14067604918100662</v>
      </c>
      <c r="R1537" s="20">
        <f>(Table1[[#This Row],[1. Hàng tồn kho]]-Table1[[#This Row],[1. Hàng tồn kho'[Năm: 2024]])/Table1[[#This Row],[1. Hàng tồn kho'[Năm: 2024]]</f>
        <v>0.49575860284767159</v>
      </c>
      <c r="S153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0.18921528376211505</v>
      </c>
      <c r="T153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37" s="20">
        <f>SUM(Table1[[#This Row],[TATA]:[ROA]])</f>
        <v>0.48164417822197619</v>
      </c>
    </row>
    <row r="1538" spans="1:21" hidden="1" x14ac:dyDescent="0.45">
      <c r="A1538" s="7">
        <v>1532</v>
      </c>
      <c r="B1538" s="5" t="s">
        <v>3073</v>
      </c>
      <c r="C1538" s="6" t="s">
        <v>3074</v>
      </c>
      <c r="D1538" s="6" t="s">
        <v>10</v>
      </c>
      <c r="E1538" s="6"/>
      <c r="F1538" s="6"/>
      <c r="G1538" s="6"/>
      <c r="H1538" s="8">
        <v>1199724240</v>
      </c>
      <c r="I1538" s="6"/>
      <c r="J1538" s="8">
        <v>112555591</v>
      </c>
      <c r="K1538" s="6"/>
      <c r="L1538" s="8">
        <v>20992984582</v>
      </c>
      <c r="M1538" s="6"/>
      <c r="N1538" s="8"/>
      <c r="O1538" s="8"/>
      <c r="P153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3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538" s="20">
        <f>(Table1[[#This Row],[1. Hàng tồn kho]]-Table1[[#This Row],[1. Hàng tồn kho'[Năm: 2024]])/Table1[[#This Row],[1. Hàng tồn kho'[Năm: 2024]]</f>
        <v>-1</v>
      </c>
      <c r="S153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53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38" s="20" t="e">
        <f>SUM(Table1[[#This Row],[TATA]:[ROA]])</f>
        <v>#DIV/0!</v>
      </c>
    </row>
    <row r="1539" spans="1:21" hidden="1" x14ac:dyDescent="0.45">
      <c r="A1539" s="7">
        <v>1533</v>
      </c>
      <c r="B1539" s="5" t="s">
        <v>3075</v>
      </c>
      <c r="C1539" s="6" t="s">
        <v>3076</v>
      </c>
      <c r="D1539" s="6" t="s">
        <v>15</v>
      </c>
      <c r="E1539" s="6"/>
      <c r="F1539" s="6"/>
      <c r="G1539" s="6"/>
      <c r="H1539" s="8">
        <v>101413171831</v>
      </c>
      <c r="I1539" s="6"/>
      <c r="J1539" s="8">
        <v>12312226541</v>
      </c>
      <c r="K1539" s="6"/>
      <c r="L1539" s="8">
        <v>681159796622</v>
      </c>
      <c r="M1539" s="6"/>
      <c r="N1539" s="8"/>
      <c r="O1539" s="8"/>
      <c r="P153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3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539" s="20">
        <f>(Table1[[#This Row],[1. Hàng tồn kho]]-Table1[[#This Row],[1. Hàng tồn kho'[Năm: 2024]])/Table1[[#This Row],[1. Hàng tồn kho'[Năm: 2024]]</f>
        <v>-1</v>
      </c>
      <c r="S153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53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39" s="20" t="e">
        <f>SUM(Table1[[#This Row],[TATA]:[ROA]])</f>
        <v>#DIV/0!</v>
      </c>
    </row>
    <row r="1540" spans="1:21" hidden="1" x14ac:dyDescent="0.45">
      <c r="A1540" s="7">
        <v>1534</v>
      </c>
      <c r="B1540" s="5" t="s">
        <v>3077</v>
      </c>
      <c r="C1540" s="6" t="s">
        <v>3078</v>
      </c>
      <c r="D1540" s="6" t="s">
        <v>15</v>
      </c>
      <c r="E1540" s="6"/>
      <c r="F1540" s="6"/>
      <c r="G1540" s="6"/>
      <c r="H1540" s="8">
        <v>45737983736</v>
      </c>
      <c r="I1540" s="6"/>
      <c r="J1540" s="8">
        <v>6951967398</v>
      </c>
      <c r="K1540" s="6"/>
      <c r="L1540" s="8">
        <v>170499505478</v>
      </c>
      <c r="M1540" s="6"/>
      <c r="N1540" s="8"/>
      <c r="O1540" s="8"/>
      <c r="P154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4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540" s="20">
        <f>(Table1[[#This Row],[1. Hàng tồn kho]]-Table1[[#This Row],[1. Hàng tồn kho'[Năm: 2024]])/Table1[[#This Row],[1. Hàng tồn kho'[Năm: 2024]]</f>
        <v>-1</v>
      </c>
      <c r="S154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54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40" s="20" t="e">
        <f>SUM(Table1[[#This Row],[TATA]:[ROA]])</f>
        <v>#DIV/0!</v>
      </c>
    </row>
    <row r="1541" spans="1:21" ht="26.25" hidden="1" x14ac:dyDescent="0.45">
      <c r="A1541" s="7">
        <v>1535</v>
      </c>
      <c r="B1541" s="5" t="s">
        <v>3079</v>
      </c>
      <c r="C1541" s="6" t="s">
        <v>3080</v>
      </c>
      <c r="D1541" s="6" t="s">
        <v>10</v>
      </c>
      <c r="E1541" s="6"/>
      <c r="F1541" s="6"/>
      <c r="G1541" s="6"/>
      <c r="H1541" s="6"/>
      <c r="I1541" s="6"/>
      <c r="J1541" s="6"/>
      <c r="K1541" s="6"/>
      <c r="L1541" s="6"/>
      <c r="M1541" s="6"/>
      <c r="N1541" s="8"/>
      <c r="O1541" s="8"/>
      <c r="P154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4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41" s="20" t="e">
        <f>(Table1[[#This Row],[1. Hàng tồn kho]]-Table1[[#This Row],[1. Hàng tồn kho'[Năm: 2024]])/Table1[[#This Row],[1. Hàng tồn kho'[Năm: 2024]]</f>
        <v>#DIV/0!</v>
      </c>
      <c r="S154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54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41" s="20" t="e">
        <f>SUM(Table1[[#This Row],[TATA]:[ROA]])</f>
        <v>#DIV/0!</v>
      </c>
    </row>
    <row r="1542" spans="1:21" ht="26.25" hidden="1" x14ac:dyDescent="0.45">
      <c r="A1542" s="7">
        <v>1536</v>
      </c>
      <c r="B1542" s="5" t="s">
        <v>3081</v>
      </c>
      <c r="C1542" s="6" t="s">
        <v>3082</v>
      </c>
      <c r="D1542" s="6" t="s">
        <v>15</v>
      </c>
      <c r="E1542" s="6"/>
      <c r="F1542" s="6"/>
      <c r="G1542" s="6"/>
      <c r="H1542" s="8">
        <v>15862715942</v>
      </c>
      <c r="I1542" s="6"/>
      <c r="J1542" s="8">
        <v>225340351</v>
      </c>
      <c r="K1542" s="6"/>
      <c r="L1542" s="8">
        <v>25944206606</v>
      </c>
      <c r="M1542" s="6"/>
      <c r="N1542" s="8"/>
      <c r="O1542" s="8"/>
      <c r="P154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4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542" s="20">
        <f>(Table1[[#This Row],[1. Hàng tồn kho]]-Table1[[#This Row],[1. Hàng tồn kho'[Năm: 2024]])/Table1[[#This Row],[1. Hàng tồn kho'[Năm: 2024]]</f>
        <v>-1</v>
      </c>
      <c r="S154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54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42" s="20" t="e">
        <f>SUM(Table1[[#This Row],[TATA]:[ROA]])</f>
        <v>#DIV/0!</v>
      </c>
    </row>
    <row r="1543" spans="1:21" ht="26.25" hidden="1" x14ac:dyDescent="0.45">
      <c r="A1543" s="7">
        <v>1537</v>
      </c>
      <c r="B1543" s="5" t="s">
        <v>3083</v>
      </c>
      <c r="C1543" s="6" t="s">
        <v>3084</v>
      </c>
      <c r="D1543" s="6" t="s">
        <v>10</v>
      </c>
      <c r="E1543" s="6"/>
      <c r="F1543" s="6"/>
      <c r="G1543" s="6"/>
      <c r="H1543" s="6"/>
      <c r="I1543" s="6"/>
      <c r="J1543" s="6"/>
      <c r="K1543" s="6"/>
      <c r="L1543" s="6"/>
      <c r="M1543" s="6"/>
      <c r="N1543" s="8"/>
      <c r="O1543" s="8"/>
      <c r="P154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4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43" s="20" t="e">
        <f>(Table1[[#This Row],[1. Hàng tồn kho]]-Table1[[#This Row],[1. Hàng tồn kho'[Năm: 2024]])/Table1[[#This Row],[1. Hàng tồn kho'[Năm: 2024]]</f>
        <v>#DIV/0!</v>
      </c>
      <c r="S154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54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43" s="20" t="e">
        <f>SUM(Table1[[#This Row],[TATA]:[ROA]])</f>
        <v>#DIV/0!</v>
      </c>
    </row>
    <row r="1544" spans="1:21" hidden="1" x14ac:dyDescent="0.45">
      <c r="A1544" s="7">
        <v>1538</v>
      </c>
      <c r="B1544" s="5" t="s">
        <v>3085</v>
      </c>
      <c r="C1544" s="6" t="s">
        <v>3086</v>
      </c>
      <c r="D1544" s="6" t="s">
        <v>15</v>
      </c>
      <c r="E1544" s="6"/>
      <c r="F1544" s="6"/>
      <c r="G1544" s="6"/>
      <c r="H1544" s="8">
        <v>419024229977</v>
      </c>
      <c r="I1544" s="6"/>
      <c r="J1544" s="8">
        <v>102502721760</v>
      </c>
      <c r="K1544" s="6"/>
      <c r="L1544" s="8">
        <v>1292137968299</v>
      </c>
      <c r="M1544" s="6"/>
      <c r="N1544" s="8"/>
      <c r="O1544" s="8"/>
      <c r="P154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4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544" s="20">
        <f>(Table1[[#This Row],[1. Hàng tồn kho]]-Table1[[#This Row],[1. Hàng tồn kho'[Năm: 2024]])/Table1[[#This Row],[1. Hàng tồn kho'[Năm: 2024]]</f>
        <v>-1</v>
      </c>
      <c r="S154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54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44" s="20" t="e">
        <f>SUM(Table1[[#This Row],[TATA]:[ROA]])</f>
        <v>#DIV/0!</v>
      </c>
    </row>
    <row r="1545" spans="1:21" x14ac:dyDescent="0.45">
      <c r="A1545" s="7">
        <v>1539</v>
      </c>
      <c r="B1545" s="5" t="s">
        <v>3087</v>
      </c>
      <c r="C1545" s="6" t="s">
        <v>3088</v>
      </c>
      <c r="D1545" s="6" t="s">
        <v>15</v>
      </c>
      <c r="E1545" s="8">
        <v>-10324626360</v>
      </c>
      <c r="F1545" s="8">
        <v>21744868899</v>
      </c>
      <c r="G1545" s="8">
        <v>648691087797</v>
      </c>
      <c r="H1545" s="8">
        <v>338764164866</v>
      </c>
      <c r="I1545" s="8">
        <v>440661509315</v>
      </c>
      <c r="J1545" s="8">
        <v>124706062160</v>
      </c>
      <c r="K1545" s="8">
        <v>111331529491</v>
      </c>
      <c r="L1545" s="8">
        <v>4081023564895</v>
      </c>
      <c r="M1545" s="8">
        <v>4132870280887</v>
      </c>
      <c r="N1545" s="9">
        <v>0.79</v>
      </c>
      <c r="O1545" s="9">
        <v>0.89</v>
      </c>
      <c r="P1545" s="17">
        <f>(Table1[[#This Row],[18. Lợi nhuận sau thuế thu nhập doanh nghiệp]]-Table1[[#This Row],[Lưu chuyển tiền thuần từ hoạt động kinh doanh]])/Table1[[#This Row],[TỔNG CỘNG TÀI SẢN]]</f>
        <v>4.9437237326491155E-2</v>
      </c>
      <c r="Q1545" s="20">
        <f>(Table1[[#This Row],[III. Các khoản phải thu ngắn hạn 2025]]-Table1[[#This Row],[III. Các khoản phải thu ngắn hạn'[Năm: 2024]])/Table1[[#This Row],[III. Các khoản phải thu ngắn hạn'[Năm: 2024]]</f>
        <v>0.30079139123025617</v>
      </c>
      <c r="R1545" s="20">
        <f>(Table1[[#This Row],[1. Hàng tồn kho]]-Table1[[#This Row],[1. Hàng tồn kho'[Năm: 2024]])/Table1[[#This Row],[1. Hàng tồn kho'[Năm: 2024]]</f>
        <v>-0.10724845638891434</v>
      </c>
      <c r="S154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1.2704341243698248E-2</v>
      </c>
      <c r="T1545" s="21">
        <f>Table1[[#This Row],[Tỷ suất sinh lợi trên tổng tài sản bình quân (ROAA)'[Quý 4 Năm 2025, ĐVT: %']]]-Table1[[#This Row],[Tỷ suất sinh lợi trên tổng tài sản bình quân (ROAA)'[Quý 4 Năm 2024, ĐVT: %']]]</f>
        <v>9.9999999999999978E-2</v>
      </c>
      <c r="U1545" s="20">
        <f>SUM(Table1[[#This Row],[TATA]:[ROA]])</f>
        <v>0.35568451341153118</v>
      </c>
    </row>
    <row r="1546" spans="1:21" ht="26.25" x14ac:dyDescent="0.45">
      <c r="A1546" s="7">
        <v>1540</v>
      </c>
      <c r="B1546" s="5" t="s">
        <v>3089</v>
      </c>
      <c r="C1546" s="6" t="s">
        <v>3090</v>
      </c>
      <c r="D1546" s="6" t="s">
        <v>15</v>
      </c>
      <c r="E1546" s="8">
        <v>8503321371</v>
      </c>
      <c r="F1546" s="8">
        <v>10648875712</v>
      </c>
      <c r="G1546" s="8">
        <v>110288846429</v>
      </c>
      <c r="H1546" s="8">
        <v>20254473164</v>
      </c>
      <c r="I1546" s="8">
        <v>18948178809</v>
      </c>
      <c r="J1546" s="8">
        <v>2343285472</v>
      </c>
      <c r="K1546" s="8">
        <v>2541228910</v>
      </c>
      <c r="L1546" s="8">
        <v>110003321438</v>
      </c>
      <c r="M1546" s="8">
        <v>107240467210</v>
      </c>
      <c r="N1546" s="8"/>
      <c r="O1546" s="8"/>
      <c r="P1546" s="17">
        <f>(Table1[[#This Row],[18. Lợi nhuận sau thuế thu nhập doanh nghiệp]]-Table1[[#This Row],[Lưu chuyển tiền thuần từ hoạt động kinh doanh]])/Table1[[#This Row],[TỔNG CỘNG TÀI SẢN]]</f>
        <v>1.9453955775856544E-2</v>
      </c>
      <c r="Q1546" s="20">
        <f>(Table1[[#This Row],[III. Các khoản phải thu ngắn hạn 2025]]-Table1[[#This Row],[III. Các khoản phải thu ngắn hạn'[Năm: 2024]])/Table1[[#This Row],[III. Các khoản phải thu ngắn hạn'[Năm: 2024]]</f>
        <v>-6.4494116653786293E-2</v>
      </c>
      <c r="R1546" s="20">
        <f>(Table1[[#This Row],[1. Hàng tồn kho]]-Table1[[#This Row],[1. Hàng tồn kho'[Năm: 2024]])/Table1[[#This Row],[1. Hàng tồn kho'[Năm: 2024]]</f>
        <v>8.4472609234014825E-2</v>
      </c>
      <c r="S154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-2.511609824033539E-2</v>
      </c>
      <c r="T154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46" s="20">
        <f>SUM(Table1[[#This Row],[TATA]:[ROA]])</f>
        <v>1.4316350115749683E-2</v>
      </c>
    </row>
    <row r="1547" spans="1:21" hidden="1" x14ac:dyDescent="0.45">
      <c r="A1547" s="7">
        <v>1541</v>
      </c>
      <c r="B1547" s="5" t="s">
        <v>3091</v>
      </c>
      <c r="C1547" s="6" t="s">
        <v>3092</v>
      </c>
      <c r="D1547" s="6" t="s">
        <v>10</v>
      </c>
      <c r="E1547" s="6"/>
      <c r="F1547" s="6"/>
      <c r="G1547" s="6"/>
      <c r="H1547" s="8">
        <v>7627431974</v>
      </c>
      <c r="I1547" s="6"/>
      <c r="J1547" s="8">
        <v>533621047</v>
      </c>
      <c r="K1547" s="6"/>
      <c r="L1547" s="8">
        <v>25934591151</v>
      </c>
      <c r="M1547" s="6"/>
      <c r="N1547" s="8"/>
      <c r="O1547" s="8"/>
      <c r="P154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4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547" s="20">
        <f>(Table1[[#This Row],[1. Hàng tồn kho]]-Table1[[#This Row],[1. Hàng tồn kho'[Năm: 2024]])/Table1[[#This Row],[1. Hàng tồn kho'[Năm: 2024]]</f>
        <v>-1</v>
      </c>
      <c r="S154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54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47" s="20" t="e">
        <f>SUM(Table1[[#This Row],[TATA]:[ROA]])</f>
        <v>#DIV/0!</v>
      </c>
    </row>
    <row r="1548" spans="1:21" ht="26.25" x14ac:dyDescent="0.45">
      <c r="A1548" s="7">
        <v>1542</v>
      </c>
      <c r="B1548" s="5" t="s">
        <v>3093</v>
      </c>
      <c r="C1548" s="6" t="s">
        <v>3094</v>
      </c>
      <c r="D1548" s="6" t="s">
        <v>33</v>
      </c>
      <c r="E1548" s="8">
        <v>152831518363</v>
      </c>
      <c r="F1548" s="8">
        <v>277235046193</v>
      </c>
      <c r="G1548" s="8">
        <v>3257440216532</v>
      </c>
      <c r="H1548" s="8">
        <v>481576819426</v>
      </c>
      <c r="I1548" s="8">
        <v>352522234416</v>
      </c>
      <c r="J1548" s="8">
        <v>363970208166</v>
      </c>
      <c r="K1548" s="8">
        <v>442431591093</v>
      </c>
      <c r="L1548" s="8">
        <v>5273038459513</v>
      </c>
      <c r="M1548" s="8">
        <v>5509901469196</v>
      </c>
      <c r="N1548" s="9">
        <v>2.29</v>
      </c>
      <c r="O1548" s="9">
        <v>1.81</v>
      </c>
      <c r="P1548" s="17">
        <f>(Table1[[#This Row],[18. Lợi nhuận sau thuế thu nhập doanh nghiệp]]-Table1[[#This Row],[Lưu chuyển tiền thuần từ hoạt động kinh doanh]])/Table1[[#This Row],[TỔNG CỘNG TÀI SẢN]]</f>
        <v>3.8190578970147583E-2</v>
      </c>
      <c r="Q1548" s="20">
        <f>(Table1[[#This Row],[III. Các khoản phải thu ngắn hạn 2025]]-Table1[[#This Row],[III. Các khoản phải thu ngắn hạn'[Năm: 2024]])/Table1[[#This Row],[III. Các khoản phải thu ngắn hạn'[Năm: 2024]]</f>
        <v>-0.2679833825137648</v>
      </c>
      <c r="R1548" s="20">
        <f>(Table1[[#This Row],[1. Hàng tồn kho]]-Table1[[#This Row],[1. Hàng tồn kho'[Năm: 2024]])/Table1[[#This Row],[1. Hàng tồn kho'[Năm: 2024]]</f>
        <v>0.21557089334964261</v>
      </c>
      <c r="S154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4.4919643864094985E-2</v>
      </c>
      <c r="T1548" s="21">
        <f>Table1[[#This Row],[Tỷ suất sinh lợi trên tổng tài sản bình quân (ROAA)'[Quý 4 Năm 2025, ĐVT: %']]]-Table1[[#This Row],[Tỷ suất sinh lợi trên tổng tài sản bình quân (ROAA)'[Quý 4 Năm 2024, ĐVT: %']]]</f>
        <v>-0.48</v>
      </c>
      <c r="U1548" s="20">
        <f>SUM(Table1[[#This Row],[TATA]:[ROA]])</f>
        <v>-0.44930226632987963</v>
      </c>
    </row>
    <row r="1549" spans="1:21" ht="26.25" x14ac:dyDescent="0.45">
      <c r="A1549" s="7">
        <v>1543</v>
      </c>
      <c r="B1549" s="5" t="s">
        <v>3095</v>
      </c>
      <c r="C1549" s="6" t="s">
        <v>3096</v>
      </c>
      <c r="D1549" s="6" t="s">
        <v>15</v>
      </c>
      <c r="E1549" s="8">
        <v>253007546116</v>
      </c>
      <c r="F1549" s="8">
        <v>122521054936</v>
      </c>
      <c r="G1549" s="8">
        <v>1610222860230</v>
      </c>
      <c r="H1549" s="8">
        <v>186139464520</v>
      </c>
      <c r="I1549" s="8">
        <v>153570439030</v>
      </c>
      <c r="J1549" s="8">
        <v>216072394835</v>
      </c>
      <c r="K1549" s="8">
        <v>173734200533</v>
      </c>
      <c r="L1549" s="8">
        <v>600920592050</v>
      </c>
      <c r="M1549" s="8">
        <v>746992771726</v>
      </c>
      <c r="N1549" s="9">
        <v>1.61</v>
      </c>
      <c r="O1549" s="9">
        <v>4.04</v>
      </c>
      <c r="P1549" s="17">
        <f>(Table1[[#This Row],[18. Lợi nhuận sau thuế thu nhập doanh nghiệp]]-Table1[[#This Row],[Lưu chuyển tiền thuần từ hoạt động kinh doanh]])/Table1[[#This Row],[TỔNG CỘNG TÀI SẢN]]</f>
        <v>-8.1036292803197227E-2</v>
      </c>
      <c r="Q1549" s="20">
        <f>(Table1[[#This Row],[III. Các khoản phải thu ngắn hạn 2025]]-Table1[[#This Row],[III. Các khoản phải thu ngắn hạn'[Năm: 2024]])/Table1[[#This Row],[III. Các khoản phải thu ngắn hạn'[Năm: 2024]]</f>
        <v>-0.1749710926373734</v>
      </c>
      <c r="R1549" s="20">
        <f>(Table1[[#This Row],[1. Hàng tồn kho]]-Table1[[#This Row],[1. Hàng tồn kho'[Năm: 2024]])/Table1[[#This Row],[1. Hàng tồn kho'[Năm: 2024]]</f>
        <v>-0.19594448580222773</v>
      </c>
      <c r="S154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0.24308066924064731</v>
      </c>
      <c r="T1549" s="21">
        <f>Table1[[#This Row],[Tỷ suất sinh lợi trên tổng tài sản bình quân (ROAA)'[Quý 4 Năm 2025, ĐVT: %']]]-Table1[[#This Row],[Tỷ suất sinh lợi trên tổng tài sản bình quân (ROAA)'[Quý 4 Năm 2024, ĐVT: %']]]</f>
        <v>2.4299999999999997</v>
      </c>
      <c r="U1549" s="20">
        <f>SUM(Table1[[#This Row],[TATA]:[ROA]])</f>
        <v>2.2211287979978485</v>
      </c>
    </row>
    <row r="1550" spans="1:21" ht="26.25" x14ac:dyDescent="0.45">
      <c r="A1550" s="7">
        <v>1544</v>
      </c>
      <c r="B1550" s="5" t="s">
        <v>3097</v>
      </c>
      <c r="C1550" s="6" t="s">
        <v>3098</v>
      </c>
      <c r="D1550" s="6" t="s">
        <v>15</v>
      </c>
      <c r="E1550" s="8">
        <v>2882889638375</v>
      </c>
      <c r="F1550" s="8">
        <v>2645366628362</v>
      </c>
      <c r="G1550" s="8">
        <v>35562138111753</v>
      </c>
      <c r="H1550" s="8">
        <v>3607375668277</v>
      </c>
      <c r="I1550" s="8">
        <v>4264787754262</v>
      </c>
      <c r="J1550" s="8">
        <v>689383741794</v>
      </c>
      <c r="K1550" s="8">
        <v>864631996992</v>
      </c>
      <c r="L1550" s="8">
        <v>16969719071136</v>
      </c>
      <c r="M1550" s="8">
        <v>19029749840726</v>
      </c>
      <c r="N1550" s="9">
        <v>1</v>
      </c>
      <c r="O1550" s="9">
        <v>1.43</v>
      </c>
      <c r="P1550" s="17">
        <f>(Table1[[#This Row],[18. Lợi nhuận sau thuế thu nhập doanh nghiệp]]-Table1[[#This Row],[Lưu chuyển tiền thuần từ hoạt động kinh doanh]])/Table1[[#This Row],[TỔNG CỘNG TÀI SẢN]]</f>
        <v>-6.679098125837956E-3</v>
      </c>
      <c r="Q1550" s="20">
        <f>(Table1[[#This Row],[III. Các khoản phải thu ngắn hạn 2025]]-Table1[[#This Row],[III. Các khoản phải thu ngắn hạn'[Năm: 2024]])/Table1[[#This Row],[III. Các khoản phải thu ngắn hạn'[Năm: 2024]]</f>
        <v>0.18224109337051703</v>
      </c>
      <c r="R1550" s="20">
        <f>(Table1[[#This Row],[1. Hàng tồn kho]]-Table1[[#This Row],[1. Hàng tồn kho'[Năm: 2024]])/Table1[[#This Row],[1. Hàng tồn kho'[Năm: 2024]]</f>
        <v>0.25421002059309844</v>
      </c>
      <c r="S155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0.12139451224587042</v>
      </c>
      <c r="T1550" s="21">
        <f>Table1[[#This Row],[Tỷ suất sinh lợi trên tổng tài sản bình quân (ROAA)'[Quý 4 Năm 2025, ĐVT: %']]]-Table1[[#This Row],[Tỷ suất sinh lợi trên tổng tài sản bình quân (ROAA)'[Quý 4 Năm 2024, ĐVT: %']]]</f>
        <v>0.42999999999999994</v>
      </c>
      <c r="U1550" s="20">
        <f>SUM(Table1[[#This Row],[TATA]:[ROA]])</f>
        <v>0.9811665280836479</v>
      </c>
    </row>
    <row r="1551" spans="1:21" ht="26.25" hidden="1" x14ac:dyDescent="0.45">
      <c r="A1551" s="7">
        <v>1545</v>
      </c>
      <c r="B1551" s="5" t="s">
        <v>3099</v>
      </c>
      <c r="C1551" s="6" t="s">
        <v>3100</v>
      </c>
      <c r="D1551" s="6" t="s">
        <v>10</v>
      </c>
      <c r="E1551" s="6"/>
      <c r="F1551" s="6"/>
      <c r="G1551" s="6"/>
      <c r="H1551" s="6"/>
      <c r="I1551" s="6"/>
      <c r="J1551" s="6"/>
      <c r="K1551" s="6"/>
      <c r="L1551" s="6"/>
      <c r="M1551" s="6"/>
      <c r="N1551" s="8"/>
      <c r="O1551" s="8"/>
      <c r="P155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5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51" s="20" t="e">
        <f>(Table1[[#This Row],[1. Hàng tồn kho]]-Table1[[#This Row],[1. Hàng tồn kho'[Năm: 2024]])/Table1[[#This Row],[1. Hàng tồn kho'[Năm: 2024]]</f>
        <v>#DIV/0!</v>
      </c>
      <c r="S155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55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51" s="20" t="e">
        <f>SUM(Table1[[#This Row],[TATA]:[ROA]])</f>
        <v>#DIV/0!</v>
      </c>
    </row>
    <row r="1552" spans="1:21" x14ac:dyDescent="0.45">
      <c r="A1552" s="7">
        <v>1546</v>
      </c>
      <c r="B1552" s="5" t="s">
        <v>3101</v>
      </c>
      <c r="C1552" s="6" t="s">
        <v>3102</v>
      </c>
      <c r="D1552" s="6" t="s">
        <v>18</v>
      </c>
      <c r="E1552" s="8">
        <v>6096942104603</v>
      </c>
      <c r="F1552" s="8">
        <v>7075520638828</v>
      </c>
      <c r="G1552" s="8">
        <v>83958619485260</v>
      </c>
      <c r="H1552" s="8">
        <v>8825896224771</v>
      </c>
      <c r="I1552" s="8">
        <v>10153065090178</v>
      </c>
      <c r="J1552" s="8">
        <v>22667774012643</v>
      </c>
      <c r="K1552" s="8">
        <v>27876446129267</v>
      </c>
      <c r="L1552" s="8">
        <v>135225101298992</v>
      </c>
      <c r="M1552" s="8">
        <v>157365796389314</v>
      </c>
      <c r="N1552" s="9">
        <v>1.24</v>
      </c>
      <c r="O1552" s="9">
        <v>2.52</v>
      </c>
      <c r="P1552" s="17">
        <f>(Table1[[#This Row],[18. Lợi nhuận sau thuế thu nhập doanh nghiệp]]-Table1[[#This Row],[Lưu chuyển tiền thuần từ hoạt động kinh doanh]])/Table1[[#This Row],[TỔNG CỘNG TÀI SẢN]]</f>
        <v>1.1655486241014264E-2</v>
      </c>
      <c r="Q1552" s="20">
        <f>(Table1[[#This Row],[III. Các khoản phải thu ngắn hạn 2025]]-Table1[[#This Row],[III. Các khoản phải thu ngắn hạn'[Năm: 2024]])/Table1[[#This Row],[III. Các khoản phải thu ngắn hạn'[Năm: 2024]]</f>
        <v>0.1503721357704311</v>
      </c>
      <c r="R1552" s="20">
        <f>(Table1[[#This Row],[1. Hàng tồn kho]]-Table1[[#This Row],[1. Hàng tồn kho'[Năm: 2024]])/Table1[[#This Row],[1. Hàng tồn kho'[Năm: 2024]]</f>
        <v>0.22978313237633533</v>
      </c>
      <c r="S155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0.16373213906024298</v>
      </c>
      <c r="T1552" s="21">
        <f>Table1[[#This Row],[Tỷ suất sinh lợi trên tổng tài sản bình quân (ROAA)'[Quý 4 Năm 2025, ĐVT: %']]]-Table1[[#This Row],[Tỷ suất sinh lợi trên tổng tài sản bình quân (ROAA)'[Quý 4 Năm 2024, ĐVT: %']]]</f>
        <v>1.28</v>
      </c>
      <c r="U1552" s="20">
        <f>SUM(Table1[[#This Row],[TATA]:[ROA]])</f>
        <v>1.8355428934480238</v>
      </c>
    </row>
    <row r="1553" spans="1:21" hidden="1" x14ac:dyDescent="0.45">
      <c r="A1553" s="7">
        <v>1547</v>
      </c>
      <c r="B1553" s="5" t="s">
        <v>3103</v>
      </c>
      <c r="C1553" s="6" t="s">
        <v>3104</v>
      </c>
      <c r="D1553" s="6" t="s">
        <v>10</v>
      </c>
      <c r="E1553" s="6"/>
      <c r="F1553" s="6"/>
      <c r="G1553" s="6"/>
      <c r="H1553" s="6"/>
      <c r="I1553" s="6"/>
      <c r="J1553" s="6"/>
      <c r="K1553" s="6"/>
      <c r="L1553" s="6"/>
      <c r="M1553" s="6"/>
      <c r="N1553" s="8"/>
      <c r="O1553" s="8"/>
      <c r="P155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5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53" s="20" t="e">
        <f>(Table1[[#This Row],[1. Hàng tồn kho]]-Table1[[#This Row],[1. Hàng tồn kho'[Năm: 2024]])/Table1[[#This Row],[1. Hàng tồn kho'[Năm: 2024]]</f>
        <v>#DIV/0!</v>
      </c>
      <c r="S155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55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53" s="20" t="e">
        <f>SUM(Table1[[#This Row],[TATA]:[ROA]])</f>
        <v>#DIV/0!</v>
      </c>
    </row>
    <row r="1554" spans="1:21" hidden="1" x14ac:dyDescent="0.45">
      <c r="A1554" s="7">
        <v>1548</v>
      </c>
      <c r="B1554" s="5" t="s">
        <v>3105</v>
      </c>
      <c r="C1554" s="6" t="s">
        <v>3106</v>
      </c>
      <c r="D1554" s="6" t="s">
        <v>10</v>
      </c>
      <c r="E1554" s="6"/>
      <c r="F1554" s="6"/>
      <c r="G1554" s="6"/>
      <c r="H1554" s="6"/>
      <c r="I1554" s="6"/>
      <c r="J1554" s="6"/>
      <c r="K1554" s="6"/>
      <c r="L1554" s="6"/>
      <c r="M1554" s="6"/>
      <c r="N1554" s="8"/>
      <c r="O1554" s="8"/>
      <c r="P155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5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54" s="20" t="e">
        <f>(Table1[[#This Row],[1. Hàng tồn kho]]-Table1[[#This Row],[1. Hàng tồn kho'[Năm: 2024]])/Table1[[#This Row],[1. Hàng tồn kho'[Năm: 2024]]</f>
        <v>#DIV/0!</v>
      </c>
      <c r="S155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55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54" s="20" t="e">
        <f>SUM(Table1[[#This Row],[TATA]:[ROA]])</f>
        <v>#DIV/0!</v>
      </c>
    </row>
    <row r="1555" spans="1:21" hidden="1" x14ac:dyDescent="0.45">
      <c r="A1555" s="7">
        <v>1549</v>
      </c>
      <c r="B1555" s="5" t="s">
        <v>3107</v>
      </c>
      <c r="C1555" s="6" t="s">
        <v>3108</v>
      </c>
      <c r="D1555" s="6" t="s">
        <v>10</v>
      </c>
      <c r="E1555" s="6"/>
      <c r="F1555" s="6"/>
      <c r="G1555" s="6"/>
      <c r="H1555" s="6"/>
      <c r="I1555" s="6"/>
      <c r="J1555" s="6"/>
      <c r="K1555" s="6"/>
      <c r="L1555" s="6"/>
      <c r="M1555" s="6"/>
      <c r="N1555" s="8"/>
      <c r="O1555" s="8"/>
      <c r="P155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5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55" s="20" t="e">
        <f>(Table1[[#This Row],[1. Hàng tồn kho]]-Table1[[#This Row],[1. Hàng tồn kho'[Năm: 2024]])/Table1[[#This Row],[1. Hàng tồn kho'[Năm: 2024]]</f>
        <v>#DIV/0!</v>
      </c>
      <c r="S155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55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55" s="20" t="e">
        <f>SUM(Table1[[#This Row],[TATA]:[ROA]])</f>
        <v>#DIV/0!</v>
      </c>
    </row>
    <row r="1556" spans="1:21" hidden="1" x14ac:dyDescent="0.45">
      <c r="A1556" s="7">
        <v>1550</v>
      </c>
      <c r="B1556" s="5" t="s">
        <v>3109</v>
      </c>
      <c r="C1556" s="6" t="s">
        <v>3110</v>
      </c>
      <c r="D1556" s="6" t="s">
        <v>10</v>
      </c>
      <c r="E1556" s="6"/>
      <c r="F1556" s="6"/>
      <c r="G1556" s="6"/>
      <c r="H1556" s="6"/>
      <c r="I1556" s="6"/>
      <c r="J1556" s="6"/>
      <c r="K1556" s="6"/>
      <c r="L1556" s="6"/>
      <c r="M1556" s="6"/>
      <c r="N1556" s="8"/>
      <c r="O1556" s="8"/>
      <c r="P155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5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56" s="20" t="e">
        <f>(Table1[[#This Row],[1. Hàng tồn kho]]-Table1[[#This Row],[1. Hàng tồn kho'[Năm: 2024]])/Table1[[#This Row],[1. Hàng tồn kho'[Năm: 2024]]</f>
        <v>#DIV/0!</v>
      </c>
      <c r="S155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55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56" s="20" t="e">
        <f>SUM(Table1[[#This Row],[TATA]:[ROA]])</f>
        <v>#DIV/0!</v>
      </c>
    </row>
    <row r="1557" spans="1:21" x14ac:dyDescent="0.45">
      <c r="A1557" s="7">
        <v>1551</v>
      </c>
      <c r="B1557" s="5" t="s">
        <v>3111</v>
      </c>
      <c r="C1557" s="6" t="s">
        <v>3112</v>
      </c>
      <c r="D1557" s="6" t="s">
        <v>15</v>
      </c>
      <c r="E1557" s="8">
        <v>51484629068</v>
      </c>
      <c r="F1557" s="8">
        <v>118567405467</v>
      </c>
      <c r="G1557" s="8">
        <v>5209395521212</v>
      </c>
      <c r="H1557" s="8">
        <v>1328287832773</v>
      </c>
      <c r="I1557" s="8">
        <v>1481391006689</v>
      </c>
      <c r="J1557" s="8">
        <v>695756643086</v>
      </c>
      <c r="K1557" s="8">
        <v>764435844555</v>
      </c>
      <c r="L1557" s="8">
        <v>4447676739374</v>
      </c>
      <c r="M1557" s="8">
        <v>4826928113310</v>
      </c>
      <c r="N1557" s="9">
        <v>1.24</v>
      </c>
      <c r="O1557" s="9">
        <v>0.68</v>
      </c>
      <c r="P1557" s="17">
        <f>(Table1[[#This Row],[18. Lợi nhuận sau thuế thu nhập doanh nghiệp]]-Table1[[#This Row],[Lưu chuyển tiền thuần từ hoạt động kinh doanh]])/Table1[[#This Row],[TỔNG CỘNG TÀI SẢN]]</f>
        <v>1.2877266877864699E-2</v>
      </c>
      <c r="Q1557" s="20">
        <f>(Table1[[#This Row],[III. Các khoản phải thu ngắn hạn 2025]]-Table1[[#This Row],[III. Các khoản phải thu ngắn hạn'[Năm: 2024]])/Table1[[#This Row],[III. Các khoản phải thu ngắn hạn'[Năm: 2024]]</f>
        <v>0.11526355217481302</v>
      </c>
      <c r="R1557" s="20">
        <f>(Table1[[#This Row],[1. Hàng tồn kho]]-Table1[[#This Row],[1. Hàng tồn kho'[Năm: 2024]])/Table1[[#This Row],[1. Hàng tồn kho'[Năm: 2024]]</f>
        <v>9.8711528163606496E-2</v>
      </c>
      <c r="S155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8.5269545463724228E-2</v>
      </c>
      <c r="T1557" s="21">
        <f>Table1[[#This Row],[Tỷ suất sinh lợi trên tổng tài sản bình quân (ROAA)'[Quý 4 Năm 2025, ĐVT: %']]]-Table1[[#This Row],[Tỷ suất sinh lợi trên tổng tài sản bình quân (ROAA)'[Quý 4 Năm 2024, ĐVT: %']]]</f>
        <v>-0.55999999999999994</v>
      </c>
      <c r="U1557" s="20">
        <f>SUM(Table1[[#This Row],[TATA]:[ROA]])</f>
        <v>-0.24787810731999149</v>
      </c>
    </row>
    <row r="1558" spans="1:21" hidden="1" x14ac:dyDescent="0.45">
      <c r="A1558" s="7">
        <v>1552</v>
      </c>
      <c r="B1558" s="5" t="s">
        <v>3113</v>
      </c>
      <c r="C1558" s="6" t="s">
        <v>3114</v>
      </c>
      <c r="D1558" s="6" t="s">
        <v>18</v>
      </c>
      <c r="E1558" s="8">
        <v>118612421000000</v>
      </c>
      <c r="F1558" s="8">
        <v>4182234000000</v>
      </c>
      <c r="G1558" s="8">
        <v>418333322000000</v>
      </c>
      <c r="H1558" s="6"/>
      <c r="I1558" s="6"/>
      <c r="J1558" s="6"/>
      <c r="K1558" s="6"/>
      <c r="L1558" s="8">
        <v>17411707000000</v>
      </c>
      <c r="M1558" s="8">
        <v>22356378000000</v>
      </c>
      <c r="N1558" s="9">
        <v>0.4</v>
      </c>
      <c r="O1558" s="9">
        <v>0.28999999999999998</v>
      </c>
      <c r="P1558" s="17">
        <f>(Table1[[#This Row],[18. Lợi nhuận sau thuế thu nhập doanh nghiệp]]-Table1[[#This Row],[Lưu chuyển tiền thuần từ hoạt động kinh doanh]])/Table1[[#This Row],[TỔNG CỘNG TÀI SẢN]]</f>
        <v>-0.27353830302812931</v>
      </c>
      <c r="Q155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58" s="20" t="e">
        <f>(Table1[[#This Row],[1. Hàng tồn kho]]-Table1[[#This Row],[1. Hàng tồn kho'[Năm: 2024]])/Table1[[#This Row],[1. Hàng tồn kho'[Năm: 2024]]</f>
        <v>#DIV/0!</v>
      </c>
      <c r="S155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0.28398542428953116</v>
      </c>
      <c r="T1558" s="21">
        <f>Table1[[#This Row],[Tỷ suất sinh lợi trên tổng tài sản bình quân (ROAA)'[Quý 4 Năm 2025, ĐVT: %']]]-Table1[[#This Row],[Tỷ suất sinh lợi trên tổng tài sản bình quân (ROAA)'[Quý 4 Năm 2024, ĐVT: %']]]</f>
        <v>-0.11000000000000004</v>
      </c>
      <c r="U1558" s="20" t="e">
        <f>SUM(Table1[[#This Row],[TATA]:[ROA]])</f>
        <v>#DIV/0!</v>
      </c>
    </row>
    <row r="1559" spans="1:21" x14ac:dyDescent="0.45">
      <c r="A1559" s="7">
        <v>1553</v>
      </c>
      <c r="B1559" s="5" t="s">
        <v>3115</v>
      </c>
      <c r="C1559" s="6" t="s">
        <v>3116</v>
      </c>
      <c r="D1559" s="6" t="s">
        <v>15</v>
      </c>
      <c r="E1559" s="8">
        <v>32996773690</v>
      </c>
      <c r="F1559" s="8">
        <v>8845229543</v>
      </c>
      <c r="G1559" s="8">
        <v>189818088603</v>
      </c>
      <c r="H1559" s="8">
        <v>53874388919</v>
      </c>
      <c r="I1559" s="8">
        <v>54311641348</v>
      </c>
      <c r="J1559" s="8">
        <v>19292576808</v>
      </c>
      <c r="K1559" s="8">
        <v>12348519887</v>
      </c>
      <c r="L1559" s="8">
        <v>223620675713</v>
      </c>
      <c r="M1559" s="8">
        <v>299575905934</v>
      </c>
      <c r="N1559" s="8"/>
      <c r="O1559" s="8"/>
      <c r="P1559" s="17">
        <f>(Table1[[#This Row],[18. Lợi nhuận sau thuế thu nhập doanh nghiệp]]-Table1[[#This Row],[Lưu chuyển tiền thuần từ hoạt động kinh doanh]])/Table1[[#This Row],[TỔNG CỘNG TÀI SẢN]]</f>
        <v>-0.12723520885047146</v>
      </c>
      <c r="Q1559" s="20">
        <f>(Table1[[#This Row],[III. Các khoản phải thu ngắn hạn 2025]]-Table1[[#This Row],[III. Các khoản phải thu ngắn hạn'[Năm: 2024]])/Table1[[#This Row],[III. Các khoản phải thu ngắn hạn'[Năm: 2024]]</f>
        <v>8.1161464245544917E-3</v>
      </c>
      <c r="R1559" s="20">
        <f>(Table1[[#This Row],[1. Hàng tồn kho]]-Table1[[#This Row],[1. Hàng tồn kho'[Năm: 2024]])/Table1[[#This Row],[1. Hàng tồn kho'[Năm: 2024]]</f>
        <v>-0.35993413374000549</v>
      </c>
      <c r="S155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0.33966103527243929</v>
      </c>
      <c r="T155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59" s="20">
        <f>SUM(Table1[[#This Row],[TATA]:[ROA]])</f>
        <v>-0.13939216089348316</v>
      </c>
    </row>
    <row r="1560" spans="1:21" x14ac:dyDescent="0.45">
      <c r="A1560" s="7">
        <v>1554</v>
      </c>
      <c r="B1560" s="5" t="s">
        <v>3117</v>
      </c>
      <c r="C1560" s="6" t="s">
        <v>3118</v>
      </c>
      <c r="D1560" s="6" t="s">
        <v>18</v>
      </c>
      <c r="E1560" s="8">
        <v>111991925873</v>
      </c>
      <c r="F1560" s="8">
        <v>146071818681</v>
      </c>
      <c r="G1560" s="8">
        <v>2313927502861</v>
      </c>
      <c r="H1560" s="8">
        <v>571734030786</v>
      </c>
      <c r="I1560" s="8">
        <v>637582716086</v>
      </c>
      <c r="J1560" s="8">
        <v>212915333510</v>
      </c>
      <c r="K1560" s="8">
        <v>221321051997</v>
      </c>
      <c r="L1560" s="8">
        <v>1458300976120</v>
      </c>
      <c r="M1560" s="8">
        <v>2133910521698</v>
      </c>
      <c r="N1560" s="9">
        <v>1.24</v>
      </c>
      <c r="O1560" s="9">
        <v>1.25</v>
      </c>
      <c r="P1560" s="17">
        <f>(Table1[[#This Row],[18. Lợi nhuận sau thuế thu nhập doanh nghiệp]]-Table1[[#This Row],[Lưu chuyển tiền thuần từ hoạt động kinh doanh]])/Table1[[#This Row],[TỔNG CỘNG TÀI SẢN]]</f>
        <v>1.4728159272865176E-2</v>
      </c>
      <c r="Q1560" s="20">
        <f>(Table1[[#This Row],[III. Các khoản phải thu ngắn hạn 2025]]-Table1[[#This Row],[III. Các khoản phải thu ngắn hạn'[Năm: 2024]])/Table1[[#This Row],[III. Các khoản phải thu ngắn hạn'[Năm: 2024]]</f>
        <v>0.11517363276325099</v>
      </c>
      <c r="R1560" s="20">
        <f>(Table1[[#This Row],[1. Hàng tồn kho]]-Table1[[#This Row],[1. Hàng tồn kho'[Năm: 2024]])/Table1[[#This Row],[1. Hàng tồn kho'[Năm: 2024]]</f>
        <v>3.9479159853957668E-2</v>
      </c>
      <c r="S156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0.4632853962530748</v>
      </c>
      <c r="T1560" s="21">
        <f>Table1[[#This Row],[Tỷ suất sinh lợi trên tổng tài sản bình quân (ROAA)'[Quý 4 Năm 2025, ĐVT: %']]]-Table1[[#This Row],[Tỷ suất sinh lợi trên tổng tài sản bình quân (ROAA)'[Quý 4 Năm 2024, ĐVT: %']]]</f>
        <v>1.0000000000000009E-2</v>
      </c>
      <c r="U1560" s="20">
        <f>SUM(Table1[[#This Row],[TATA]:[ROA]])</f>
        <v>0.6426663481431486</v>
      </c>
    </row>
    <row r="1561" spans="1:21" x14ac:dyDescent="0.45">
      <c r="A1561" s="7">
        <v>1555</v>
      </c>
      <c r="B1561" s="5" t="s">
        <v>3119</v>
      </c>
      <c r="C1561" s="6" t="s">
        <v>3120</v>
      </c>
      <c r="D1561" s="6" t="s">
        <v>33</v>
      </c>
      <c r="E1561" s="8">
        <v>-44712004765</v>
      </c>
      <c r="F1561" s="8">
        <v>32782165951</v>
      </c>
      <c r="G1561" s="8">
        <v>2226274659042</v>
      </c>
      <c r="H1561" s="8">
        <v>486437626352</v>
      </c>
      <c r="I1561" s="8">
        <v>650404624407</v>
      </c>
      <c r="J1561" s="8">
        <v>743349146847</v>
      </c>
      <c r="K1561" s="8">
        <v>861186370717</v>
      </c>
      <c r="L1561" s="8">
        <v>2744023280166</v>
      </c>
      <c r="M1561" s="8">
        <v>3327800032966</v>
      </c>
      <c r="N1561" s="9">
        <v>0.11</v>
      </c>
      <c r="O1561" s="9">
        <v>0.12</v>
      </c>
      <c r="P1561" s="17">
        <f>(Table1[[#This Row],[18. Lợi nhuận sau thuế thu nhập doanh nghiệp]]-Table1[[#This Row],[Lưu chuyển tiền thuần từ hoạt động kinh doanh]])/Table1[[#This Row],[TỔNG CỘNG TÀI SẢN]]</f>
        <v>3.4808899432627473E-2</v>
      </c>
      <c r="Q1561" s="20">
        <f>(Table1[[#This Row],[III. Các khoản phải thu ngắn hạn 2025]]-Table1[[#This Row],[III. Các khoản phải thu ngắn hạn'[Năm: 2024]])/Table1[[#This Row],[III. Các khoản phải thu ngắn hạn'[Năm: 2024]]</f>
        <v>0.33707712802699363</v>
      </c>
      <c r="R1561" s="20">
        <f>(Table1[[#This Row],[1. Hàng tồn kho]]-Table1[[#This Row],[1. Hàng tồn kho'[Năm: 2024]])/Table1[[#This Row],[1. Hàng tồn kho'[Năm: 2024]]</f>
        <v>0.15852204091417874</v>
      </c>
      <c r="S156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0.21274482509663123</v>
      </c>
      <c r="T1561" s="21">
        <f>Table1[[#This Row],[Tỷ suất sinh lợi trên tổng tài sản bình quân (ROAA)'[Quý 4 Năm 2025, ĐVT: %']]]-Table1[[#This Row],[Tỷ suất sinh lợi trên tổng tài sản bình quân (ROAA)'[Quý 4 Năm 2024, ĐVT: %']]]</f>
        <v>9.999999999999995E-3</v>
      </c>
      <c r="U1561" s="20">
        <f>SUM(Table1[[#This Row],[TATA]:[ROA]])</f>
        <v>0.75315289347043102</v>
      </c>
    </row>
    <row r="1562" spans="1:21" hidden="1" x14ac:dyDescent="0.45">
      <c r="A1562" s="7">
        <v>1556</v>
      </c>
      <c r="B1562" s="5" t="s">
        <v>3121</v>
      </c>
      <c r="C1562" s="6" t="s">
        <v>3122</v>
      </c>
      <c r="D1562" s="6" t="s">
        <v>10</v>
      </c>
      <c r="E1562" s="6"/>
      <c r="F1562" s="6"/>
      <c r="G1562" s="6"/>
      <c r="H1562" s="6"/>
      <c r="I1562" s="6"/>
      <c r="J1562" s="6"/>
      <c r="K1562" s="6"/>
      <c r="L1562" s="6"/>
      <c r="M1562" s="6"/>
      <c r="N1562" s="8"/>
      <c r="O1562" s="8"/>
      <c r="P156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6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62" s="20" t="e">
        <f>(Table1[[#This Row],[1. Hàng tồn kho]]-Table1[[#This Row],[1. Hàng tồn kho'[Năm: 2024]])/Table1[[#This Row],[1. Hàng tồn kho'[Năm: 2024]]</f>
        <v>#DIV/0!</v>
      </c>
      <c r="S156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56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62" s="20" t="e">
        <f>SUM(Table1[[#This Row],[TATA]:[ROA]])</f>
        <v>#DIV/0!</v>
      </c>
    </row>
    <row r="1563" spans="1:21" hidden="1" x14ac:dyDescent="0.45">
      <c r="A1563" s="7">
        <v>1557</v>
      </c>
      <c r="B1563" s="5" t="s">
        <v>3123</v>
      </c>
      <c r="C1563" s="6" t="s">
        <v>3124</v>
      </c>
      <c r="D1563" s="6" t="s">
        <v>10</v>
      </c>
      <c r="E1563" s="6"/>
      <c r="F1563" s="6"/>
      <c r="G1563" s="6"/>
      <c r="H1563" s="6"/>
      <c r="I1563" s="6"/>
      <c r="J1563" s="6"/>
      <c r="K1563" s="6"/>
      <c r="L1563" s="6"/>
      <c r="M1563" s="6"/>
      <c r="N1563" s="8"/>
      <c r="O1563" s="8"/>
      <c r="P156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6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63" s="20" t="e">
        <f>(Table1[[#This Row],[1. Hàng tồn kho]]-Table1[[#This Row],[1. Hàng tồn kho'[Năm: 2024]])/Table1[[#This Row],[1. Hàng tồn kho'[Năm: 2024]]</f>
        <v>#DIV/0!</v>
      </c>
      <c r="S156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56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63" s="20" t="e">
        <f>SUM(Table1[[#This Row],[TATA]:[ROA]])</f>
        <v>#DIV/0!</v>
      </c>
    </row>
    <row r="1564" spans="1:21" hidden="1" x14ac:dyDescent="0.45">
      <c r="A1564" s="7">
        <v>1558</v>
      </c>
      <c r="B1564" s="5" t="s">
        <v>3125</v>
      </c>
      <c r="C1564" s="6" t="s">
        <v>3126</v>
      </c>
      <c r="D1564" s="6" t="s">
        <v>10</v>
      </c>
      <c r="E1564" s="6"/>
      <c r="F1564" s="6"/>
      <c r="G1564" s="6"/>
      <c r="H1564" s="6"/>
      <c r="I1564" s="6"/>
      <c r="J1564" s="6"/>
      <c r="K1564" s="6"/>
      <c r="L1564" s="6"/>
      <c r="M1564" s="6"/>
      <c r="N1564" s="8"/>
      <c r="O1564" s="8"/>
      <c r="P156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6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64" s="20" t="e">
        <f>(Table1[[#This Row],[1. Hàng tồn kho]]-Table1[[#This Row],[1. Hàng tồn kho'[Năm: 2024]])/Table1[[#This Row],[1. Hàng tồn kho'[Năm: 2024]]</f>
        <v>#DIV/0!</v>
      </c>
      <c r="S156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56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64" s="20" t="e">
        <f>SUM(Table1[[#This Row],[TATA]:[ROA]])</f>
        <v>#DIV/0!</v>
      </c>
    </row>
    <row r="1565" spans="1:21" hidden="1" x14ac:dyDescent="0.45">
      <c r="A1565" s="7">
        <v>1559</v>
      </c>
      <c r="B1565" s="5" t="s">
        <v>3127</v>
      </c>
      <c r="C1565" s="6" t="s">
        <v>3128</v>
      </c>
      <c r="D1565" s="6" t="s">
        <v>10</v>
      </c>
      <c r="E1565" s="6"/>
      <c r="F1565" s="6"/>
      <c r="G1565" s="6"/>
      <c r="H1565" s="6"/>
      <c r="I1565" s="6"/>
      <c r="J1565" s="6"/>
      <c r="K1565" s="6"/>
      <c r="L1565" s="6"/>
      <c r="M1565" s="6"/>
      <c r="N1565" s="8"/>
      <c r="O1565" s="8"/>
      <c r="P156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6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65" s="20" t="e">
        <f>(Table1[[#This Row],[1. Hàng tồn kho]]-Table1[[#This Row],[1. Hàng tồn kho'[Năm: 2024]])/Table1[[#This Row],[1. Hàng tồn kho'[Năm: 2024]]</f>
        <v>#DIV/0!</v>
      </c>
      <c r="S156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56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65" s="20" t="e">
        <f>SUM(Table1[[#This Row],[TATA]:[ROA]])</f>
        <v>#DIV/0!</v>
      </c>
    </row>
    <row r="1566" spans="1:21" hidden="1" x14ac:dyDescent="0.45">
      <c r="A1566" s="7">
        <v>1560</v>
      </c>
      <c r="B1566" s="5" t="s">
        <v>3129</v>
      </c>
      <c r="C1566" s="6" t="s">
        <v>3130</v>
      </c>
      <c r="D1566" s="6" t="s">
        <v>10</v>
      </c>
      <c r="E1566" s="6"/>
      <c r="F1566" s="6"/>
      <c r="G1566" s="6"/>
      <c r="H1566" s="6"/>
      <c r="I1566" s="6"/>
      <c r="J1566" s="6"/>
      <c r="K1566" s="6"/>
      <c r="L1566" s="6"/>
      <c r="M1566" s="6"/>
      <c r="N1566" s="8"/>
      <c r="O1566" s="8"/>
      <c r="P156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6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66" s="20" t="e">
        <f>(Table1[[#This Row],[1. Hàng tồn kho]]-Table1[[#This Row],[1. Hàng tồn kho'[Năm: 2024]])/Table1[[#This Row],[1. Hàng tồn kho'[Năm: 2024]]</f>
        <v>#DIV/0!</v>
      </c>
      <c r="S156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56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66" s="20" t="e">
        <f>SUM(Table1[[#This Row],[TATA]:[ROA]])</f>
        <v>#DIV/0!</v>
      </c>
    </row>
    <row r="1567" spans="1:21" ht="26.25" hidden="1" x14ac:dyDescent="0.45">
      <c r="A1567" s="7">
        <v>1561</v>
      </c>
      <c r="B1567" s="5" t="s">
        <v>3131</v>
      </c>
      <c r="C1567" s="6" t="s">
        <v>3132</v>
      </c>
      <c r="D1567" s="6" t="s">
        <v>10</v>
      </c>
      <c r="E1567" s="6"/>
      <c r="F1567" s="6"/>
      <c r="G1567" s="6"/>
      <c r="H1567" s="6"/>
      <c r="I1567" s="6"/>
      <c r="J1567" s="6"/>
      <c r="K1567" s="6"/>
      <c r="L1567" s="6"/>
      <c r="M1567" s="6"/>
      <c r="N1567" s="8"/>
      <c r="O1567" s="8"/>
      <c r="P156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6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67" s="20" t="e">
        <f>(Table1[[#This Row],[1. Hàng tồn kho]]-Table1[[#This Row],[1. Hàng tồn kho'[Năm: 2024]])/Table1[[#This Row],[1. Hàng tồn kho'[Năm: 2024]]</f>
        <v>#DIV/0!</v>
      </c>
      <c r="S156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56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67" s="20" t="e">
        <f>SUM(Table1[[#This Row],[TATA]:[ROA]])</f>
        <v>#DIV/0!</v>
      </c>
    </row>
    <row r="1568" spans="1:21" ht="26.25" hidden="1" x14ac:dyDescent="0.45">
      <c r="A1568" s="7">
        <v>1562</v>
      </c>
      <c r="B1568" s="5" t="s">
        <v>3133</v>
      </c>
      <c r="C1568" s="6" t="s">
        <v>3134</v>
      </c>
      <c r="D1568" s="6" t="s">
        <v>10</v>
      </c>
      <c r="E1568" s="6"/>
      <c r="F1568" s="6"/>
      <c r="G1568" s="6"/>
      <c r="H1568" s="6"/>
      <c r="I1568" s="6"/>
      <c r="J1568" s="6"/>
      <c r="K1568" s="6"/>
      <c r="L1568" s="6"/>
      <c r="M1568" s="6"/>
      <c r="N1568" s="8"/>
      <c r="O1568" s="8"/>
      <c r="P156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6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68" s="20" t="e">
        <f>(Table1[[#This Row],[1. Hàng tồn kho]]-Table1[[#This Row],[1. Hàng tồn kho'[Năm: 2024]])/Table1[[#This Row],[1. Hàng tồn kho'[Năm: 2024]]</f>
        <v>#DIV/0!</v>
      </c>
      <c r="S156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56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68" s="20" t="e">
        <f>SUM(Table1[[#This Row],[TATA]:[ROA]])</f>
        <v>#DIV/0!</v>
      </c>
    </row>
    <row r="1569" spans="1:21" hidden="1" x14ac:dyDescent="0.45">
      <c r="A1569" s="7">
        <v>1563</v>
      </c>
      <c r="B1569" s="5" t="s">
        <v>3135</v>
      </c>
      <c r="C1569" s="6" t="s">
        <v>3136</v>
      </c>
      <c r="D1569" s="6" t="s">
        <v>10</v>
      </c>
      <c r="E1569" s="6"/>
      <c r="F1569" s="6"/>
      <c r="G1569" s="6"/>
      <c r="H1569" s="6"/>
      <c r="I1569" s="6"/>
      <c r="J1569" s="6"/>
      <c r="K1569" s="6"/>
      <c r="L1569" s="6"/>
      <c r="M1569" s="6"/>
      <c r="N1569" s="8"/>
      <c r="O1569" s="8"/>
      <c r="P156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6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69" s="20" t="e">
        <f>(Table1[[#This Row],[1. Hàng tồn kho]]-Table1[[#This Row],[1. Hàng tồn kho'[Năm: 2024]])/Table1[[#This Row],[1. Hàng tồn kho'[Năm: 2024]]</f>
        <v>#DIV/0!</v>
      </c>
      <c r="S156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56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69" s="20" t="e">
        <f>SUM(Table1[[#This Row],[TATA]:[ROA]])</f>
        <v>#DIV/0!</v>
      </c>
    </row>
    <row r="1570" spans="1:21" x14ac:dyDescent="0.45">
      <c r="A1570" s="7">
        <v>1564</v>
      </c>
      <c r="B1570" s="5" t="s">
        <v>3137</v>
      </c>
      <c r="C1570" s="6" t="s">
        <v>3138</v>
      </c>
      <c r="D1570" s="6" t="s">
        <v>33</v>
      </c>
      <c r="E1570" s="8">
        <v>53912426459</v>
      </c>
      <c r="F1570" s="8">
        <v>24662025241</v>
      </c>
      <c r="G1570" s="8">
        <v>310426229800</v>
      </c>
      <c r="H1570" s="8">
        <v>27062537644</v>
      </c>
      <c r="I1570" s="8">
        <v>23416347544</v>
      </c>
      <c r="J1570" s="8">
        <v>2937059976</v>
      </c>
      <c r="K1570" s="8">
        <v>2301157731</v>
      </c>
      <c r="L1570" s="8">
        <v>208040982497</v>
      </c>
      <c r="M1570" s="8">
        <v>246242747017</v>
      </c>
      <c r="N1570" s="9">
        <v>1.29</v>
      </c>
      <c r="O1570" s="9">
        <v>1.39</v>
      </c>
      <c r="P1570" s="17">
        <f>(Table1[[#This Row],[18. Lợi nhuận sau thuế thu nhập doanh nghiệp]]-Table1[[#This Row],[Lưu chuyển tiền thuần từ hoạt động kinh doanh]])/Table1[[#This Row],[TỔNG CỘNG TÀI SẢN]]</f>
        <v>-9.4226577557074725E-2</v>
      </c>
      <c r="Q1570" s="20">
        <f>(Table1[[#This Row],[III. Các khoản phải thu ngắn hạn 2025]]-Table1[[#This Row],[III. Các khoản phải thu ngắn hạn'[Năm: 2024]])/Table1[[#This Row],[III. Các khoản phải thu ngắn hạn'[Năm: 2024]]</f>
        <v>-0.13473201027799372</v>
      </c>
      <c r="R1570" s="20">
        <f>(Table1[[#This Row],[1. Hàng tồn kho]]-Table1[[#This Row],[1. Hàng tồn kho'[Năm: 2024]])/Table1[[#This Row],[1. Hàng tồn kho'[Năm: 2024]]</f>
        <v>-0.21650979217184363</v>
      </c>
      <c r="S157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0.18362614933598903</v>
      </c>
      <c r="T1570" s="21">
        <f>Table1[[#This Row],[Tỷ suất sinh lợi trên tổng tài sản bình quân (ROAA)'[Quý 4 Năm 2025, ĐVT: %']]]-Table1[[#This Row],[Tỷ suất sinh lợi trên tổng tài sản bình quân (ROAA)'[Quý 4 Năm 2024, ĐVT: %']]]</f>
        <v>9.9999999999999867E-2</v>
      </c>
      <c r="U1570" s="20">
        <f>SUM(Table1[[#This Row],[TATA]:[ROA]])</f>
        <v>-0.16184223067092318</v>
      </c>
    </row>
    <row r="1571" spans="1:21" ht="26.25" x14ac:dyDescent="0.45">
      <c r="A1571" s="7">
        <v>1565</v>
      </c>
      <c r="B1571" s="5" t="s">
        <v>3139</v>
      </c>
      <c r="C1571" s="6" t="s">
        <v>3140</v>
      </c>
      <c r="D1571" s="6" t="s">
        <v>15</v>
      </c>
      <c r="E1571" s="8">
        <v>2800716430</v>
      </c>
      <c r="F1571" s="8">
        <v>28737456342</v>
      </c>
      <c r="G1571" s="8">
        <v>432866533161</v>
      </c>
      <c r="H1571" s="8">
        <v>60034115992</v>
      </c>
      <c r="I1571" s="8">
        <v>101108779679</v>
      </c>
      <c r="J1571" s="8">
        <v>36818582599</v>
      </c>
      <c r="K1571" s="8">
        <v>50463324326</v>
      </c>
      <c r="L1571" s="8">
        <v>525202941576</v>
      </c>
      <c r="M1571" s="8">
        <v>636227933618</v>
      </c>
      <c r="N1571" s="8"/>
      <c r="O1571" s="8"/>
      <c r="P1571" s="17">
        <f>(Table1[[#This Row],[18. Lợi nhuận sau thuế thu nhập doanh nghiệp]]-Table1[[#This Row],[Lưu chuyển tiền thuần từ hoạt động kinh doanh]])/Table1[[#This Row],[TỔNG CỘNG TÀI SẢN]]</f>
        <v>5.9918561323273084E-2</v>
      </c>
      <c r="Q1571" s="20">
        <f>(Table1[[#This Row],[III. Các khoản phải thu ngắn hạn 2025]]-Table1[[#This Row],[III. Các khoản phải thu ngắn hạn'[Năm: 2024]])/Table1[[#This Row],[III. Các khoản phải thu ngắn hạn'[Năm: 2024]]</f>
        <v>0.68418869851391684</v>
      </c>
      <c r="R1571" s="20">
        <f>(Table1[[#This Row],[1. Hàng tồn kho]]-Table1[[#This Row],[1. Hàng tồn kho'[Năm: 2024]])/Table1[[#This Row],[1. Hàng tồn kho'[Năm: 2024]]</f>
        <v>0.37059388938482912</v>
      </c>
      <c r="S157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0.21139445965181064</v>
      </c>
      <c r="T157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71" s="20">
        <f>SUM(Table1[[#This Row],[TATA]:[ROA]])</f>
        <v>1.3260956088738298</v>
      </c>
    </row>
    <row r="1572" spans="1:21" hidden="1" x14ac:dyDescent="0.45">
      <c r="A1572" s="7">
        <v>1566</v>
      </c>
      <c r="B1572" s="5" t="s">
        <v>3141</v>
      </c>
      <c r="C1572" s="6" t="s">
        <v>3142</v>
      </c>
      <c r="D1572" s="6" t="s">
        <v>10</v>
      </c>
      <c r="E1572" s="6"/>
      <c r="F1572" s="6"/>
      <c r="G1572" s="6"/>
      <c r="H1572" s="6"/>
      <c r="I1572" s="6"/>
      <c r="J1572" s="6"/>
      <c r="K1572" s="6"/>
      <c r="L1572" s="6"/>
      <c r="M1572" s="6"/>
      <c r="N1572" s="8"/>
      <c r="O1572" s="8"/>
      <c r="P157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7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72" s="20" t="e">
        <f>(Table1[[#This Row],[1. Hàng tồn kho]]-Table1[[#This Row],[1. Hàng tồn kho'[Năm: 2024]])/Table1[[#This Row],[1. Hàng tồn kho'[Năm: 2024]]</f>
        <v>#DIV/0!</v>
      </c>
      <c r="S157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57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72" s="20" t="e">
        <f>SUM(Table1[[#This Row],[TATA]:[ROA]])</f>
        <v>#DIV/0!</v>
      </c>
    </row>
    <row r="1573" spans="1:21" ht="26.25" hidden="1" x14ac:dyDescent="0.45">
      <c r="A1573" s="7">
        <v>1567</v>
      </c>
      <c r="B1573" s="5" t="s">
        <v>3143</v>
      </c>
      <c r="C1573" s="6" t="s">
        <v>3144</v>
      </c>
      <c r="D1573" s="6" t="s">
        <v>15</v>
      </c>
      <c r="E1573" s="6"/>
      <c r="F1573" s="6"/>
      <c r="G1573" s="6"/>
      <c r="H1573" s="8">
        <v>30656885571</v>
      </c>
      <c r="I1573" s="6"/>
      <c r="J1573" s="8">
        <v>957007394</v>
      </c>
      <c r="K1573" s="6"/>
      <c r="L1573" s="8">
        <v>179411917302</v>
      </c>
      <c r="M1573" s="6"/>
      <c r="N1573" s="8"/>
      <c r="O1573" s="8"/>
      <c r="P157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7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573" s="20">
        <f>(Table1[[#This Row],[1. Hàng tồn kho]]-Table1[[#This Row],[1. Hàng tồn kho'[Năm: 2024]])/Table1[[#This Row],[1. Hàng tồn kho'[Năm: 2024]]</f>
        <v>-1</v>
      </c>
      <c r="S157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57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73" s="20" t="e">
        <f>SUM(Table1[[#This Row],[TATA]:[ROA]])</f>
        <v>#DIV/0!</v>
      </c>
    </row>
    <row r="1574" spans="1:21" x14ac:dyDescent="0.45">
      <c r="A1574" s="7">
        <v>1568</v>
      </c>
      <c r="B1574" s="5" t="s">
        <v>3145</v>
      </c>
      <c r="C1574" s="6" t="s">
        <v>173</v>
      </c>
      <c r="D1574" s="6" t="s">
        <v>18</v>
      </c>
      <c r="E1574" s="8">
        <v>25504532303</v>
      </c>
      <c r="F1574" s="8">
        <v>14757382825</v>
      </c>
      <c r="G1574" s="8">
        <v>108022578070</v>
      </c>
      <c r="H1574" s="8">
        <v>46612228986</v>
      </c>
      <c r="I1574" s="8">
        <v>25616266400</v>
      </c>
      <c r="J1574" s="8">
        <v>18798880855</v>
      </c>
      <c r="K1574" s="8">
        <v>14957666518</v>
      </c>
      <c r="L1574" s="8">
        <v>106199394079</v>
      </c>
      <c r="M1574" s="8">
        <v>120145788862</v>
      </c>
      <c r="N1574" s="9">
        <v>4.79</v>
      </c>
      <c r="O1574" s="9">
        <v>1.1100000000000001</v>
      </c>
      <c r="P1574" s="17">
        <f>(Table1[[#This Row],[18. Lợi nhuận sau thuế thu nhập doanh nghiệp]]-Table1[[#This Row],[Lưu chuyển tiền thuần từ hoạt động kinh doanh]])/Table1[[#This Row],[TỔNG CỘNG TÀI SẢN]]</f>
        <v>-9.9489844345648837E-2</v>
      </c>
      <c r="Q1574" s="20">
        <f>(Table1[[#This Row],[III. Các khoản phải thu ngắn hạn 2025]]-Table1[[#This Row],[III. Các khoản phải thu ngắn hạn'[Năm: 2024]])/Table1[[#This Row],[III. Các khoản phải thu ngắn hạn'[Năm: 2024]]</f>
        <v>-0.45043893078587049</v>
      </c>
      <c r="R1574" s="20">
        <f>(Table1[[#This Row],[1. Hàng tồn kho]]-Table1[[#This Row],[1. Hàng tồn kho'[Năm: 2024]])/Table1[[#This Row],[1. Hàng tồn kho'[Năm: 2024]]</f>
        <v>-0.20433207522448549</v>
      </c>
      <c r="S157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0.13132273403203698</v>
      </c>
      <c r="T1574" s="21">
        <f>Table1[[#This Row],[Tỷ suất sinh lợi trên tổng tài sản bình quân (ROAA)'[Quý 4 Năm 2025, ĐVT: %']]]-Table1[[#This Row],[Tỷ suất sinh lợi trên tổng tài sản bình quân (ROAA)'[Quý 4 Năm 2024, ĐVT: %']]]</f>
        <v>-3.6799999999999997</v>
      </c>
      <c r="U1574" s="20">
        <f>SUM(Table1[[#This Row],[TATA]:[ROA]])</f>
        <v>-4.3029381163239675</v>
      </c>
    </row>
    <row r="1575" spans="1:21" x14ac:dyDescent="0.45">
      <c r="A1575" s="7">
        <v>1569</v>
      </c>
      <c r="B1575" s="5" t="s">
        <v>3146</v>
      </c>
      <c r="C1575" s="6" t="s">
        <v>3147</v>
      </c>
      <c r="D1575" s="6" t="s">
        <v>15</v>
      </c>
      <c r="E1575" s="6"/>
      <c r="F1575" s="8">
        <v>19862723635</v>
      </c>
      <c r="G1575" s="8">
        <v>755280831699</v>
      </c>
      <c r="H1575" s="8">
        <v>24488718590</v>
      </c>
      <c r="I1575" s="8">
        <v>36696080893</v>
      </c>
      <c r="J1575" s="8">
        <v>72780624978</v>
      </c>
      <c r="K1575" s="8">
        <v>73951893796</v>
      </c>
      <c r="L1575" s="8">
        <v>329743487240</v>
      </c>
      <c r="M1575" s="8">
        <v>374000917039</v>
      </c>
      <c r="N1575" s="9">
        <v>0.12</v>
      </c>
      <c r="O1575" s="9">
        <v>0.03</v>
      </c>
      <c r="P1575" s="17">
        <f>(Table1[[#This Row],[18. Lợi nhuận sau thuế thu nhập doanh nghiệp]]-Table1[[#This Row],[Lưu chuyển tiền thuần từ hoạt động kinh doanh]])/Table1[[#This Row],[TỔNG CỘNG TÀI SẢN]]</f>
        <v>2.629846118339706E-2</v>
      </c>
      <c r="Q1575" s="20">
        <f>(Table1[[#This Row],[III. Các khoản phải thu ngắn hạn 2025]]-Table1[[#This Row],[III. Các khoản phải thu ngắn hạn'[Năm: 2024]])/Table1[[#This Row],[III. Các khoản phải thu ngắn hạn'[Năm: 2024]]</f>
        <v>0.49848922303288223</v>
      </c>
      <c r="R1575" s="20">
        <f>(Table1[[#This Row],[1. Hàng tồn kho]]-Table1[[#This Row],[1. Hàng tồn kho'[Năm: 2024]])/Table1[[#This Row],[1. Hàng tồn kho'[Năm: 2024]]</f>
        <v>1.6093140425134423E-2</v>
      </c>
      <c r="S157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0.13421775262171512</v>
      </c>
      <c r="T1575" s="21">
        <f>Table1[[#This Row],[Tỷ suất sinh lợi trên tổng tài sản bình quân (ROAA)'[Quý 4 Năm 2025, ĐVT: %']]]-Table1[[#This Row],[Tỷ suất sinh lợi trên tổng tài sản bình quân (ROAA)'[Quý 4 Năm 2024, ĐVT: %']]]</f>
        <v>-0.09</v>
      </c>
      <c r="U1575" s="20">
        <f>SUM(Table1[[#This Row],[TATA]:[ROA]])</f>
        <v>0.58509857726312886</v>
      </c>
    </row>
    <row r="1576" spans="1:21" x14ac:dyDescent="0.45">
      <c r="A1576" s="7">
        <v>1570</v>
      </c>
      <c r="B1576" s="5" t="s">
        <v>3148</v>
      </c>
      <c r="C1576" s="6" t="s">
        <v>3149</v>
      </c>
      <c r="D1576" s="6" t="s">
        <v>18</v>
      </c>
      <c r="E1576" s="8">
        <v>-769483869497</v>
      </c>
      <c r="F1576" s="8">
        <v>10615799633</v>
      </c>
      <c r="G1576" s="8">
        <v>7790808289105</v>
      </c>
      <c r="H1576" s="8">
        <v>1344674990862</v>
      </c>
      <c r="I1576" s="8">
        <v>1082897908700</v>
      </c>
      <c r="J1576" s="8">
        <v>1932148120147</v>
      </c>
      <c r="K1576" s="8">
        <v>2067647333567</v>
      </c>
      <c r="L1576" s="8">
        <v>64726492360</v>
      </c>
      <c r="M1576" s="8">
        <v>35709041886</v>
      </c>
      <c r="N1576" s="9">
        <v>0</v>
      </c>
      <c r="O1576" s="9">
        <v>0.12</v>
      </c>
      <c r="P1576" s="17">
        <f>(Table1[[#This Row],[18. Lợi nhuận sau thuế thu nhập doanh nghiệp]]-Table1[[#This Row],[Lưu chuyển tiền thuần từ hoạt động kinh doanh]])/Table1[[#This Row],[TỔNG CỘNG TÀI SẢN]]</f>
        <v>0.10013077464900848</v>
      </c>
      <c r="Q1576" s="20">
        <f>(Table1[[#This Row],[III. Các khoản phải thu ngắn hạn 2025]]-Table1[[#This Row],[III. Các khoản phải thu ngắn hạn'[Năm: 2024]])/Table1[[#This Row],[III. Các khoản phải thu ngắn hạn'[Năm: 2024]]</f>
        <v>-0.19467684305944336</v>
      </c>
      <c r="R1576" s="20">
        <f>(Table1[[#This Row],[1. Hàng tồn kho]]-Table1[[#This Row],[1. Hàng tồn kho'[Năm: 2024]])/Table1[[#This Row],[1. Hàng tồn kho'[Năm: 2024]]</f>
        <v>7.0128791890805481E-2</v>
      </c>
      <c r="S157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-0.4483087128004537</v>
      </c>
      <c r="T1576" s="21">
        <f>Table1[[#This Row],[Tỷ suất sinh lợi trên tổng tài sản bình quân (ROAA)'[Quý 4 Năm 2025, ĐVT: %']]]-Table1[[#This Row],[Tỷ suất sinh lợi trên tổng tài sản bình quân (ROAA)'[Quý 4 Năm 2024, ĐVT: %']]]</f>
        <v>0.12</v>
      </c>
      <c r="U1576" s="20">
        <f>SUM(Table1[[#This Row],[TATA]:[ROA]])</f>
        <v>-0.35272598932008309</v>
      </c>
    </row>
    <row r="1577" spans="1:21" x14ac:dyDescent="0.45">
      <c r="A1577" s="7">
        <v>1571</v>
      </c>
      <c r="B1577" s="5" t="s">
        <v>3150</v>
      </c>
      <c r="C1577" s="6" t="s">
        <v>3151</v>
      </c>
      <c r="D1577" s="6" t="s">
        <v>33</v>
      </c>
      <c r="E1577" s="8">
        <v>232125159523</v>
      </c>
      <c r="F1577" s="8">
        <v>40983077558</v>
      </c>
      <c r="G1577" s="8">
        <v>2425938745779</v>
      </c>
      <c r="H1577" s="8">
        <v>832116958051</v>
      </c>
      <c r="I1577" s="8">
        <v>498348368082</v>
      </c>
      <c r="J1577" s="8">
        <v>182283268397</v>
      </c>
      <c r="K1577" s="8">
        <v>299096757242</v>
      </c>
      <c r="L1577" s="8">
        <v>2804842053734</v>
      </c>
      <c r="M1577" s="8">
        <v>2695453150754</v>
      </c>
      <c r="N1577" s="9">
        <v>4.3</v>
      </c>
      <c r="O1577" s="9">
        <v>1.04</v>
      </c>
      <c r="P1577" s="17">
        <f>(Table1[[#This Row],[18. Lợi nhuận sau thuế thu nhập doanh nghiệp]]-Table1[[#This Row],[Lưu chuyển tiền thuần từ hoạt động kinh doanh]])/Table1[[#This Row],[TỔNG CỘNG TÀI SẢN]]</f>
        <v>-7.879097619326815E-2</v>
      </c>
      <c r="Q1577" s="20">
        <f>(Table1[[#This Row],[III. Các khoản phải thu ngắn hạn 2025]]-Table1[[#This Row],[III. Các khoản phải thu ngắn hạn'[Năm: 2024]])/Table1[[#This Row],[III. Các khoản phải thu ngắn hạn'[Năm: 2024]]</f>
        <v>-0.40110778507718325</v>
      </c>
      <c r="R1577" s="20">
        <f>(Table1[[#This Row],[1. Hàng tồn kho]]-Table1[[#This Row],[1. Hàng tồn kho'[Năm: 2024]])/Table1[[#This Row],[1. Hàng tồn kho'[Năm: 2024]]</f>
        <v>0.64083494811267327</v>
      </c>
      <c r="S157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-3.9000022419934097E-2</v>
      </c>
      <c r="T1577" s="21">
        <f>Table1[[#This Row],[Tỷ suất sinh lợi trên tổng tài sản bình quân (ROAA)'[Quý 4 Năm 2025, ĐVT: %']]]-Table1[[#This Row],[Tỷ suất sinh lợi trên tổng tài sản bình quân (ROAA)'[Quý 4 Năm 2024, ĐVT: %']]]</f>
        <v>-3.26</v>
      </c>
      <c r="U1577" s="20">
        <f>SUM(Table1[[#This Row],[TATA]:[ROA]])</f>
        <v>-3.1380638355777122</v>
      </c>
    </row>
    <row r="1578" spans="1:21" ht="26.25" hidden="1" x14ac:dyDescent="0.45">
      <c r="A1578" s="7">
        <v>1572</v>
      </c>
      <c r="B1578" s="5" t="s">
        <v>3152</v>
      </c>
      <c r="C1578" s="6" t="s">
        <v>3153</v>
      </c>
      <c r="D1578" s="6" t="s">
        <v>15</v>
      </c>
      <c r="E1578" s="6"/>
      <c r="F1578" s="6"/>
      <c r="G1578" s="6"/>
      <c r="H1578" s="8">
        <v>79100066844</v>
      </c>
      <c r="I1578" s="6"/>
      <c r="J1578" s="8">
        <v>47923811963</v>
      </c>
      <c r="K1578" s="6"/>
      <c r="L1578" s="8">
        <v>777939728919</v>
      </c>
      <c r="M1578" s="6"/>
      <c r="N1578" s="8"/>
      <c r="O1578" s="8"/>
      <c r="P157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7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578" s="20">
        <f>(Table1[[#This Row],[1. Hàng tồn kho]]-Table1[[#This Row],[1. Hàng tồn kho'[Năm: 2024]])/Table1[[#This Row],[1. Hàng tồn kho'[Năm: 2024]]</f>
        <v>-1</v>
      </c>
      <c r="S157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57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78" s="20" t="e">
        <f>SUM(Table1[[#This Row],[TATA]:[ROA]])</f>
        <v>#DIV/0!</v>
      </c>
    </row>
    <row r="1579" spans="1:21" hidden="1" x14ac:dyDescent="0.45">
      <c r="A1579" s="7">
        <v>1573</v>
      </c>
      <c r="B1579" s="5" t="s">
        <v>3154</v>
      </c>
      <c r="C1579" s="6" t="s">
        <v>3155</v>
      </c>
      <c r="D1579" s="6" t="s">
        <v>10</v>
      </c>
      <c r="E1579" s="6"/>
      <c r="F1579" s="6"/>
      <c r="G1579" s="6"/>
      <c r="H1579" s="6"/>
      <c r="I1579" s="6"/>
      <c r="J1579" s="6"/>
      <c r="K1579" s="6"/>
      <c r="L1579" s="6"/>
      <c r="M1579" s="6"/>
      <c r="N1579" s="8"/>
      <c r="O1579" s="8"/>
      <c r="P157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7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79" s="20" t="e">
        <f>(Table1[[#This Row],[1. Hàng tồn kho]]-Table1[[#This Row],[1. Hàng tồn kho'[Năm: 2024]])/Table1[[#This Row],[1. Hàng tồn kho'[Năm: 2024]]</f>
        <v>#DIV/0!</v>
      </c>
      <c r="S157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57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79" s="20" t="e">
        <f>SUM(Table1[[#This Row],[TATA]:[ROA]])</f>
        <v>#DIV/0!</v>
      </c>
    </row>
    <row r="1580" spans="1:21" x14ac:dyDescent="0.45">
      <c r="A1580" s="7">
        <v>1574</v>
      </c>
      <c r="B1580" s="5" t="s">
        <v>3156</v>
      </c>
      <c r="C1580" s="6" t="s">
        <v>3157</v>
      </c>
      <c r="D1580" s="6" t="s">
        <v>33</v>
      </c>
      <c r="E1580" s="8">
        <v>-19823665149</v>
      </c>
      <c r="F1580" s="8">
        <v>8171781023</v>
      </c>
      <c r="G1580" s="8">
        <v>269548468225</v>
      </c>
      <c r="H1580" s="8">
        <v>128374704299</v>
      </c>
      <c r="I1580" s="8">
        <v>74114640412</v>
      </c>
      <c r="J1580" s="8">
        <v>187844440463</v>
      </c>
      <c r="K1580" s="8">
        <v>92228307625</v>
      </c>
      <c r="L1580" s="8">
        <v>1160602794231</v>
      </c>
      <c r="M1580" s="8">
        <v>359377880571</v>
      </c>
      <c r="N1580" s="9">
        <v>-0.62</v>
      </c>
      <c r="O1580" s="9">
        <v>-0.26</v>
      </c>
      <c r="P1580" s="17">
        <f>(Table1[[#This Row],[18. Lợi nhuận sau thuế thu nhập doanh nghiệp]]-Table1[[#This Row],[Lưu chuyển tiền thuần từ hoạt động kinh doanh]])/Table1[[#This Row],[TỔNG CỘNG TÀI SẢN]]</f>
        <v>0.1038605277794841</v>
      </c>
      <c r="Q1580" s="20">
        <f>(Table1[[#This Row],[III. Các khoản phải thu ngắn hạn 2025]]-Table1[[#This Row],[III. Các khoản phải thu ngắn hạn'[Năm: 2024]])/Table1[[#This Row],[III. Các khoản phải thu ngắn hạn'[Năm: 2024]]</f>
        <v>-0.42266943618909408</v>
      </c>
      <c r="R1580" s="20">
        <f>(Table1[[#This Row],[1. Hàng tồn kho]]-Table1[[#This Row],[1. Hàng tồn kho'[Năm: 2024]])/Table1[[#This Row],[1. Hàng tồn kho'[Năm: 2024]]</f>
        <v>-0.50901763502994735</v>
      </c>
      <c r="S158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-0.69035239070821042</v>
      </c>
      <c r="T1580" s="21">
        <f>Table1[[#This Row],[Tỷ suất sinh lợi trên tổng tài sản bình quân (ROAA)'[Quý 4 Năm 2025, ĐVT: %']]]-Table1[[#This Row],[Tỷ suất sinh lợi trên tổng tài sản bình quân (ROAA)'[Quý 4 Năm 2024, ĐVT: %']]]</f>
        <v>0.36</v>
      </c>
      <c r="U1580" s="20">
        <f>SUM(Table1[[#This Row],[TATA]:[ROA]])</f>
        <v>-1.158178934147768</v>
      </c>
    </row>
    <row r="1581" spans="1:21" hidden="1" x14ac:dyDescent="0.45">
      <c r="A1581" s="7">
        <v>1575</v>
      </c>
      <c r="B1581" s="5" t="s">
        <v>3158</v>
      </c>
      <c r="C1581" s="6" t="s">
        <v>3159</v>
      </c>
      <c r="D1581" s="6" t="s">
        <v>10</v>
      </c>
      <c r="E1581" s="6"/>
      <c r="F1581" s="6"/>
      <c r="G1581" s="6"/>
      <c r="H1581" s="8">
        <v>66320599410</v>
      </c>
      <c r="I1581" s="6"/>
      <c r="J1581" s="8">
        <v>5234391157</v>
      </c>
      <c r="K1581" s="6"/>
      <c r="L1581" s="8">
        <v>227641152891</v>
      </c>
      <c r="M1581" s="6"/>
      <c r="N1581" s="8"/>
      <c r="O1581" s="8"/>
      <c r="P158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8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581" s="20">
        <f>(Table1[[#This Row],[1. Hàng tồn kho]]-Table1[[#This Row],[1. Hàng tồn kho'[Năm: 2024]])/Table1[[#This Row],[1. Hàng tồn kho'[Năm: 2024]]</f>
        <v>-1</v>
      </c>
      <c r="S158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58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81" s="20" t="e">
        <f>SUM(Table1[[#This Row],[TATA]:[ROA]])</f>
        <v>#DIV/0!</v>
      </c>
    </row>
    <row r="1582" spans="1:21" hidden="1" x14ac:dyDescent="0.45">
      <c r="A1582" s="7">
        <v>1576</v>
      </c>
      <c r="B1582" s="5" t="s">
        <v>3160</v>
      </c>
      <c r="C1582" s="6" t="s">
        <v>3161</v>
      </c>
      <c r="D1582" s="6" t="s">
        <v>10</v>
      </c>
      <c r="E1582" s="6"/>
      <c r="F1582" s="6"/>
      <c r="G1582" s="6"/>
      <c r="H1582" s="8">
        <v>103647947841</v>
      </c>
      <c r="I1582" s="6"/>
      <c r="J1582" s="8">
        <v>596296035</v>
      </c>
      <c r="K1582" s="6"/>
      <c r="L1582" s="8">
        <v>106223887978</v>
      </c>
      <c r="M1582" s="6"/>
      <c r="N1582" s="8"/>
      <c r="O1582" s="8"/>
      <c r="P158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8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582" s="20">
        <f>(Table1[[#This Row],[1. Hàng tồn kho]]-Table1[[#This Row],[1. Hàng tồn kho'[Năm: 2024]])/Table1[[#This Row],[1. Hàng tồn kho'[Năm: 2024]]</f>
        <v>-1</v>
      </c>
      <c r="S158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58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82" s="20" t="e">
        <f>SUM(Table1[[#This Row],[TATA]:[ROA]])</f>
        <v>#DIV/0!</v>
      </c>
    </row>
    <row r="1583" spans="1:21" x14ac:dyDescent="0.45">
      <c r="A1583" s="7">
        <v>1577</v>
      </c>
      <c r="B1583" s="5" t="s">
        <v>3162</v>
      </c>
      <c r="C1583" s="6" t="s">
        <v>3163</v>
      </c>
      <c r="D1583" s="6" t="s">
        <v>15</v>
      </c>
      <c r="E1583" s="8">
        <v>77837500547</v>
      </c>
      <c r="F1583" s="8">
        <v>57004961199</v>
      </c>
      <c r="G1583" s="8">
        <v>528906585946</v>
      </c>
      <c r="H1583" s="8">
        <v>2022302613</v>
      </c>
      <c r="I1583" s="8">
        <v>6081149881</v>
      </c>
      <c r="J1583" s="8">
        <v>11866755877</v>
      </c>
      <c r="K1583" s="8">
        <v>10652297460</v>
      </c>
      <c r="L1583" s="8">
        <v>242337437045</v>
      </c>
      <c r="M1583" s="8">
        <v>241933683240</v>
      </c>
      <c r="N1583" s="9">
        <v>2.0699999999999998</v>
      </c>
      <c r="O1583" s="9">
        <v>2</v>
      </c>
      <c r="P1583" s="17">
        <f>(Table1[[#This Row],[18. Lợi nhuận sau thuế thu nhập doanh nghiệp]]-Table1[[#This Row],[Lưu chuyển tiền thuần từ hoạt động kinh doanh]])/Table1[[#This Row],[TỔNG CỘNG TÀI SẢN]]</f>
        <v>-3.9387937116984489E-2</v>
      </c>
      <c r="Q1583" s="20">
        <f>(Table1[[#This Row],[III. Các khoản phải thu ngắn hạn 2025]]-Table1[[#This Row],[III. Các khoản phải thu ngắn hạn'[Năm: 2024]])/Table1[[#This Row],[III. Các khoản phải thu ngắn hạn'[Năm: 2024]]</f>
        <v>2.0070424880571522</v>
      </c>
      <c r="R1583" s="20">
        <f>(Table1[[#This Row],[1. Hàng tồn kho]]-Table1[[#This Row],[1. Hàng tồn kho'[Năm: 2024]])/Table1[[#This Row],[1. Hàng tồn kho'[Năm: 2024]]</f>
        <v>-0.10234123205937423</v>
      </c>
      <c r="S158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-1.6660810229045476E-3</v>
      </c>
      <c r="T1583" s="21">
        <f>Table1[[#This Row],[Tỷ suất sinh lợi trên tổng tài sản bình quân (ROAA)'[Quý 4 Năm 2025, ĐVT: %']]]-Table1[[#This Row],[Tỷ suất sinh lợi trên tổng tài sản bình quân (ROAA)'[Quý 4 Năm 2024, ĐVT: %']]]</f>
        <v>-6.999999999999984E-2</v>
      </c>
      <c r="U1583" s="20">
        <f>SUM(Table1[[#This Row],[TATA]:[ROA]])</f>
        <v>1.7936472378578892</v>
      </c>
    </row>
    <row r="1584" spans="1:21" x14ac:dyDescent="0.45">
      <c r="A1584" s="7">
        <v>1578</v>
      </c>
      <c r="B1584" s="5" t="s">
        <v>3164</v>
      </c>
      <c r="C1584" s="6" t="s">
        <v>3165</v>
      </c>
      <c r="D1584" s="6" t="s">
        <v>33</v>
      </c>
      <c r="E1584" s="8">
        <v>54261020046</v>
      </c>
      <c r="F1584" s="8">
        <v>31859728298</v>
      </c>
      <c r="G1584" s="8">
        <v>331628854346</v>
      </c>
      <c r="H1584" s="8">
        <v>11676667775</v>
      </c>
      <c r="I1584" s="8">
        <v>12230193608</v>
      </c>
      <c r="J1584" s="8">
        <v>23707645546</v>
      </c>
      <c r="K1584" s="8">
        <v>28234017637</v>
      </c>
      <c r="L1584" s="8">
        <v>906053704717</v>
      </c>
      <c r="M1584" s="8">
        <v>914942064814</v>
      </c>
      <c r="N1584" s="9">
        <v>2.21</v>
      </c>
      <c r="O1584" s="9">
        <v>2.42</v>
      </c>
      <c r="P1584" s="17">
        <f>(Table1[[#This Row],[18. Lợi nhuận sau thuế thu nhập doanh nghiệp]]-Table1[[#This Row],[Lưu chuyển tiền thuần từ hoạt động kinh doanh]])/Table1[[#This Row],[TỔNG CỘNG TÀI SẢN]]</f>
        <v>-6.7549284250844915E-2</v>
      </c>
      <c r="Q1584" s="20">
        <f>(Table1[[#This Row],[III. Các khoản phải thu ngắn hạn 2025]]-Table1[[#This Row],[III. Các khoản phải thu ngắn hạn'[Năm: 2024]])/Table1[[#This Row],[III. Các khoản phải thu ngắn hạn'[Năm: 2024]]</f>
        <v>4.7404434524129464E-2</v>
      </c>
      <c r="R1584" s="20">
        <f>(Table1[[#This Row],[1. Hàng tồn kho]]-Table1[[#This Row],[1. Hàng tồn kho'[Năm: 2024]])/Table1[[#This Row],[1. Hàng tồn kho'[Năm: 2024]]</f>
        <v>0.19092457250626046</v>
      </c>
      <c r="S158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9.8099704804763439E-3</v>
      </c>
      <c r="T1584" s="21">
        <f>Table1[[#This Row],[Tỷ suất sinh lợi trên tổng tài sản bình quân (ROAA)'[Quý 4 Năm 2025, ĐVT: %']]]-Table1[[#This Row],[Tỷ suất sinh lợi trên tổng tài sản bình quân (ROAA)'[Quý 4 Năm 2024, ĐVT: %']]]</f>
        <v>0.20999999999999996</v>
      </c>
      <c r="U1584" s="20">
        <f>SUM(Table1[[#This Row],[TATA]:[ROA]])</f>
        <v>0.39058969326002135</v>
      </c>
    </row>
    <row r="1585" spans="1:21" x14ac:dyDescent="0.45">
      <c r="A1585" s="7">
        <v>1579</v>
      </c>
      <c r="B1585" s="5" t="s">
        <v>3166</v>
      </c>
      <c r="C1585" s="6" t="s">
        <v>3167</v>
      </c>
      <c r="D1585" s="6" t="s">
        <v>15</v>
      </c>
      <c r="E1585" s="8">
        <v>224678940978</v>
      </c>
      <c r="F1585" s="8">
        <v>216668946003</v>
      </c>
      <c r="G1585" s="8">
        <v>3939848623298</v>
      </c>
      <c r="H1585" s="8">
        <v>1211726168659</v>
      </c>
      <c r="I1585" s="8">
        <v>1218356202109</v>
      </c>
      <c r="J1585" s="8">
        <v>682145530219</v>
      </c>
      <c r="K1585" s="8">
        <v>745517460485</v>
      </c>
      <c r="L1585" s="8">
        <v>4563962481426</v>
      </c>
      <c r="M1585" s="8">
        <v>4882703640388</v>
      </c>
      <c r="N1585" s="9">
        <v>0.54</v>
      </c>
      <c r="O1585" s="9">
        <v>0.6</v>
      </c>
      <c r="P1585" s="17">
        <f>(Table1[[#This Row],[18. Lợi nhuận sau thuế thu nhập doanh nghiệp]]-Table1[[#This Row],[Lưu chuyển tiền thuần từ hoạt động kinh doanh]])/Table1[[#This Row],[TỔNG CỘNG TÀI SẢN]]</f>
        <v>-2.033071760075627E-3</v>
      </c>
      <c r="Q1585" s="20">
        <f>(Table1[[#This Row],[III. Các khoản phải thu ngắn hạn 2025]]-Table1[[#This Row],[III. Các khoản phải thu ngắn hạn'[Năm: 2024]])/Table1[[#This Row],[III. Các khoản phải thu ngắn hạn'[Năm: 2024]]</f>
        <v>5.4715608373279278E-3</v>
      </c>
      <c r="R1585" s="20">
        <f>(Table1[[#This Row],[1. Hàng tồn kho]]-Table1[[#This Row],[1. Hàng tồn kho'[Năm: 2024]])/Table1[[#This Row],[1. Hàng tồn kho'[Năm: 2024]]</f>
        <v>9.2900894983002677E-2</v>
      </c>
      <c r="S158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6.9838689572752591E-2</v>
      </c>
      <c r="T1585" s="21">
        <f>Table1[[#This Row],[Tỷ suất sinh lợi trên tổng tài sản bình quân (ROAA)'[Quý 4 Năm 2025, ĐVT: %']]]-Table1[[#This Row],[Tỷ suất sinh lợi trên tổng tài sản bình quân (ROAA)'[Quý 4 Năm 2024, ĐVT: %']]]</f>
        <v>5.9999999999999942E-2</v>
      </c>
      <c r="U1585" s="20">
        <f>SUM(Table1[[#This Row],[TATA]:[ROA]])</f>
        <v>0.22617807363300751</v>
      </c>
    </row>
    <row r="1586" spans="1:21" x14ac:dyDescent="0.45">
      <c r="A1586" s="7">
        <v>1580</v>
      </c>
      <c r="B1586" s="5" t="s">
        <v>3168</v>
      </c>
      <c r="C1586" s="6" t="s">
        <v>3169</v>
      </c>
      <c r="D1586" s="6" t="s">
        <v>15</v>
      </c>
      <c r="E1586" s="8">
        <v>106249485373</v>
      </c>
      <c r="F1586" s="8">
        <v>67691421983</v>
      </c>
      <c r="G1586" s="8">
        <v>485160845746</v>
      </c>
      <c r="H1586" s="8">
        <v>78476084904</v>
      </c>
      <c r="I1586" s="8">
        <v>85533552938</v>
      </c>
      <c r="J1586" s="8">
        <v>15422810278</v>
      </c>
      <c r="K1586" s="8">
        <v>13711010474</v>
      </c>
      <c r="L1586" s="8">
        <v>758843118026</v>
      </c>
      <c r="M1586" s="8">
        <v>900752711695</v>
      </c>
      <c r="N1586" s="9">
        <v>2.7</v>
      </c>
      <c r="O1586" s="9">
        <v>3.3</v>
      </c>
      <c r="P1586" s="17">
        <f>(Table1[[#This Row],[18. Lợi nhuận sau thuế thu nhập doanh nghiệp]]-Table1[[#This Row],[Lưu chuyển tiền thuần từ hoạt động kinh doanh]])/Table1[[#This Row],[TỔNG CỘNG TÀI SẢN]]</f>
        <v>-7.9474804547988193E-2</v>
      </c>
      <c r="Q1586" s="20">
        <f>(Table1[[#This Row],[III. Các khoản phải thu ngắn hạn 2025]]-Table1[[#This Row],[III. Các khoản phải thu ngắn hạn'[Năm: 2024]])/Table1[[#This Row],[III. Các khoản phải thu ngắn hạn'[Năm: 2024]]</f>
        <v>8.9931449085838305E-2</v>
      </c>
      <c r="R1586" s="20">
        <f>(Table1[[#This Row],[1. Hàng tồn kho]]-Table1[[#This Row],[1. Hàng tồn kho'[Năm: 2024]])/Table1[[#This Row],[1. Hàng tồn kho'[Năm: 2024]]</f>
        <v>-0.11099143237479953</v>
      </c>
      <c r="S158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0.18700781531517796</v>
      </c>
      <c r="T1586" s="21">
        <f>Table1[[#This Row],[Tỷ suất sinh lợi trên tổng tài sản bình quân (ROAA)'[Quý 4 Năm 2025, ĐVT: %']]]-Table1[[#This Row],[Tỷ suất sinh lợi trên tổng tài sản bình quân (ROAA)'[Quý 4 Năm 2024, ĐVT: %']]]</f>
        <v>0.59999999999999964</v>
      </c>
      <c r="U1586" s="20">
        <f>SUM(Table1[[#This Row],[TATA]:[ROA]])</f>
        <v>0.68647302747822825</v>
      </c>
    </row>
    <row r="1587" spans="1:21" x14ac:dyDescent="0.45">
      <c r="A1587" s="7">
        <v>1581</v>
      </c>
      <c r="B1587" s="5" t="s">
        <v>3170</v>
      </c>
      <c r="C1587" s="6" t="s">
        <v>3171</v>
      </c>
      <c r="D1587" s="6" t="s">
        <v>18</v>
      </c>
      <c r="E1587" s="8">
        <v>413997801701</v>
      </c>
      <c r="F1587" s="8">
        <v>386889264178</v>
      </c>
      <c r="G1587" s="8">
        <v>969267945118</v>
      </c>
      <c r="H1587" s="8">
        <v>74778897409</v>
      </c>
      <c r="I1587" s="8">
        <v>109109739833</v>
      </c>
      <c r="J1587" s="8">
        <v>3161811633</v>
      </c>
      <c r="K1587" s="8">
        <v>2577463445</v>
      </c>
      <c r="L1587" s="8">
        <v>920644864614</v>
      </c>
      <c r="M1587" s="8">
        <v>1211823907987</v>
      </c>
      <c r="N1587" s="9">
        <v>11.17</v>
      </c>
      <c r="O1587" s="9">
        <v>12.31</v>
      </c>
      <c r="P1587" s="17">
        <f>(Table1[[#This Row],[18. Lợi nhuận sau thuế thu nhập doanh nghiệp]]-Table1[[#This Row],[Lưu chuyển tiền thuần từ hoạt động kinh doanh]])/Table1[[#This Row],[TỔNG CỘNG TÀI SẢN]]</f>
        <v>-2.7968053271069198E-2</v>
      </c>
      <c r="Q1587" s="20">
        <f>(Table1[[#This Row],[III. Các khoản phải thu ngắn hạn 2025]]-Table1[[#This Row],[III. Các khoản phải thu ngắn hạn'[Năm: 2024]])/Table1[[#This Row],[III. Các khoản phải thu ngắn hạn'[Năm: 2024]]</f>
        <v>0.45909800242478727</v>
      </c>
      <c r="R1587" s="20">
        <f>(Table1[[#This Row],[1. Hàng tồn kho]]-Table1[[#This Row],[1. Hàng tồn kho'[Năm: 2024]])/Table1[[#This Row],[1. Hàng tồn kho'[Năm: 2024]]</f>
        <v>-0.18481435829419002</v>
      </c>
      <c r="S158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0.31627726886314955</v>
      </c>
      <c r="T1587" s="21">
        <f>Table1[[#This Row],[Tỷ suất sinh lợi trên tổng tài sản bình quân (ROAA)'[Quý 4 Năm 2025, ĐVT: %']]]-Table1[[#This Row],[Tỷ suất sinh lợi trên tổng tài sản bình quân (ROAA)'[Quý 4 Năm 2024, ĐVT: %']]]</f>
        <v>1.1400000000000006</v>
      </c>
      <c r="U1587" s="20">
        <f>SUM(Table1[[#This Row],[TATA]:[ROA]])</f>
        <v>1.702592859722678</v>
      </c>
    </row>
    <row r="1588" spans="1:21" ht="26.25" x14ac:dyDescent="0.45">
      <c r="A1588" s="7">
        <v>1582</v>
      </c>
      <c r="B1588" s="5" t="s">
        <v>3172</v>
      </c>
      <c r="C1588" s="6" t="s">
        <v>3173</v>
      </c>
      <c r="D1588" s="6" t="s">
        <v>15</v>
      </c>
      <c r="E1588" s="8">
        <v>320772555891</v>
      </c>
      <c r="F1588" s="8">
        <v>214643250291</v>
      </c>
      <c r="G1588" s="8">
        <v>1486476394166</v>
      </c>
      <c r="H1588" s="8">
        <v>51854902745</v>
      </c>
      <c r="I1588" s="8">
        <v>74455770417</v>
      </c>
      <c r="J1588" s="8">
        <v>27498795910</v>
      </c>
      <c r="K1588" s="8">
        <v>27810368953</v>
      </c>
      <c r="L1588" s="8">
        <v>364973807106</v>
      </c>
      <c r="M1588" s="8">
        <v>408709078334</v>
      </c>
      <c r="N1588" s="9">
        <v>1.58</v>
      </c>
      <c r="O1588" s="9">
        <v>3.52</v>
      </c>
      <c r="P1588" s="17">
        <f>(Table1[[#This Row],[18. Lợi nhuận sau thuế thu nhập doanh nghiệp]]-Table1[[#This Row],[Lưu chuyển tiền thuần từ hoạt động kinh doanh]])/Table1[[#This Row],[TỔNG CỘNG TÀI SẢN]]</f>
        <v>-7.1396563051070006E-2</v>
      </c>
      <c r="Q1588" s="20">
        <f>(Table1[[#This Row],[III. Các khoản phải thu ngắn hạn 2025]]-Table1[[#This Row],[III. Các khoản phải thu ngắn hạn'[Năm: 2024]])/Table1[[#This Row],[III. Các khoản phải thu ngắn hạn'[Năm: 2024]]</f>
        <v>0.43584823180830751</v>
      </c>
      <c r="R1588" s="20">
        <f>(Table1[[#This Row],[1. Hàng tồn kho]]-Table1[[#This Row],[1. Hàng tồn kho'[Năm: 2024]])/Table1[[#This Row],[1. Hàng tồn kho'[Năm: 2024]]</f>
        <v>1.1330424940049676E-2</v>
      </c>
      <c r="S158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0.11983126015204124</v>
      </c>
      <c r="T1588" s="21">
        <f>Table1[[#This Row],[Tỷ suất sinh lợi trên tổng tài sản bình quân (ROAA)'[Quý 4 Năm 2025, ĐVT: %']]]-Table1[[#This Row],[Tỷ suất sinh lợi trên tổng tài sản bình quân (ROAA)'[Quý 4 Năm 2024, ĐVT: %']]]</f>
        <v>1.94</v>
      </c>
      <c r="U1588" s="20">
        <f>SUM(Table1[[#This Row],[TATA]:[ROA]])</f>
        <v>2.4356133538493285</v>
      </c>
    </row>
    <row r="1589" spans="1:21" hidden="1" x14ac:dyDescent="0.45">
      <c r="A1589" s="7">
        <v>1583</v>
      </c>
      <c r="B1589" s="5" t="s">
        <v>3174</v>
      </c>
      <c r="C1589" s="6" t="s">
        <v>3175</v>
      </c>
      <c r="D1589" s="6" t="s">
        <v>15</v>
      </c>
      <c r="E1589" s="6"/>
      <c r="F1589" s="6"/>
      <c r="G1589" s="6"/>
      <c r="H1589" s="8">
        <v>54149602478</v>
      </c>
      <c r="I1589" s="6"/>
      <c r="J1589" s="8">
        <v>103878303260</v>
      </c>
      <c r="K1589" s="6"/>
      <c r="L1589" s="8">
        <v>1023820276286</v>
      </c>
      <c r="M1589" s="6"/>
      <c r="N1589" s="8"/>
      <c r="O1589" s="8"/>
      <c r="P158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8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589" s="20">
        <f>(Table1[[#This Row],[1. Hàng tồn kho]]-Table1[[#This Row],[1. Hàng tồn kho'[Năm: 2024]])/Table1[[#This Row],[1. Hàng tồn kho'[Năm: 2024]]</f>
        <v>-1</v>
      </c>
      <c r="S158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58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89" s="20" t="e">
        <f>SUM(Table1[[#This Row],[TATA]:[ROA]])</f>
        <v>#DIV/0!</v>
      </c>
    </row>
    <row r="1590" spans="1:21" ht="26.25" hidden="1" x14ac:dyDescent="0.45">
      <c r="A1590" s="7">
        <v>1584</v>
      </c>
      <c r="B1590" s="5" t="s">
        <v>3176</v>
      </c>
      <c r="C1590" s="6" t="s">
        <v>3177</v>
      </c>
      <c r="D1590" s="6" t="s">
        <v>15</v>
      </c>
      <c r="E1590" s="6"/>
      <c r="F1590" s="6"/>
      <c r="G1590" s="6"/>
      <c r="H1590" s="6"/>
      <c r="I1590" s="6"/>
      <c r="J1590" s="6"/>
      <c r="K1590" s="6"/>
      <c r="L1590" s="6"/>
      <c r="M1590" s="6"/>
      <c r="N1590" s="8"/>
      <c r="O1590" s="8"/>
      <c r="P159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9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590" s="20" t="e">
        <f>(Table1[[#This Row],[1. Hàng tồn kho]]-Table1[[#This Row],[1. Hàng tồn kho'[Năm: 2024]])/Table1[[#This Row],[1. Hàng tồn kho'[Năm: 2024]]</f>
        <v>#DIV/0!</v>
      </c>
      <c r="S159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59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90" s="20" t="e">
        <f>SUM(Table1[[#This Row],[TATA]:[ROA]])</f>
        <v>#DIV/0!</v>
      </c>
    </row>
    <row r="1591" spans="1:21" ht="26.25" x14ac:dyDescent="0.45">
      <c r="A1591" s="7">
        <v>1585</v>
      </c>
      <c r="B1591" s="5" t="s">
        <v>3178</v>
      </c>
      <c r="C1591" s="6" t="s">
        <v>3179</v>
      </c>
      <c r="D1591" s="6" t="s">
        <v>33</v>
      </c>
      <c r="E1591" s="8">
        <v>251963674908</v>
      </c>
      <c r="F1591" s="8">
        <v>168641986326</v>
      </c>
      <c r="G1591" s="8">
        <v>1300343103388</v>
      </c>
      <c r="H1591" s="8">
        <v>129543846132</v>
      </c>
      <c r="I1591" s="8">
        <v>127812212074</v>
      </c>
      <c r="J1591" s="8">
        <v>87932201415</v>
      </c>
      <c r="K1591" s="8">
        <v>43388164163</v>
      </c>
      <c r="L1591" s="8">
        <v>55616946205</v>
      </c>
      <c r="M1591" s="8">
        <v>26564321165</v>
      </c>
      <c r="N1591" s="9">
        <v>-0.44</v>
      </c>
      <c r="O1591" s="9">
        <v>1.83</v>
      </c>
      <c r="P1591" s="17">
        <f>(Table1[[#This Row],[18. Lợi nhuận sau thuế thu nhập doanh nghiệp]]-Table1[[#This Row],[Lưu chuyển tiền thuần từ hoạt động kinh doanh]])/Table1[[#This Row],[TỔNG CỘNG TÀI SẢN]]</f>
        <v>-6.4076695116010662E-2</v>
      </c>
      <c r="Q1591" s="20">
        <f>(Table1[[#This Row],[III. Các khoản phải thu ngắn hạn 2025]]-Table1[[#This Row],[III. Các khoản phải thu ngắn hạn'[Năm: 2024]])/Table1[[#This Row],[III. Các khoản phải thu ngắn hạn'[Năm: 2024]]</f>
        <v>-1.3367165710330494E-2</v>
      </c>
      <c r="R1591" s="20">
        <f>(Table1[[#This Row],[1. Hàng tồn kho]]-Table1[[#This Row],[1. Hàng tồn kho'[Năm: 2024]])/Table1[[#This Row],[1. Hàng tồn kho'[Năm: 2024]]</f>
        <v>-0.50657252445861556</v>
      </c>
      <c r="S159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-0.52237001529918858</v>
      </c>
      <c r="T1591" s="21">
        <f>Table1[[#This Row],[Tỷ suất sinh lợi trên tổng tài sản bình quân (ROAA)'[Quý 4 Năm 2025, ĐVT: %']]]-Table1[[#This Row],[Tỷ suất sinh lợi trên tổng tài sản bình quân (ROAA)'[Quý 4 Năm 2024, ĐVT: %']]]</f>
        <v>2.27</v>
      </c>
      <c r="U1591" s="20">
        <f>SUM(Table1[[#This Row],[TATA]:[ROA]])</f>
        <v>1.1636135994158547</v>
      </c>
    </row>
    <row r="1592" spans="1:21" hidden="1" x14ac:dyDescent="0.45">
      <c r="A1592" s="7">
        <v>1586</v>
      </c>
      <c r="B1592" s="5" t="s">
        <v>3180</v>
      </c>
      <c r="C1592" s="6" t="s">
        <v>3181</v>
      </c>
      <c r="D1592" s="6" t="s">
        <v>15</v>
      </c>
      <c r="E1592" s="6"/>
      <c r="F1592" s="6"/>
      <c r="G1592" s="6"/>
      <c r="H1592" s="8">
        <v>29769205928</v>
      </c>
      <c r="I1592" s="6"/>
      <c r="J1592" s="8">
        <v>24164368702</v>
      </c>
      <c r="K1592" s="6"/>
      <c r="L1592" s="8">
        <v>105782426414</v>
      </c>
      <c r="M1592" s="6"/>
      <c r="N1592" s="8"/>
      <c r="O1592" s="8"/>
      <c r="P159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9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592" s="20">
        <f>(Table1[[#This Row],[1. Hàng tồn kho]]-Table1[[#This Row],[1. Hàng tồn kho'[Năm: 2024]])/Table1[[#This Row],[1. Hàng tồn kho'[Năm: 2024]]</f>
        <v>-1</v>
      </c>
      <c r="S159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59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92" s="20" t="e">
        <f>SUM(Table1[[#This Row],[TATA]:[ROA]])</f>
        <v>#DIV/0!</v>
      </c>
    </row>
    <row r="1593" spans="1:21" ht="26.25" x14ac:dyDescent="0.45">
      <c r="A1593" s="7">
        <v>1587</v>
      </c>
      <c r="B1593" s="5" t="s">
        <v>3182</v>
      </c>
      <c r="C1593" s="6" t="s">
        <v>3183</v>
      </c>
      <c r="D1593" s="6" t="s">
        <v>15</v>
      </c>
      <c r="E1593" s="8">
        <v>127249112633</v>
      </c>
      <c r="F1593" s="8">
        <v>6209594264</v>
      </c>
      <c r="G1593" s="8">
        <v>950180855844</v>
      </c>
      <c r="H1593" s="8">
        <v>163538971775</v>
      </c>
      <c r="I1593" s="8">
        <v>178350343517</v>
      </c>
      <c r="J1593" s="8">
        <v>147953256082</v>
      </c>
      <c r="K1593" s="8">
        <v>197829431101</v>
      </c>
      <c r="L1593" s="8">
        <v>1409844346523</v>
      </c>
      <c r="M1593" s="8">
        <v>1111471576361</v>
      </c>
      <c r="N1593" s="9">
        <v>-2.16</v>
      </c>
      <c r="O1593" s="9">
        <v>1.55</v>
      </c>
      <c r="P1593" s="17">
        <f>(Table1[[#This Row],[18. Lợi nhuận sau thuế thu nhập doanh nghiệp]]-Table1[[#This Row],[Lưu chuyển tiền thuần từ hoạt động kinh doanh]])/Table1[[#This Row],[TỔNG CỘNG TÀI SẢN]]</f>
        <v>-0.12738576832458534</v>
      </c>
      <c r="Q1593" s="20">
        <f>(Table1[[#This Row],[III. Các khoản phải thu ngắn hạn 2025]]-Table1[[#This Row],[III. Các khoản phải thu ngắn hạn'[Năm: 2024]])/Table1[[#This Row],[III. Các khoản phải thu ngắn hạn'[Năm: 2024]]</f>
        <v>9.0567841910965202E-2</v>
      </c>
      <c r="R1593" s="20">
        <f>(Table1[[#This Row],[1. Hàng tồn kho]]-Table1[[#This Row],[1. Hàng tồn kho'[Năm: 2024]])/Table1[[#This Row],[1. Hàng tồn kho'[Năm: 2024]]</f>
        <v>0.33710765372650653</v>
      </c>
      <c r="S159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-0.21163525668479347</v>
      </c>
      <c r="T1593" s="21">
        <f>Table1[[#This Row],[Tỷ suất sinh lợi trên tổng tài sản bình quân (ROAA)'[Quý 4 Năm 2025, ĐVT: %']]]-Table1[[#This Row],[Tỷ suất sinh lợi trên tổng tài sản bình quân (ROAA)'[Quý 4 Năm 2024, ĐVT: %']]]</f>
        <v>3.71</v>
      </c>
      <c r="U1593" s="20">
        <f>SUM(Table1[[#This Row],[TATA]:[ROA]])</f>
        <v>3.7986544706280929</v>
      </c>
    </row>
    <row r="1594" spans="1:21" x14ac:dyDescent="0.45">
      <c r="A1594" s="7">
        <v>1588</v>
      </c>
      <c r="B1594" s="5" t="s">
        <v>3184</v>
      </c>
      <c r="C1594" s="6" t="s">
        <v>3185</v>
      </c>
      <c r="D1594" s="6" t="s">
        <v>15</v>
      </c>
      <c r="E1594" s="8">
        <v>103852989380</v>
      </c>
      <c r="F1594" s="8">
        <v>31071861334</v>
      </c>
      <c r="G1594" s="8">
        <v>562733364664</v>
      </c>
      <c r="H1594" s="8">
        <v>11294336173</v>
      </c>
      <c r="I1594" s="8">
        <v>57458386471</v>
      </c>
      <c r="J1594" s="8">
        <v>19392331320</v>
      </c>
      <c r="K1594" s="8">
        <v>18922179839</v>
      </c>
      <c r="L1594" s="8">
        <v>277709914944</v>
      </c>
      <c r="M1594" s="8">
        <v>277087974497</v>
      </c>
      <c r="N1594" s="9">
        <v>-7.0000000000000007E-2</v>
      </c>
      <c r="O1594" s="9">
        <v>-0.17</v>
      </c>
      <c r="P1594" s="17">
        <f>(Table1[[#This Row],[18. Lợi nhuận sau thuế thu nhập doanh nghiệp]]-Table1[[#This Row],[Lưu chuyển tiền thuần từ hoạt động kinh doanh]])/Table1[[#This Row],[TỔNG CỘNG TÀI SẢN]]</f>
        <v>-0.12933501479773918</v>
      </c>
      <c r="Q1594" s="20">
        <f>(Table1[[#This Row],[III. Các khoản phải thu ngắn hạn 2025]]-Table1[[#This Row],[III. Các khoản phải thu ngắn hạn'[Năm: 2024]])/Table1[[#This Row],[III. Các khoản phải thu ngắn hạn'[Năm: 2024]]</f>
        <v>4.0873628685109269</v>
      </c>
      <c r="R1594" s="20">
        <f>(Table1[[#This Row],[1. Hàng tồn kho]]-Table1[[#This Row],[1. Hàng tồn kho'[Năm: 2024]])/Table1[[#This Row],[1. Hàng tồn kho'[Năm: 2024]]</f>
        <v>-2.4244195978392554E-2</v>
      </c>
      <c r="S159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-2.2395327409372974E-3</v>
      </c>
      <c r="T1594" s="21">
        <f>Table1[[#This Row],[Tỷ suất sinh lợi trên tổng tài sản bình quân (ROAA)'[Quý 4 Năm 2025, ĐVT: %']]]-Table1[[#This Row],[Tỷ suất sinh lợi trên tổng tài sản bình quân (ROAA)'[Quý 4 Năm 2024, ĐVT: %']]]</f>
        <v>-0.1</v>
      </c>
      <c r="U1594" s="20">
        <f>SUM(Table1[[#This Row],[TATA]:[ROA]])</f>
        <v>3.8315441249938575</v>
      </c>
    </row>
    <row r="1595" spans="1:21" ht="26.25" x14ac:dyDescent="0.45">
      <c r="A1595" s="7">
        <v>1589</v>
      </c>
      <c r="B1595" s="5" t="s">
        <v>3186</v>
      </c>
      <c r="C1595" s="6" t="s">
        <v>3187</v>
      </c>
      <c r="D1595" s="6" t="s">
        <v>33</v>
      </c>
      <c r="E1595" s="8">
        <v>1624903744</v>
      </c>
      <c r="F1595" s="8">
        <v>5789921569</v>
      </c>
      <c r="G1595" s="8">
        <v>204178273535</v>
      </c>
      <c r="H1595" s="8">
        <v>125652773095</v>
      </c>
      <c r="I1595" s="8">
        <v>117617359021</v>
      </c>
      <c r="J1595" s="8">
        <v>5153825885</v>
      </c>
      <c r="K1595" s="8">
        <v>14748036078</v>
      </c>
      <c r="L1595" s="8">
        <v>48574095529</v>
      </c>
      <c r="M1595" s="8">
        <v>75007497200</v>
      </c>
      <c r="N1595" s="9">
        <v>0.49</v>
      </c>
      <c r="O1595" s="9">
        <v>0.81</v>
      </c>
      <c r="P1595" s="17">
        <f>(Table1[[#This Row],[18. Lợi nhuận sau thuế thu nhập doanh nghiệp]]-Table1[[#This Row],[Lưu chuyển tiền thuần từ hoạt động kinh doanh]])/Table1[[#This Row],[TỔNG CỘNG TÀI SẢN]]</f>
        <v>2.0398927627752899E-2</v>
      </c>
      <c r="Q1595" s="20">
        <f>(Table1[[#This Row],[III. Các khoản phải thu ngắn hạn 2025]]-Table1[[#This Row],[III. Các khoản phải thu ngắn hạn'[Năm: 2024]])/Table1[[#This Row],[III. Các khoản phải thu ngắn hạn'[Năm: 2024]]</f>
        <v>-6.3949357233244755E-2</v>
      </c>
      <c r="R1595" s="20">
        <f>(Table1[[#This Row],[1. Hàng tồn kho]]-Table1[[#This Row],[1. Hàng tồn kho'[Năm: 2024]])/Table1[[#This Row],[1. Hàng tồn kho'[Năm: 2024]]</f>
        <v>1.8615704928883139</v>
      </c>
      <c r="S159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0.54418721302218731</v>
      </c>
      <c r="T1595" s="21">
        <f>Table1[[#This Row],[Tỷ suất sinh lợi trên tổng tài sản bình quân (ROAA)'[Quý 4 Năm 2025, ĐVT: %']]]-Table1[[#This Row],[Tỷ suất sinh lợi trên tổng tài sản bình quân (ROAA)'[Quý 4 Năm 2024, ĐVT: %']]]</f>
        <v>0.32000000000000006</v>
      </c>
      <c r="U1595" s="20">
        <f>SUM(Table1[[#This Row],[TATA]:[ROA]])</f>
        <v>2.6822072763050091</v>
      </c>
    </row>
    <row r="1596" spans="1:21" ht="26.25" x14ac:dyDescent="0.45">
      <c r="A1596" s="7">
        <v>1590</v>
      </c>
      <c r="B1596" s="5" t="s">
        <v>3188</v>
      </c>
      <c r="C1596" s="6" t="s">
        <v>3189</v>
      </c>
      <c r="D1596" s="6" t="s">
        <v>15</v>
      </c>
      <c r="E1596" s="8">
        <v>43881550111</v>
      </c>
      <c r="F1596" s="8">
        <v>38472453768</v>
      </c>
      <c r="G1596" s="8">
        <v>723291662740</v>
      </c>
      <c r="H1596" s="8">
        <v>12742943881</v>
      </c>
      <c r="I1596" s="8">
        <v>17406313984</v>
      </c>
      <c r="J1596" s="8">
        <v>1705657298</v>
      </c>
      <c r="K1596" s="8">
        <v>1791833788</v>
      </c>
      <c r="L1596" s="8">
        <v>86951417702</v>
      </c>
      <c r="M1596" s="8">
        <v>94907807928</v>
      </c>
      <c r="N1596" s="9">
        <v>0.89</v>
      </c>
      <c r="O1596" s="9">
        <v>1.58</v>
      </c>
      <c r="P1596" s="17">
        <f>(Table1[[#This Row],[18. Lợi nhuận sau thuế thu nhập doanh nghiệp]]-Table1[[#This Row],[Lưu chuyển tiền thuần từ hoạt động kinh doanh]])/Table1[[#This Row],[TỔNG CỘNG TÀI SẢN]]</f>
        <v>-7.4784442039730736E-3</v>
      </c>
      <c r="Q1596" s="20">
        <f>(Table1[[#This Row],[III. Các khoản phải thu ngắn hạn 2025]]-Table1[[#This Row],[III. Các khoản phải thu ngắn hạn'[Năm: 2024]])/Table1[[#This Row],[III. Các khoản phải thu ngắn hạn'[Năm: 2024]]</f>
        <v>0.36595704623271424</v>
      </c>
      <c r="R1596" s="20">
        <f>(Table1[[#This Row],[1. Hàng tồn kho]]-Table1[[#This Row],[1. Hàng tồn kho'[Năm: 2024]])/Table1[[#This Row],[1. Hàng tồn kho'[Năm: 2024]]</f>
        <v>5.052391831644483E-2</v>
      </c>
      <c r="S159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9.1503858548553516E-2</v>
      </c>
      <c r="T1596" s="21">
        <f>Table1[[#This Row],[Tỷ suất sinh lợi trên tổng tài sản bình quân (ROAA)'[Quý 4 Năm 2025, ĐVT: %']]]-Table1[[#This Row],[Tỷ suất sinh lợi trên tổng tài sản bình quân (ROAA)'[Quý 4 Năm 2024, ĐVT: %']]]</f>
        <v>0.69000000000000006</v>
      </c>
      <c r="U1596" s="20">
        <f>SUM(Table1[[#This Row],[TATA]:[ROA]])</f>
        <v>1.1905063788937396</v>
      </c>
    </row>
    <row r="1597" spans="1:21" hidden="1" x14ac:dyDescent="0.45">
      <c r="A1597" s="7">
        <v>1591</v>
      </c>
      <c r="B1597" s="5" t="s">
        <v>3190</v>
      </c>
      <c r="C1597" s="6" t="s">
        <v>3191</v>
      </c>
      <c r="D1597" s="6" t="s">
        <v>10</v>
      </c>
      <c r="E1597" s="6"/>
      <c r="F1597" s="6"/>
      <c r="G1597" s="6"/>
      <c r="H1597" s="8">
        <v>3987100017</v>
      </c>
      <c r="I1597" s="6"/>
      <c r="J1597" s="8">
        <v>5224449752</v>
      </c>
      <c r="K1597" s="6"/>
      <c r="L1597" s="8">
        <v>748268250</v>
      </c>
      <c r="M1597" s="6"/>
      <c r="N1597" s="8"/>
      <c r="O1597" s="8"/>
      <c r="P159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59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597" s="20">
        <f>(Table1[[#This Row],[1. Hàng tồn kho]]-Table1[[#This Row],[1. Hàng tồn kho'[Năm: 2024]])/Table1[[#This Row],[1. Hàng tồn kho'[Năm: 2024]]</f>
        <v>-1</v>
      </c>
      <c r="S159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59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597" s="20" t="e">
        <f>SUM(Table1[[#This Row],[TATA]:[ROA]])</f>
        <v>#DIV/0!</v>
      </c>
    </row>
    <row r="1598" spans="1:21" x14ac:dyDescent="0.45">
      <c r="A1598" s="7">
        <v>1592</v>
      </c>
      <c r="B1598" s="5" t="s">
        <v>3192</v>
      </c>
      <c r="C1598" s="6" t="s">
        <v>3193</v>
      </c>
      <c r="D1598" s="6" t="s">
        <v>33</v>
      </c>
      <c r="E1598" s="8">
        <v>206648365819</v>
      </c>
      <c r="F1598" s="8">
        <v>158682736144</v>
      </c>
      <c r="G1598" s="8">
        <v>1076116736664</v>
      </c>
      <c r="H1598" s="8">
        <v>53404766484</v>
      </c>
      <c r="I1598" s="8">
        <v>53690730417</v>
      </c>
      <c r="J1598" s="8">
        <v>228438527915</v>
      </c>
      <c r="K1598" s="8">
        <v>186879759686</v>
      </c>
      <c r="L1598" s="8">
        <v>1703790590058</v>
      </c>
      <c r="M1598" s="8">
        <v>1630973460277</v>
      </c>
      <c r="N1598" s="9">
        <v>7.31</v>
      </c>
      <c r="O1598" s="9">
        <v>4.08</v>
      </c>
      <c r="P1598" s="17">
        <f>(Table1[[#This Row],[18. Lợi nhuận sau thuế thu nhập doanh nghiệp]]-Table1[[#This Row],[Lưu chuyển tiền thuần từ hoạt động kinh doanh]])/Table1[[#This Row],[TỔNG CỘNG TÀI SẢN]]</f>
        <v>-4.457288697478598E-2</v>
      </c>
      <c r="Q1598" s="20">
        <f>(Table1[[#This Row],[III. Các khoản phải thu ngắn hạn 2025]]-Table1[[#This Row],[III. Các khoản phải thu ngắn hạn'[Năm: 2024]])/Table1[[#This Row],[III. Các khoản phải thu ngắn hạn'[Năm: 2024]]</f>
        <v>5.3546518752342906E-3</v>
      </c>
      <c r="R1598" s="20">
        <f>(Table1[[#This Row],[1. Hàng tồn kho]]-Table1[[#This Row],[1. Hàng tồn kho'[Năm: 2024]])/Table1[[#This Row],[1. Hàng tồn kho'[Năm: 2024]]</f>
        <v>-0.18192538976815531</v>
      </c>
      <c r="S159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-4.2738309629073122E-2</v>
      </c>
      <c r="T1598" s="21">
        <f>Table1[[#This Row],[Tỷ suất sinh lợi trên tổng tài sản bình quân (ROAA)'[Quý 4 Năm 2025, ĐVT: %']]]-Table1[[#This Row],[Tỷ suất sinh lợi trên tổng tài sản bình quân (ROAA)'[Quý 4 Năm 2024, ĐVT: %']]]</f>
        <v>-3.2299999999999995</v>
      </c>
      <c r="U1598" s="20">
        <f>SUM(Table1[[#This Row],[TATA]:[ROA]])</f>
        <v>-3.4938819344967795</v>
      </c>
    </row>
    <row r="1599" spans="1:21" x14ac:dyDescent="0.45">
      <c r="A1599" s="7">
        <v>1593</v>
      </c>
      <c r="B1599" s="5" t="s">
        <v>3194</v>
      </c>
      <c r="C1599" s="6" t="s">
        <v>3195</v>
      </c>
      <c r="D1599" s="6" t="s">
        <v>33</v>
      </c>
      <c r="E1599" s="8">
        <v>32518401077</v>
      </c>
      <c r="F1599" s="8">
        <v>138794938853</v>
      </c>
      <c r="G1599" s="8">
        <v>412796292387</v>
      </c>
      <c r="H1599" s="8">
        <v>59564369902</v>
      </c>
      <c r="I1599" s="8">
        <v>45771472530</v>
      </c>
      <c r="J1599" s="8">
        <v>192103180312</v>
      </c>
      <c r="K1599" s="8">
        <v>253387033849</v>
      </c>
      <c r="L1599" s="8">
        <v>914853215175</v>
      </c>
      <c r="M1599" s="8">
        <v>1240779848887</v>
      </c>
      <c r="N1599" s="9">
        <v>3.4</v>
      </c>
      <c r="O1599" s="9">
        <v>11.88</v>
      </c>
      <c r="P1599" s="17">
        <f>(Table1[[#This Row],[18. Lợi nhuận sau thuế thu nhập doanh nghiệp]]-Table1[[#This Row],[Lưu chuyển tiền thuần từ hoạt động kinh doanh]])/Table1[[#This Row],[TỔNG CỘNG TÀI SẢN]]</f>
        <v>0.25745516550416314</v>
      </c>
      <c r="Q1599" s="20">
        <f>(Table1[[#This Row],[III. Các khoản phải thu ngắn hạn 2025]]-Table1[[#This Row],[III. Các khoản phải thu ngắn hạn'[Năm: 2024]])/Table1[[#This Row],[III. Các khoản phải thu ngắn hạn'[Năm: 2024]]</f>
        <v>-0.23156288557560775</v>
      </c>
      <c r="R1599" s="20">
        <f>(Table1[[#This Row],[1. Hàng tồn kho]]-Table1[[#This Row],[1. Hàng tồn kho'[Năm: 2024]])/Table1[[#This Row],[1. Hàng tồn kho'[Năm: 2024]]</f>
        <v>0.31901529916093646</v>
      </c>
      <c r="S159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0.3562611228836905</v>
      </c>
      <c r="T1599" s="21">
        <f>Table1[[#This Row],[Tỷ suất sinh lợi trên tổng tài sản bình quân (ROAA)'[Quý 4 Năm 2025, ĐVT: %']]]-Table1[[#This Row],[Tỷ suất sinh lợi trên tổng tài sản bình quân (ROAA)'[Quý 4 Năm 2024, ĐVT: %']]]</f>
        <v>8.48</v>
      </c>
      <c r="U1599" s="20">
        <f>SUM(Table1[[#This Row],[TATA]:[ROA]])</f>
        <v>9.1811687019731831</v>
      </c>
    </row>
    <row r="1600" spans="1:21" ht="26.25" hidden="1" x14ac:dyDescent="0.45">
      <c r="A1600" s="7">
        <v>1594</v>
      </c>
      <c r="B1600" s="5" t="s">
        <v>3196</v>
      </c>
      <c r="C1600" s="6" t="s">
        <v>3197</v>
      </c>
      <c r="D1600" s="6" t="s">
        <v>15</v>
      </c>
      <c r="E1600" s="6"/>
      <c r="F1600" s="6"/>
      <c r="G1600" s="6"/>
      <c r="H1600" s="6"/>
      <c r="I1600" s="6"/>
      <c r="J1600" s="6"/>
      <c r="K1600" s="6"/>
      <c r="L1600" s="6"/>
      <c r="M1600" s="6"/>
      <c r="N1600" s="8"/>
      <c r="O1600" s="8"/>
      <c r="P160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0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00" s="20" t="e">
        <f>(Table1[[#This Row],[1. Hàng tồn kho]]-Table1[[#This Row],[1. Hàng tồn kho'[Năm: 2024]])/Table1[[#This Row],[1. Hàng tồn kho'[Năm: 2024]]</f>
        <v>#DIV/0!</v>
      </c>
      <c r="S160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0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00" s="20" t="e">
        <f>SUM(Table1[[#This Row],[TATA]:[ROA]])</f>
        <v>#DIV/0!</v>
      </c>
    </row>
    <row r="1601" spans="1:21" ht="26.25" hidden="1" x14ac:dyDescent="0.45">
      <c r="A1601" s="7">
        <v>1595</v>
      </c>
      <c r="B1601" s="5" t="s">
        <v>3198</v>
      </c>
      <c r="C1601" s="6" t="s">
        <v>3199</v>
      </c>
      <c r="D1601" s="6" t="s">
        <v>10</v>
      </c>
      <c r="E1601" s="6"/>
      <c r="F1601" s="6"/>
      <c r="G1601" s="6"/>
      <c r="H1601" s="6"/>
      <c r="I1601" s="6"/>
      <c r="J1601" s="6"/>
      <c r="K1601" s="6"/>
      <c r="L1601" s="6"/>
      <c r="M1601" s="6"/>
      <c r="N1601" s="8"/>
      <c r="O1601" s="8"/>
      <c r="P160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0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01" s="20" t="e">
        <f>(Table1[[#This Row],[1. Hàng tồn kho]]-Table1[[#This Row],[1. Hàng tồn kho'[Năm: 2024]])/Table1[[#This Row],[1. Hàng tồn kho'[Năm: 2024]]</f>
        <v>#DIV/0!</v>
      </c>
      <c r="S160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0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01" s="20" t="e">
        <f>SUM(Table1[[#This Row],[TATA]:[ROA]])</f>
        <v>#DIV/0!</v>
      </c>
    </row>
    <row r="1602" spans="1:21" ht="26.25" hidden="1" x14ac:dyDescent="0.45">
      <c r="A1602" s="7">
        <v>1596</v>
      </c>
      <c r="B1602" s="5" t="s">
        <v>3200</v>
      </c>
      <c r="C1602" s="6" t="s">
        <v>3201</v>
      </c>
      <c r="D1602" s="6" t="s">
        <v>10</v>
      </c>
      <c r="E1602" s="6"/>
      <c r="F1602" s="6"/>
      <c r="G1602" s="6"/>
      <c r="H1602" s="6"/>
      <c r="I1602" s="6"/>
      <c r="J1602" s="6"/>
      <c r="K1602" s="6"/>
      <c r="L1602" s="6"/>
      <c r="M1602" s="6"/>
      <c r="N1602" s="8"/>
      <c r="O1602" s="8"/>
      <c r="P160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0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02" s="20" t="e">
        <f>(Table1[[#This Row],[1. Hàng tồn kho]]-Table1[[#This Row],[1. Hàng tồn kho'[Năm: 2024]])/Table1[[#This Row],[1. Hàng tồn kho'[Năm: 2024]]</f>
        <v>#DIV/0!</v>
      </c>
      <c r="S160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0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02" s="20" t="e">
        <f>SUM(Table1[[#This Row],[TATA]:[ROA]])</f>
        <v>#DIV/0!</v>
      </c>
    </row>
    <row r="1603" spans="1:21" ht="26.25" hidden="1" x14ac:dyDescent="0.45">
      <c r="A1603" s="7">
        <v>1597</v>
      </c>
      <c r="B1603" s="5" t="s">
        <v>3202</v>
      </c>
      <c r="C1603" s="6" t="s">
        <v>3203</v>
      </c>
      <c r="D1603" s="6" t="s">
        <v>10</v>
      </c>
      <c r="E1603" s="6"/>
      <c r="F1603" s="6"/>
      <c r="G1603" s="6"/>
      <c r="H1603" s="6"/>
      <c r="I1603" s="6"/>
      <c r="J1603" s="6"/>
      <c r="K1603" s="6"/>
      <c r="L1603" s="6"/>
      <c r="M1603" s="6"/>
      <c r="N1603" s="8"/>
      <c r="O1603" s="8"/>
      <c r="P160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0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03" s="20" t="e">
        <f>(Table1[[#This Row],[1. Hàng tồn kho]]-Table1[[#This Row],[1. Hàng tồn kho'[Năm: 2024]])/Table1[[#This Row],[1. Hàng tồn kho'[Năm: 2024]]</f>
        <v>#DIV/0!</v>
      </c>
      <c r="S160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0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03" s="20" t="e">
        <f>SUM(Table1[[#This Row],[TATA]:[ROA]])</f>
        <v>#DIV/0!</v>
      </c>
    </row>
    <row r="1604" spans="1:21" ht="26.25" x14ac:dyDescent="0.45">
      <c r="A1604" s="7">
        <v>1598</v>
      </c>
      <c r="B1604" s="5" t="s">
        <v>3204</v>
      </c>
      <c r="C1604" s="6" t="s">
        <v>3205</v>
      </c>
      <c r="D1604" s="6" t="s">
        <v>18</v>
      </c>
      <c r="E1604" s="8">
        <v>158626709843</v>
      </c>
      <c r="F1604" s="8">
        <v>78940102487</v>
      </c>
      <c r="G1604" s="8">
        <v>1029174638982</v>
      </c>
      <c r="H1604" s="8">
        <v>57367291774</v>
      </c>
      <c r="I1604" s="8">
        <v>29024090504</v>
      </c>
      <c r="J1604" s="8">
        <v>93505779005</v>
      </c>
      <c r="K1604" s="8">
        <v>50970141612</v>
      </c>
      <c r="L1604" s="8">
        <v>160353679429</v>
      </c>
      <c r="M1604" s="8">
        <v>294787948069</v>
      </c>
      <c r="N1604" s="9">
        <v>1.35</v>
      </c>
      <c r="O1604" s="9">
        <v>0.21</v>
      </c>
      <c r="P1604" s="17">
        <f>(Table1[[#This Row],[18. Lợi nhuận sau thuế thu nhập doanh nghiệp]]-Table1[[#This Row],[Lưu chuyển tiền thuần từ hoạt động kinh doanh]])/Table1[[#This Row],[TỔNG CỘNG TÀI SẢN]]</f>
        <v>-7.7427682666978054E-2</v>
      </c>
      <c r="Q1604" s="20">
        <f>(Table1[[#This Row],[III. Các khoản phải thu ngắn hạn 2025]]-Table1[[#This Row],[III. Các khoản phải thu ngắn hạn'[Năm: 2024]])/Table1[[#This Row],[III. Các khoản phải thu ngắn hạn'[Năm: 2024]]</f>
        <v>-0.49406552747267224</v>
      </c>
      <c r="R1604" s="20">
        <f>(Table1[[#This Row],[1. Hàng tồn kho]]-Table1[[#This Row],[1. Hàng tồn kho'[Năm: 2024]])/Table1[[#This Row],[1. Hàng tồn kho'[Năm: 2024]]</f>
        <v>-0.45489848697721141</v>
      </c>
      <c r="S160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0.83836098503448209</v>
      </c>
      <c r="T1604" s="21">
        <f>Table1[[#This Row],[Tỷ suất sinh lợi trên tổng tài sản bình quân (ROAA)'[Quý 4 Năm 2025, ĐVT: %']]]-Table1[[#This Row],[Tỷ suất sinh lợi trên tổng tài sản bình quân (ROAA)'[Quý 4 Năm 2024, ĐVT: %']]]</f>
        <v>-1.1400000000000001</v>
      </c>
      <c r="U1604" s="20">
        <f>SUM(Table1[[#This Row],[TATA]:[ROA]])</f>
        <v>-1.3280307120823798</v>
      </c>
    </row>
    <row r="1605" spans="1:21" hidden="1" x14ac:dyDescent="0.45">
      <c r="A1605" s="7">
        <v>1599</v>
      </c>
      <c r="B1605" s="5" t="s">
        <v>3206</v>
      </c>
      <c r="C1605" s="6" t="s">
        <v>3207</v>
      </c>
      <c r="D1605" s="6" t="s">
        <v>10</v>
      </c>
      <c r="E1605" s="6"/>
      <c r="F1605" s="6"/>
      <c r="G1605" s="6"/>
      <c r="H1605" s="6"/>
      <c r="I1605" s="6"/>
      <c r="J1605" s="6"/>
      <c r="K1605" s="6"/>
      <c r="L1605" s="6"/>
      <c r="M1605" s="6"/>
      <c r="N1605" s="8"/>
      <c r="O1605" s="8"/>
      <c r="P160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0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05" s="20" t="e">
        <f>(Table1[[#This Row],[1. Hàng tồn kho]]-Table1[[#This Row],[1. Hàng tồn kho'[Năm: 2024]])/Table1[[#This Row],[1. Hàng tồn kho'[Năm: 2024]]</f>
        <v>#DIV/0!</v>
      </c>
      <c r="S160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0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05" s="20" t="e">
        <f>SUM(Table1[[#This Row],[TATA]:[ROA]])</f>
        <v>#DIV/0!</v>
      </c>
    </row>
    <row r="1606" spans="1:21" ht="26.25" hidden="1" x14ac:dyDescent="0.45">
      <c r="A1606" s="7">
        <v>1600</v>
      </c>
      <c r="B1606" s="5" t="s">
        <v>3208</v>
      </c>
      <c r="C1606" s="6" t="s">
        <v>3209</v>
      </c>
      <c r="D1606" s="6" t="s">
        <v>10</v>
      </c>
      <c r="E1606" s="6"/>
      <c r="F1606" s="6"/>
      <c r="G1606" s="6"/>
      <c r="H1606" s="6"/>
      <c r="I1606" s="6"/>
      <c r="J1606" s="6"/>
      <c r="K1606" s="6"/>
      <c r="L1606" s="6"/>
      <c r="M1606" s="6"/>
      <c r="N1606" s="8"/>
      <c r="O1606" s="8"/>
      <c r="P160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0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06" s="20" t="e">
        <f>(Table1[[#This Row],[1. Hàng tồn kho]]-Table1[[#This Row],[1. Hàng tồn kho'[Năm: 2024]])/Table1[[#This Row],[1. Hàng tồn kho'[Năm: 2024]]</f>
        <v>#DIV/0!</v>
      </c>
      <c r="S160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0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06" s="20" t="e">
        <f>SUM(Table1[[#This Row],[TATA]:[ROA]])</f>
        <v>#DIV/0!</v>
      </c>
    </row>
    <row r="1607" spans="1:21" ht="26.25" hidden="1" x14ac:dyDescent="0.45">
      <c r="A1607" s="7">
        <v>1601</v>
      </c>
      <c r="B1607" s="5" t="s">
        <v>3210</v>
      </c>
      <c r="C1607" s="6" t="s">
        <v>3211</v>
      </c>
      <c r="D1607" s="6" t="s">
        <v>10</v>
      </c>
      <c r="E1607" s="6"/>
      <c r="F1607" s="6"/>
      <c r="G1607" s="6"/>
      <c r="H1607" s="6"/>
      <c r="I1607" s="6"/>
      <c r="J1607" s="6"/>
      <c r="K1607" s="6"/>
      <c r="L1607" s="6"/>
      <c r="M1607" s="6"/>
      <c r="N1607" s="8"/>
      <c r="O1607" s="8"/>
      <c r="P160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0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07" s="20" t="e">
        <f>(Table1[[#This Row],[1. Hàng tồn kho]]-Table1[[#This Row],[1. Hàng tồn kho'[Năm: 2024]])/Table1[[#This Row],[1. Hàng tồn kho'[Năm: 2024]]</f>
        <v>#DIV/0!</v>
      </c>
      <c r="S160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0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07" s="20" t="e">
        <f>SUM(Table1[[#This Row],[TATA]:[ROA]])</f>
        <v>#DIV/0!</v>
      </c>
    </row>
    <row r="1608" spans="1:21" hidden="1" x14ac:dyDescent="0.45">
      <c r="A1608" s="7">
        <v>1602</v>
      </c>
      <c r="B1608" s="5" t="s">
        <v>3212</v>
      </c>
      <c r="C1608" s="6" t="s">
        <v>3213</v>
      </c>
      <c r="D1608" s="6" t="s">
        <v>10</v>
      </c>
      <c r="E1608" s="6"/>
      <c r="F1608" s="6"/>
      <c r="G1608" s="6"/>
      <c r="H1608" s="6"/>
      <c r="I1608" s="6"/>
      <c r="J1608" s="6"/>
      <c r="K1608" s="6"/>
      <c r="L1608" s="6"/>
      <c r="M1608" s="6"/>
      <c r="N1608" s="8"/>
      <c r="O1608" s="8"/>
      <c r="P160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0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08" s="20" t="e">
        <f>(Table1[[#This Row],[1. Hàng tồn kho]]-Table1[[#This Row],[1. Hàng tồn kho'[Năm: 2024]])/Table1[[#This Row],[1. Hàng tồn kho'[Năm: 2024]]</f>
        <v>#DIV/0!</v>
      </c>
      <c r="S160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0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08" s="20" t="e">
        <f>SUM(Table1[[#This Row],[TATA]:[ROA]])</f>
        <v>#DIV/0!</v>
      </c>
    </row>
    <row r="1609" spans="1:21" x14ac:dyDescent="0.45">
      <c r="A1609" s="7">
        <v>1603</v>
      </c>
      <c r="B1609" s="5" t="s">
        <v>3214</v>
      </c>
      <c r="C1609" s="6" t="s">
        <v>3215</v>
      </c>
      <c r="D1609" s="6" t="s">
        <v>33</v>
      </c>
      <c r="E1609" s="8">
        <v>17225261902</v>
      </c>
      <c r="F1609" s="8">
        <v>5374238330</v>
      </c>
      <c r="G1609" s="8">
        <v>87069326239</v>
      </c>
      <c r="H1609" s="8">
        <v>6574339003</v>
      </c>
      <c r="I1609" s="8">
        <v>5077683957</v>
      </c>
      <c r="J1609" s="8">
        <v>5281983708</v>
      </c>
      <c r="K1609" s="8">
        <v>4085206962</v>
      </c>
      <c r="L1609" s="8">
        <v>49641461608</v>
      </c>
      <c r="M1609" s="8">
        <v>98890932401</v>
      </c>
      <c r="N1609" s="9">
        <v>-0.7</v>
      </c>
      <c r="O1609" s="9">
        <v>3.81</v>
      </c>
      <c r="P1609" s="17">
        <f>(Table1[[#This Row],[18. Lợi nhuận sau thuế thu nhập doanh nghiệp]]-Table1[[#This Row],[Lưu chuyển tiền thuần từ hoạt động kinh doanh]])/Table1[[#This Row],[TỔNG CỘNG TÀI SẢN]]</f>
        <v>-0.13611020188062167</v>
      </c>
      <c r="Q1609" s="20">
        <f>(Table1[[#This Row],[III. Các khoản phải thu ngắn hạn 2025]]-Table1[[#This Row],[III. Các khoản phải thu ngắn hạn'[Năm: 2024]])/Table1[[#This Row],[III. Các khoản phải thu ngắn hạn'[Năm: 2024]]</f>
        <v>-0.22765103006051968</v>
      </c>
      <c r="R1609" s="20">
        <f>(Table1[[#This Row],[1. Hàng tồn kho]]-Table1[[#This Row],[1. Hàng tồn kho'[Năm: 2024]])/Table1[[#This Row],[1. Hàng tồn kho'[Năm: 2024]]</f>
        <v>-0.22657713695469808</v>
      </c>
      <c r="S160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0.99210356016316759</v>
      </c>
      <c r="T1609" s="21">
        <f>Table1[[#This Row],[Tỷ suất sinh lợi trên tổng tài sản bình quân (ROAA)'[Quý 4 Năm 2025, ĐVT: %']]]-Table1[[#This Row],[Tỷ suất sinh lợi trên tổng tài sản bình quân (ROAA)'[Quý 4 Năm 2024, ĐVT: %']]]</f>
        <v>4.51</v>
      </c>
      <c r="U1609" s="20">
        <f>SUM(Table1[[#This Row],[TATA]:[ROA]])</f>
        <v>4.9117651912673281</v>
      </c>
    </row>
    <row r="1610" spans="1:21" x14ac:dyDescent="0.45">
      <c r="A1610" s="7">
        <v>1604</v>
      </c>
      <c r="B1610" s="5" t="s">
        <v>3216</v>
      </c>
      <c r="C1610" s="6" t="s">
        <v>3217</v>
      </c>
      <c r="D1610" s="6" t="s">
        <v>18</v>
      </c>
      <c r="E1610" s="8">
        <v>213517273014</v>
      </c>
      <c r="F1610" s="8">
        <v>119627869202</v>
      </c>
      <c r="G1610" s="8">
        <v>2529200260462</v>
      </c>
      <c r="H1610" s="8">
        <v>378616624372</v>
      </c>
      <c r="I1610" s="8">
        <v>336704878047</v>
      </c>
      <c r="J1610" s="8">
        <v>220292525225</v>
      </c>
      <c r="K1610" s="8">
        <v>241513423295</v>
      </c>
      <c r="L1610" s="8">
        <v>2098726472452</v>
      </c>
      <c r="M1610" s="8">
        <v>2313527757468</v>
      </c>
      <c r="N1610" s="9">
        <v>0.31</v>
      </c>
      <c r="O1610" s="9">
        <v>0.02</v>
      </c>
      <c r="P1610" s="17">
        <f>(Table1[[#This Row],[18. Lợi nhuận sau thuế thu nhập doanh nghiệp]]-Table1[[#This Row],[Lưu chuyển tiền thuần từ hoạt động kinh doanh]])/Table1[[#This Row],[TỔNG CỘNG TÀI SẢN]]</f>
        <v>-3.7122170703418146E-2</v>
      </c>
      <c r="Q1610" s="20">
        <f>(Table1[[#This Row],[III. Các khoản phải thu ngắn hạn 2025]]-Table1[[#This Row],[III. Các khoản phải thu ngắn hạn'[Năm: 2024]])/Table1[[#This Row],[III. Các khoản phải thu ngắn hạn'[Năm: 2024]]</f>
        <v>-0.11069705772829641</v>
      </c>
      <c r="R1610" s="20">
        <f>(Table1[[#This Row],[1. Hàng tồn kho]]-Table1[[#This Row],[1. Hàng tồn kho'[Năm: 2024]])/Table1[[#This Row],[1. Hàng tồn kho'[Năm: 2024]]</f>
        <v>9.6330540713197729E-2</v>
      </c>
      <c r="S161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0.10234839453139491</v>
      </c>
      <c r="T1610" s="21">
        <f>Table1[[#This Row],[Tỷ suất sinh lợi trên tổng tài sản bình quân (ROAA)'[Quý 4 Năm 2025, ĐVT: %']]]-Table1[[#This Row],[Tỷ suất sinh lợi trên tổng tài sản bình quân (ROAA)'[Quý 4 Năm 2024, ĐVT: %']]]</f>
        <v>-0.28999999999999998</v>
      </c>
      <c r="U1610" s="20">
        <f>SUM(Table1[[#This Row],[TATA]:[ROA]])</f>
        <v>-0.23914029318712188</v>
      </c>
    </row>
    <row r="1611" spans="1:21" ht="26.25" hidden="1" x14ac:dyDescent="0.45">
      <c r="A1611" s="7">
        <v>1605</v>
      </c>
      <c r="B1611" s="5" t="s">
        <v>3218</v>
      </c>
      <c r="C1611" s="6" t="s">
        <v>3219</v>
      </c>
      <c r="D1611" s="6" t="s">
        <v>10</v>
      </c>
      <c r="E1611" s="6"/>
      <c r="F1611" s="6"/>
      <c r="G1611" s="6"/>
      <c r="H1611" s="6"/>
      <c r="I1611" s="6"/>
      <c r="J1611" s="6"/>
      <c r="K1611" s="6"/>
      <c r="L1611" s="6"/>
      <c r="M1611" s="6"/>
      <c r="N1611" s="8"/>
      <c r="O1611" s="8"/>
      <c r="P161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1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11" s="20" t="e">
        <f>(Table1[[#This Row],[1. Hàng tồn kho]]-Table1[[#This Row],[1. Hàng tồn kho'[Năm: 2024]])/Table1[[#This Row],[1. Hàng tồn kho'[Năm: 2024]]</f>
        <v>#DIV/0!</v>
      </c>
      <c r="S161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1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11" s="20" t="e">
        <f>SUM(Table1[[#This Row],[TATA]:[ROA]])</f>
        <v>#DIV/0!</v>
      </c>
    </row>
    <row r="1612" spans="1:21" hidden="1" x14ac:dyDescent="0.45">
      <c r="A1612" s="7">
        <v>1606</v>
      </c>
      <c r="B1612" s="5" t="s">
        <v>3220</v>
      </c>
      <c r="C1612" s="6" t="s">
        <v>3221</v>
      </c>
      <c r="D1612" s="6" t="s">
        <v>10</v>
      </c>
      <c r="E1612" s="6"/>
      <c r="F1612" s="6"/>
      <c r="G1612" s="6"/>
      <c r="H1612" s="6"/>
      <c r="I1612" s="6"/>
      <c r="J1612" s="6"/>
      <c r="K1612" s="6"/>
      <c r="L1612" s="6"/>
      <c r="M1612" s="6"/>
      <c r="N1612" s="8"/>
      <c r="O1612" s="8"/>
      <c r="P161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1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12" s="20" t="e">
        <f>(Table1[[#This Row],[1. Hàng tồn kho]]-Table1[[#This Row],[1. Hàng tồn kho'[Năm: 2024]])/Table1[[#This Row],[1. Hàng tồn kho'[Năm: 2024]]</f>
        <v>#DIV/0!</v>
      </c>
      <c r="S161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1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12" s="20" t="e">
        <f>SUM(Table1[[#This Row],[TATA]:[ROA]])</f>
        <v>#DIV/0!</v>
      </c>
    </row>
    <row r="1613" spans="1:21" hidden="1" x14ac:dyDescent="0.45">
      <c r="A1613" s="7">
        <v>1607</v>
      </c>
      <c r="B1613" s="5" t="s">
        <v>3222</v>
      </c>
      <c r="C1613" s="6" t="s">
        <v>3223</v>
      </c>
      <c r="D1613" s="6" t="s">
        <v>10</v>
      </c>
      <c r="E1613" s="6"/>
      <c r="F1613" s="6"/>
      <c r="G1613" s="6"/>
      <c r="H1613" s="6"/>
      <c r="I1613" s="6"/>
      <c r="J1613" s="6"/>
      <c r="K1613" s="6"/>
      <c r="L1613" s="6"/>
      <c r="M1613" s="6"/>
      <c r="N1613" s="8"/>
      <c r="O1613" s="8"/>
      <c r="P161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1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13" s="20" t="e">
        <f>(Table1[[#This Row],[1. Hàng tồn kho]]-Table1[[#This Row],[1. Hàng tồn kho'[Năm: 2024]])/Table1[[#This Row],[1. Hàng tồn kho'[Năm: 2024]]</f>
        <v>#DIV/0!</v>
      </c>
      <c r="S161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1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13" s="20" t="e">
        <f>SUM(Table1[[#This Row],[TATA]:[ROA]])</f>
        <v>#DIV/0!</v>
      </c>
    </row>
    <row r="1614" spans="1:21" ht="26.25" hidden="1" x14ac:dyDescent="0.45">
      <c r="A1614" s="7">
        <v>1608</v>
      </c>
      <c r="B1614" s="5" t="s">
        <v>3224</v>
      </c>
      <c r="C1614" s="6" t="s">
        <v>3225</v>
      </c>
      <c r="D1614" s="6" t="s">
        <v>15</v>
      </c>
      <c r="E1614" s="6"/>
      <c r="F1614" s="6"/>
      <c r="G1614" s="6"/>
      <c r="H1614" s="6"/>
      <c r="I1614" s="6"/>
      <c r="J1614" s="6"/>
      <c r="K1614" s="6"/>
      <c r="L1614" s="6"/>
      <c r="M1614" s="6"/>
      <c r="N1614" s="8"/>
      <c r="O1614" s="8"/>
      <c r="P161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1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14" s="20" t="e">
        <f>(Table1[[#This Row],[1. Hàng tồn kho]]-Table1[[#This Row],[1. Hàng tồn kho'[Năm: 2024]])/Table1[[#This Row],[1. Hàng tồn kho'[Năm: 2024]]</f>
        <v>#DIV/0!</v>
      </c>
      <c r="S161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1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14" s="20" t="e">
        <f>SUM(Table1[[#This Row],[TATA]:[ROA]])</f>
        <v>#DIV/0!</v>
      </c>
    </row>
    <row r="1615" spans="1:21" hidden="1" x14ac:dyDescent="0.45">
      <c r="A1615" s="7">
        <v>1609</v>
      </c>
      <c r="B1615" s="5" t="s">
        <v>3226</v>
      </c>
      <c r="C1615" s="6" t="s">
        <v>3227</v>
      </c>
      <c r="D1615" s="6" t="s">
        <v>10</v>
      </c>
      <c r="E1615" s="6"/>
      <c r="F1615" s="6"/>
      <c r="G1615" s="6"/>
      <c r="H1615" s="6"/>
      <c r="I1615" s="6"/>
      <c r="J1615" s="6"/>
      <c r="K1615" s="6"/>
      <c r="L1615" s="6"/>
      <c r="M1615" s="6"/>
      <c r="N1615" s="8"/>
      <c r="O1615" s="8"/>
      <c r="P161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1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15" s="20" t="e">
        <f>(Table1[[#This Row],[1. Hàng tồn kho]]-Table1[[#This Row],[1. Hàng tồn kho'[Năm: 2024]])/Table1[[#This Row],[1. Hàng tồn kho'[Năm: 2024]]</f>
        <v>#DIV/0!</v>
      </c>
      <c r="S161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1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15" s="20" t="e">
        <f>SUM(Table1[[#This Row],[TATA]:[ROA]])</f>
        <v>#DIV/0!</v>
      </c>
    </row>
    <row r="1616" spans="1:21" ht="26.25" x14ac:dyDescent="0.45">
      <c r="A1616" s="7">
        <v>1610</v>
      </c>
      <c r="B1616" s="5" t="s">
        <v>3228</v>
      </c>
      <c r="C1616" s="6" t="s">
        <v>3229</v>
      </c>
      <c r="D1616" s="6" t="s">
        <v>18</v>
      </c>
      <c r="E1616" s="8">
        <v>92972195181</v>
      </c>
      <c r="F1616" s="8">
        <v>35794041493</v>
      </c>
      <c r="G1616" s="8">
        <v>538784639422</v>
      </c>
      <c r="H1616" s="8">
        <v>76755933418</v>
      </c>
      <c r="I1616" s="8">
        <v>72077889802</v>
      </c>
      <c r="J1616" s="8">
        <v>71435470734</v>
      </c>
      <c r="K1616" s="8">
        <v>36153172568</v>
      </c>
      <c r="L1616" s="8">
        <v>353270820594</v>
      </c>
      <c r="M1616" s="8">
        <v>386331092928</v>
      </c>
      <c r="N1616" s="9">
        <v>1.18</v>
      </c>
      <c r="O1616" s="9">
        <v>6.55</v>
      </c>
      <c r="P1616" s="17">
        <f>(Table1[[#This Row],[18. Lợi nhuận sau thuế thu nhập doanh nghiệp]]-Table1[[#This Row],[Lưu chuyển tiền thuần từ hoạt động kinh doanh]])/Table1[[#This Row],[TỔNG CỘNG TÀI SẢN]]</f>
        <v>-0.10612432037657914</v>
      </c>
      <c r="Q1616" s="20">
        <f>(Table1[[#This Row],[III. Các khoản phải thu ngắn hạn 2025]]-Table1[[#This Row],[III. Các khoản phải thu ngắn hạn'[Năm: 2024]])/Table1[[#This Row],[III. Các khoản phải thu ngắn hạn'[Năm: 2024]]</f>
        <v>-6.094699663834658E-2</v>
      </c>
      <c r="R1616" s="20">
        <f>(Table1[[#This Row],[1. Hàng tồn kho]]-Table1[[#This Row],[1. Hàng tồn kho'[Năm: 2024]])/Table1[[#This Row],[1. Hàng tồn kho'[Năm: 2024]]</f>
        <v>-0.49390446795512261</v>
      </c>
      <c r="S161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9.3583365527929771E-2</v>
      </c>
      <c r="T1616" s="21">
        <f>Table1[[#This Row],[Tỷ suất sinh lợi trên tổng tài sản bình quân (ROAA)'[Quý 4 Năm 2025, ĐVT: %']]]-Table1[[#This Row],[Tỷ suất sinh lợi trên tổng tài sản bình quân (ROAA)'[Quý 4 Năm 2024, ĐVT: %']]]</f>
        <v>5.37</v>
      </c>
      <c r="U1616" s="20">
        <f>SUM(Table1[[#This Row],[TATA]:[ROA]])</f>
        <v>4.8026075805578818</v>
      </c>
    </row>
    <row r="1617" spans="1:21" ht="26.25" hidden="1" x14ac:dyDescent="0.45">
      <c r="A1617" s="7">
        <v>1611</v>
      </c>
      <c r="B1617" s="5" t="s">
        <v>3230</v>
      </c>
      <c r="C1617" s="6" t="s">
        <v>3231</v>
      </c>
      <c r="D1617" s="6" t="s">
        <v>10</v>
      </c>
      <c r="E1617" s="6"/>
      <c r="F1617" s="6"/>
      <c r="G1617" s="6"/>
      <c r="H1617" s="6"/>
      <c r="I1617" s="6"/>
      <c r="J1617" s="6"/>
      <c r="K1617" s="6"/>
      <c r="L1617" s="6"/>
      <c r="M1617" s="6"/>
      <c r="N1617" s="8"/>
      <c r="O1617" s="8"/>
      <c r="P161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1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17" s="20" t="e">
        <f>(Table1[[#This Row],[1. Hàng tồn kho]]-Table1[[#This Row],[1. Hàng tồn kho'[Năm: 2024]])/Table1[[#This Row],[1. Hàng tồn kho'[Năm: 2024]]</f>
        <v>#DIV/0!</v>
      </c>
      <c r="S161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1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17" s="20" t="e">
        <f>SUM(Table1[[#This Row],[TATA]:[ROA]])</f>
        <v>#DIV/0!</v>
      </c>
    </row>
    <row r="1618" spans="1:21" hidden="1" x14ac:dyDescent="0.45">
      <c r="A1618" s="7">
        <v>1612</v>
      </c>
      <c r="B1618" s="5" t="s">
        <v>3232</v>
      </c>
      <c r="C1618" s="6" t="s">
        <v>3233</v>
      </c>
      <c r="D1618" s="6" t="s">
        <v>15</v>
      </c>
      <c r="E1618" s="6"/>
      <c r="F1618" s="6"/>
      <c r="G1618" s="6"/>
      <c r="H1618" s="6"/>
      <c r="I1618" s="6"/>
      <c r="J1618" s="6"/>
      <c r="K1618" s="6"/>
      <c r="L1618" s="6"/>
      <c r="M1618" s="6"/>
      <c r="N1618" s="8"/>
      <c r="O1618" s="8"/>
      <c r="P161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1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18" s="20" t="e">
        <f>(Table1[[#This Row],[1. Hàng tồn kho]]-Table1[[#This Row],[1. Hàng tồn kho'[Năm: 2024]])/Table1[[#This Row],[1. Hàng tồn kho'[Năm: 2024]]</f>
        <v>#DIV/0!</v>
      </c>
      <c r="S161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1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18" s="20" t="e">
        <f>SUM(Table1[[#This Row],[TATA]:[ROA]])</f>
        <v>#DIV/0!</v>
      </c>
    </row>
    <row r="1619" spans="1:21" hidden="1" x14ac:dyDescent="0.45">
      <c r="A1619" s="7">
        <v>1613</v>
      </c>
      <c r="B1619" s="5" t="s">
        <v>3234</v>
      </c>
      <c r="C1619" s="6" t="s">
        <v>3235</v>
      </c>
      <c r="D1619" s="6" t="s">
        <v>10</v>
      </c>
      <c r="E1619" s="6"/>
      <c r="F1619" s="6"/>
      <c r="G1619" s="6"/>
      <c r="H1619" s="6"/>
      <c r="I1619" s="6"/>
      <c r="J1619" s="6"/>
      <c r="K1619" s="6"/>
      <c r="L1619" s="6"/>
      <c r="M1619" s="6"/>
      <c r="N1619" s="8"/>
      <c r="O1619" s="8"/>
      <c r="P161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1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19" s="20" t="e">
        <f>(Table1[[#This Row],[1. Hàng tồn kho]]-Table1[[#This Row],[1. Hàng tồn kho'[Năm: 2024]])/Table1[[#This Row],[1. Hàng tồn kho'[Năm: 2024]]</f>
        <v>#DIV/0!</v>
      </c>
      <c r="S161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1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19" s="20" t="e">
        <f>SUM(Table1[[#This Row],[TATA]:[ROA]])</f>
        <v>#DIV/0!</v>
      </c>
    </row>
    <row r="1620" spans="1:21" hidden="1" x14ac:dyDescent="0.45">
      <c r="A1620" s="7">
        <v>1614</v>
      </c>
      <c r="B1620" s="5" t="s">
        <v>3236</v>
      </c>
      <c r="C1620" s="6" t="s">
        <v>3237</v>
      </c>
      <c r="D1620" s="6" t="s">
        <v>10</v>
      </c>
      <c r="E1620" s="6"/>
      <c r="F1620" s="6"/>
      <c r="G1620" s="6"/>
      <c r="H1620" s="6"/>
      <c r="I1620" s="6"/>
      <c r="J1620" s="6"/>
      <c r="K1620" s="6"/>
      <c r="L1620" s="6"/>
      <c r="M1620" s="6"/>
      <c r="N1620" s="8"/>
      <c r="O1620" s="8"/>
      <c r="P162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2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20" s="20" t="e">
        <f>(Table1[[#This Row],[1. Hàng tồn kho]]-Table1[[#This Row],[1. Hàng tồn kho'[Năm: 2024]])/Table1[[#This Row],[1. Hàng tồn kho'[Năm: 2024]]</f>
        <v>#DIV/0!</v>
      </c>
      <c r="S162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2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20" s="20" t="e">
        <f>SUM(Table1[[#This Row],[TATA]:[ROA]])</f>
        <v>#DIV/0!</v>
      </c>
    </row>
    <row r="1621" spans="1:21" hidden="1" x14ac:dyDescent="0.45">
      <c r="A1621" s="7">
        <v>1615</v>
      </c>
      <c r="B1621" s="5" t="s">
        <v>3238</v>
      </c>
      <c r="C1621" s="6" t="s">
        <v>3239</v>
      </c>
      <c r="D1621" s="6" t="s">
        <v>10</v>
      </c>
      <c r="E1621" s="6"/>
      <c r="F1621" s="6"/>
      <c r="G1621" s="6"/>
      <c r="H1621" s="6"/>
      <c r="I1621" s="6"/>
      <c r="J1621" s="6"/>
      <c r="K1621" s="6"/>
      <c r="L1621" s="6"/>
      <c r="M1621" s="6"/>
      <c r="N1621" s="8"/>
      <c r="O1621" s="8"/>
      <c r="P162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2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21" s="20" t="e">
        <f>(Table1[[#This Row],[1. Hàng tồn kho]]-Table1[[#This Row],[1. Hàng tồn kho'[Năm: 2024]])/Table1[[#This Row],[1. Hàng tồn kho'[Năm: 2024]]</f>
        <v>#DIV/0!</v>
      </c>
      <c r="S162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2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21" s="20" t="e">
        <f>SUM(Table1[[#This Row],[TATA]:[ROA]])</f>
        <v>#DIV/0!</v>
      </c>
    </row>
    <row r="1622" spans="1:21" hidden="1" x14ac:dyDescent="0.45">
      <c r="A1622" s="7">
        <v>1616</v>
      </c>
      <c r="B1622" s="5" t="s">
        <v>3240</v>
      </c>
      <c r="C1622" s="6" t="s">
        <v>3241</v>
      </c>
      <c r="D1622" s="6" t="s">
        <v>10</v>
      </c>
      <c r="E1622" s="6"/>
      <c r="F1622" s="6"/>
      <c r="G1622" s="6"/>
      <c r="H1622" s="6"/>
      <c r="I1622" s="6"/>
      <c r="J1622" s="6"/>
      <c r="K1622" s="6"/>
      <c r="L1622" s="6"/>
      <c r="M1622" s="6"/>
      <c r="N1622" s="8"/>
      <c r="O1622" s="8"/>
      <c r="P162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2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22" s="20" t="e">
        <f>(Table1[[#This Row],[1. Hàng tồn kho]]-Table1[[#This Row],[1. Hàng tồn kho'[Năm: 2024]])/Table1[[#This Row],[1. Hàng tồn kho'[Năm: 2024]]</f>
        <v>#DIV/0!</v>
      </c>
      <c r="S162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2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22" s="20" t="e">
        <f>SUM(Table1[[#This Row],[TATA]:[ROA]])</f>
        <v>#DIV/0!</v>
      </c>
    </row>
    <row r="1623" spans="1:21" hidden="1" x14ac:dyDescent="0.45">
      <c r="A1623" s="7">
        <v>1617</v>
      </c>
      <c r="B1623" s="5" t="s">
        <v>3242</v>
      </c>
      <c r="C1623" s="6" t="s">
        <v>3243</v>
      </c>
      <c r="D1623" s="6" t="s">
        <v>10</v>
      </c>
      <c r="E1623" s="6"/>
      <c r="F1623" s="6"/>
      <c r="G1623" s="6"/>
      <c r="H1623" s="6"/>
      <c r="I1623" s="6"/>
      <c r="J1623" s="6"/>
      <c r="K1623" s="6"/>
      <c r="L1623" s="6"/>
      <c r="M1623" s="6"/>
      <c r="N1623" s="8"/>
      <c r="O1623" s="8"/>
      <c r="P162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2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23" s="20" t="e">
        <f>(Table1[[#This Row],[1. Hàng tồn kho]]-Table1[[#This Row],[1. Hàng tồn kho'[Năm: 2024]])/Table1[[#This Row],[1. Hàng tồn kho'[Năm: 2024]]</f>
        <v>#DIV/0!</v>
      </c>
      <c r="S162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2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23" s="20" t="e">
        <f>SUM(Table1[[#This Row],[TATA]:[ROA]])</f>
        <v>#DIV/0!</v>
      </c>
    </row>
    <row r="1624" spans="1:21" hidden="1" x14ac:dyDescent="0.45">
      <c r="A1624" s="7">
        <v>1618</v>
      </c>
      <c r="B1624" s="5" t="s">
        <v>3244</v>
      </c>
      <c r="C1624" s="6" t="s">
        <v>3245</v>
      </c>
      <c r="D1624" s="6" t="s">
        <v>15</v>
      </c>
      <c r="E1624" s="6"/>
      <c r="F1624" s="6"/>
      <c r="G1624" s="6"/>
      <c r="H1624" s="8">
        <v>110415107191</v>
      </c>
      <c r="I1624" s="6"/>
      <c r="J1624" s="8">
        <v>126901628119</v>
      </c>
      <c r="K1624" s="6"/>
      <c r="L1624" s="8">
        <v>804895415372</v>
      </c>
      <c r="M1624" s="6"/>
      <c r="N1624" s="8"/>
      <c r="O1624" s="8"/>
      <c r="P162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2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624" s="20">
        <f>(Table1[[#This Row],[1. Hàng tồn kho]]-Table1[[#This Row],[1. Hàng tồn kho'[Năm: 2024]])/Table1[[#This Row],[1. Hàng tồn kho'[Năm: 2024]]</f>
        <v>-1</v>
      </c>
      <c r="S162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62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24" s="20" t="e">
        <f>SUM(Table1[[#This Row],[TATA]:[ROA]])</f>
        <v>#DIV/0!</v>
      </c>
    </row>
    <row r="1625" spans="1:21" x14ac:dyDescent="0.45">
      <c r="A1625" s="7">
        <v>1619</v>
      </c>
      <c r="B1625" s="5" t="s">
        <v>3246</v>
      </c>
      <c r="C1625" s="6" t="s">
        <v>3247</v>
      </c>
      <c r="D1625" s="6" t="s">
        <v>18</v>
      </c>
      <c r="E1625" s="8">
        <v>1326809973650</v>
      </c>
      <c r="F1625" s="8">
        <v>197187477693</v>
      </c>
      <c r="G1625" s="8">
        <v>16493912202087</v>
      </c>
      <c r="H1625" s="8">
        <v>1942938034495</v>
      </c>
      <c r="I1625" s="8">
        <v>1423363712457</v>
      </c>
      <c r="J1625" s="8">
        <v>6820816327463</v>
      </c>
      <c r="K1625" s="8">
        <v>5408688189488</v>
      </c>
      <c r="L1625" s="8">
        <v>20707517191896</v>
      </c>
      <c r="M1625" s="8">
        <v>14899234663086</v>
      </c>
      <c r="N1625" s="9">
        <v>0.13</v>
      </c>
      <c r="O1625" s="9">
        <v>-0.06</v>
      </c>
      <c r="P1625" s="17">
        <f>(Table1[[#This Row],[18. Lợi nhuận sau thuế thu nhập doanh nghiệp]]-Table1[[#This Row],[Lưu chuyển tiền thuần từ hoạt động kinh doanh]])/Table1[[#This Row],[TỔNG CỘNG TÀI SẢN]]</f>
        <v>-6.8487238328700878E-2</v>
      </c>
      <c r="Q1625" s="20">
        <f>(Table1[[#This Row],[III. Các khoản phải thu ngắn hạn 2025]]-Table1[[#This Row],[III. Các khoản phải thu ngắn hạn'[Năm: 2024]])/Table1[[#This Row],[III. Các khoản phải thu ngắn hạn'[Năm: 2024]]</f>
        <v>-0.26741682586549681</v>
      </c>
      <c r="R1625" s="20">
        <f>(Table1[[#This Row],[1. Hàng tồn kho]]-Table1[[#This Row],[1. Hàng tồn kho'[Năm: 2024]])/Table1[[#This Row],[1. Hàng tồn kho'[Năm: 2024]]</f>
        <v>-0.20703213078605806</v>
      </c>
      <c r="S162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-0.2804914985695679</v>
      </c>
      <c r="T1625" s="21">
        <f>Table1[[#This Row],[Tỷ suất sinh lợi trên tổng tài sản bình quân (ROAA)'[Quý 4 Năm 2025, ĐVT: %']]]-Table1[[#This Row],[Tỷ suất sinh lợi trên tổng tài sản bình quân (ROAA)'[Quý 4 Năm 2024, ĐVT: %']]]</f>
        <v>-0.19</v>
      </c>
      <c r="U1625" s="20">
        <f>SUM(Table1[[#This Row],[TATA]:[ROA]])</f>
        <v>-1.0134276935498236</v>
      </c>
    </row>
    <row r="1626" spans="1:21" x14ac:dyDescent="0.45">
      <c r="A1626" s="7">
        <v>1620</v>
      </c>
      <c r="B1626" s="5" t="s">
        <v>3248</v>
      </c>
      <c r="C1626" s="6" t="s">
        <v>3249</v>
      </c>
      <c r="D1626" s="6" t="s">
        <v>18</v>
      </c>
      <c r="E1626" s="8">
        <v>-872640358997</v>
      </c>
      <c r="F1626" s="8">
        <v>946308935190</v>
      </c>
      <c r="G1626" s="8">
        <v>26564516185390</v>
      </c>
      <c r="H1626" s="8">
        <v>2796944659429</v>
      </c>
      <c r="I1626" s="8">
        <v>1891019440263</v>
      </c>
      <c r="J1626" s="8">
        <v>18060600682687</v>
      </c>
      <c r="K1626" s="8">
        <v>8742397488280</v>
      </c>
      <c r="L1626" s="8">
        <v>7196050482193</v>
      </c>
      <c r="M1626" s="8">
        <v>5645086579147</v>
      </c>
      <c r="N1626" s="9">
        <v>1.65</v>
      </c>
      <c r="O1626" s="9">
        <v>1.27</v>
      </c>
      <c r="P1626" s="17">
        <f>(Table1[[#This Row],[18. Lợi nhuận sau thuế thu nhập doanh nghiệp]]-Table1[[#This Row],[Lưu chuyển tiền thuần từ hoạt động kinh doanh]])/Table1[[#This Row],[TỔNG CỘNG TÀI SẢN]]</f>
        <v>6.8472893746410066E-2</v>
      </c>
      <c r="Q1626" s="20">
        <f>(Table1[[#This Row],[III. Các khoản phải thu ngắn hạn 2025]]-Table1[[#This Row],[III. Các khoản phải thu ngắn hạn'[Năm: 2024]])/Table1[[#This Row],[III. Các khoản phải thu ngắn hạn'[Năm: 2024]]</f>
        <v>-0.32389815655163728</v>
      </c>
      <c r="R1626" s="20">
        <f>(Table1[[#This Row],[1. Hàng tồn kho]]-Table1[[#This Row],[1. Hàng tồn kho'[Năm: 2024]])/Table1[[#This Row],[1. Hàng tồn kho'[Năm: 2024]]</f>
        <v>-0.5159409345304603</v>
      </c>
      <c r="S162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-0.21552988085394073</v>
      </c>
      <c r="T1626" s="21">
        <f>Table1[[#This Row],[Tỷ suất sinh lợi trên tổng tài sản bình quân (ROAA)'[Quý 4 Năm 2025, ĐVT: %']]]-Table1[[#This Row],[Tỷ suất sinh lợi trên tổng tài sản bình quân (ROAA)'[Quý 4 Năm 2024, ĐVT: %']]]</f>
        <v>-0.37999999999999989</v>
      </c>
      <c r="U1626" s="20">
        <f>SUM(Table1[[#This Row],[TATA]:[ROA]])</f>
        <v>-1.3668960781896282</v>
      </c>
    </row>
    <row r="1627" spans="1:21" hidden="1" x14ac:dyDescent="0.45">
      <c r="A1627" s="7">
        <v>1621</v>
      </c>
      <c r="B1627" s="5" t="s">
        <v>3250</v>
      </c>
      <c r="C1627" s="6" t="s">
        <v>3251</v>
      </c>
      <c r="D1627" s="6" t="s">
        <v>15</v>
      </c>
      <c r="E1627" s="6"/>
      <c r="F1627" s="6"/>
      <c r="G1627" s="6"/>
      <c r="H1627" s="8">
        <v>16195088801</v>
      </c>
      <c r="I1627" s="6"/>
      <c r="J1627" s="8">
        <v>4781018403</v>
      </c>
      <c r="K1627" s="6"/>
      <c r="L1627" s="8">
        <v>155397641489</v>
      </c>
      <c r="M1627" s="6"/>
      <c r="N1627" s="8"/>
      <c r="O1627" s="8"/>
      <c r="P162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2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627" s="20">
        <f>(Table1[[#This Row],[1. Hàng tồn kho]]-Table1[[#This Row],[1. Hàng tồn kho'[Năm: 2024]])/Table1[[#This Row],[1. Hàng tồn kho'[Năm: 2024]]</f>
        <v>-1</v>
      </c>
      <c r="S162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62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27" s="20" t="e">
        <f>SUM(Table1[[#This Row],[TATA]:[ROA]])</f>
        <v>#DIV/0!</v>
      </c>
    </row>
    <row r="1628" spans="1:21" hidden="1" x14ac:dyDescent="0.45">
      <c r="A1628" s="7">
        <v>1622</v>
      </c>
      <c r="B1628" s="5" t="s">
        <v>3252</v>
      </c>
      <c r="C1628" s="6" t="s">
        <v>3253</v>
      </c>
      <c r="D1628" s="6" t="s">
        <v>10</v>
      </c>
      <c r="E1628" s="6"/>
      <c r="F1628" s="6"/>
      <c r="G1628" s="6"/>
      <c r="H1628" s="6"/>
      <c r="I1628" s="6"/>
      <c r="J1628" s="6"/>
      <c r="K1628" s="6"/>
      <c r="L1628" s="6"/>
      <c r="M1628" s="6"/>
      <c r="N1628" s="8"/>
      <c r="O1628" s="8"/>
      <c r="P162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2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28" s="20" t="e">
        <f>(Table1[[#This Row],[1. Hàng tồn kho]]-Table1[[#This Row],[1. Hàng tồn kho'[Năm: 2024]])/Table1[[#This Row],[1. Hàng tồn kho'[Năm: 2024]]</f>
        <v>#DIV/0!</v>
      </c>
      <c r="S162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2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28" s="20" t="e">
        <f>SUM(Table1[[#This Row],[TATA]:[ROA]])</f>
        <v>#DIV/0!</v>
      </c>
    </row>
    <row r="1629" spans="1:21" hidden="1" x14ac:dyDescent="0.45">
      <c r="A1629" s="7">
        <v>1623</v>
      </c>
      <c r="B1629" s="5" t="s">
        <v>3254</v>
      </c>
      <c r="C1629" s="6" t="s">
        <v>3255</v>
      </c>
      <c r="D1629" s="6" t="s">
        <v>10</v>
      </c>
      <c r="E1629" s="6"/>
      <c r="F1629" s="6"/>
      <c r="G1629" s="6"/>
      <c r="H1629" s="6"/>
      <c r="I1629" s="6"/>
      <c r="J1629" s="6"/>
      <c r="K1629" s="6"/>
      <c r="L1629" s="6"/>
      <c r="M1629" s="6"/>
      <c r="N1629" s="8"/>
      <c r="O1629" s="8"/>
      <c r="P162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2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29" s="20" t="e">
        <f>(Table1[[#This Row],[1. Hàng tồn kho]]-Table1[[#This Row],[1. Hàng tồn kho'[Năm: 2024]])/Table1[[#This Row],[1. Hàng tồn kho'[Năm: 2024]]</f>
        <v>#DIV/0!</v>
      </c>
      <c r="S162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2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29" s="20" t="e">
        <f>SUM(Table1[[#This Row],[TATA]:[ROA]])</f>
        <v>#DIV/0!</v>
      </c>
    </row>
    <row r="1630" spans="1:21" x14ac:dyDescent="0.45">
      <c r="A1630" s="7">
        <v>1624</v>
      </c>
      <c r="B1630" s="5" t="s">
        <v>3256</v>
      </c>
      <c r="C1630" s="6" t="s">
        <v>3257</v>
      </c>
      <c r="D1630" s="6" t="s">
        <v>18</v>
      </c>
      <c r="E1630" s="8">
        <v>189856813514</v>
      </c>
      <c r="F1630" s="8">
        <v>147831587487</v>
      </c>
      <c r="G1630" s="8">
        <v>664784463500</v>
      </c>
      <c r="H1630" s="8">
        <v>21514890115</v>
      </c>
      <c r="I1630" s="8">
        <v>12173402556</v>
      </c>
      <c r="J1630" s="8">
        <v>8428454364</v>
      </c>
      <c r="K1630" s="8">
        <v>12914336575</v>
      </c>
      <c r="L1630" s="8">
        <v>280070334347</v>
      </c>
      <c r="M1630" s="8">
        <v>390947596820</v>
      </c>
      <c r="N1630" s="9">
        <v>4.46</v>
      </c>
      <c r="O1630" s="9">
        <v>6.93</v>
      </c>
      <c r="P1630" s="17">
        <f>(Table1[[#This Row],[18. Lợi nhuận sau thuế thu nhập doanh nghiệp]]-Table1[[#This Row],[Lưu chuyển tiền thuần từ hoạt động kinh doanh]])/Table1[[#This Row],[TỔNG CỘNG TÀI SẢN]]</f>
        <v>-6.3216317971305905E-2</v>
      </c>
      <c r="Q1630" s="20">
        <f>(Table1[[#This Row],[III. Các khoản phải thu ngắn hạn 2025]]-Table1[[#This Row],[III. Các khoản phải thu ngắn hạn'[Năm: 2024]])/Table1[[#This Row],[III. Các khoản phải thu ngắn hạn'[Năm: 2024]]</f>
        <v>-0.43418709131529304</v>
      </c>
      <c r="R1630" s="20">
        <f>(Table1[[#This Row],[1. Hàng tồn kho]]-Table1[[#This Row],[1. Hàng tồn kho'[Năm: 2024]])/Table1[[#This Row],[1. Hàng tồn kho'[Năm: 2024]]</f>
        <v>0.53223070533077876</v>
      </c>
      <c r="S163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0.39589077769167047</v>
      </c>
      <c r="T1630" s="21">
        <f>Table1[[#This Row],[Tỷ suất sinh lợi trên tổng tài sản bình quân (ROAA)'[Quý 4 Năm 2025, ĐVT: %']]]-Table1[[#This Row],[Tỷ suất sinh lợi trên tổng tài sản bình quân (ROAA)'[Quý 4 Năm 2024, ĐVT: %']]]</f>
        <v>2.4699999999999998</v>
      </c>
      <c r="U1630" s="20">
        <f>SUM(Table1[[#This Row],[TATA]:[ROA]])</f>
        <v>2.9007180737358502</v>
      </c>
    </row>
    <row r="1631" spans="1:21" ht="26.25" hidden="1" x14ac:dyDescent="0.45">
      <c r="A1631" s="7">
        <v>1625</v>
      </c>
      <c r="B1631" s="5" t="s">
        <v>3258</v>
      </c>
      <c r="C1631" s="6" t="s">
        <v>3259</v>
      </c>
      <c r="D1631" s="6" t="s">
        <v>10</v>
      </c>
      <c r="E1631" s="6"/>
      <c r="F1631" s="6"/>
      <c r="G1631" s="6"/>
      <c r="H1631" s="6"/>
      <c r="I1631" s="6"/>
      <c r="J1631" s="6"/>
      <c r="K1631" s="6"/>
      <c r="L1631" s="6"/>
      <c r="M1631" s="6"/>
      <c r="N1631" s="8"/>
      <c r="O1631" s="8"/>
      <c r="P163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3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31" s="20" t="e">
        <f>(Table1[[#This Row],[1. Hàng tồn kho]]-Table1[[#This Row],[1. Hàng tồn kho'[Năm: 2024]])/Table1[[#This Row],[1. Hàng tồn kho'[Năm: 2024]]</f>
        <v>#DIV/0!</v>
      </c>
      <c r="S163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3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31" s="20" t="e">
        <f>SUM(Table1[[#This Row],[TATA]:[ROA]])</f>
        <v>#DIV/0!</v>
      </c>
    </row>
    <row r="1632" spans="1:21" ht="26.25" hidden="1" x14ac:dyDescent="0.45">
      <c r="A1632" s="7">
        <v>1626</v>
      </c>
      <c r="B1632" s="5" t="s">
        <v>3260</v>
      </c>
      <c r="C1632" s="6" t="s">
        <v>3261</v>
      </c>
      <c r="D1632" s="6" t="s">
        <v>10</v>
      </c>
      <c r="E1632" s="6"/>
      <c r="F1632" s="6"/>
      <c r="G1632" s="6"/>
      <c r="H1632" s="6"/>
      <c r="I1632" s="6"/>
      <c r="J1632" s="6"/>
      <c r="K1632" s="6"/>
      <c r="L1632" s="6"/>
      <c r="M1632" s="6"/>
      <c r="N1632" s="8"/>
      <c r="O1632" s="8"/>
      <c r="P163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3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32" s="20" t="e">
        <f>(Table1[[#This Row],[1. Hàng tồn kho]]-Table1[[#This Row],[1. Hàng tồn kho'[Năm: 2024]])/Table1[[#This Row],[1. Hàng tồn kho'[Năm: 2024]]</f>
        <v>#DIV/0!</v>
      </c>
      <c r="S163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3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32" s="20" t="e">
        <f>SUM(Table1[[#This Row],[TATA]:[ROA]])</f>
        <v>#DIV/0!</v>
      </c>
    </row>
    <row r="1633" spans="1:21" hidden="1" x14ac:dyDescent="0.45">
      <c r="A1633" s="7">
        <v>1627</v>
      </c>
      <c r="B1633" s="5" t="s">
        <v>3262</v>
      </c>
      <c r="C1633" s="6" t="s">
        <v>3263</v>
      </c>
      <c r="D1633" s="6" t="s">
        <v>15</v>
      </c>
      <c r="E1633" s="6"/>
      <c r="F1633" s="6"/>
      <c r="G1633" s="6"/>
      <c r="H1633" s="8">
        <v>22149093404</v>
      </c>
      <c r="I1633" s="6"/>
      <c r="J1633" s="8">
        <v>5860533398</v>
      </c>
      <c r="K1633" s="6"/>
      <c r="L1633" s="8">
        <v>213748260773</v>
      </c>
      <c r="M1633" s="6"/>
      <c r="N1633" s="8"/>
      <c r="O1633" s="8"/>
      <c r="P163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3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633" s="20">
        <f>(Table1[[#This Row],[1. Hàng tồn kho]]-Table1[[#This Row],[1. Hàng tồn kho'[Năm: 2024]])/Table1[[#This Row],[1. Hàng tồn kho'[Năm: 2024]]</f>
        <v>-1</v>
      </c>
      <c r="S163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63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33" s="20" t="e">
        <f>SUM(Table1[[#This Row],[TATA]:[ROA]])</f>
        <v>#DIV/0!</v>
      </c>
    </row>
    <row r="1634" spans="1:21" x14ac:dyDescent="0.45">
      <c r="A1634" s="7">
        <v>1628</v>
      </c>
      <c r="B1634" s="5" t="s">
        <v>3264</v>
      </c>
      <c r="C1634" s="6" t="s">
        <v>3265</v>
      </c>
      <c r="D1634" s="6" t="s">
        <v>18</v>
      </c>
      <c r="E1634" s="8">
        <v>222342397660</v>
      </c>
      <c r="F1634" s="8">
        <v>16730160636</v>
      </c>
      <c r="G1634" s="8">
        <v>822182163791</v>
      </c>
      <c r="H1634" s="8">
        <v>83309018552</v>
      </c>
      <c r="I1634" s="8">
        <v>179919863981</v>
      </c>
      <c r="J1634" s="8">
        <v>177784424016</v>
      </c>
      <c r="K1634" s="8">
        <v>141549020541</v>
      </c>
      <c r="L1634" s="8">
        <v>802345438436</v>
      </c>
      <c r="M1634" s="8">
        <v>1077825711344</v>
      </c>
      <c r="N1634" s="9">
        <v>0.04</v>
      </c>
      <c r="O1634" s="9">
        <v>0.46</v>
      </c>
      <c r="P1634" s="17">
        <f>(Table1[[#This Row],[18. Lợi nhuận sau thuế thu nhập doanh nghiệp]]-Table1[[#This Row],[Lưu chuyển tiền thuần từ hoạt động kinh doanh]])/Table1[[#This Row],[TỔNG CỘNG TÀI SẢN]]</f>
        <v>-0.25008112080167549</v>
      </c>
      <c r="Q1634" s="20">
        <f>(Table1[[#This Row],[III. Các khoản phải thu ngắn hạn 2025]]-Table1[[#This Row],[III. Các khoản phải thu ngắn hạn'[Năm: 2024]])/Table1[[#This Row],[III. Các khoản phải thu ngắn hạn'[Năm: 2024]]</f>
        <v>1.1596685101829309</v>
      </c>
      <c r="R1634" s="20">
        <f>(Table1[[#This Row],[1. Hàng tồn kho]]-Table1[[#This Row],[1. Hàng tồn kho'[Năm: 2024]])/Table1[[#This Row],[1. Hàng tồn kho'[Năm: 2024]]</f>
        <v>-0.20381652484775009</v>
      </c>
      <c r="S163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0.34334372666839058</v>
      </c>
      <c r="T1634" s="21">
        <f>Table1[[#This Row],[Tỷ suất sinh lợi trên tổng tài sản bình quân (ROAA)'[Quý 4 Năm 2025, ĐVT: %']]]-Table1[[#This Row],[Tỷ suất sinh lợi trên tổng tài sản bình quân (ROAA)'[Quý 4 Năm 2024, ĐVT: %']]]</f>
        <v>0.42000000000000004</v>
      </c>
      <c r="U1634" s="20">
        <f>SUM(Table1[[#This Row],[TATA]:[ROA]])</f>
        <v>1.4691145912018957</v>
      </c>
    </row>
    <row r="1635" spans="1:21" hidden="1" x14ac:dyDescent="0.45">
      <c r="A1635" s="7">
        <v>1629</v>
      </c>
      <c r="B1635" s="5" t="s">
        <v>3266</v>
      </c>
      <c r="C1635" s="6" t="s">
        <v>3267</v>
      </c>
      <c r="D1635" s="6" t="s">
        <v>10</v>
      </c>
      <c r="E1635" s="6"/>
      <c r="F1635" s="6"/>
      <c r="G1635" s="6"/>
      <c r="H1635" s="8">
        <v>14038003006</v>
      </c>
      <c r="I1635" s="6"/>
      <c r="J1635" s="8">
        <v>59955435415</v>
      </c>
      <c r="K1635" s="6"/>
      <c r="L1635" s="8">
        <v>67595120791</v>
      </c>
      <c r="M1635" s="6"/>
      <c r="N1635" s="8"/>
      <c r="O1635" s="8"/>
      <c r="P163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3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635" s="20">
        <f>(Table1[[#This Row],[1. Hàng tồn kho]]-Table1[[#This Row],[1. Hàng tồn kho'[Năm: 2024]])/Table1[[#This Row],[1. Hàng tồn kho'[Năm: 2024]]</f>
        <v>-1</v>
      </c>
      <c r="S163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63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35" s="20" t="e">
        <f>SUM(Table1[[#This Row],[TATA]:[ROA]])</f>
        <v>#DIV/0!</v>
      </c>
    </row>
    <row r="1636" spans="1:21" ht="26.25" hidden="1" x14ac:dyDescent="0.45">
      <c r="A1636" s="7">
        <v>1630</v>
      </c>
      <c r="B1636" s="5" t="s">
        <v>3268</v>
      </c>
      <c r="C1636" s="6" t="s">
        <v>3269</v>
      </c>
      <c r="D1636" s="6" t="s">
        <v>10</v>
      </c>
      <c r="E1636" s="6"/>
      <c r="F1636" s="6"/>
      <c r="G1636" s="6"/>
      <c r="H1636" s="6"/>
      <c r="I1636" s="6"/>
      <c r="J1636" s="6"/>
      <c r="K1636" s="6"/>
      <c r="L1636" s="6"/>
      <c r="M1636" s="6"/>
      <c r="N1636" s="8"/>
      <c r="O1636" s="8"/>
      <c r="P163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3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36" s="20" t="e">
        <f>(Table1[[#This Row],[1. Hàng tồn kho]]-Table1[[#This Row],[1. Hàng tồn kho'[Năm: 2024]])/Table1[[#This Row],[1. Hàng tồn kho'[Năm: 2024]]</f>
        <v>#DIV/0!</v>
      </c>
      <c r="S163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3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36" s="20" t="e">
        <f>SUM(Table1[[#This Row],[TATA]:[ROA]])</f>
        <v>#DIV/0!</v>
      </c>
    </row>
    <row r="1637" spans="1:21" ht="26.25" x14ac:dyDescent="0.45">
      <c r="A1637" s="7">
        <v>1631</v>
      </c>
      <c r="B1637" s="5" t="s">
        <v>3270</v>
      </c>
      <c r="C1637" s="6" t="s">
        <v>3271</v>
      </c>
      <c r="D1637" s="6" t="s">
        <v>15</v>
      </c>
      <c r="E1637" s="8">
        <v>18871853688</v>
      </c>
      <c r="F1637" s="8">
        <v>-205326732561</v>
      </c>
      <c r="G1637" s="8">
        <v>214610257951</v>
      </c>
      <c r="H1637" s="8">
        <v>104513471157</v>
      </c>
      <c r="I1637" s="8">
        <v>51035238747</v>
      </c>
      <c r="J1637" s="8">
        <v>2934885322</v>
      </c>
      <c r="K1637" s="8">
        <v>503181614</v>
      </c>
      <c r="L1637" s="8">
        <v>166279224658</v>
      </c>
      <c r="M1637" s="8">
        <v>98464034939</v>
      </c>
      <c r="N1637" s="9">
        <v>-12.89</v>
      </c>
      <c r="O1637" s="9">
        <v>-21.74</v>
      </c>
      <c r="P1637" s="17">
        <f>(Table1[[#This Row],[18. Lợi nhuận sau thuế thu nhập doanh nghiệp]]-Table1[[#This Row],[Lưu chuyển tiền thuần từ hoạt động kinh doanh]])/Table1[[#This Row],[TỔNG CỘNG TÀI SẢN]]</f>
        <v>-1.0446778657718645</v>
      </c>
      <c r="Q1637" s="20">
        <f>(Table1[[#This Row],[III. Các khoản phải thu ngắn hạn 2025]]-Table1[[#This Row],[III. Các khoản phải thu ngắn hạn'[Năm: 2024]])/Table1[[#This Row],[III. Các khoản phải thu ngắn hạn'[Năm: 2024]]</f>
        <v>-0.51168745825755868</v>
      </c>
      <c r="R1637" s="20">
        <f>(Table1[[#This Row],[1. Hàng tồn kho]]-Table1[[#This Row],[1. Hàng tồn kho'[Năm: 2024]])/Table1[[#This Row],[1. Hàng tồn kho'[Năm: 2024]]</f>
        <v>-0.82855152457640047</v>
      </c>
      <c r="S163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-0.40783922259970246</v>
      </c>
      <c r="T1637" s="21">
        <f>Table1[[#This Row],[Tỷ suất sinh lợi trên tổng tài sản bình quân (ROAA)'[Quý 4 Năm 2025, ĐVT: %']]]-Table1[[#This Row],[Tỷ suất sinh lợi trên tổng tài sản bình quân (ROAA)'[Quý 4 Năm 2024, ĐVT: %']]]</f>
        <v>-8.8499999999999979</v>
      </c>
      <c r="U1637" s="20">
        <f>SUM(Table1[[#This Row],[TATA]:[ROA]])</f>
        <v>-11.642756071205524</v>
      </c>
    </row>
    <row r="1638" spans="1:21" hidden="1" x14ac:dyDescent="0.45">
      <c r="A1638" s="7">
        <v>1632</v>
      </c>
      <c r="B1638" s="5" t="s">
        <v>3272</v>
      </c>
      <c r="C1638" s="6" t="s">
        <v>3273</v>
      </c>
      <c r="D1638" s="6" t="s">
        <v>10</v>
      </c>
      <c r="E1638" s="6"/>
      <c r="F1638" s="6"/>
      <c r="G1638" s="6"/>
      <c r="H1638" s="6"/>
      <c r="I1638" s="6"/>
      <c r="J1638" s="6"/>
      <c r="K1638" s="6"/>
      <c r="L1638" s="6"/>
      <c r="M1638" s="6"/>
      <c r="N1638" s="8"/>
      <c r="O1638" s="8"/>
      <c r="P163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3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38" s="20" t="e">
        <f>(Table1[[#This Row],[1. Hàng tồn kho]]-Table1[[#This Row],[1. Hàng tồn kho'[Năm: 2024]])/Table1[[#This Row],[1. Hàng tồn kho'[Năm: 2024]]</f>
        <v>#DIV/0!</v>
      </c>
      <c r="S163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3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38" s="20" t="e">
        <f>SUM(Table1[[#This Row],[TATA]:[ROA]])</f>
        <v>#DIV/0!</v>
      </c>
    </row>
    <row r="1639" spans="1:21" ht="26.25" hidden="1" x14ac:dyDescent="0.45">
      <c r="A1639" s="7">
        <v>1633</v>
      </c>
      <c r="B1639" s="5" t="s">
        <v>3274</v>
      </c>
      <c r="C1639" s="6" t="s">
        <v>3275</v>
      </c>
      <c r="D1639" s="6" t="s">
        <v>10</v>
      </c>
      <c r="E1639" s="6"/>
      <c r="F1639" s="6"/>
      <c r="G1639" s="6"/>
      <c r="H1639" s="6"/>
      <c r="I1639" s="6"/>
      <c r="J1639" s="6"/>
      <c r="K1639" s="6"/>
      <c r="L1639" s="6"/>
      <c r="M1639" s="6"/>
      <c r="N1639" s="8"/>
      <c r="O1639" s="8"/>
      <c r="P163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3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39" s="20" t="e">
        <f>(Table1[[#This Row],[1. Hàng tồn kho]]-Table1[[#This Row],[1. Hàng tồn kho'[Năm: 2024]])/Table1[[#This Row],[1. Hàng tồn kho'[Năm: 2024]]</f>
        <v>#DIV/0!</v>
      </c>
      <c r="S163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3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39" s="20" t="e">
        <f>SUM(Table1[[#This Row],[TATA]:[ROA]])</f>
        <v>#DIV/0!</v>
      </c>
    </row>
    <row r="1640" spans="1:21" hidden="1" x14ac:dyDescent="0.45">
      <c r="A1640" s="7">
        <v>1634</v>
      </c>
      <c r="B1640" s="5" t="s">
        <v>3276</v>
      </c>
      <c r="C1640" s="6" t="s">
        <v>3277</v>
      </c>
      <c r="D1640" s="6" t="s">
        <v>10</v>
      </c>
      <c r="E1640" s="6"/>
      <c r="F1640" s="6"/>
      <c r="G1640" s="6"/>
      <c r="H1640" s="6"/>
      <c r="I1640" s="6"/>
      <c r="J1640" s="6"/>
      <c r="K1640" s="6"/>
      <c r="L1640" s="6"/>
      <c r="M1640" s="6"/>
      <c r="N1640" s="8"/>
      <c r="O1640" s="8"/>
      <c r="P164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4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40" s="20" t="e">
        <f>(Table1[[#This Row],[1. Hàng tồn kho]]-Table1[[#This Row],[1. Hàng tồn kho'[Năm: 2024]])/Table1[[#This Row],[1. Hàng tồn kho'[Năm: 2024]]</f>
        <v>#DIV/0!</v>
      </c>
      <c r="S164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4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40" s="20" t="e">
        <f>SUM(Table1[[#This Row],[TATA]:[ROA]])</f>
        <v>#DIV/0!</v>
      </c>
    </row>
    <row r="1641" spans="1:21" x14ac:dyDescent="0.45">
      <c r="A1641" s="7">
        <v>1635</v>
      </c>
      <c r="B1641" s="5" t="s">
        <v>3278</v>
      </c>
      <c r="C1641" s="6" t="s">
        <v>3279</v>
      </c>
      <c r="D1641" s="6" t="s">
        <v>15</v>
      </c>
      <c r="E1641" s="8">
        <v>29143355033</v>
      </c>
      <c r="F1641" s="8">
        <v>12948795584</v>
      </c>
      <c r="G1641" s="8">
        <v>247252210365</v>
      </c>
      <c r="H1641" s="8">
        <v>7438808218</v>
      </c>
      <c r="I1641" s="8">
        <v>7227666127</v>
      </c>
      <c r="J1641" s="8">
        <v>13425612653</v>
      </c>
      <c r="K1641" s="8">
        <v>11523237510</v>
      </c>
      <c r="L1641" s="8">
        <v>133591382404</v>
      </c>
      <c r="M1641" s="8">
        <v>141343462668</v>
      </c>
      <c r="N1641" s="9">
        <v>0.56000000000000005</v>
      </c>
      <c r="O1641" s="9">
        <v>1.24</v>
      </c>
      <c r="P1641" s="17">
        <f>(Table1[[#This Row],[18. Lợi nhuận sau thuế thu nhập doanh nghiệp]]-Table1[[#This Row],[Lưu chuyển tiền thuần từ hoạt động kinh doanh]])/Table1[[#This Row],[TỔNG CỘNG TÀI SẢN]]</f>
        <v>-6.5498138217220295E-2</v>
      </c>
      <c r="Q1641" s="20">
        <f>(Table1[[#This Row],[III. Các khoản phải thu ngắn hạn 2025]]-Table1[[#This Row],[III. Các khoản phải thu ngắn hạn'[Năm: 2024]])/Table1[[#This Row],[III. Các khoản phải thu ngắn hạn'[Năm: 2024]]</f>
        <v>-2.8383859996429336E-2</v>
      </c>
      <c r="R1641" s="20">
        <f>(Table1[[#This Row],[1. Hàng tồn kho]]-Table1[[#This Row],[1. Hàng tồn kho'[Năm: 2024]])/Table1[[#This Row],[1. Hàng tồn kho'[Năm: 2024]]</f>
        <v>-0.14169745486995766</v>
      </c>
      <c r="S164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5.8028295871335234E-2</v>
      </c>
      <c r="T1641" s="21">
        <f>Table1[[#This Row],[Tỷ suất sinh lợi trên tổng tài sản bình quân (ROAA)'[Quý 4 Năm 2025, ĐVT: %']]]-Table1[[#This Row],[Tỷ suất sinh lợi trên tổng tài sản bình quân (ROAA)'[Quý 4 Năm 2024, ĐVT: %']]]</f>
        <v>0.67999999999999994</v>
      </c>
      <c r="U1641" s="20">
        <f>SUM(Table1[[#This Row],[TATA]:[ROA]])</f>
        <v>0.50244884278772783</v>
      </c>
    </row>
    <row r="1642" spans="1:21" x14ac:dyDescent="0.45">
      <c r="A1642" s="7">
        <v>1636</v>
      </c>
      <c r="B1642" s="5" t="s">
        <v>3280</v>
      </c>
      <c r="C1642" s="6" t="s">
        <v>3281</v>
      </c>
      <c r="D1642" s="6" t="s">
        <v>15</v>
      </c>
      <c r="E1642" s="8">
        <v>258708303932</v>
      </c>
      <c r="F1642" s="8">
        <v>65944479442</v>
      </c>
      <c r="G1642" s="8">
        <v>1236309221888</v>
      </c>
      <c r="H1642" s="8">
        <v>14318264731</v>
      </c>
      <c r="I1642" s="8">
        <v>65802367892</v>
      </c>
      <c r="J1642" s="8">
        <v>27440243034</v>
      </c>
      <c r="K1642" s="8">
        <v>32146882164</v>
      </c>
      <c r="L1642" s="8">
        <v>810799562100</v>
      </c>
      <c r="M1642" s="8">
        <v>868614575453</v>
      </c>
      <c r="N1642" s="9">
        <v>1.06</v>
      </c>
      <c r="O1642" s="9">
        <v>1.63</v>
      </c>
      <c r="P1642" s="17">
        <f>(Table1[[#This Row],[18. Lợi nhuận sau thuế thu nhập doanh nghiệp]]-Table1[[#This Row],[Lưu chuyển tiền thuần từ hoạt động kinh doanh]])/Table1[[#This Row],[TỔNG CỘNG TÀI SẢN]]</f>
        <v>-0.15591877911872673</v>
      </c>
      <c r="Q1642" s="20">
        <f>(Table1[[#This Row],[III. Các khoản phải thu ngắn hạn 2025]]-Table1[[#This Row],[III. Các khoản phải thu ngắn hạn'[Năm: 2024]])/Table1[[#This Row],[III. Các khoản phải thu ngắn hạn'[Năm: 2024]]</f>
        <v>3.5956943196848061</v>
      </c>
      <c r="R1642" s="20">
        <f>(Table1[[#This Row],[1. Hàng tồn kho]]-Table1[[#This Row],[1. Hàng tồn kho'[Năm: 2024]])/Table1[[#This Row],[1. Hàng tồn kho'[Năm: 2024]]</f>
        <v>0.17152323046731802</v>
      </c>
      <c r="S164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7.1306172395131831E-2</v>
      </c>
      <c r="T1642" s="21">
        <f>Table1[[#This Row],[Tỷ suất sinh lợi trên tổng tài sản bình quân (ROAA)'[Quý 4 Năm 2025, ĐVT: %']]]-Table1[[#This Row],[Tỷ suất sinh lợi trên tổng tài sản bình quân (ROAA)'[Quý 4 Năm 2024, ĐVT: %']]]</f>
        <v>0.56999999999999984</v>
      </c>
      <c r="U1642" s="20">
        <f>SUM(Table1[[#This Row],[TATA]:[ROA]])</f>
        <v>4.2526049434285298</v>
      </c>
    </row>
    <row r="1643" spans="1:21" hidden="1" x14ac:dyDescent="0.45">
      <c r="A1643" s="7">
        <v>1637</v>
      </c>
      <c r="B1643" s="5" t="s">
        <v>3282</v>
      </c>
      <c r="C1643" s="6" t="s">
        <v>3283</v>
      </c>
      <c r="D1643" s="6" t="s">
        <v>10</v>
      </c>
      <c r="E1643" s="6"/>
      <c r="F1643" s="6"/>
      <c r="G1643" s="6"/>
      <c r="H1643" s="8">
        <v>18416385203</v>
      </c>
      <c r="I1643" s="6"/>
      <c r="J1643" s="8">
        <v>13956729794</v>
      </c>
      <c r="K1643" s="6"/>
      <c r="L1643" s="8">
        <v>186446647212</v>
      </c>
      <c r="M1643" s="6"/>
      <c r="N1643" s="9">
        <v>-0.54</v>
      </c>
      <c r="O1643" s="8"/>
      <c r="P164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4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643" s="20">
        <f>(Table1[[#This Row],[1. Hàng tồn kho]]-Table1[[#This Row],[1. Hàng tồn kho'[Năm: 2024]])/Table1[[#This Row],[1. Hàng tồn kho'[Năm: 2024]]</f>
        <v>-1</v>
      </c>
      <c r="S164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643" s="21">
        <f>Table1[[#This Row],[Tỷ suất sinh lợi trên tổng tài sản bình quân (ROAA)'[Quý 4 Năm 2025, ĐVT: %']]]-Table1[[#This Row],[Tỷ suất sinh lợi trên tổng tài sản bình quân (ROAA)'[Quý 4 Năm 2024, ĐVT: %']]]</f>
        <v>0.54</v>
      </c>
      <c r="U1643" s="20" t="e">
        <f>SUM(Table1[[#This Row],[TATA]:[ROA]])</f>
        <v>#DIV/0!</v>
      </c>
    </row>
    <row r="1644" spans="1:21" x14ac:dyDescent="0.45">
      <c r="A1644" s="7">
        <v>1638</v>
      </c>
      <c r="B1644" s="5" t="s">
        <v>3284</v>
      </c>
      <c r="C1644" s="6" t="s">
        <v>3285</v>
      </c>
      <c r="D1644" s="6" t="s">
        <v>33</v>
      </c>
      <c r="E1644" s="8">
        <v>295894783322</v>
      </c>
      <c r="F1644" s="8">
        <v>35531212266</v>
      </c>
      <c r="G1644" s="8">
        <v>2026237608240</v>
      </c>
      <c r="H1644" s="8">
        <v>387070487913</v>
      </c>
      <c r="I1644" s="8">
        <v>878665112072</v>
      </c>
      <c r="J1644" s="8">
        <v>9974345752</v>
      </c>
      <c r="K1644" s="8">
        <v>13701240649</v>
      </c>
      <c r="L1644" s="8">
        <v>5149234224</v>
      </c>
      <c r="M1644" s="8">
        <v>147278870676</v>
      </c>
      <c r="N1644" s="9">
        <v>-2.2999999999999998</v>
      </c>
      <c r="O1644" s="9">
        <v>0.51</v>
      </c>
      <c r="P1644" s="17">
        <f>(Table1[[#This Row],[18. Lợi nhuận sau thuế thu nhập doanh nghiệp]]-Table1[[#This Row],[Lưu chuyển tiền thuần từ hoạt động kinh doanh]])/Table1[[#This Row],[TỔNG CỘNG TÀI SẢN]]</f>
        <v>-0.12849607074569752</v>
      </c>
      <c r="Q1644" s="20">
        <f>(Table1[[#This Row],[III. Các khoản phải thu ngắn hạn 2025]]-Table1[[#This Row],[III. Các khoản phải thu ngắn hạn'[Năm: 2024]])/Table1[[#This Row],[III. Các khoản phải thu ngắn hạn'[Năm: 2024]]</f>
        <v>1.2700390226327289</v>
      </c>
      <c r="R1644" s="20">
        <f>(Table1[[#This Row],[1. Hàng tồn kho]]-Table1[[#This Row],[1. Hàng tồn kho'[Năm: 2024]])/Table1[[#This Row],[1. Hàng tồn kho'[Năm: 2024]]</f>
        <v>0.37364805568853515</v>
      </c>
      <c r="S164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27.602091936224184</v>
      </c>
      <c r="T1644" s="21">
        <f>Table1[[#This Row],[Tỷ suất sinh lợi trên tổng tài sản bình quân (ROAA)'[Quý 4 Năm 2025, ĐVT: %']]]-Table1[[#This Row],[Tỷ suất sinh lợi trên tổng tài sản bình quân (ROAA)'[Quý 4 Năm 2024, ĐVT: %']]]</f>
        <v>2.8099999999999996</v>
      </c>
      <c r="U1644" s="20">
        <f>SUM(Table1[[#This Row],[TATA]:[ROA]])</f>
        <v>31.927282943799749</v>
      </c>
    </row>
    <row r="1645" spans="1:21" x14ac:dyDescent="0.45">
      <c r="A1645" s="7">
        <v>1639</v>
      </c>
      <c r="B1645" s="5" t="s">
        <v>3286</v>
      </c>
      <c r="C1645" s="6" t="s">
        <v>3287</v>
      </c>
      <c r="D1645" s="6" t="s">
        <v>10</v>
      </c>
      <c r="E1645" s="8">
        <v>84844650483</v>
      </c>
      <c r="F1645" s="8">
        <v>20334641974</v>
      </c>
      <c r="G1645" s="8">
        <v>1638631523524</v>
      </c>
      <c r="H1645" s="8">
        <v>21566783418</v>
      </c>
      <c r="I1645" s="8">
        <v>23973536174</v>
      </c>
      <c r="J1645" s="8">
        <v>27706429602</v>
      </c>
      <c r="K1645" s="8">
        <v>40257011055</v>
      </c>
      <c r="L1645" s="8">
        <v>739806069024</v>
      </c>
      <c r="M1645" s="8">
        <v>773746834503</v>
      </c>
      <c r="N1645" s="9">
        <v>-0.66</v>
      </c>
      <c r="O1645" s="9">
        <v>-0.37</v>
      </c>
      <c r="P1645" s="17">
        <f>(Table1[[#This Row],[18. Lợi nhuận sau thuế thu nhập doanh nghiệp]]-Table1[[#This Row],[Lưu chuyển tiền thuần từ hoạt động kinh doanh]])/Table1[[#This Row],[TỔNG CỘNG TÀI SẢN]]</f>
        <v>-3.93682213376845E-2</v>
      </c>
      <c r="Q1645" s="20">
        <f>(Table1[[#This Row],[III. Các khoản phải thu ngắn hạn 2025]]-Table1[[#This Row],[III. Các khoản phải thu ngắn hạn'[Năm: 2024]])/Table1[[#This Row],[III. Các khoản phải thu ngắn hạn'[Năm: 2024]]</f>
        <v>0.1115953505607741</v>
      </c>
      <c r="R1645" s="20">
        <f>(Table1[[#This Row],[1. Hàng tồn kho]]-Table1[[#This Row],[1. Hàng tồn kho'[Năm: 2024]])/Table1[[#This Row],[1. Hàng tồn kho'[Năm: 2024]]</f>
        <v>0.45298443838804953</v>
      </c>
      <c r="S164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4.5877922472002494E-2</v>
      </c>
      <c r="T1645" s="21">
        <f>Table1[[#This Row],[Tỷ suất sinh lợi trên tổng tài sản bình quân (ROAA)'[Quý 4 Năm 2025, ĐVT: %']]]-Table1[[#This Row],[Tỷ suất sinh lợi trên tổng tài sản bình quân (ROAA)'[Quý 4 Năm 2024, ĐVT: %']]]</f>
        <v>0.29000000000000004</v>
      </c>
      <c r="U1645" s="20">
        <f>SUM(Table1[[#This Row],[TATA]:[ROA]])</f>
        <v>0.86108949008314162</v>
      </c>
    </row>
    <row r="1646" spans="1:21" ht="26.25" hidden="1" x14ac:dyDescent="0.45">
      <c r="A1646" s="7">
        <v>1640</v>
      </c>
      <c r="B1646" s="5" t="s">
        <v>3288</v>
      </c>
      <c r="C1646" s="6" t="s">
        <v>3289</v>
      </c>
      <c r="D1646" s="6" t="s">
        <v>10</v>
      </c>
      <c r="E1646" s="6"/>
      <c r="F1646" s="6"/>
      <c r="G1646" s="6"/>
      <c r="H1646" s="6"/>
      <c r="I1646" s="6"/>
      <c r="J1646" s="6"/>
      <c r="K1646" s="6"/>
      <c r="L1646" s="6"/>
      <c r="M1646" s="6"/>
      <c r="N1646" s="8"/>
      <c r="O1646" s="8"/>
      <c r="P164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4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46" s="20" t="e">
        <f>(Table1[[#This Row],[1. Hàng tồn kho]]-Table1[[#This Row],[1. Hàng tồn kho'[Năm: 2024]])/Table1[[#This Row],[1. Hàng tồn kho'[Năm: 2024]]</f>
        <v>#DIV/0!</v>
      </c>
      <c r="S164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4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46" s="20" t="e">
        <f>SUM(Table1[[#This Row],[TATA]:[ROA]])</f>
        <v>#DIV/0!</v>
      </c>
    </row>
    <row r="1647" spans="1:21" ht="26.25" x14ac:dyDescent="0.45">
      <c r="A1647" s="7">
        <v>1641</v>
      </c>
      <c r="B1647" s="5" t="s">
        <v>3290</v>
      </c>
      <c r="C1647" s="6" t="s">
        <v>3291</v>
      </c>
      <c r="D1647" s="6" t="s">
        <v>18</v>
      </c>
      <c r="E1647" s="8">
        <v>-54972662016</v>
      </c>
      <c r="F1647" s="8">
        <v>238090647768</v>
      </c>
      <c r="G1647" s="8">
        <v>2612850876555</v>
      </c>
      <c r="H1647" s="8">
        <v>444365279534</v>
      </c>
      <c r="I1647" s="8">
        <v>455762800594</v>
      </c>
      <c r="J1647" s="8">
        <v>561973732061</v>
      </c>
      <c r="K1647" s="8">
        <v>808235628926</v>
      </c>
      <c r="L1647" s="8">
        <v>2594400629388</v>
      </c>
      <c r="M1647" s="8">
        <v>2461411347256</v>
      </c>
      <c r="N1647" s="9">
        <v>4.09</v>
      </c>
      <c r="O1647" s="9">
        <v>4.04</v>
      </c>
      <c r="P1647" s="17">
        <f>(Table1[[#This Row],[18. Lợi nhuận sau thuế thu nhập doanh nghiệp]]-Table1[[#This Row],[Lưu chuyển tiền thuần từ hoạt động kinh doanh]])/Table1[[#This Row],[TỔNG CỘNG TÀI SẢN]]</f>
        <v>0.1121622792994597</v>
      </c>
      <c r="Q1647" s="20">
        <f>(Table1[[#This Row],[III. Các khoản phải thu ngắn hạn 2025]]-Table1[[#This Row],[III. Các khoản phải thu ngắn hạn'[Năm: 2024]])/Table1[[#This Row],[III. Các khoản phải thu ngắn hạn'[Năm: 2024]]</f>
        <v>2.56489910101717E-2</v>
      </c>
      <c r="R1647" s="20">
        <f>(Table1[[#This Row],[1. Hàng tồn kho]]-Table1[[#This Row],[1. Hàng tồn kho'[Năm: 2024]])/Table1[[#This Row],[1. Hàng tồn kho'[Năm: 2024]]</f>
        <v>0.43820891051589089</v>
      </c>
      <c r="S164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-5.1260117896044143E-2</v>
      </c>
      <c r="T1647" s="21">
        <f>Table1[[#This Row],[Tỷ suất sinh lợi trên tổng tài sản bình quân (ROAA)'[Quý 4 Năm 2025, ĐVT: %']]]-Table1[[#This Row],[Tỷ suất sinh lợi trên tổng tài sản bình quân (ROAA)'[Quý 4 Năm 2024, ĐVT: %']]]</f>
        <v>-4.9999999999999822E-2</v>
      </c>
      <c r="U1647" s="20">
        <f>SUM(Table1[[#This Row],[TATA]:[ROA]])</f>
        <v>0.47476006292947837</v>
      </c>
    </row>
    <row r="1648" spans="1:21" hidden="1" x14ac:dyDescent="0.45">
      <c r="A1648" s="7">
        <v>1642</v>
      </c>
      <c r="B1648" s="5" t="s">
        <v>3292</v>
      </c>
      <c r="C1648" s="6" t="s">
        <v>3293</v>
      </c>
      <c r="D1648" s="6" t="s">
        <v>10</v>
      </c>
      <c r="E1648" s="6"/>
      <c r="F1648" s="6"/>
      <c r="G1648" s="6"/>
      <c r="H1648" s="6"/>
      <c r="I1648" s="6"/>
      <c r="J1648" s="6"/>
      <c r="K1648" s="6"/>
      <c r="L1648" s="6"/>
      <c r="M1648" s="6"/>
      <c r="N1648" s="8"/>
      <c r="O1648" s="8"/>
      <c r="P164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4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48" s="20" t="e">
        <f>(Table1[[#This Row],[1. Hàng tồn kho]]-Table1[[#This Row],[1. Hàng tồn kho'[Năm: 2024]])/Table1[[#This Row],[1. Hàng tồn kho'[Năm: 2024]]</f>
        <v>#DIV/0!</v>
      </c>
      <c r="S164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4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48" s="20" t="e">
        <f>SUM(Table1[[#This Row],[TATA]:[ROA]])</f>
        <v>#DIV/0!</v>
      </c>
    </row>
    <row r="1649" spans="1:21" hidden="1" x14ac:dyDescent="0.45">
      <c r="A1649" s="7">
        <v>1643</v>
      </c>
      <c r="B1649" s="5" t="s">
        <v>3294</v>
      </c>
      <c r="C1649" s="6" t="s">
        <v>3295</v>
      </c>
      <c r="D1649" s="6" t="s">
        <v>15</v>
      </c>
      <c r="E1649" s="6"/>
      <c r="F1649" s="6"/>
      <c r="G1649" s="6"/>
      <c r="H1649" s="8">
        <v>8235536943</v>
      </c>
      <c r="I1649" s="6"/>
      <c r="J1649" s="8">
        <v>2446514916</v>
      </c>
      <c r="K1649" s="6"/>
      <c r="L1649" s="8">
        <v>10878082919</v>
      </c>
      <c r="M1649" s="6"/>
      <c r="N1649" s="8"/>
      <c r="O1649" s="8"/>
      <c r="P164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4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649" s="20">
        <f>(Table1[[#This Row],[1. Hàng tồn kho]]-Table1[[#This Row],[1. Hàng tồn kho'[Năm: 2024]])/Table1[[#This Row],[1. Hàng tồn kho'[Năm: 2024]]</f>
        <v>-1</v>
      </c>
      <c r="S164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64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49" s="20" t="e">
        <f>SUM(Table1[[#This Row],[TATA]:[ROA]])</f>
        <v>#DIV/0!</v>
      </c>
    </row>
    <row r="1650" spans="1:21" ht="26.25" x14ac:dyDescent="0.45">
      <c r="A1650" s="7">
        <v>1644</v>
      </c>
      <c r="B1650" s="5" t="s">
        <v>3296</v>
      </c>
      <c r="C1650" s="6" t="s">
        <v>3297</v>
      </c>
      <c r="D1650" s="6" t="s">
        <v>33</v>
      </c>
      <c r="E1650" s="8">
        <v>-18055898666</v>
      </c>
      <c r="F1650" s="8">
        <v>3516027580</v>
      </c>
      <c r="G1650" s="8">
        <v>932178187580</v>
      </c>
      <c r="H1650" s="8">
        <v>177243540732</v>
      </c>
      <c r="I1650" s="8">
        <v>198848370926</v>
      </c>
      <c r="J1650" s="8">
        <v>582600204228</v>
      </c>
      <c r="K1650" s="8">
        <v>602434700292</v>
      </c>
      <c r="L1650" s="8">
        <v>1013058486509</v>
      </c>
      <c r="M1650" s="8">
        <v>1142719428610</v>
      </c>
      <c r="N1650" s="9">
        <v>0.04</v>
      </c>
      <c r="O1650" s="9">
        <v>0.19</v>
      </c>
      <c r="P1650" s="17">
        <f>(Table1[[#This Row],[18. Lợi nhuận sau thuế thu nhập doanh nghiệp]]-Table1[[#This Row],[Lưu chuyển tiền thuần từ hoạt động kinh doanh]])/Table1[[#This Row],[TỔNG CỘNG TÀI SẢN]]</f>
        <v>2.3141419240888091E-2</v>
      </c>
      <c r="Q1650" s="20">
        <f>(Table1[[#This Row],[III. Các khoản phải thu ngắn hạn 2025]]-Table1[[#This Row],[III. Các khoản phải thu ngắn hạn'[Năm: 2024]])/Table1[[#This Row],[III. Các khoản phải thu ngắn hạn'[Năm: 2024]]</f>
        <v>0.12189346988202775</v>
      </c>
      <c r="R1650" s="20">
        <f>(Table1[[#This Row],[1. Hàng tồn kho]]-Table1[[#This Row],[1. Hàng tồn kho'[Năm: 2024]])/Table1[[#This Row],[1. Hàng tồn kho'[Năm: 2024]]</f>
        <v>3.4044780485929578E-2</v>
      </c>
      <c r="S165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0.12798959174391961</v>
      </c>
      <c r="T1650" s="21">
        <f>Table1[[#This Row],[Tỷ suất sinh lợi trên tổng tài sản bình quân (ROAA)'[Quý 4 Năm 2025, ĐVT: %']]]-Table1[[#This Row],[Tỷ suất sinh lợi trên tổng tài sản bình quân (ROAA)'[Quý 4 Năm 2024, ĐVT: %']]]</f>
        <v>0.15</v>
      </c>
      <c r="U1650" s="20">
        <f>SUM(Table1[[#This Row],[TATA]:[ROA]])</f>
        <v>0.45706926135276504</v>
      </c>
    </row>
    <row r="1651" spans="1:21" hidden="1" x14ac:dyDescent="0.45">
      <c r="A1651" s="7">
        <v>1645</v>
      </c>
      <c r="B1651" s="5" t="s">
        <v>3298</v>
      </c>
      <c r="C1651" s="6" t="s">
        <v>3299</v>
      </c>
      <c r="D1651" s="6" t="s">
        <v>10</v>
      </c>
      <c r="E1651" s="8">
        <v>-301989280900</v>
      </c>
      <c r="F1651" s="8">
        <v>211466962606</v>
      </c>
      <c r="G1651" s="8">
        <v>2245485753056</v>
      </c>
      <c r="H1651" s="6"/>
      <c r="I1651" s="6"/>
      <c r="J1651" s="6"/>
      <c r="K1651" s="6"/>
      <c r="L1651" s="8">
        <v>320788458728</v>
      </c>
      <c r="M1651" s="8">
        <v>518097462291</v>
      </c>
      <c r="N1651" s="9">
        <v>3.77</v>
      </c>
      <c r="O1651" s="9">
        <v>6.79</v>
      </c>
      <c r="P1651" s="17">
        <f>(Table1[[#This Row],[18. Lợi nhuận sau thuế thu nhập doanh nghiệp]]-Table1[[#This Row],[Lưu chuyển tiền thuần từ hoạt động kinh doanh]])/Table1[[#This Row],[TỔNG CỘNG TÀI SẢN]]</f>
        <v>0.22866154586249782</v>
      </c>
      <c r="Q165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51" s="20" t="e">
        <f>(Table1[[#This Row],[1. Hàng tồn kho]]-Table1[[#This Row],[1. Hàng tồn kho'[Năm: 2024]])/Table1[[#This Row],[1. Hàng tồn kho'[Năm: 2024]]</f>
        <v>#DIV/0!</v>
      </c>
      <c r="S165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0.61507513189650143</v>
      </c>
      <c r="T1651" s="21">
        <f>Table1[[#This Row],[Tỷ suất sinh lợi trên tổng tài sản bình quân (ROAA)'[Quý 4 Năm 2025, ĐVT: %']]]-Table1[[#This Row],[Tỷ suất sinh lợi trên tổng tài sản bình quân (ROAA)'[Quý 4 Năm 2024, ĐVT: %']]]</f>
        <v>3.02</v>
      </c>
      <c r="U1651" s="20" t="e">
        <f>SUM(Table1[[#This Row],[TATA]:[ROA]])</f>
        <v>#DIV/0!</v>
      </c>
    </row>
    <row r="1652" spans="1:21" x14ac:dyDescent="0.45">
      <c r="A1652" s="7">
        <v>1646</v>
      </c>
      <c r="B1652" s="5" t="s">
        <v>3300</v>
      </c>
      <c r="C1652" s="6" t="s">
        <v>3301</v>
      </c>
      <c r="D1652" s="6" t="s">
        <v>15</v>
      </c>
      <c r="E1652" s="8">
        <v>20696704694</v>
      </c>
      <c r="F1652" s="8">
        <v>7172091710</v>
      </c>
      <c r="G1652" s="8">
        <v>178026530330</v>
      </c>
      <c r="H1652" s="8">
        <v>15326635802</v>
      </c>
      <c r="I1652" s="8">
        <v>19659951161</v>
      </c>
      <c r="J1652" s="8">
        <v>15313032499</v>
      </c>
      <c r="K1652" s="8">
        <v>14876948074</v>
      </c>
      <c r="L1652" s="8">
        <v>139923832856</v>
      </c>
      <c r="M1652" s="8">
        <v>141866741053</v>
      </c>
      <c r="N1652" s="8"/>
      <c r="O1652" s="9">
        <v>-4.3499999999999996</v>
      </c>
      <c r="P1652" s="17">
        <f>(Table1[[#This Row],[18. Lợi nhuận sau thuế thu nhập doanh nghiệp]]-Table1[[#This Row],[Lưu chuyển tiền thuần từ hoạt động kinh doanh]])/Table1[[#This Row],[TỔNG CỘNG TÀI SẢN]]</f>
        <v>-7.5969648787346564E-2</v>
      </c>
      <c r="Q1652" s="20">
        <f>(Table1[[#This Row],[III. Các khoản phải thu ngắn hạn 2025]]-Table1[[#This Row],[III. Các khoản phải thu ngắn hạn'[Năm: 2024]])/Table1[[#This Row],[III. Các khoản phải thu ngắn hạn'[Năm: 2024]]</f>
        <v>0.28273101905602388</v>
      </c>
      <c r="R1652" s="20">
        <f>(Table1[[#This Row],[1. Hàng tồn kho]]-Table1[[#This Row],[1. Hàng tồn kho'[Năm: 2024]])/Table1[[#This Row],[1. Hàng tồn kho'[Năm: 2024]]</f>
        <v>-2.8477992522283092E-2</v>
      </c>
      <c r="S165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1.3885470097145693E-2</v>
      </c>
      <c r="T1652" s="21">
        <f>Table1[[#This Row],[Tỷ suất sinh lợi trên tổng tài sản bình quân (ROAA)'[Quý 4 Năm 2025, ĐVT: %']]]-Table1[[#This Row],[Tỷ suất sinh lợi trên tổng tài sản bình quân (ROAA)'[Quý 4 Năm 2024, ĐVT: %']]]</f>
        <v>-4.3499999999999996</v>
      </c>
      <c r="U1652" s="20">
        <f>SUM(Table1[[#This Row],[TATA]:[ROA]])</f>
        <v>-4.1578311521564597</v>
      </c>
    </row>
    <row r="1653" spans="1:21" hidden="1" x14ac:dyDescent="0.45">
      <c r="A1653" s="7">
        <v>1647</v>
      </c>
      <c r="B1653" s="5" t="s">
        <v>3302</v>
      </c>
      <c r="C1653" s="6" t="s">
        <v>3303</v>
      </c>
      <c r="D1653" s="6" t="s">
        <v>10</v>
      </c>
      <c r="E1653" s="6"/>
      <c r="F1653" s="6"/>
      <c r="G1653" s="6"/>
      <c r="H1653" s="6"/>
      <c r="I1653" s="6"/>
      <c r="J1653" s="6"/>
      <c r="K1653" s="6"/>
      <c r="L1653" s="6"/>
      <c r="M1653" s="6"/>
      <c r="N1653" s="8"/>
      <c r="O1653" s="8"/>
      <c r="P165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5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53" s="20" t="e">
        <f>(Table1[[#This Row],[1. Hàng tồn kho]]-Table1[[#This Row],[1. Hàng tồn kho'[Năm: 2024]])/Table1[[#This Row],[1. Hàng tồn kho'[Năm: 2024]]</f>
        <v>#DIV/0!</v>
      </c>
      <c r="S165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5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53" s="20" t="e">
        <f>SUM(Table1[[#This Row],[TATA]:[ROA]])</f>
        <v>#DIV/0!</v>
      </c>
    </row>
    <row r="1654" spans="1:21" hidden="1" x14ac:dyDescent="0.45">
      <c r="A1654" s="7">
        <v>1648</v>
      </c>
      <c r="B1654" s="5" t="s">
        <v>3304</v>
      </c>
      <c r="C1654" s="6" t="s">
        <v>3305</v>
      </c>
      <c r="D1654" s="6" t="s">
        <v>10</v>
      </c>
      <c r="E1654" s="6"/>
      <c r="F1654" s="6"/>
      <c r="G1654" s="6"/>
      <c r="H1654" s="6"/>
      <c r="I1654" s="6"/>
      <c r="J1654" s="6"/>
      <c r="K1654" s="6"/>
      <c r="L1654" s="6"/>
      <c r="M1654" s="6"/>
      <c r="N1654" s="8"/>
      <c r="O1654" s="8"/>
      <c r="P165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5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54" s="20" t="e">
        <f>(Table1[[#This Row],[1. Hàng tồn kho]]-Table1[[#This Row],[1. Hàng tồn kho'[Năm: 2024]])/Table1[[#This Row],[1. Hàng tồn kho'[Năm: 2024]]</f>
        <v>#DIV/0!</v>
      </c>
      <c r="S165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5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54" s="20" t="e">
        <f>SUM(Table1[[#This Row],[TATA]:[ROA]])</f>
        <v>#DIV/0!</v>
      </c>
    </row>
    <row r="1655" spans="1:21" hidden="1" x14ac:dyDescent="0.45">
      <c r="A1655" s="7">
        <v>1649</v>
      </c>
      <c r="B1655" s="5" t="s">
        <v>3306</v>
      </c>
      <c r="C1655" s="6" t="s">
        <v>3307</v>
      </c>
      <c r="D1655" s="6" t="s">
        <v>15</v>
      </c>
      <c r="E1655" s="6"/>
      <c r="F1655" s="6"/>
      <c r="G1655" s="6"/>
      <c r="H1655" s="8">
        <v>1646999344</v>
      </c>
      <c r="I1655" s="6"/>
      <c r="J1655" s="8">
        <v>6887044259</v>
      </c>
      <c r="K1655" s="6"/>
      <c r="L1655" s="8">
        <v>101797735573</v>
      </c>
      <c r="M1655" s="6"/>
      <c r="N1655" s="8"/>
      <c r="O1655" s="8"/>
      <c r="P165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5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655" s="20">
        <f>(Table1[[#This Row],[1. Hàng tồn kho]]-Table1[[#This Row],[1. Hàng tồn kho'[Năm: 2024]])/Table1[[#This Row],[1. Hàng tồn kho'[Năm: 2024]]</f>
        <v>-1</v>
      </c>
      <c r="S165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65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55" s="20" t="e">
        <f>SUM(Table1[[#This Row],[TATA]:[ROA]])</f>
        <v>#DIV/0!</v>
      </c>
    </row>
    <row r="1656" spans="1:21" x14ac:dyDescent="0.45">
      <c r="A1656" s="7">
        <v>1650</v>
      </c>
      <c r="B1656" s="5" t="s">
        <v>3308</v>
      </c>
      <c r="C1656" s="6" t="s">
        <v>3309</v>
      </c>
      <c r="D1656" s="6" t="s">
        <v>33</v>
      </c>
      <c r="E1656" s="8">
        <v>-114582593506</v>
      </c>
      <c r="F1656" s="8">
        <v>24323339774</v>
      </c>
      <c r="G1656" s="8">
        <v>454729940439</v>
      </c>
      <c r="H1656" s="8">
        <v>82525434456</v>
      </c>
      <c r="I1656" s="8">
        <v>112823662542</v>
      </c>
      <c r="J1656" s="8">
        <v>117434190750</v>
      </c>
      <c r="K1656" s="8">
        <v>245228464337</v>
      </c>
      <c r="L1656" s="8">
        <v>869476126115</v>
      </c>
      <c r="M1656" s="8">
        <v>945369382036</v>
      </c>
      <c r="N1656" s="9">
        <v>0.62</v>
      </c>
      <c r="O1656" s="9">
        <v>0.24</v>
      </c>
      <c r="P1656" s="17">
        <f>(Table1[[#This Row],[18. Lợi nhuận sau thuế thu nhập doanh nghiệp]]-Table1[[#This Row],[Lưu chuyển tiền thuần từ hoạt động kinh doanh]])/Table1[[#This Row],[TỔNG CỘNG TÀI SẢN]]</f>
        <v>0.30546907279933905</v>
      </c>
      <c r="Q1656" s="20">
        <f>(Table1[[#This Row],[III. Các khoản phải thu ngắn hạn 2025]]-Table1[[#This Row],[III. Các khoản phải thu ngắn hạn'[Năm: 2024]])/Table1[[#This Row],[III. Các khoản phải thu ngắn hạn'[Năm: 2024]]</f>
        <v>0.36713806217105194</v>
      </c>
      <c r="R1656" s="20">
        <f>(Table1[[#This Row],[1. Hàng tồn kho]]-Table1[[#This Row],[1. Hàng tồn kho'[Năm: 2024]])/Table1[[#This Row],[1. Hàng tồn kho'[Năm: 2024]]</f>
        <v>1.0882203280904372</v>
      </c>
      <c r="S165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8.7286187212645888E-2</v>
      </c>
      <c r="T1656" s="21">
        <f>Table1[[#This Row],[Tỷ suất sinh lợi trên tổng tài sản bình quân (ROAA)'[Quý 4 Năm 2025, ĐVT: %']]]-Table1[[#This Row],[Tỷ suất sinh lợi trên tổng tài sản bình quân (ROAA)'[Quý 4 Năm 2024, ĐVT: %']]]</f>
        <v>-0.38</v>
      </c>
      <c r="U1656" s="20">
        <f>SUM(Table1[[#This Row],[TATA]:[ROA]])</f>
        <v>1.468113650273474</v>
      </c>
    </row>
    <row r="1657" spans="1:21" ht="26.25" x14ac:dyDescent="0.45">
      <c r="A1657" s="7">
        <v>1651</v>
      </c>
      <c r="B1657" s="5" t="s">
        <v>3310</v>
      </c>
      <c r="C1657" s="6" t="s">
        <v>3311</v>
      </c>
      <c r="D1657" s="6" t="s">
        <v>18</v>
      </c>
      <c r="E1657" s="8">
        <v>1003204721259</v>
      </c>
      <c r="F1657" s="8">
        <v>1130284802854</v>
      </c>
      <c r="G1657" s="8">
        <v>9273311226003</v>
      </c>
      <c r="H1657" s="8">
        <v>2988656591746</v>
      </c>
      <c r="I1657" s="8">
        <v>3894770485839</v>
      </c>
      <c r="J1657" s="8">
        <v>332599835856</v>
      </c>
      <c r="K1657" s="8">
        <v>354104290287</v>
      </c>
      <c r="L1657" s="8">
        <v>5943678536835</v>
      </c>
      <c r="M1657" s="8">
        <v>7958219701044</v>
      </c>
      <c r="N1657" s="9">
        <v>0.63</v>
      </c>
      <c r="O1657" s="9">
        <v>4.84</v>
      </c>
      <c r="P1657" s="17">
        <f>(Table1[[#This Row],[18. Lợi nhuận sau thuế thu nhập doanh nghiệp]]-Table1[[#This Row],[Lưu chuyển tiền thuần từ hoạt động kinh doanh]])/Table1[[#This Row],[TỔNG CỘNG TÀI SẢN]]</f>
        <v>1.3703851676913285E-2</v>
      </c>
      <c r="Q1657" s="20">
        <f>(Table1[[#This Row],[III. Các khoản phải thu ngắn hạn 2025]]-Table1[[#This Row],[III. Các khoản phải thu ngắn hạn'[Năm: 2024]])/Table1[[#This Row],[III. Các khoản phải thu ngắn hạn'[Năm: 2024]]</f>
        <v>0.30318434596851429</v>
      </c>
      <c r="R1657" s="20">
        <f>(Table1[[#This Row],[1. Hàng tồn kho]]-Table1[[#This Row],[1. Hàng tồn kho'[Năm: 2024]])/Table1[[#This Row],[1. Hàng tồn kho'[Năm: 2024]]</f>
        <v>6.4655637534079879E-2</v>
      </c>
      <c r="S165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0.33893844556434244</v>
      </c>
      <c r="T1657" s="21">
        <f>Table1[[#This Row],[Tỷ suất sinh lợi trên tổng tài sản bình quân (ROAA)'[Quý 4 Năm 2025, ĐVT: %']]]-Table1[[#This Row],[Tỷ suất sinh lợi trên tổng tài sản bình quân (ROAA)'[Quý 4 Năm 2024, ĐVT: %']]]</f>
        <v>4.21</v>
      </c>
      <c r="U1657" s="20">
        <f>SUM(Table1[[#This Row],[TATA]:[ROA]])</f>
        <v>4.93048228074385</v>
      </c>
    </row>
    <row r="1658" spans="1:21" ht="26.25" hidden="1" x14ac:dyDescent="0.45">
      <c r="A1658" s="7">
        <v>1652</v>
      </c>
      <c r="B1658" s="5" t="s">
        <v>3312</v>
      </c>
      <c r="C1658" s="6" t="s">
        <v>3313</v>
      </c>
      <c r="D1658" s="6" t="s">
        <v>15</v>
      </c>
      <c r="E1658" s="6"/>
      <c r="F1658" s="6"/>
      <c r="G1658" s="6"/>
      <c r="H1658" s="6"/>
      <c r="I1658" s="6"/>
      <c r="J1658" s="6"/>
      <c r="K1658" s="6"/>
      <c r="L1658" s="6"/>
      <c r="M1658" s="6"/>
      <c r="N1658" s="8"/>
      <c r="O1658" s="8"/>
      <c r="P165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5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58" s="20" t="e">
        <f>(Table1[[#This Row],[1. Hàng tồn kho]]-Table1[[#This Row],[1. Hàng tồn kho'[Năm: 2024]])/Table1[[#This Row],[1. Hàng tồn kho'[Năm: 2024]]</f>
        <v>#DIV/0!</v>
      </c>
      <c r="S165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5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58" s="20" t="e">
        <f>SUM(Table1[[#This Row],[TATA]:[ROA]])</f>
        <v>#DIV/0!</v>
      </c>
    </row>
    <row r="1659" spans="1:21" ht="26.25" x14ac:dyDescent="0.45">
      <c r="A1659" s="7">
        <v>1653</v>
      </c>
      <c r="B1659" s="5" t="s">
        <v>3314</v>
      </c>
      <c r="C1659" s="6" t="s">
        <v>3315</v>
      </c>
      <c r="D1659" s="6" t="s">
        <v>18</v>
      </c>
      <c r="E1659" s="8">
        <v>1357345621832</v>
      </c>
      <c r="F1659" s="8">
        <v>321831802648</v>
      </c>
      <c r="G1659" s="8">
        <v>5970920592737</v>
      </c>
      <c r="H1659" s="8">
        <v>88802206920</v>
      </c>
      <c r="I1659" s="8">
        <v>94815299907</v>
      </c>
      <c r="J1659" s="8">
        <v>790112410</v>
      </c>
      <c r="K1659" s="8">
        <v>1201840535</v>
      </c>
      <c r="L1659" s="8">
        <v>367858654446</v>
      </c>
      <c r="M1659" s="8">
        <v>715708904695</v>
      </c>
      <c r="N1659" s="9">
        <v>2.0499999999999998</v>
      </c>
      <c r="O1659" s="9">
        <v>1.1200000000000001</v>
      </c>
      <c r="P1659" s="17">
        <f>(Table1[[#This Row],[18. Lợi nhuận sau thuế thu nhập doanh nghiệp]]-Table1[[#This Row],[Lưu chuyển tiền thuần từ hoạt động kinh doanh]])/Table1[[#This Row],[TỔNG CỘNG TÀI SẢN]]</f>
        <v>-0.17342615817795234</v>
      </c>
      <c r="Q1659" s="20">
        <f>(Table1[[#This Row],[III. Các khoản phải thu ngắn hạn 2025]]-Table1[[#This Row],[III. Các khoản phải thu ngắn hạn'[Năm: 2024]])/Table1[[#This Row],[III. Các khoản phải thu ngắn hạn'[Năm: 2024]]</f>
        <v>6.7713328255648714E-2</v>
      </c>
      <c r="R1659" s="20">
        <f>(Table1[[#This Row],[1. Hàng tồn kho]]-Table1[[#This Row],[1. Hàng tồn kho'[Năm: 2024]])/Table1[[#This Row],[1. Hàng tồn kho'[Năm: 2024]]</f>
        <v>0.52110069376077761</v>
      </c>
      <c r="S165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0.94560844510472941</v>
      </c>
      <c r="T1659" s="21">
        <f>Table1[[#This Row],[Tỷ suất sinh lợi trên tổng tài sản bình quân (ROAA)'[Quý 4 Năm 2025, ĐVT: %']]]-Table1[[#This Row],[Tỷ suất sinh lợi trên tổng tài sản bình quân (ROAA)'[Quý 4 Năm 2024, ĐVT: %']]]</f>
        <v>-0.92999999999999972</v>
      </c>
      <c r="U1659" s="20">
        <f>SUM(Table1[[#This Row],[TATA]:[ROA]])</f>
        <v>0.43099630894320362</v>
      </c>
    </row>
    <row r="1660" spans="1:21" hidden="1" x14ac:dyDescent="0.45">
      <c r="A1660" s="7">
        <v>1654</v>
      </c>
      <c r="B1660" s="5" t="s">
        <v>3316</v>
      </c>
      <c r="C1660" s="6" t="s">
        <v>3317</v>
      </c>
      <c r="D1660" s="6" t="s">
        <v>15</v>
      </c>
      <c r="E1660" s="6"/>
      <c r="F1660" s="6"/>
      <c r="G1660" s="6"/>
      <c r="H1660" s="8">
        <v>36929551948</v>
      </c>
      <c r="I1660" s="6"/>
      <c r="J1660" s="8">
        <v>24622253897</v>
      </c>
      <c r="K1660" s="6"/>
      <c r="L1660" s="8">
        <v>172557725154</v>
      </c>
      <c r="M1660" s="6"/>
      <c r="N1660" s="8"/>
      <c r="O1660" s="8"/>
      <c r="P166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6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660" s="20">
        <f>(Table1[[#This Row],[1. Hàng tồn kho]]-Table1[[#This Row],[1. Hàng tồn kho'[Năm: 2024]])/Table1[[#This Row],[1. Hàng tồn kho'[Năm: 2024]]</f>
        <v>-1</v>
      </c>
      <c r="S166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66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60" s="20" t="e">
        <f>SUM(Table1[[#This Row],[TATA]:[ROA]])</f>
        <v>#DIV/0!</v>
      </c>
    </row>
    <row r="1661" spans="1:21" x14ac:dyDescent="0.45">
      <c r="A1661" s="7">
        <v>1655</v>
      </c>
      <c r="B1661" s="5" t="s">
        <v>3318</v>
      </c>
      <c r="C1661" s="6" t="s">
        <v>3319</v>
      </c>
      <c r="D1661" s="6" t="s">
        <v>33</v>
      </c>
      <c r="E1661" s="8">
        <v>67630583461</v>
      </c>
      <c r="F1661" s="8">
        <v>68912029771</v>
      </c>
      <c r="G1661" s="8">
        <v>191393398912</v>
      </c>
      <c r="H1661" s="8">
        <v>15856202173</v>
      </c>
      <c r="I1661" s="8">
        <v>30415139378</v>
      </c>
      <c r="J1661" s="8">
        <v>727970107</v>
      </c>
      <c r="K1661" s="8">
        <v>809199330</v>
      </c>
      <c r="L1661" s="8">
        <v>107631651286</v>
      </c>
      <c r="M1661" s="8">
        <v>131315852583</v>
      </c>
      <c r="N1661" s="9">
        <v>8.34</v>
      </c>
      <c r="O1661" s="9">
        <v>9.68</v>
      </c>
      <c r="P1661" s="17">
        <f>(Table1[[#This Row],[18. Lợi nhuận sau thuế thu nhập doanh nghiệp]]-Table1[[#This Row],[Lưu chuyển tiền thuần từ hoạt động kinh doanh]])/Table1[[#This Row],[TỔNG CỘNG TÀI SẢN]]</f>
        <v>6.6953526991241274E-3</v>
      </c>
      <c r="Q1661" s="20">
        <f>(Table1[[#This Row],[III. Các khoản phải thu ngắn hạn 2025]]-Table1[[#This Row],[III. Các khoản phải thu ngắn hạn'[Năm: 2024]])/Table1[[#This Row],[III. Các khoản phải thu ngắn hạn'[Năm: 2024]]</f>
        <v>0.91818564408765002</v>
      </c>
      <c r="R1661" s="20">
        <f>(Table1[[#This Row],[1. Hàng tồn kho]]-Table1[[#This Row],[1. Hàng tồn kho'[Năm: 2024]])/Table1[[#This Row],[1. Hàng tồn kho'[Năm: 2024]]</f>
        <v>0.1115831848298683</v>
      </c>
      <c r="S166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0.22004866611277832</v>
      </c>
      <c r="T1661" s="21">
        <f>Table1[[#This Row],[Tỷ suất sinh lợi trên tổng tài sản bình quân (ROAA)'[Quý 4 Năm 2025, ĐVT: %']]]-Table1[[#This Row],[Tỷ suất sinh lợi trên tổng tài sản bình quân (ROAA)'[Quý 4 Năm 2024, ĐVT: %']]]</f>
        <v>1.3399999999999999</v>
      </c>
      <c r="U1661" s="20">
        <f>SUM(Table1[[#This Row],[TATA]:[ROA]])</f>
        <v>2.5965128477294206</v>
      </c>
    </row>
    <row r="1662" spans="1:21" x14ac:dyDescent="0.45">
      <c r="A1662" s="7">
        <v>1656</v>
      </c>
      <c r="B1662" s="5" t="s">
        <v>3320</v>
      </c>
      <c r="C1662" s="6" t="s">
        <v>3321</v>
      </c>
      <c r="D1662" s="6" t="s">
        <v>18</v>
      </c>
      <c r="E1662" s="8">
        <v>-662503368024</v>
      </c>
      <c r="F1662" s="8">
        <v>17428350462</v>
      </c>
      <c r="G1662" s="8">
        <v>1884354962271</v>
      </c>
      <c r="H1662" s="8">
        <v>104865591430</v>
      </c>
      <c r="I1662" s="8">
        <v>148933248417</v>
      </c>
      <c r="J1662" s="8">
        <v>500380669404</v>
      </c>
      <c r="K1662" s="8">
        <v>567214343357</v>
      </c>
      <c r="L1662" s="8">
        <v>1441314355785</v>
      </c>
      <c r="M1662" s="8">
        <v>17517254899</v>
      </c>
      <c r="N1662" s="9">
        <v>-2.11</v>
      </c>
      <c r="O1662" s="9">
        <v>0.02</v>
      </c>
      <c r="P1662" s="17">
        <f>(Table1[[#This Row],[18. Lợi nhuận sau thuế thu nhập doanh nghiệp]]-Table1[[#This Row],[Lưu chuyển tiền thuần từ hoạt động kinh doanh]])/Table1[[#This Row],[TỔNG CỘNG TÀI SẢN]]</f>
        <v>0.36082995619177566</v>
      </c>
      <c r="Q1662" s="20">
        <f>(Table1[[#This Row],[III. Các khoản phải thu ngắn hạn 2025]]-Table1[[#This Row],[III. Các khoản phải thu ngắn hạn'[Năm: 2024]])/Table1[[#This Row],[III. Các khoản phải thu ngắn hạn'[Năm: 2024]]</f>
        <v>0.42022989987536657</v>
      </c>
      <c r="R1662" s="20">
        <f>(Table1[[#This Row],[1. Hàng tồn kho]]-Table1[[#This Row],[1. Hàng tồn kho'[Năm: 2024]])/Table1[[#This Row],[1. Hàng tồn kho'[Năm: 2024]]</f>
        <v>0.13356565918624541</v>
      </c>
      <c r="S166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-0.9878463328775634</v>
      </c>
      <c r="T1662" s="21">
        <f>Table1[[#This Row],[Tỷ suất sinh lợi trên tổng tài sản bình quân (ROAA)'[Quý 4 Năm 2025, ĐVT: %']]]-Table1[[#This Row],[Tỷ suất sinh lợi trên tổng tài sản bình quân (ROAA)'[Quý 4 Năm 2024, ĐVT: %']]]</f>
        <v>2.13</v>
      </c>
      <c r="U1662" s="20">
        <f>SUM(Table1[[#This Row],[TATA]:[ROA]])</f>
        <v>2.0567791823758244</v>
      </c>
    </row>
    <row r="1663" spans="1:21" x14ac:dyDescent="0.45">
      <c r="A1663" s="7">
        <v>1657</v>
      </c>
      <c r="B1663" s="5" t="s">
        <v>3322</v>
      </c>
      <c r="C1663" s="6" t="s">
        <v>3323</v>
      </c>
      <c r="D1663" s="6" t="s">
        <v>33</v>
      </c>
      <c r="E1663" s="8">
        <v>913992469055</v>
      </c>
      <c r="F1663" s="8">
        <v>992866044209</v>
      </c>
      <c r="G1663" s="8">
        <v>7047661472102</v>
      </c>
      <c r="H1663" s="8">
        <v>428249651492</v>
      </c>
      <c r="I1663" s="8">
        <v>525233538760</v>
      </c>
      <c r="J1663" s="8">
        <v>1005160488222</v>
      </c>
      <c r="K1663" s="8">
        <v>1441634282813</v>
      </c>
      <c r="L1663" s="8">
        <v>5828549177536</v>
      </c>
      <c r="M1663" s="8">
        <v>6950030144172</v>
      </c>
      <c r="N1663" s="9">
        <v>3.61</v>
      </c>
      <c r="O1663" s="9">
        <v>2.9</v>
      </c>
      <c r="P1663" s="17">
        <f>(Table1[[#This Row],[18. Lợi nhuận sau thuế thu nhập doanh nghiệp]]-Table1[[#This Row],[Lưu chuyển tiền thuần từ hoạt động kinh doanh]])/Table1[[#This Row],[TỔNG CỘNG TÀI SẢN]]</f>
        <v>1.1191453429796418E-2</v>
      </c>
      <c r="Q1663" s="20">
        <f>(Table1[[#This Row],[III. Các khoản phải thu ngắn hạn 2025]]-Table1[[#This Row],[III. Các khoản phải thu ngắn hạn'[Năm: 2024]])/Table1[[#This Row],[III. Các khoản phải thu ngắn hạn'[Năm: 2024]]</f>
        <v>0.22646577044514354</v>
      </c>
      <c r="R1663" s="20">
        <f>(Table1[[#This Row],[1. Hàng tồn kho]]-Table1[[#This Row],[1. Hàng tồn kho'[Năm: 2024]])/Table1[[#This Row],[1. Hàng tồn kho'[Năm: 2024]]</f>
        <v>0.43423294061535006</v>
      </c>
      <c r="S166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0.19241168470506109</v>
      </c>
      <c r="T1663" s="21">
        <f>Table1[[#This Row],[Tỷ suất sinh lợi trên tổng tài sản bình quân (ROAA)'[Quý 4 Năm 2025, ĐVT: %']]]-Table1[[#This Row],[Tỷ suất sinh lợi trên tổng tài sản bình quân (ROAA)'[Quý 4 Năm 2024, ĐVT: %']]]</f>
        <v>-0.71</v>
      </c>
      <c r="U1663" s="20">
        <f>SUM(Table1[[#This Row],[TATA]:[ROA]])</f>
        <v>0.15430184919535117</v>
      </c>
    </row>
    <row r="1664" spans="1:21" hidden="1" x14ac:dyDescent="0.45">
      <c r="A1664" s="7">
        <v>1658</v>
      </c>
      <c r="B1664" s="5" t="s">
        <v>3324</v>
      </c>
      <c r="C1664" s="6" t="s">
        <v>3325</v>
      </c>
      <c r="D1664" s="6" t="s">
        <v>10</v>
      </c>
      <c r="E1664" s="6"/>
      <c r="F1664" s="6"/>
      <c r="G1664" s="6"/>
      <c r="H1664" s="6"/>
      <c r="I1664" s="6"/>
      <c r="J1664" s="6"/>
      <c r="K1664" s="6"/>
      <c r="L1664" s="6"/>
      <c r="M1664" s="6"/>
      <c r="N1664" s="8"/>
      <c r="O1664" s="8"/>
      <c r="P166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6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64" s="20" t="e">
        <f>(Table1[[#This Row],[1. Hàng tồn kho]]-Table1[[#This Row],[1. Hàng tồn kho'[Năm: 2024]])/Table1[[#This Row],[1. Hàng tồn kho'[Năm: 2024]]</f>
        <v>#DIV/0!</v>
      </c>
      <c r="S166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6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64" s="20" t="e">
        <f>SUM(Table1[[#This Row],[TATA]:[ROA]])</f>
        <v>#DIV/0!</v>
      </c>
    </row>
    <row r="1665" spans="1:21" hidden="1" x14ac:dyDescent="0.45">
      <c r="A1665" s="7">
        <v>1659</v>
      </c>
      <c r="B1665" s="5" t="s">
        <v>3326</v>
      </c>
      <c r="C1665" s="6" t="s">
        <v>3327</v>
      </c>
      <c r="D1665" s="6" t="s">
        <v>10</v>
      </c>
      <c r="E1665" s="6"/>
      <c r="F1665" s="6"/>
      <c r="G1665" s="6"/>
      <c r="H1665" s="6"/>
      <c r="I1665" s="6"/>
      <c r="J1665" s="6"/>
      <c r="K1665" s="6"/>
      <c r="L1665" s="6"/>
      <c r="M1665" s="6"/>
      <c r="N1665" s="8"/>
      <c r="O1665" s="8"/>
      <c r="P166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6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65" s="20" t="e">
        <f>(Table1[[#This Row],[1. Hàng tồn kho]]-Table1[[#This Row],[1. Hàng tồn kho'[Năm: 2024]])/Table1[[#This Row],[1. Hàng tồn kho'[Năm: 2024]]</f>
        <v>#DIV/0!</v>
      </c>
      <c r="S166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6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65" s="20" t="e">
        <f>SUM(Table1[[#This Row],[TATA]:[ROA]])</f>
        <v>#DIV/0!</v>
      </c>
    </row>
    <row r="1666" spans="1:21" x14ac:dyDescent="0.45">
      <c r="A1666" s="7">
        <v>1660</v>
      </c>
      <c r="B1666" s="5" t="s">
        <v>3328</v>
      </c>
      <c r="C1666" s="6" t="s">
        <v>3329</v>
      </c>
      <c r="D1666" s="6" t="s">
        <v>15</v>
      </c>
      <c r="E1666" s="8">
        <v>90680999825</v>
      </c>
      <c r="F1666" s="8">
        <v>38986165316</v>
      </c>
      <c r="G1666" s="8">
        <v>1123831913917</v>
      </c>
      <c r="H1666" s="8">
        <v>221765407615</v>
      </c>
      <c r="I1666" s="8">
        <v>254628331275</v>
      </c>
      <c r="J1666" s="8">
        <v>389790016266</v>
      </c>
      <c r="K1666" s="8">
        <v>239393005368</v>
      </c>
      <c r="L1666" s="8">
        <v>1233648206745</v>
      </c>
      <c r="M1666" s="8">
        <v>1526835689293</v>
      </c>
      <c r="N1666" s="9">
        <v>0.22</v>
      </c>
      <c r="O1666" s="9">
        <v>0.48</v>
      </c>
      <c r="P1666" s="17">
        <f>(Table1[[#This Row],[18. Lợi nhuận sau thuế thu nhập doanh nghiệp]]-Table1[[#This Row],[Lưu chuyển tiền thuần từ hoạt động kinh doanh]])/Table1[[#This Row],[TỔNG CỘNG TÀI SẢN]]</f>
        <v>-4.5998724425633186E-2</v>
      </c>
      <c r="Q1666" s="20">
        <f>(Table1[[#This Row],[III. Các khoản phải thu ngắn hạn 2025]]-Table1[[#This Row],[III. Các khoản phải thu ngắn hạn'[Năm: 2024]])/Table1[[#This Row],[III. Các khoản phải thu ngắn hạn'[Năm: 2024]]</f>
        <v>0.14818778101340446</v>
      </c>
      <c r="R1666" s="20">
        <f>(Table1[[#This Row],[1. Hàng tồn kho]]-Table1[[#This Row],[1. Hàng tồn kho'[Năm: 2024]])/Table1[[#This Row],[1. Hàng tồn kho'[Năm: 2024]]</f>
        <v>-0.38584110577980085</v>
      </c>
      <c r="S166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0.23765890546834234</v>
      </c>
      <c r="T1666" s="21">
        <f>Table1[[#This Row],[Tỷ suất sinh lợi trên tổng tài sản bình quân (ROAA)'[Quý 4 Năm 2025, ĐVT: %']]]-Table1[[#This Row],[Tỷ suất sinh lợi trên tổng tài sản bình quân (ROAA)'[Quý 4 Năm 2024, ĐVT: %']]]</f>
        <v>0.26</v>
      </c>
      <c r="U1666" s="20">
        <f>SUM(Table1[[#This Row],[TATA]:[ROA]])</f>
        <v>0.21400685627631277</v>
      </c>
    </row>
    <row r="1667" spans="1:21" x14ac:dyDescent="0.45">
      <c r="A1667" s="7">
        <v>1661</v>
      </c>
      <c r="B1667" s="5" t="s">
        <v>3330</v>
      </c>
      <c r="C1667" s="6" t="s">
        <v>3331</v>
      </c>
      <c r="D1667" s="6" t="s">
        <v>15</v>
      </c>
      <c r="E1667" s="8">
        <v>32914071757</v>
      </c>
      <c r="F1667" s="8">
        <v>18441536422</v>
      </c>
      <c r="G1667" s="8">
        <v>200201434591</v>
      </c>
      <c r="H1667" s="8">
        <v>10703196743</v>
      </c>
      <c r="I1667" s="8">
        <v>7197099954</v>
      </c>
      <c r="J1667" s="8">
        <v>5517895469</v>
      </c>
      <c r="K1667" s="8">
        <v>5612939218</v>
      </c>
      <c r="L1667" s="8">
        <v>167047216360</v>
      </c>
      <c r="M1667" s="8">
        <v>194775087156</v>
      </c>
      <c r="N1667" s="8"/>
      <c r="O1667" s="8"/>
      <c r="P1667" s="17">
        <f>(Table1[[#This Row],[18. Lợi nhuận sau thuế thu nhập doanh nghiệp]]-Table1[[#This Row],[Lưu chuyển tiền thuần từ hoạt động kinh doanh]])/Table1[[#This Row],[TỔNG CỘNG TÀI SẢN]]</f>
        <v>-7.2289868274753158E-2</v>
      </c>
      <c r="Q1667" s="20">
        <f>(Table1[[#This Row],[III. Các khoản phải thu ngắn hạn 2025]]-Table1[[#This Row],[III. Các khoản phải thu ngắn hạn'[Năm: 2024]])/Table1[[#This Row],[III. Các khoản phải thu ngắn hạn'[Năm: 2024]]</f>
        <v>-0.32757473053954866</v>
      </c>
      <c r="R1667" s="20">
        <f>(Table1[[#This Row],[1. Hàng tồn kho]]-Table1[[#This Row],[1. Hàng tồn kho'[Năm: 2024]])/Table1[[#This Row],[1. Hàng tồn kho'[Năm: 2024]]</f>
        <v>1.7224637460778982E-2</v>
      </c>
      <c r="S166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0.16598822416917286</v>
      </c>
      <c r="T166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67" s="20">
        <f>SUM(Table1[[#This Row],[TATA]:[ROA]])</f>
        <v>-0.21665173718434999</v>
      </c>
    </row>
    <row r="1668" spans="1:21" hidden="1" x14ac:dyDescent="0.45">
      <c r="A1668" s="7">
        <v>1662</v>
      </c>
      <c r="B1668" s="5" t="s">
        <v>3332</v>
      </c>
      <c r="C1668" s="6" t="s">
        <v>3333</v>
      </c>
      <c r="D1668" s="6" t="s">
        <v>15</v>
      </c>
      <c r="E1668" s="6"/>
      <c r="F1668" s="6"/>
      <c r="G1668" s="6"/>
      <c r="H1668" s="8">
        <v>40276293574</v>
      </c>
      <c r="I1668" s="6"/>
      <c r="J1668" s="8">
        <v>10198791894</v>
      </c>
      <c r="K1668" s="6"/>
      <c r="L1668" s="8">
        <v>227046017731</v>
      </c>
      <c r="M1668" s="6"/>
      <c r="N1668" s="8"/>
      <c r="O1668" s="8"/>
      <c r="P166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6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668" s="20">
        <f>(Table1[[#This Row],[1. Hàng tồn kho]]-Table1[[#This Row],[1. Hàng tồn kho'[Năm: 2024]])/Table1[[#This Row],[1. Hàng tồn kho'[Năm: 2024]]</f>
        <v>-1</v>
      </c>
      <c r="S166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66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68" s="20" t="e">
        <f>SUM(Table1[[#This Row],[TATA]:[ROA]])</f>
        <v>#DIV/0!</v>
      </c>
    </row>
    <row r="1669" spans="1:21" ht="26.25" hidden="1" x14ac:dyDescent="0.45">
      <c r="A1669" s="7">
        <v>1663</v>
      </c>
      <c r="B1669" s="5" t="s">
        <v>3334</v>
      </c>
      <c r="C1669" s="6" t="s">
        <v>3335</v>
      </c>
      <c r="D1669" s="6" t="s">
        <v>10</v>
      </c>
      <c r="E1669" s="6"/>
      <c r="F1669" s="6"/>
      <c r="G1669" s="6"/>
      <c r="H1669" s="6"/>
      <c r="I1669" s="6"/>
      <c r="J1669" s="6"/>
      <c r="K1669" s="6"/>
      <c r="L1669" s="6"/>
      <c r="M1669" s="6"/>
      <c r="N1669" s="8"/>
      <c r="O1669" s="8"/>
      <c r="P166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6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69" s="20" t="e">
        <f>(Table1[[#This Row],[1. Hàng tồn kho]]-Table1[[#This Row],[1. Hàng tồn kho'[Năm: 2024]])/Table1[[#This Row],[1. Hàng tồn kho'[Năm: 2024]]</f>
        <v>#DIV/0!</v>
      </c>
      <c r="S166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6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69" s="20" t="e">
        <f>SUM(Table1[[#This Row],[TATA]:[ROA]])</f>
        <v>#DIV/0!</v>
      </c>
    </row>
    <row r="1670" spans="1:21" hidden="1" x14ac:dyDescent="0.45">
      <c r="A1670" s="7">
        <v>1664</v>
      </c>
      <c r="B1670" s="5" t="s">
        <v>3336</v>
      </c>
      <c r="C1670" s="6" t="s">
        <v>3337</v>
      </c>
      <c r="D1670" s="6" t="s">
        <v>10</v>
      </c>
      <c r="E1670" s="6"/>
      <c r="F1670" s="6"/>
      <c r="G1670" s="6"/>
      <c r="H1670" s="6"/>
      <c r="I1670" s="6"/>
      <c r="J1670" s="6"/>
      <c r="K1670" s="6"/>
      <c r="L1670" s="6"/>
      <c r="M1670" s="6"/>
      <c r="N1670" s="8"/>
      <c r="O1670" s="8"/>
      <c r="P167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7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70" s="20" t="e">
        <f>(Table1[[#This Row],[1. Hàng tồn kho]]-Table1[[#This Row],[1. Hàng tồn kho'[Năm: 2024]])/Table1[[#This Row],[1. Hàng tồn kho'[Năm: 2024]]</f>
        <v>#DIV/0!</v>
      </c>
      <c r="S167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7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70" s="20" t="e">
        <f>SUM(Table1[[#This Row],[TATA]:[ROA]])</f>
        <v>#DIV/0!</v>
      </c>
    </row>
    <row r="1671" spans="1:21" ht="26.25" hidden="1" x14ac:dyDescent="0.45">
      <c r="A1671" s="7">
        <v>1665</v>
      </c>
      <c r="B1671" s="5" t="s">
        <v>3338</v>
      </c>
      <c r="C1671" s="6" t="s">
        <v>3339</v>
      </c>
      <c r="D1671" s="6" t="s">
        <v>10</v>
      </c>
      <c r="E1671" s="6"/>
      <c r="F1671" s="6"/>
      <c r="G1671" s="6"/>
      <c r="H1671" s="6"/>
      <c r="I1671" s="6"/>
      <c r="J1671" s="6"/>
      <c r="K1671" s="6"/>
      <c r="L1671" s="6"/>
      <c r="M1671" s="6"/>
      <c r="N1671" s="8"/>
      <c r="O1671" s="8"/>
      <c r="P167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7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71" s="20" t="e">
        <f>(Table1[[#This Row],[1. Hàng tồn kho]]-Table1[[#This Row],[1. Hàng tồn kho'[Năm: 2024]])/Table1[[#This Row],[1. Hàng tồn kho'[Năm: 2024]]</f>
        <v>#DIV/0!</v>
      </c>
      <c r="S167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7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71" s="20" t="e">
        <f>SUM(Table1[[#This Row],[TATA]:[ROA]])</f>
        <v>#DIV/0!</v>
      </c>
    </row>
    <row r="1672" spans="1:21" hidden="1" x14ac:dyDescent="0.45">
      <c r="A1672" s="7">
        <v>1666</v>
      </c>
      <c r="B1672" s="5" t="s">
        <v>3340</v>
      </c>
      <c r="C1672" s="6" t="s">
        <v>3341</v>
      </c>
      <c r="D1672" s="6" t="s">
        <v>33</v>
      </c>
      <c r="E1672" s="8">
        <v>2830759000000</v>
      </c>
      <c r="F1672" s="8">
        <v>78000000</v>
      </c>
      <c r="G1672" s="8">
        <v>163615036000000</v>
      </c>
      <c r="H1672" s="6"/>
      <c r="I1672" s="6"/>
      <c r="J1672" s="6"/>
      <c r="K1672" s="6"/>
      <c r="L1672" s="8">
        <v>2928691000000</v>
      </c>
      <c r="M1672" s="8">
        <v>8777359000000</v>
      </c>
      <c r="N1672" s="9">
        <v>-4.46</v>
      </c>
      <c r="O1672" s="9">
        <v>-0.41</v>
      </c>
      <c r="P1672" s="17">
        <f>(Table1[[#This Row],[18. Lợi nhuận sau thuế thu nhập doanh nghiệp]]-Table1[[#This Row],[Lưu chuyển tiền thuần từ hoạt động kinh doanh]])/Table1[[#This Row],[TỔNG CỘNG TÀI SẢN]]</f>
        <v>-1.7300861028444844E-2</v>
      </c>
      <c r="Q167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72" s="20" t="e">
        <f>(Table1[[#This Row],[1. Hàng tồn kho]]-Table1[[#This Row],[1. Hàng tồn kho'[Năm: 2024]])/Table1[[#This Row],[1. Hàng tồn kho'[Năm: 2024]]</f>
        <v>#DIV/0!</v>
      </c>
      <c r="S167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1.9970246092879038</v>
      </c>
      <c r="T1672" s="21">
        <f>Table1[[#This Row],[Tỷ suất sinh lợi trên tổng tài sản bình quân (ROAA)'[Quý 4 Năm 2025, ĐVT: %']]]-Table1[[#This Row],[Tỷ suất sinh lợi trên tổng tài sản bình quân (ROAA)'[Quý 4 Năm 2024, ĐVT: %']]]</f>
        <v>4.05</v>
      </c>
      <c r="U1672" s="20" t="e">
        <f>SUM(Table1[[#This Row],[TATA]:[ROA]])</f>
        <v>#DIV/0!</v>
      </c>
    </row>
    <row r="1673" spans="1:21" hidden="1" x14ac:dyDescent="0.45">
      <c r="A1673" s="7">
        <v>1667</v>
      </c>
      <c r="B1673" s="5" t="s">
        <v>3342</v>
      </c>
      <c r="C1673" s="6" t="s">
        <v>3343</v>
      </c>
      <c r="D1673" s="6" t="s">
        <v>10</v>
      </c>
      <c r="E1673" s="6"/>
      <c r="F1673" s="6"/>
      <c r="G1673" s="6"/>
      <c r="H1673" s="6"/>
      <c r="I1673" s="6"/>
      <c r="J1673" s="6"/>
      <c r="K1673" s="6"/>
      <c r="L1673" s="6"/>
      <c r="M1673" s="6"/>
      <c r="N1673" s="8"/>
      <c r="O1673" s="8"/>
      <c r="P167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7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73" s="20" t="e">
        <f>(Table1[[#This Row],[1. Hàng tồn kho]]-Table1[[#This Row],[1. Hàng tồn kho'[Năm: 2024]])/Table1[[#This Row],[1. Hàng tồn kho'[Năm: 2024]]</f>
        <v>#DIV/0!</v>
      </c>
      <c r="S167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7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73" s="20" t="e">
        <f>SUM(Table1[[#This Row],[TATA]:[ROA]])</f>
        <v>#DIV/0!</v>
      </c>
    </row>
    <row r="1674" spans="1:21" ht="26.25" x14ac:dyDescent="0.45">
      <c r="A1674" s="7">
        <v>1668</v>
      </c>
      <c r="B1674" s="5" t="s">
        <v>3344</v>
      </c>
      <c r="C1674" s="6" t="s">
        <v>3345</v>
      </c>
      <c r="D1674" s="6" t="s">
        <v>18</v>
      </c>
      <c r="E1674" s="8">
        <v>-5945782838294</v>
      </c>
      <c r="F1674" s="8">
        <v>1818671096338</v>
      </c>
      <c r="G1674" s="8">
        <v>249792311486353</v>
      </c>
      <c r="H1674" s="8">
        <v>54813392824915</v>
      </c>
      <c r="I1674" s="8">
        <v>47320440385793</v>
      </c>
      <c r="J1674" s="8">
        <v>147027941663523</v>
      </c>
      <c r="K1674" s="8">
        <v>153812142804224</v>
      </c>
      <c r="L1674" s="8">
        <v>9079619602216</v>
      </c>
      <c r="M1674" s="8">
        <v>6965954941153</v>
      </c>
      <c r="N1674" s="9">
        <v>-0.98</v>
      </c>
      <c r="O1674" s="9">
        <v>1.3</v>
      </c>
      <c r="P1674" s="17">
        <f>(Table1[[#This Row],[18. Lợi nhuận sau thuế thu nhập doanh nghiệp]]-Table1[[#This Row],[Lưu chuyển tiền thuần từ hoạt động kinh doanh]])/Table1[[#This Row],[TỔNG CỘNG TÀI SẢN]]</f>
        <v>3.1083638597324076E-2</v>
      </c>
      <c r="Q1674" s="20">
        <f>(Table1[[#This Row],[III. Các khoản phải thu ngắn hạn 2025]]-Table1[[#This Row],[III. Các khoản phải thu ngắn hạn'[Năm: 2024]])/Table1[[#This Row],[III. Các khoản phải thu ngắn hạn'[Năm: 2024]]</f>
        <v>-0.13669930017023388</v>
      </c>
      <c r="R1674" s="20">
        <f>(Table1[[#This Row],[1. Hàng tồn kho]]-Table1[[#This Row],[1. Hàng tồn kho'[Năm: 2024]])/Table1[[#This Row],[1. Hàng tồn kho'[Năm: 2024]]</f>
        <v>4.6142257478016035E-2</v>
      </c>
      <c r="S167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-0.23279220426229447</v>
      </c>
      <c r="T1674" s="21">
        <f>Table1[[#This Row],[Tỷ suất sinh lợi trên tổng tài sản bình quân (ROAA)'[Quý 4 Năm 2025, ĐVT: %']]]-Table1[[#This Row],[Tỷ suất sinh lợi trên tổng tài sản bình quân (ROAA)'[Quý 4 Năm 2024, ĐVT: %']]]</f>
        <v>2.2800000000000002</v>
      </c>
      <c r="U1674" s="20">
        <f>SUM(Table1[[#This Row],[TATA]:[ROA]])</f>
        <v>1.9877343916428121</v>
      </c>
    </row>
    <row r="1675" spans="1:21" hidden="1" x14ac:dyDescent="0.45">
      <c r="A1675" s="7">
        <v>1669</v>
      </c>
      <c r="B1675" s="5" t="s">
        <v>3346</v>
      </c>
      <c r="C1675" s="6" t="s">
        <v>3347</v>
      </c>
      <c r="D1675" s="6" t="s">
        <v>10</v>
      </c>
      <c r="E1675" s="6"/>
      <c r="F1675" s="6"/>
      <c r="G1675" s="6"/>
      <c r="H1675" s="8">
        <v>805376000</v>
      </c>
      <c r="I1675" s="6"/>
      <c r="J1675" s="8">
        <v>155048567991</v>
      </c>
      <c r="K1675" s="6"/>
      <c r="L1675" s="8">
        <v>1143737819</v>
      </c>
      <c r="M1675" s="6"/>
      <c r="N1675" s="8"/>
      <c r="O1675" s="8"/>
      <c r="P167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7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675" s="20">
        <f>(Table1[[#This Row],[1. Hàng tồn kho]]-Table1[[#This Row],[1. Hàng tồn kho'[Năm: 2024]])/Table1[[#This Row],[1. Hàng tồn kho'[Năm: 2024]]</f>
        <v>-1</v>
      </c>
      <c r="S167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67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75" s="20" t="e">
        <f>SUM(Table1[[#This Row],[TATA]:[ROA]])</f>
        <v>#DIV/0!</v>
      </c>
    </row>
    <row r="1676" spans="1:21" hidden="1" x14ac:dyDescent="0.45">
      <c r="A1676" s="7">
        <v>1670</v>
      </c>
      <c r="B1676" s="5" t="s">
        <v>3348</v>
      </c>
      <c r="C1676" s="6" t="s">
        <v>3349</v>
      </c>
      <c r="D1676" s="6" t="s">
        <v>15</v>
      </c>
      <c r="E1676" s="6"/>
      <c r="F1676" s="6"/>
      <c r="G1676" s="6"/>
      <c r="H1676" s="8">
        <v>4974912424</v>
      </c>
      <c r="I1676" s="6"/>
      <c r="J1676" s="8">
        <v>16901499376</v>
      </c>
      <c r="K1676" s="6"/>
      <c r="L1676" s="8">
        <v>104721244603</v>
      </c>
      <c r="M1676" s="6"/>
      <c r="N1676" s="8"/>
      <c r="O1676" s="8"/>
      <c r="P167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7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676" s="20">
        <f>(Table1[[#This Row],[1. Hàng tồn kho]]-Table1[[#This Row],[1. Hàng tồn kho'[Năm: 2024]])/Table1[[#This Row],[1. Hàng tồn kho'[Năm: 2024]]</f>
        <v>-1</v>
      </c>
      <c r="S167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67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76" s="20" t="e">
        <f>SUM(Table1[[#This Row],[TATA]:[ROA]])</f>
        <v>#DIV/0!</v>
      </c>
    </row>
    <row r="1677" spans="1:21" hidden="1" x14ac:dyDescent="0.45">
      <c r="A1677" s="7">
        <v>1671</v>
      </c>
      <c r="B1677" s="5" t="s">
        <v>3350</v>
      </c>
      <c r="C1677" s="6" t="s">
        <v>3351</v>
      </c>
      <c r="D1677" s="6" t="s">
        <v>10</v>
      </c>
      <c r="E1677" s="8">
        <v>-8145095642</v>
      </c>
      <c r="F1677" s="8">
        <v>35913230626</v>
      </c>
      <c r="G1677" s="8">
        <v>379086543271</v>
      </c>
      <c r="H1677" s="8">
        <v>4641740242</v>
      </c>
      <c r="I1677" s="8">
        <v>1776164015</v>
      </c>
      <c r="J1677" s="6"/>
      <c r="K1677" s="6"/>
      <c r="L1677" s="8">
        <v>71197758324</v>
      </c>
      <c r="M1677" s="8">
        <v>104553551632</v>
      </c>
      <c r="N1677" s="9">
        <v>-4.58</v>
      </c>
      <c r="O1677" s="9">
        <v>0.85</v>
      </c>
      <c r="P1677" s="17">
        <f>(Table1[[#This Row],[18. Lợi nhuận sau thuế thu nhập doanh nghiệp]]-Table1[[#This Row],[Lưu chuyển tiền thuần từ hoạt động kinh doanh]])/Table1[[#This Row],[TỔNG CỘNG TÀI SẢN]]</f>
        <v>0.11622234302446274</v>
      </c>
      <c r="Q1677" s="20">
        <f>(Table1[[#This Row],[III. Các khoản phải thu ngắn hạn 2025]]-Table1[[#This Row],[III. Các khoản phải thu ngắn hạn'[Năm: 2024]])/Table1[[#This Row],[III. Các khoản phải thu ngắn hạn'[Năm: 2024]]</f>
        <v>-0.61734954512777751</v>
      </c>
      <c r="R1677" s="20" t="e">
        <f>(Table1[[#This Row],[1. Hàng tồn kho]]-Table1[[#This Row],[1. Hàng tồn kho'[Năm: 2024]])/Table1[[#This Row],[1. Hàng tồn kho'[Năm: 2024]]</f>
        <v>#DIV/0!</v>
      </c>
      <c r="S167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0.46849499328627203</v>
      </c>
      <c r="T1677" s="21">
        <f>Table1[[#This Row],[Tỷ suất sinh lợi trên tổng tài sản bình quân (ROAA)'[Quý 4 Năm 2025, ĐVT: %']]]-Table1[[#This Row],[Tỷ suất sinh lợi trên tổng tài sản bình quân (ROAA)'[Quý 4 Năm 2024, ĐVT: %']]]</f>
        <v>5.43</v>
      </c>
      <c r="U1677" s="20" t="e">
        <f>SUM(Table1[[#This Row],[TATA]:[ROA]])</f>
        <v>#DIV/0!</v>
      </c>
    </row>
    <row r="1678" spans="1:21" ht="26.25" x14ac:dyDescent="0.45">
      <c r="A1678" s="7">
        <v>1672</v>
      </c>
      <c r="B1678" s="5" t="s">
        <v>3352</v>
      </c>
      <c r="C1678" s="6" t="s">
        <v>3353</v>
      </c>
      <c r="D1678" s="6" t="s">
        <v>18</v>
      </c>
      <c r="E1678" s="8">
        <v>114684029261</v>
      </c>
      <c r="F1678" s="8">
        <v>68488567194</v>
      </c>
      <c r="G1678" s="8">
        <v>1081950744615</v>
      </c>
      <c r="H1678" s="8">
        <v>70651071868</v>
      </c>
      <c r="I1678" s="8">
        <v>76458839156</v>
      </c>
      <c r="J1678" s="8">
        <v>12442074240</v>
      </c>
      <c r="K1678" s="8">
        <v>12747490115</v>
      </c>
      <c r="L1678" s="8">
        <v>410702451708</v>
      </c>
      <c r="M1678" s="8">
        <v>467282253029</v>
      </c>
      <c r="N1678" s="9">
        <v>-0.62</v>
      </c>
      <c r="O1678" s="9">
        <v>-0.34</v>
      </c>
      <c r="P1678" s="17">
        <f>(Table1[[#This Row],[18. Lợi nhuận sau thuế thu nhập doanh nghiệp]]-Table1[[#This Row],[Lưu chuyển tiền thuần từ hoạt động kinh doanh]])/Table1[[#This Row],[TỔNG CỘNG TÀI SẢN]]</f>
        <v>-4.2696455727694087E-2</v>
      </c>
      <c r="Q1678" s="20">
        <f>(Table1[[#This Row],[III. Các khoản phải thu ngắn hạn 2025]]-Table1[[#This Row],[III. Các khoản phải thu ngắn hạn'[Năm: 2024]])/Table1[[#This Row],[III. Các khoản phải thu ngắn hạn'[Năm: 2024]]</f>
        <v>8.2203526916772976E-2</v>
      </c>
      <c r="R1678" s="20">
        <f>(Table1[[#This Row],[1. Hàng tồn kho]]-Table1[[#This Row],[1. Hàng tồn kho'[Năm: 2024]])/Table1[[#This Row],[1. Hàng tồn kho'[Năm: 2024]]</f>
        <v>2.4547022394233842E-2</v>
      </c>
      <c r="S167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0.1377634856711957</v>
      </c>
      <c r="T1678" s="21">
        <f>Table1[[#This Row],[Tỷ suất sinh lợi trên tổng tài sản bình quân (ROAA)'[Quý 4 Năm 2025, ĐVT: %']]]-Table1[[#This Row],[Tỷ suất sinh lợi trên tổng tài sản bình quân (ROAA)'[Quý 4 Năm 2024, ĐVT: %']]]</f>
        <v>0.27999999999999997</v>
      </c>
      <c r="U1678" s="20">
        <f>SUM(Table1[[#This Row],[TATA]:[ROA]])</f>
        <v>0.48181757925450841</v>
      </c>
    </row>
    <row r="1679" spans="1:21" hidden="1" x14ac:dyDescent="0.45">
      <c r="A1679" s="7">
        <v>1673</v>
      </c>
      <c r="B1679" s="5" t="s">
        <v>3354</v>
      </c>
      <c r="C1679" s="6" t="s">
        <v>3355</v>
      </c>
      <c r="D1679" s="6" t="s">
        <v>15</v>
      </c>
      <c r="E1679" s="6"/>
      <c r="F1679" s="6"/>
      <c r="G1679" s="6"/>
      <c r="H1679" s="8">
        <v>39503863771</v>
      </c>
      <c r="I1679" s="6"/>
      <c r="J1679" s="8">
        <v>990485209</v>
      </c>
      <c r="K1679" s="6"/>
      <c r="L1679" s="8">
        <v>157287697207</v>
      </c>
      <c r="M1679" s="6"/>
      <c r="N1679" s="8"/>
      <c r="O1679" s="8"/>
      <c r="P167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7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679" s="20">
        <f>(Table1[[#This Row],[1. Hàng tồn kho]]-Table1[[#This Row],[1. Hàng tồn kho'[Năm: 2024]])/Table1[[#This Row],[1. Hàng tồn kho'[Năm: 2024]]</f>
        <v>-1</v>
      </c>
      <c r="S167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67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79" s="20" t="e">
        <f>SUM(Table1[[#This Row],[TATA]:[ROA]])</f>
        <v>#DIV/0!</v>
      </c>
    </row>
    <row r="1680" spans="1:21" ht="26.25" hidden="1" x14ac:dyDescent="0.45">
      <c r="A1680" s="7">
        <v>1674</v>
      </c>
      <c r="B1680" s="5" t="s">
        <v>3356</v>
      </c>
      <c r="C1680" s="6" t="s">
        <v>3357</v>
      </c>
      <c r="D1680" s="6" t="s">
        <v>10</v>
      </c>
      <c r="E1680" s="6"/>
      <c r="F1680" s="6"/>
      <c r="G1680" s="6"/>
      <c r="H1680" s="6"/>
      <c r="I1680" s="6"/>
      <c r="J1680" s="6"/>
      <c r="K1680" s="6"/>
      <c r="L1680" s="6"/>
      <c r="M1680" s="6"/>
      <c r="N1680" s="8"/>
      <c r="O1680" s="8"/>
      <c r="P168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8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80" s="20" t="e">
        <f>(Table1[[#This Row],[1. Hàng tồn kho]]-Table1[[#This Row],[1. Hàng tồn kho'[Năm: 2024]])/Table1[[#This Row],[1. Hàng tồn kho'[Năm: 2024]]</f>
        <v>#DIV/0!</v>
      </c>
      <c r="S168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8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80" s="20" t="e">
        <f>SUM(Table1[[#This Row],[TATA]:[ROA]])</f>
        <v>#DIV/0!</v>
      </c>
    </row>
    <row r="1681" spans="1:21" ht="26.25" hidden="1" x14ac:dyDescent="0.45">
      <c r="A1681" s="7">
        <v>1675</v>
      </c>
      <c r="B1681" s="5" t="s">
        <v>3358</v>
      </c>
      <c r="C1681" s="6" t="s">
        <v>3359</v>
      </c>
      <c r="D1681" s="6" t="s">
        <v>15</v>
      </c>
      <c r="E1681" s="6"/>
      <c r="F1681" s="6"/>
      <c r="G1681" s="6"/>
      <c r="H1681" s="8">
        <v>7282001182</v>
      </c>
      <c r="I1681" s="6"/>
      <c r="J1681" s="8">
        <v>18310115652</v>
      </c>
      <c r="K1681" s="6"/>
      <c r="L1681" s="8">
        <v>116582626200</v>
      </c>
      <c r="M1681" s="6"/>
      <c r="N1681" s="8"/>
      <c r="O1681" s="8"/>
      <c r="P168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8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681" s="20">
        <f>(Table1[[#This Row],[1. Hàng tồn kho]]-Table1[[#This Row],[1. Hàng tồn kho'[Năm: 2024]])/Table1[[#This Row],[1. Hàng tồn kho'[Năm: 2024]]</f>
        <v>-1</v>
      </c>
      <c r="S168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68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81" s="20" t="e">
        <f>SUM(Table1[[#This Row],[TATA]:[ROA]])</f>
        <v>#DIV/0!</v>
      </c>
    </row>
    <row r="1682" spans="1:21" hidden="1" x14ac:dyDescent="0.45">
      <c r="A1682" s="7">
        <v>1676</v>
      </c>
      <c r="B1682" s="5" t="s">
        <v>3360</v>
      </c>
      <c r="C1682" s="6" t="s">
        <v>3361</v>
      </c>
      <c r="D1682" s="6" t="s">
        <v>18</v>
      </c>
      <c r="E1682" s="8">
        <v>17111680373606</v>
      </c>
      <c r="F1682" s="8">
        <v>4010081114025</v>
      </c>
      <c r="G1682" s="8">
        <v>322949479567113</v>
      </c>
      <c r="H1682" s="6"/>
      <c r="I1682" s="6"/>
      <c r="J1682" s="6"/>
      <c r="K1682" s="6"/>
      <c r="L1682" s="8">
        <v>17954213013236</v>
      </c>
      <c r="M1682" s="8">
        <v>21118345862134</v>
      </c>
      <c r="N1682" s="9">
        <v>0.42</v>
      </c>
      <c r="O1682" s="9">
        <v>0.41</v>
      </c>
      <c r="P1682" s="17">
        <f>(Table1[[#This Row],[18. Lợi nhuận sau thuế thu nhập doanh nghiệp]]-Table1[[#This Row],[Lưu chuyển tiền thuần từ hoạt động kinh doanh]])/Table1[[#This Row],[TỔNG CỘNG TÀI SẢN]]</f>
        <v>-4.0568572140579413E-2</v>
      </c>
      <c r="Q168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82" s="20" t="e">
        <f>(Table1[[#This Row],[1. Hàng tồn kho]]-Table1[[#This Row],[1. Hàng tồn kho'[Năm: 2024]])/Table1[[#This Row],[1. Hàng tồn kho'[Năm: 2024]]</f>
        <v>#DIV/0!</v>
      </c>
      <c r="S168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0.17623344707815231</v>
      </c>
      <c r="T1682" s="21">
        <f>Table1[[#This Row],[Tỷ suất sinh lợi trên tổng tài sản bình quân (ROAA)'[Quý 4 Năm 2025, ĐVT: %']]]-Table1[[#This Row],[Tỷ suất sinh lợi trên tổng tài sản bình quân (ROAA)'[Quý 4 Năm 2024, ĐVT: %']]]</f>
        <v>-1.0000000000000009E-2</v>
      </c>
      <c r="U1682" s="20" t="e">
        <f>SUM(Table1[[#This Row],[TATA]:[ROA]])</f>
        <v>#DIV/0!</v>
      </c>
    </row>
    <row r="1683" spans="1:21" hidden="1" x14ac:dyDescent="0.45">
      <c r="A1683" s="7">
        <v>1677</v>
      </c>
      <c r="B1683" s="5" t="s">
        <v>3362</v>
      </c>
      <c r="C1683" s="6" t="s">
        <v>3363</v>
      </c>
      <c r="D1683" s="6" t="s">
        <v>10</v>
      </c>
      <c r="E1683" s="8">
        <v>-1809516104117</v>
      </c>
      <c r="F1683" s="8">
        <v>127361130733</v>
      </c>
      <c r="G1683" s="8">
        <v>2413628342354</v>
      </c>
      <c r="H1683" s="8">
        <v>40893610568</v>
      </c>
      <c r="I1683" s="8">
        <v>59322712147</v>
      </c>
      <c r="J1683" s="6"/>
      <c r="K1683" s="6"/>
      <c r="L1683" s="8">
        <v>54547080726</v>
      </c>
      <c r="M1683" s="8">
        <v>274436859465</v>
      </c>
      <c r="N1683" s="9">
        <v>0.84</v>
      </c>
      <c r="O1683" s="9">
        <v>1.66</v>
      </c>
      <c r="P1683" s="17">
        <f>(Table1[[#This Row],[18. Lợi nhuận sau thuế thu nhập doanh nghiệp]]-Table1[[#This Row],[Lưu chuyển tiền thuần từ hoạt động kinh doanh]])/Table1[[#This Row],[TỔNG CỘNG TÀI SẢN]]</f>
        <v>0.802475344220135</v>
      </c>
      <c r="Q1683" s="20">
        <f>(Table1[[#This Row],[III. Các khoản phải thu ngắn hạn 2025]]-Table1[[#This Row],[III. Các khoản phải thu ngắn hạn'[Năm: 2024]])/Table1[[#This Row],[III. Các khoản phải thu ngắn hạn'[Năm: 2024]]</f>
        <v>0.45065968309047061</v>
      </c>
      <c r="R1683" s="20" t="e">
        <f>(Table1[[#This Row],[1. Hàng tồn kho]]-Table1[[#This Row],[1. Hàng tồn kho'[Năm: 2024]])/Table1[[#This Row],[1. Hàng tồn kho'[Năm: 2024]]</f>
        <v>#DIV/0!</v>
      </c>
      <c r="S168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4.0311924270255037</v>
      </c>
      <c r="T1683" s="21">
        <f>Table1[[#This Row],[Tỷ suất sinh lợi trên tổng tài sản bình quân (ROAA)'[Quý 4 Năm 2025, ĐVT: %']]]-Table1[[#This Row],[Tỷ suất sinh lợi trên tổng tài sản bình quân (ROAA)'[Quý 4 Năm 2024, ĐVT: %']]]</f>
        <v>0.82</v>
      </c>
      <c r="U1683" s="20" t="e">
        <f>SUM(Table1[[#This Row],[TATA]:[ROA]])</f>
        <v>#DIV/0!</v>
      </c>
    </row>
    <row r="1684" spans="1:21" x14ac:dyDescent="0.45">
      <c r="A1684" s="7">
        <v>1678</v>
      </c>
      <c r="B1684" s="5" t="s">
        <v>3364</v>
      </c>
      <c r="C1684" s="6" t="s">
        <v>3365</v>
      </c>
      <c r="D1684" s="6" t="s">
        <v>33</v>
      </c>
      <c r="E1684" s="8">
        <v>18098185988</v>
      </c>
      <c r="F1684" s="8">
        <v>100337552357</v>
      </c>
      <c r="G1684" s="8">
        <v>3786747155327</v>
      </c>
      <c r="H1684" s="8">
        <v>185581624762</v>
      </c>
      <c r="I1684" s="8">
        <v>286825810480</v>
      </c>
      <c r="J1684" s="8">
        <v>331138228504</v>
      </c>
      <c r="K1684" s="8">
        <v>152096547809</v>
      </c>
      <c r="L1684" s="8">
        <v>1018575978807</v>
      </c>
      <c r="M1684" s="8">
        <v>1188256903211</v>
      </c>
      <c r="N1684" s="9">
        <v>1.55</v>
      </c>
      <c r="O1684" s="9">
        <v>-0.21</v>
      </c>
      <c r="P1684" s="17">
        <f>(Table1[[#This Row],[18. Lợi nhuận sau thuế thu nhập doanh nghiệp]]-Table1[[#This Row],[Lưu chuyển tiền thuần từ hoạt động kinh doanh]])/Table1[[#This Row],[TỔNG CỘNG TÀI SẢN]]</f>
        <v>2.1717680900165175E-2</v>
      </c>
      <c r="Q1684" s="20">
        <f>(Table1[[#This Row],[III. Các khoản phải thu ngắn hạn 2025]]-Table1[[#This Row],[III. Các khoản phải thu ngắn hạn'[Năm: 2024]])/Table1[[#This Row],[III. Các khoản phải thu ngắn hạn'[Năm: 2024]]</f>
        <v>0.54555070227368185</v>
      </c>
      <c r="R1684" s="20">
        <f>(Table1[[#This Row],[1. Hàng tồn kho]]-Table1[[#This Row],[1. Hàng tồn kho'[Năm: 2024]])/Table1[[#This Row],[1. Hàng tồn kho'[Năm: 2024]]</f>
        <v>-0.54068562697779021</v>
      </c>
      <c r="S168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0.16658641862214107</v>
      </c>
      <c r="T1684" s="21">
        <f>Table1[[#This Row],[Tỷ suất sinh lợi trên tổng tài sản bình quân (ROAA)'[Quý 4 Năm 2025, ĐVT: %']]]-Table1[[#This Row],[Tỷ suất sinh lợi trên tổng tài sản bình quân (ROAA)'[Quý 4 Năm 2024, ĐVT: %']]]</f>
        <v>-1.76</v>
      </c>
      <c r="U1684" s="20">
        <f>SUM(Table1[[#This Row],[TATA]:[ROA]])</f>
        <v>-1.5668308251818022</v>
      </c>
    </row>
    <row r="1685" spans="1:21" ht="26.25" hidden="1" x14ac:dyDescent="0.45">
      <c r="A1685" s="7">
        <v>1679</v>
      </c>
      <c r="B1685" s="5" t="s">
        <v>3366</v>
      </c>
      <c r="C1685" s="6" t="s">
        <v>3367</v>
      </c>
      <c r="D1685" s="6" t="s">
        <v>15</v>
      </c>
      <c r="E1685" s="6"/>
      <c r="F1685" s="6"/>
      <c r="G1685" s="6"/>
      <c r="H1685" s="8">
        <v>129400915058</v>
      </c>
      <c r="I1685" s="6"/>
      <c r="J1685" s="8">
        <v>3952884362</v>
      </c>
      <c r="K1685" s="6"/>
      <c r="L1685" s="8">
        <v>54300931485</v>
      </c>
      <c r="M1685" s="6"/>
      <c r="N1685" s="8"/>
      <c r="O1685" s="8"/>
      <c r="P168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8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685" s="20">
        <f>(Table1[[#This Row],[1. Hàng tồn kho]]-Table1[[#This Row],[1. Hàng tồn kho'[Năm: 2024]])/Table1[[#This Row],[1. Hàng tồn kho'[Năm: 2024]]</f>
        <v>-1</v>
      </c>
      <c r="S168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68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85" s="20" t="e">
        <f>SUM(Table1[[#This Row],[TATA]:[ROA]])</f>
        <v>#DIV/0!</v>
      </c>
    </row>
    <row r="1686" spans="1:21" x14ac:dyDescent="0.45">
      <c r="A1686" s="7">
        <v>1680</v>
      </c>
      <c r="B1686" s="5" t="s">
        <v>3368</v>
      </c>
      <c r="C1686" s="6" t="s">
        <v>3369</v>
      </c>
      <c r="D1686" s="6" t="s">
        <v>18</v>
      </c>
      <c r="E1686" s="8">
        <v>4583331067</v>
      </c>
      <c r="F1686" s="8">
        <v>142526955010</v>
      </c>
      <c r="G1686" s="8">
        <v>4468809655504</v>
      </c>
      <c r="H1686" s="8">
        <v>197129141591</v>
      </c>
      <c r="I1686" s="8">
        <v>243621569028</v>
      </c>
      <c r="J1686" s="8">
        <v>335554876361</v>
      </c>
      <c r="K1686" s="8">
        <v>156513195666</v>
      </c>
      <c r="L1686" s="8">
        <v>1041737803129</v>
      </c>
      <c r="M1686" s="8">
        <v>1199046181921</v>
      </c>
      <c r="N1686" s="9">
        <v>1.93</v>
      </c>
      <c r="O1686" s="9">
        <v>0.14000000000000001</v>
      </c>
      <c r="P1686" s="17">
        <f>(Table1[[#This Row],[18. Lợi nhuận sau thuế thu nhập doanh nghiệp]]-Table1[[#This Row],[Lưu chuyển tiền thuần từ hoạt động kinh doanh]])/Table1[[#This Row],[TỔNG CỘNG TÀI SẢN]]</f>
        <v>3.0868091186900749E-2</v>
      </c>
      <c r="Q1686" s="20">
        <f>(Table1[[#This Row],[III. Các khoản phải thu ngắn hạn 2025]]-Table1[[#This Row],[III. Các khoản phải thu ngắn hạn'[Năm: 2024]])/Table1[[#This Row],[III. Các khoản phải thu ngắn hạn'[Năm: 2024]]</f>
        <v>0.23584756196758394</v>
      </c>
      <c r="R1686" s="20">
        <f>(Table1[[#This Row],[1. Hàng tồn kho]]-Table1[[#This Row],[1. Hàng tồn kho'[Năm: 2024]])/Table1[[#This Row],[1. Hàng tồn kho'[Năm: 2024]]</f>
        <v>-0.53356900259253448</v>
      </c>
      <c r="S168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0.15100573130734343</v>
      </c>
      <c r="T1686" s="21">
        <f>Table1[[#This Row],[Tỷ suất sinh lợi trên tổng tài sản bình quân (ROAA)'[Quý 4 Năm 2025, ĐVT: %']]]-Table1[[#This Row],[Tỷ suất sinh lợi trên tổng tài sản bình quân (ROAA)'[Quý 4 Năm 2024, ĐVT: %']]]</f>
        <v>-1.79</v>
      </c>
      <c r="U1686" s="20">
        <f>SUM(Table1[[#This Row],[TATA]:[ROA]])</f>
        <v>-1.9058476181307065</v>
      </c>
    </row>
    <row r="1687" spans="1:21" ht="26.25" x14ac:dyDescent="0.45">
      <c r="A1687" s="7">
        <v>1681</v>
      </c>
      <c r="B1687" s="5" t="s">
        <v>3370</v>
      </c>
      <c r="C1687" s="6" t="s">
        <v>3371</v>
      </c>
      <c r="D1687" s="6" t="s">
        <v>15</v>
      </c>
      <c r="E1687" s="8">
        <v>910073097498</v>
      </c>
      <c r="F1687" s="8">
        <v>503436261681</v>
      </c>
      <c r="G1687" s="8">
        <v>45610229861415</v>
      </c>
      <c r="H1687" s="8">
        <v>16488183407266</v>
      </c>
      <c r="I1687" s="8">
        <v>16709167508931</v>
      </c>
      <c r="J1687" s="8">
        <v>3540400938532</v>
      </c>
      <c r="K1687" s="8">
        <v>2792855534098</v>
      </c>
      <c r="L1687" s="8">
        <v>124468577433501</v>
      </c>
      <c r="M1687" s="8">
        <v>150560541732558</v>
      </c>
      <c r="N1687" s="9">
        <v>0.17</v>
      </c>
      <c r="O1687" s="9">
        <v>0.23</v>
      </c>
      <c r="P1687" s="17">
        <f>(Table1[[#This Row],[18. Lợi nhuận sau thuế thu nhập doanh nghiệp]]-Table1[[#This Row],[Lưu chuyển tiền thuần từ hoạt động kinh doanh]])/Table1[[#This Row],[TỔNG CỘNG TÀI SẢN]]</f>
        <v>-8.9154743804745334E-3</v>
      </c>
      <c r="Q1687" s="20">
        <f>(Table1[[#This Row],[III. Các khoản phải thu ngắn hạn 2025]]-Table1[[#This Row],[III. Các khoản phải thu ngắn hạn'[Năm: 2024]])/Table1[[#This Row],[III. Các khoản phải thu ngắn hạn'[Năm: 2024]]</f>
        <v>1.3402574207636294E-2</v>
      </c>
      <c r="R1687" s="20">
        <f>(Table1[[#This Row],[1. Hàng tồn kho]]-Table1[[#This Row],[1. Hàng tồn kho'[Năm: 2024]])/Table1[[#This Row],[1. Hàng tồn kho'[Năm: 2024]]</f>
        <v>-0.21114710379213827</v>
      </c>
      <c r="S168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0.20962691819143656</v>
      </c>
      <c r="T1687" s="21">
        <f>Table1[[#This Row],[Tỷ suất sinh lợi trên tổng tài sản bình quân (ROAA)'[Quý 4 Năm 2025, ĐVT: %']]]-Table1[[#This Row],[Tỷ suất sinh lợi trên tổng tài sản bình quân (ROAA)'[Quý 4 Năm 2024, ĐVT: %']]]</f>
        <v>0.06</v>
      </c>
      <c r="U1687" s="20">
        <f>SUM(Table1[[#This Row],[TATA]:[ROA]])</f>
        <v>6.296691422646003E-2</v>
      </c>
    </row>
    <row r="1688" spans="1:21" ht="26.25" hidden="1" x14ac:dyDescent="0.45">
      <c r="A1688" s="7">
        <v>1682</v>
      </c>
      <c r="B1688" s="5" t="s">
        <v>3372</v>
      </c>
      <c r="C1688" s="6" t="s">
        <v>3373</v>
      </c>
      <c r="D1688" s="6" t="s">
        <v>10</v>
      </c>
      <c r="E1688" s="6"/>
      <c r="F1688" s="6"/>
      <c r="G1688" s="6"/>
      <c r="H1688" s="6"/>
      <c r="I1688" s="6"/>
      <c r="J1688" s="6"/>
      <c r="K1688" s="6"/>
      <c r="L1688" s="6"/>
      <c r="M1688" s="6"/>
      <c r="N1688" s="8"/>
      <c r="O1688" s="8"/>
      <c r="P168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8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88" s="20" t="e">
        <f>(Table1[[#This Row],[1. Hàng tồn kho]]-Table1[[#This Row],[1. Hàng tồn kho'[Năm: 2024]])/Table1[[#This Row],[1. Hàng tồn kho'[Năm: 2024]]</f>
        <v>#DIV/0!</v>
      </c>
      <c r="S168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8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88" s="20" t="e">
        <f>SUM(Table1[[#This Row],[TATA]:[ROA]])</f>
        <v>#DIV/0!</v>
      </c>
    </row>
    <row r="1689" spans="1:21" ht="26.25" hidden="1" x14ac:dyDescent="0.45">
      <c r="A1689" s="7">
        <v>1683</v>
      </c>
      <c r="B1689" s="5" t="s">
        <v>3374</v>
      </c>
      <c r="C1689" s="6" t="s">
        <v>3375</v>
      </c>
      <c r="D1689" s="6" t="s">
        <v>10</v>
      </c>
      <c r="E1689" s="6"/>
      <c r="F1689" s="6"/>
      <c r="G1689" s="6"/>
      <c r="H1689" s="6"/>
      <c r="I1689" s="6"/>
      <c r="J1689" s="6"/>
      <c r="K1689" s="6"/>
      <c r="L1689" s="6"/>
      <c r="M1689" s="6"/>
      <c r="N1689" s="8"/>
      <c r="O1689" s="8"/>
      <c r="P168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8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89" s="20" t="e">
        <f>(Table1[[#This Row],[1. Hàng tồn kho]]-Table1[[#This Row],[1. Hàng tồn kho'[Năm: 2024]])/Table1[[#This Row],[1. Hàng tồn kho'[Năm: 2024]]</f>
        <v>#DIV/0!</v>
      </c>
      <c r="S168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8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89" s="20" t="e">
        <f>SUM(Table1[[#This Row],[TATA]:[ROA]])</f>
        <v>#DIV/0!</v>
      </c>
    </row>
    <row r="1690" spans="1:21" x14ac:dyDescent="0.45">
      <c r="A1690" s="7">
        <v>1684</v>
      </c>
      <c r="B1690" s="5" t="s">
        <v>3376</v>
      </c>
      <c r="C1690" s="6" t="s">
        <v>3377</v>
      </c>
      <c r="D1690" s="6" t="s">
        <v>33</v>
      </c>
      <c r="E1690" s="8">
        <v>16734467271</v>
      </c>
      <c r="F1690" s="8">
        <v>3435437759</v>
      </c>
      <c r="G1690" s="8">
        <v>349061875219</v>
      </c>
      <c r="H1690" s="8">
        <v>192684530091</v>
      </c>
      <c r="I1690" s="8">
        <v>223544641165</v>
      </c>
      <c r="J1690" s="8">
        <v>59518805681</v>
      </c>
      <c r="K1690" s="8">
        <v>66144475548</v>
      </c>
      <c r="L1690" s="8">
        <v>580761310872</v>
      </c>
      <c r="M1690" s="8">
        <v>482383246608</v>
      </c>
      <c r="N1690" s="9">
        <v>2.37</v>
      </c>
      <c r="O1690" s="9">
        <v>0.28999999999999998</v>
      </c>
      <c r="P1690" s="17">
        <f>(Table1[[#This Row],[18. Lợi nhuận sau thuế thu nhập doanh nghiệp]]-Table1[[#This Row],[Lưu chuyển tiền thuần từ hoạt động kinh doanh]])/Table1[[#This Row],[TỔNG CỘNG TÀI SẢN]]</f>
        <v>-3.8099347010200534E-2</v>
      </c>
      <c r="Q1690" s="20">
        <f>(Table1[[#This Row],[III. Các khoản phải thu ngắn hạn 2025]]-Table1[[#This Row],[III. Các khoản phải thu ngắn hạn'[Năm: 2024]])/Table1[[#This Row],[III. Các khoản phải thu ngắn hạn'[Năm: 2024]]</f>
        <v>0.16015873749400408</v>
      </c>
      <c r="R1690" s="20">
        <f>(Table1[[#This Row],[1. Hàng tồn kho]]-Table1[[#This Row],[1. Hàng tồn kho'[Năm: 2024]])/Table1[[#This Row],[1. Hàng tồn kho'[Năm: 2024]]</f>
        <v>0.11132061188376788</v>
      </c>
      <c r="S169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-0.16939500345897276</v>
      </c>
      <c r="T1690" s="21">
        <f>Table1[[#This Row],[Tỷ suất sinh lợi trên tổng tài sản bình quân (ROAA)'[Quý 4 Năm 2025, ĐVT: %']]]-Table1[[#This Row],[Tỷ suất sinh lợi trên tổng tài sản bình quân (ROAA)'[Quý 4 Năm 2024, ĐVT: %']]]</f>
        <v>-2.08</v>
      </c>
      <c r="U1690" s="20">
        <f>SUM(Table1[[#This Row],[TATA]:[ROA]])</f>
        <v>-2.0160150010914015</v>
      </c>
    </row>
    <row r="1691" spans="1:21" hidden="1" x14ac:dyDescent="0.45">
      <c r="A1691" s="7">
        <v>1685</v>
      </c>
      <c r="B1691" s="5" t="s">
        <v>3378</v>
      </c>
      <c r="C1691" s="6" t="s">
        <v>3379</v>
      </c>
      <c r="D1691" s="6" t="s">
        <v>10</v>
      </c>
      <c r="E1691" s="6"/>
      <c r="F1691" s="6"/>
      <c r="G1691" s="6"/>
      <c r="H1691" s="6"/>
      <c r="I1691" s="6"/>
      <c r="J1691" s="6"/>
      <c r="K1691" s="6"/>
      <c r="L1691" s="6"/>
      <c r="M1691" s="6"/>
      <c r="N1691" s="8"/>
      <c r="O1691" s="8"/>
      <c r="P169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9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91" s="20" t="e">
        <f>(Table1[[#This Row],[1. Hàng tồn kho]]-Table1[[#This Row],[1. Hàng tồn kho'[Năm: 2024]])/Table1[[#This Row],[1. Hàng tồn kho'[Năm: 2024]]</f>
        <v>#DIV/0!</v>
      </c>
      <c r="S169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9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91" s="20" t="e">
        <f>SUM(Table1[[#This Row],[TATA]:[ROA]])</f>
        <v>#DIV/0!</v>
      </c>
    </row>
    <row r="1692" spans="1:21" hidden="1" x14ac:dyDescent="0.45">
      <c r="A1692" s="7">
        <v>1686</v>
      </c>
      <c r="B1692" s="5" t="s">
        <v>3380</v>
      </c>
      <c r="C1692" s="6" t="s">
        <v>3381</v>
      </c>
      <c r="D1692" s="6" t="s">
        <v>15</v>
      </c>
      <c r="E1692" s="6"/>
      <c r="F1692" s="6"/>
      <c r="G1692" s="6"/>
      <c r="H1692" s="8">
        <v>7169451208</v>
      </c>
      <c r="I1692" s="6"/>
      <c r="J1692" s="6"/>
      <c r="K1692" s="6"/>
      <c r="L1692" s="8">
        <v>28764891665</v>
      </c>
      <c r="M1692" s="6"/>
      <c r="N1692" s="8"/>
      <c r="O1692" s="8"/>
      <c r="P169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9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692" s="20" t="e">
        <f>(Table1[[#This Row],[1. Hàng tồn kho]]-Table1[[#This Row],[1. Hàng tồn kho'[Năm: 2024]])/Table1[[#This Row],[1. Hàng tồn kho'[Năm: 2024]]</f>
        <v>#DIV/0!</v>
      </c>
      <c r="S169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69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92" s="20" t="e">
        <f>SUM(Table1[[#This Row],[TATA]:[ROA]])</f>
        <v>#DIV/0!</v>
      </c>
    </row>
    <row r="1693" spans="1:21" x14ac:dyDescent="0.45">
      <c r="A1693" s="7">
        <v>1687</v>
      </c>
      <c r="B1693" s="5" t="s">
        <v>3382</v>
      </c>
      <c r="C1693" s="6" t="s">
        <v>3383</v>
      </c>
      <c r="D1693" s="6" t="s">
        <v>18</v>
      </c>
      <c r="E1693" s="8">
        <v>63626362780</v>
      </c>
      <c r="F1693" s="8">
        <v>116451478578</v>
      </c>
      <c r="G1693" s="8">
        <v>1371696344146</v>
      </c>
      <c r="H1693" s="8">
        <v>261211292358</v>
      </c>
      <c r="I1693" s="8">
        <v>306500548151</v>
      </c>
      <c r="J1693" s="8">
        <v>390298973550</v>
      </c>
      <c r="K1693" s="8">
        <v>418954210336</v>
      </c>
      <c r="L1693" s="8">
        <v>969552846704</v>
      </c>
      <c r="M1693" s="8">
        <v>1124545625310</v>
      </c>
      <c r="N1693" s="9">
        <v>2.5499999999999998</v>
      </c>
      <c r="O1693" s="9">
        <v>2.8</v>
      </c>
      <c r="P1693" s="17">
        <f>(Table1[[#This Row],[18. Lợi nhuận sau thuế thu nhập doanh nghiệp]]-Table1[[#This Row],[Lưu chuyển tiền thuần từ hoạt động kinh doanh]])/Table1[[#This Row],[TỔNG CỘNG TÀI SẢN]]</f>
        <v>3.8510794333922509E-2</v>
      </c>
      <c r="Q1693" s="20">
        <f>(Table1[[#This Row],[III. Các khoản phải thu ngắn hạn 2025]]-Table1[[#This Row],[III. Các khoản phải thu ngắn hạn'[Năm: 2024]])/Table1[[#This Row],[III. Các khoản phải thu ngắn hạn'[Năm: 2024]]</f>
        <v>0.17338169182567098</v>
      </c>
      <c r="R1693" s="20">
        <f>(Table1[[#This Row],[1. Hàng tồn kho]]-Table1[[#This Row],[1. Hàng tồn kho'[Năm: 2024]])/Table1[[#This Row],[1. Hàng tồn kho'[Năm: 2024]]</f>
        <v>7.3418683439937529E-2</v>
      </c>
      <c r="S169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0.15986006243279957</v>
      </c>
      <c r="T1693" s="21">
        <f>Table1[[#This Row],[Tỷ suất sinh lợi trên tổng tài sản bình quân (ROAA)'[Quý 4 Năm 2025, ĐVT: %']]]-Table1[[#This Row],[Tỷ suất sinh lợi trên tổng tài sản bình quân (ROAA)'[Quý 4 Năm 2024, ĐVT: %']]]</f>
        <v>0.25</v>
      </c>
      <c r="U1693" s="20">
        <f>SUM(Table1[[#This Row],[TATA]:[ROA]])</f>
        <v>0.69517123203233055</v>
      </c>
    </row>
    <row r="1694" spans="1:21" ht="26.25" hidden="1" x14ac:dyDescent="0.45">
      <c r="A1694" s="7">
        <v>1688</v>
      </c>
      <c r="B1694" s="5" t="s">
        <v>3384</v>
      </c>
      <c r="C1694" s="6" t="s">
        <v>3385</v>
      </c>
      <c r="D1694" s="6" t="s">
        <v>10</v>
      </c>
      <c r="E1694" s="6"/>
      <c r="F1694" s="6"/>
      <c r="G1694" s="6"/>
      <c r="H1694" s="6"/>
      <c r="I1694" s="6"/>
      <c r="J1694" s="6"/>
      <c r="K1694" s="6"/>
      <c r="L1694" s="6"/>
      <c r="M1694" s="6"/>
      <c r="N1694" s="8"/>
      <c r="O1694" s="8"/>
      <c r="P169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9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94" s="20" t="e">
        <f>(Table1[[#This Row],[1. Hàng tồn kho]]-Table1[[#This Row],[1. Hàng tồn kho'[Năm: 2024]])/Table1[[#This Row],[1. Hàng tồn kho'[Năm: 2024]]</f>
        <v>#DIV/0!</v>
      </c>
      <c r="S169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9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94" s="20" t="e">
        <f>SUM(Table1[[#This Row],[TATA]:[ROA]])</f>
        <v>#DIV/0!</v>
      </c>
    </row>
    <row r="1695" spans="1:21" hidden="1" x14ac:dyDescent="0.45">
      <c r="A1695" s="7">
        <v>1689</v>
      </c>
      <c r="B1695" s="5" t="s">
        <v>3386</v>
      </c>
      <c r="C1695" s="6" t="s">
        <v>3387</v>
      </c>
      <c r="D1695" s="6" t="s">
        <v>18</v>
      </c>
      <c r="E1695" s="8">
        <v>1974983658098</v>
      </c>
      <c r="F1695" s="8">
        <v>118498637900</v>
      </c>
      <c r="G1695" s="8">
        <v>14336388033798</v>
      </c>
      <c r="H1695" s="8">
        <v>359574929550</v>
      </c>
      <c r="I1695" s="8">
        <v>107495988724</v>
      </c>
      <c r="J1695" s="6"/>
      <c r="K1695" s="6"/>
      <c r="L1695" s="8">
        <v>2077145548108</v>
      </c>
      <c r="M1695" s="8">
        <v>1484179914047</v>
      </c>
      <c r="N1695" s="9">
        <v>0.63</v>
      </c>
      <c r="O1695" s="9">
        <v>0.75</v>
      </c>
      <c r="P1695" s="17">
        <f>(Table1[[#This Row],[18. Lợi nhuận sau thuế thu nhập doanh nghiệp]]-Table1[[#This Row],[Lưu chuyển tiền thuần từ hoạt động kinh doanh]])/Table1[[#This Row],[TỔNG CỘNG TÀI SẢN]]</f>
        <v>-0.12949461299605877</v>
      </c>
      <c r="Q1695" s="20">
        <f>(Table1[[#This Row],[III. Các khoản phải thu ngắn hạn 2025]]-Table1[[#This Row],[III. Các khoản phải thu ngắn hạn'[Năm: 2024]])/Table1[[#This Row],[III. Các khoản phải thu ngắn hạn'[Năm: 2024]]</f>
        <v>-0.70104704224366021</v>
      </c>
      <c r="R1695" s="20" t="e">
        <f>(Table1[[#This Row],[1. Hàng tồn kho]]-Table1[[#This Row],[1. Hàng tồn kho'[Năm: 2024]])/Table1[[#This Row],[1. Hàng tồn kho'[Năm: 2024]]</f>
        <v>#DIV/0!</v>
      </c>
      <c r="S169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-0.28547139347125283</v>
      </c>
      <c r="T1695" s="21">
        <f>Table1[[#This Row],[Tỷ suất sinh lợi trên tổng tài sản bình quân (ROAA)'[Quý 4 Năm 2025, ĐVT: %']]]-Table1[[#This Row],[Tỷ suất sinh lợi trên tổng tài sản bình quân (ROAA)'[Quý 4 Năm 2024, ĐVT: %']]]</f>
        <v>0.12</v>
      </c>
      <c r="U1695" s="20" t="e">
        <f>SUM(Table1[[#This Row],[TATA]:[ROA]])</f>
        <v>#DIV/0!</v>
      </c>
    </row>
    <row r="1696" spans="1:21" ht="26.25" hidden="1" x14ac:dyDescent="0.45">
      <c r="A1696" s="7">
        <v>1690</v>
      </c>
      <c r="B1696" s="5" t="s">
        <v>3388</v>
      </c>
      <c r="C1696" s="6" t="s">
        <v>3389</v>
      </c>
      <c r="D1696" s="6" t="s">
        <v>10</v>
      </c>
      <c r="E1696" s="6"/>
      <c r="F1696" s="6"/>
      <c r="G1696" s="6"/>
      <c r="H1696" s="6"/>
      <c r="I1696" s="6"/>
      <c r="J1696" s="6"/>
      <c r="K1696" s="6"/>
      <c r="L1696" s="6"/>
      <c r="M1696" s="6"/>
      <c r="N1696" s="8"/>
      <c r="O1696" s="8"/>
      <c r="P169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9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96" s="20" t="e">
        <f>(Table1[[#This Row],[1. Hàng tồn kho]]-Table1[[#This Row],[1. Hàng tồn kho'[Năm: 2024]])/Table1[[#This Row],[1. Hàng tồn kho'[Năm: 2024]]</f>
        <v>#DIV/0!</v>
      </c>
      <c r="S169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9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96" s="20" t="e">
        <f>SUM(Table1[[#This Row],[TATA]:[ROA]])</f>
        <v>#DIV/0!</v>
      </c>
    </row>
    <row r="1697" spans="1:21" ht="26.25" hidden="1" x14ac:dyDescent="0.45">
      <c r="A1697" s="7">
        <v>1691</v>
      </c>
      <c r="B1697" s="5" t="s">
        <v>3390</v>
      </c>
      <c r="C1697" s="6" t="s">
        <v>3391</v>
      </c>
      <c r="D1697" s="6" t="s">
        <v>10</v>
      </c>
      <c r="E1697" s="6"/>
      <c r="F1697" s="6"/>
      <c r="G1697" s="6"/>
      <c r="H1697" s="6"/>
      <c r="I1697" s="6"/>
      <c r="J1697" s="6"/>
      <c r="K1697" s="6"/>
      <c r="L1697" s="6"/>
      <c r="M1697" s="6"/>
      <c r="N1697" s="8"/>
      <c r="O1697" s="8"/>
      <c r="P169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9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97" s="20" t="e">
        <f>(Table1[[#This Row],[1. Hàng tồn kho]]-Table1[[#This Row],[1. Hàng tồn kho'[Năm: 2024]])/Table1[[#This Row],[1. Hàng tồn kho'[Năm: 2024]]</f>
        <v>#DIV/0!</v>
      </c>
      <c r="S169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9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97" s="20" t="e">
        <f>SUM(Table1[[#This Row],[TATA]:[ROA]])</f>
        <v>#DIV/0!</v>
      </c>
    </row>
    <row r="1698" spans="1:21" hidden="1" x14ac:dyDescent="0.45">
      <c r="A1698" s="7">
        <v>1692</v>
      </c>
      <c r="B1698" s="5" t="s">
        <v>3392</v>
      </c>
      <c r="C1698" s="6" t="s">
        <v>3393</v>
      </c>
      <c r="D1698" s="6" t="s">
        <v>10</v>
      </c>
      <c r="E1698" s="6"/>
      <c r="F1698" s="6"/>
      <c r="G1698" s="6"/>
      <c r="H1698" s="6"/>
      <c r="I1698" s="6"/>
      <c r="J1698" s="6"/>
      <c r="K1698" s="6"/>
      <c r="L1698" s="6"/>
      <c r="M1698" s="6"/>
      <c r="N1698" s="8"/>
      <c r="O1698" s="8"/>
      <c r="P169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9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98" s="20" t="e">
        <f>(Table1[[#This Row],[1. Hàng tồn kho]]-Table1[[#This Row],[1. Hàng tồn kho'[Năm: 2024]])/Table1[[#This Row],[1. Hàng tồn kho'[Năm: 2024]]</f>
        <v>#DIV/0!</v>
      </c>
      <c r="S169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9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98" s="20" t="e">
        <f>SUM(Table1[[#This Row],[TATA]:[ROA]])</f>
        <v>#DIV/0!</v>
      </c>
    </row>
    <row r="1699" spans="1:21" hidden="1" x14ac:dyDescent="0.45">
      <c r="A1699" s="7">
        <v>1693</v>
      </c>
      <c r="B1699" s="5" t="s">
        <v>3394</v>
      </c>
      <c r="C1699" s="6" t="s">
        <v>3395</v>
      </c>
      <c r="D1699" s="6" t="s">
        <v>10</v>
      </c>
      <c r="E1699" s="6"/>
      <c r="F1699" s="6"/>
      <c r="G1699" s="6"/>
      <c r="H1699" s="6"/>
      <c r="I1699" s="6"/>
      <c r="J1699" s="6"/>
      <c r="K1699" s="6"/>
      <c r="L1699" s="6"/>
      <c r="M1699" s="6"/>
      <c r="N1699" s="8"/>
      <c r="O1699" s="8"/>
      <c r="P169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69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699" s="20" t="e">
        <f>(Table1[[#This Row],[1. Hàng tồn kho]]-Table1[[#This Row],[1. Hàng tồn kho'[Năm: 2024]])/Table1[[#This Row],[1. Hàng tồn kho'[Năm: 2024]]</f>
        <v>#DIV/0!</v>
      </c>
      <c r="S169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69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699" s="20" t="e">
        <f>SUM(Table1[[#This Row],[TATA]:[ROA]])</f>
        <v>#DIV/0!</v>
      </c>
    </row>
    <row r="1700" spans="1:21" hidden="1" x14ac:dyDescent="0.45">
      <c r="A1700" s="7">
        <v>1694</v>
      </c>
      <c r="B1700" s="5" t="s">
        <v>3396</v>
      </c>
      <c r="C1700" s="6" t="s">
        <v>3397</v>
      </c>
      <c r="D1700" s="6" t="s">
        <v>10</v>
      </c>
      <c r="E1700" s="6"/>
      <c r="F1700" s="6"/>
      <c r="G1700" s="6"/>
      <c r="H1700" s="6"/>
      <c r="I1700" s="6"/>
      <c r="J1700" s="6"/>
      <c r="K1700" s="6"/>
      <c r="L1700" s="6"/>
      <c r="M1700" s="6"/>
      <c r="N1700" s="8"/>
      <c r="O1700" s="8"/>
      <c r="P170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0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00" s="20" t="e">
        <f>(Table1[[#This Row],[1. Hàng tồn kho]]-Table1[[#This Row],[1. Hàng tồn kho'[Năm: 2024]])/Table1[[#This Row],[1. Hàng tồn kho'[Năm: 2024]]</f>
        <v>#DIV/0!</v>
      </c>
      <c r="S170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70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00" s="20" t="e">
        <f>SUM(Table1[[#This Row],[TATA]:[ROA]])</f>
        <v>#DIV/0!</v>
      </c>
    </row>
    <row r="1701" spans="1:21" x14ac:dyDescent="0.45">
      <c r="A1701" s="7">
        <v>1695</v>
      </c>
      <c r="B1701" s="5" t="s">
        <v>3398</v>
      </c>
      <c r="C1701" s="6" t="s">
        <v>3399</v>
      </c>
      <c r="D1701" s="6" t="s">
        <v>18</v>
      </c>
      <c r="E1701" s="8">
        <v>14501299555</v>
      </c>
      <c r="F1701" s="8">
        <v>117682877926</v>
      </c>
      <c r="G1701" s="8">
        <v>2737870130397</v>
      </c>
      <c r="H1701" s="8">
        <v>191740806102</v>
      </c>
      <c r="I1701" s="8">
        <v>271104769301</v>
      </c>
      <c r="J1701" s="8">
        <v>701548787054</v>
      </c>
      <c r="K1701" s="8">
        <v>737617848880</v>
      </c>
      <c r="L1701" s="8">
        <v>3849053470231</v>
      </c>
      <c r="M1701" s="8">
        <v>4258597663535</v>
      </c>
      <c r="N1701" s="9">
        <v>1.23</v>
      </c>
      <c r="O1701" s="9">
        <v>1.17</v>
      </c>
      <c r="P1701" s="17">
        <f>(Table1[[#This Row],[18. Lợi nhuận sau thuế thu nhập doanh nghiệp]]-Table1[[#This Row],[Lưu chuyển tiền thuần từ hoạt động kinh doanh]])/Table1[[#This Row],[TỔNG CỘNG TÀI SẢN]]</f>
        <v>3.7686805237923518E-2</v>
      </c>
      <c r="Q1701" s="20">
        <f>(Table1[[#This Row],[III. Các khoản phải thu ngắn hạn 2025]]-Table1[[#This Row],[III. Các khoản phải thu ngắn hạn'[Năm: 2024]])/Table1[[#This Row],[III. Các khoản phải thu ngắn hạn'[Năm: 2024]]</f>
        <v>0.41391274404458744</v>
      </c>
      <c r="R1701" s="20">
        <f>(Table1[[#This Row],[1. Hàng tồn kho]]-Table1[[#This Row],[1. Hàng tồn kho'[Năm: 2024]])/Table1[[#This Row],[1. Hàng tồn kho'[Năm: 2024]]</f>
        <v>5.1413476142499089E-2</v>
      </c>
      <c r="S170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0.10640127409802423</v>
      </c>
      <c r="T1701" s="21">
        <f>Table1[[#This Row],[Tỷ suất sinh lợi trên tổng tài sản bình quân (ROAA)'[Quý 4 Năm 2025, ĐVT: %']]]-Table1[[#This Row],[Tỷ suất sinh lợi trên tổng tài sản bình quân (ROAA)'[Quý 4 Năm 2024, ĐVT: %']]]</f>
        <v>-6.0000000000000053E-2</v>
      </c>
      <c r="U1701" s="20">
        <f>SUM(Table1[[#This Row],[TATA]:[ROA]])</f>
        <v>0.54941429952303422</v>
      </c>
    </row>
    <row r="1702" spans="1:21" ht="26.25" hidden="1" x14ac:dyDescent="0.45">
      <c r="A1702" s="7">
        <v>1696</v>
      </c>
      <c r="B1702" s="5" t="s">
        <v>3400</v>
      </c>
      <c r="C1702" s="6" t="s">
        <v>3401</v>
      </c>
      <c r="D1702" s="6" t="s">
        <v>10</v>
      </c>
      <c r="E1702" s="6"/>
      <c r="F1702" s="6"/>
      <c r="G1702" s="6"/>
      <c r="H1702" s="6"/>
      <c r="I1702" s="6"/>
      <c r="J1702" s="6"/>
      <c r="K1702" s="6"/>
      <c r="L1702" s="6"/>
      <c r="M1702" s="6"/>
      <c r="N1702" s="8"/>
      <c r="O1702" s="8"/>
      <c r="P170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0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02" s="20" t="e">
        <f>(Table1[[#This Row],[1. Hàng tồn kho]]-Table1[[#This Row],[1. Hàng tồn kho'[Năm: 2024]])/Table1[[#This Row],[1. Hàng tồn kho'[Năm: 2024]]</f>
        <v>#DIV/0!</v>
      </c>
      <c r="S170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70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02" s="20" t="e">
        <f>SUM(Table1[[#This Row],[TATA]:[ROA]])</f>
        <v>#DIV/0!</v>
      </c>
    </row>
    <row r="1703" spans="1:21" ht="26.25" hidden="1" x14ac:dyDescent="0.45">
      <c r="A1703" s="7">
        <v>1697</v>
      </c>
      <c r="B1703" s="5" t="s">
        <v>3402</v>
      </c>
      <c r="C1703" s="6" t="s">
        <v>3403</v>
      </c>
      <c r="D1703" s="6" t="s">
        <v>10</v>
      </c>
      <c r="E1703" s="6"/>
      <c r="F1703" s="6"/>
      <c r="G1703" s="6"/>
      <c r="H1703" s="6"/>
      <c r="I1703" s="6"/>
      <c r="J1703" s="6"/>
      <c r="K1703" s="6"/>
      <c r="L1703" s="6"/>
      <c r="M1703" s="6"/>
      <c r="N1703" s="8"/>
      <c r="O1703" s="8"/>
      <c r="P170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0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03" s="20" t="e">
        <f>(Table1[[#This Row],[1. Hàng tồn kho]]-Table1[[#This Row],[1. Hàng tồn kho'[Năm: 2024]])/Table1[[#This Row],[1. Hàng tồn kho'[Năm: 2024]]</f>
        <v>#DIV/0!</v>
      </c>
      <c r="S170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70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03" s="20" t="e">
        <f>SUM(Table1[[#This Row],[TATA]:[ROA]])</f>
        <v>#DIV/0!</v>
      </c>
    </row>
    <row r="1704" spans="1:21" ht="26.25" x14ac:dyDescent="0.45">
      <c r="A1704" s="7">
        <v>1698</v>
      </c>
      <c r="B1704" s="5" t="s">
        <v>3404</v>
      </c>
      <c r="C1704" s="6" t="s">
        <v>3405</v>
      </c>
      <c r="D1704" s="6" t="s">
        <v>15</v>
      </c>
      <c r="E1704" s="8">
        <v>635399896</v>
      </c>
      <c r="F1704" s="8">
        <v>3898484455</v>
      </c>
      <c r="G1704" s="8">
        <v>66217998244</v>
      </c>
      <c r="H1704" s="8">
        <v>21929066473</v>
      </c>
      <c r="I1704" s="8">
        <v>18789537829</v>
      </c>
      <c r="J1704" s="8">
        <v>945071611</v>
      </c>
      <c r="K1704" s="8">
        <v>109865275</v>
      </c>
      <c r="L1704" s="8">
        <v>102203576086</v>
      </c>
      <c r="M1704" s="8">
        <v>72765527922</v>
      </c>
      <c r="N1704" s="8"/>
      <c r="O1704" s="8"/>
      <c r="P1704" s="17">
        <f>(Table1[[#This Row],[18. Lợi nhuận sau thuế thu nhập doanh nghiệp]]-Table1[[#This Row],[Lưu chuyển tiền thuần từ hoạt động kinh doanh]])/Table1[[#This Row],[TỔNG CỘNG TÀI SẢN]]</f>
        <v>4.9277910017397231E-2</v>
      </c>
      <c r="Q1704" s="20">
        <f>(Table1[[#This Row],[III. Các khoản phải thu ngắn hạn 2025]]-Table1[[#This Row],[III. Các khoản phải thu ngắn hạn'[Năm: 2024]])/Table1[[#This Row],[III. Các khoản phải thu ngắn hạn'[Năm: 2024]]</f>
        <v>-0.14316745529799552</v>
      </c>
      <c r="R1704" s="20">
        <f>(Table1[[#This Row],[1. Hàng tồn kho]]-Table1[[#This Row],[1. Hàng tồn kho'[Năm: 2024]])/Table1[[#This Row],[1. Hàng tồn kho'[Năm: 2024]]</f>
        <v>-0.88374925908127822</v>
      </c>
      <c r="S170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-0.28803344551495069</v>
      </c>
      <c r="T170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04" s="20">
        <f>SUM(Table1[[#This Row],[TATA]:[ROA]])</f>
        <v>-1.2656722498768271</v>
      </c>
    </row>
    <row r="1705" spans="1:21" hidden="1" x14ac:dyDescent="0.45">
      <c r="A1705" s="7">
        <v>1699</v>
      </c>
      <c r="B1705" s="5" t="s">
        <v>3406</v>
      </c>
      <c r="C1705" s="6" t="s">
        <v>3407</v>
      </c>
      <c r="D1705" s="6" t="s">
        <v>10</v>
      </c>
      <c r="E1705" s="6"/>
      <c r="F1705" s="6"/>
      <c r="G1705" s="6"/>
      <c r="H1705" s="6"/>
      <c r="I1705" s="6"/>
      <c r="J1705" s="6"/>
      <c r="K1705" s="6"/>
      <c r="L1705" s="6"/>
      <c r="M1705" s="6"/>
      <c r="N1705" s="8"/>
      <c r="O1705" s="8"/>
      <c r="P170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0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05" s="20" t="e">
        <f>(Table1[[#This Row],[1. Hàng tồn kho]]-Table1[[#This Row],[1. Hàng tồn kho'[Năm: 2024]])/Table1[[#This Row],[1. Hàng tồn kho'[Năm: 2024]]</f>
        <v>#DIV/0!</v>
      </c>
      <c r="S170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70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05" s="20" t="e">
        <f>SUM(Table1[[#This Row],[TATA]:[ROA]])</f>
        <v>#DIV/0!</v>
      </c>
    </row>
    <row r="1706" spans="1:21" x14ac:dyDescent="0.45">
      <c r="A1706" s="7">
        <v>1700</v>
      </c>
      <c r="B1706" s="5" t="s">
        <v>3408</v>
      </c>
      <c r="C1706" s="6" t="s">
        <v>3409</v>
      </c>
      <c r="D1706" s="6" t="s">
        <v>18</v>
      </c>
      <c r="E1706" s="8">
        <v>8941076382657</v>
      </c>
      <c r="F1706" s="8">
        <v>1172539900989</v>
      </c>
      <c r="G1706" s="8">
        <v>15707095007690</v>
      </c>
      <c r="H1706" s="8">
        <v>1462819354764</v>
      </c>
      <c r="I1706" s="8">
        <v>1984493593059</v>
      </c>
      <c r="J1706" s="8">
        <v>3151592134375</v>
      </c>
      <c r="K1706" s="8">
        <v>3298562667466</v>
      </c>
      <c r="L1706" s="8">
        <v>16757498726518</v>
      </c>
      <c r="M1706" s="8">
        <v>18014711975340</v>
      </c>
      <c r="N1706" s="9">
        <v>0.97</v>
      </c>
      <c r="O1706" s="9">
        <v>1.6</v>
      </c>
      <c r="P1706" s="17">
        <f>(Table1[[#This Row],[18. Lợi nhuận sau thuế thu nhập doanh nghiệp]]-Table1[[#This Row],[Lưu chuyển tiền thuần từ hoạt động kinh doanh]])/Table1[[#This Row],[TỔNG CỘNG TÀI SẢN]]</f>
        <v>-0.49458773107723741</v>
      </c>
      <c r="Q1706" s="20">
        <f>(Table1[[#This Row],[III. Các khoản phải thu ngắn hạn 2025]]-Table1[[#This Row],[III. Các khoản phải thu ngắn hạn'[Năm: 2024]])/Table1[[#This Row],[III. Các khoản phải thu ngắn hạn'[Năm: 2024]]</f>
        <v>0.35662246100043082</v>
      </c>
      <c r="R1706" s="20">
        <f>(Table1[[#This Row],[1. Hàng tồn kho]]-Table1[[#This Row],[1. Hàng tồn kho'[Năm: 2024]])/Table1[[#This Row],[1. Hàng tồn kho'[Năm: 2024]]</f>
        <v>4.6633741558104916E-2</v>
      </c>
      <c r="S170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7.5023920296202418E-2</v>
      </c>
      <c r="T1706" s="21">
        <f>Table1[[#This Row],[Tỷ suất sinh lợi trên tổng tài sản bình quân (ROAA)'[Quý 4 Năm 2025, ĐVT: %']]]-Table1[[#This Row],[Tỷ suất sinh lợi trên tổng tài sản bình quân (ROAA)'[Quý 4 Năm 2024, ĐVT: %']]]</f>
        <v>0.63000000000000012</v>
      </c>
      <c r="U1706" s="20">
        <f>SUM(Table1[[#This Row],[TATA]:[ROA]])</f>
        <v>0.6136923917775009</v>
      </c>
    </row>
    <row r="1707" spans="1:21" ht="26.25" x14ac:dyDescent="0.45">
      <c r="A1707" s="7">
        <v>1701</v>
      </c>
      <c r="B1707" s="5" t="s">
        <v>3410</v>
      </c>
      <c r="C1707" s="6" t="s">
        <v>3411</v>
      </c>
      <c r="D1707" s="6" t="s">
        <v>15</v>
      </c>
      <c r="E1707" s="8">
        <v>-1905870004859</v>
      </c>
      <c r="F1707" s="8">
        <v>-504690828103</v>
      </c>
      <c r="G1707" s="8">
        <v>11195929561104</v>
      </c>
      <c r="H1707" s="8">
        <v>445759213874</v>
      </c>
      <c r="I1707" s="8">
        <v>1225776464977</v>
      </c>
      <c r="J1707" s="8">
        <v>141046120</v>
      </c>
      <c r="K1707" s="8">
        <v>2048109067</v>
      </c>
      <c r="L1707" s="8">
        <v>2176403000</v>
      </c>
      <c r="M1707" s="8">
        <v>155132273431</v>
      </c>
      <c r="N1707" s="9">
        <v>-0.34</v>
      </c>
      <c r="O1707" s="9">
        <v>-1.1299999999999999</v>
      </c>
      <c r="P1707" s="17">
        <f>(Table1[[#This Row],[18. Lợi nhuận sau thuế thu nhập doanh nghiệp]]-Table1[[#This Row],[Lưu chuyển tiền thuần từ hoạt động kinh doanh]])/Table1[[#This Row],[TỔNG CỘNG TÀI SẢN]]</f>
        <v>0.12515076743818257</v>
      </c>
      <c r="Q1707" s="20">
        <f>(Table1[[#This Row],[III. Các khoản phải thu ngắn hạn 2025]]-Table1[[#This Row],[III. Các khoản phải thu ngắn hạn'[Năm: 2024]])/Table1[[#This Row],[III. Các khoản phải thu ngắn hạn'[Năm: 2024]]</f>
        <v>1.7498623176491035</v>
      </c>
      <c r="R1707" s="20">
        <f>(Table1[[#This Row],[1. Hàng tồn kho]]-Table1[[#This Row],[1. Hàng tồn kho'[Năm: 2024]])/Table1[[#This Row],[1. Hàng tồn kho'[Năm: 2024]]</f>
        <v>13.520846564230196</v>
      </c>
      <c r="S170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70.279204003578386</v>
      </c>
      <c r="T1707" s="21">
        <f>Table1[[#This Row],[Tỷ suất sinh lợi trên tổng tài sản bình quân (ROAA)'[Quý 4 Năm 2025, ĐVT: %']]]-Table1[[#This Row],[Tỷ suất sinh lợi trên tổng tài sản bình quân (ROAA)'[Quý 4 Năm 2024, ĐVT: %']]]</f>
        <v>-0.78999999999999981</v>
      </c>
      <c r="U1707" s="20">
        <f>SUM(Table1[[#This Row],[TATA]:[ROA]])</f>
        <v>84.885063652895866</v>
      </c>
    </row>
    <row r="1708" spans="1:21" x14ac:dyDescent="0.45">
      <c r="A1708" s="7">
        <v>1702</v>
      </c>
      <c r="B1708" s="5" t="s">
        <v>3412</v>
      </c>
      <c r="C1708" s="6" t="s">
        <v>3413</v>
      </c>
      <c r="D1708" s="6" t="s">
        <v>15</v>
      </c>
      <c r="E1708" s="8">
        <v>164882487696</v>
      </c>
      <c r="F1708" s="8">
        <v>13555927100</v>
      </c>
      <c r="G1708" s="8">
        <v>1107000163855</v>
      </c>
      <c r="H1708" s="8">
        <v>441193065398</v>
      </c>
      <c r="I1708" s="8">
        <v>187575689743</v>
      </c>
      <c r="J1708" s="8">
        <v>308177605099</v>
      </c>
      <c r="K1708" s="8">
        <v>328747887800</v>
      </c>
      <c r="L1708" s="8">
        <v>1068182064178</v>
      </c>
      <c r="M1708" s="8">
        <v>1658974977086</v>
      </c>
      <c r="N1708" s="9">
        <v>0.27</v>
      </c>
      <c r="O1708" s="9">
        <v>1.29</v>
      </c>
      <c r="P1708" s="17">
        <f>(Table1[[#This Row],[18. Lợi nhuận sau thuế thu nhập doanh nghiệp]]-Table1[[#This Row],[Lưu chuyển tiền thuần từ hoạt động kinh doanh]])/Table1[[#This Row],[TỔNG CỘNG TÀI SẢN]]</f>
        <v>-0.13669967316808948</v>
      </c>
      <c r="Q1708" s="20">
        <f>(Table1[[#This Row],[III. Các khoản phải thu ngắn hạn 2025]]-Table1[[#This Row],[III. Các khoản phải thu ngắn hạn'[Năm: 2024]])/Table1[[#This Row],[III. Các khoản phải thu ngắn hạn'[Năm: 2024]]</f>
        <v>-0.57484442876773667</v>
      </c>
      <c r="R1708" s="20">
        <f>(Table1[[#This Row],[1. Hàng tồn kho]]-Table1[[#This Row],[1. Hàng tồn kho'[Năm: 2024]])/Table1[[#This Row],[1. Hàng tồn kho'[Năm: 2024]]</f>
        <v>6.6748142501762683E-2</v>
      </c>
      <c r="S170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0.5530825996059332</v>
      </c>
      <c r="T1708" s="21">
        <f>Table1[[#This Row],[Tỷ suất sinh lợi trên tổng tài sản bình quân (ROAA)'[Quý 4 Năm 2025, ĐVT: %']]]-Table1[[#This Row],[Tỷ suất sinh lợi trên tổng tài sản bình quân (ROAA)'[Quý 4 Năm 2024, ĐVT: %']]]</f>
        <v>1.02</v>
      </c>
      <c r="U1708" s="20">
        <f>SUM(Table1[[#This Row],[TATA]:[ROA]])</f>
        <v>0.92828664017186968</v>
      </c>
    </row>
    <row r="1709" spans="1:21" x14ac:dyDescent="0.45">
      <c r="A1709" s="7">
        <v>1703</v>
      </c>
      <c r="B1709" s="5" t="s">
        <v>3414</v>
      </c>
      <c r="C1709" s="6" t="s">
        <v>3415</v>
      </c>
      <c r="D1709" s="6" t="s">
        <v>15</v>
      </c>
      <c r="E1709" s="8">
        <v>359143849466</v>
      </c>
      <c r="F1709" s="8">
        <v>347492892431</v>
      </c>
      <c r="G1709" s="8">
        <v>1440369372008</v>
      </c>
      <c r="H1709" s="8">
        <v>101859411092</v>
      </c>
      <c r="I1709" s="8">
        <v>264291855104</v>
      </c>
      <c r="J1709" s="8">
        <v>84699844431</v>
      </c>
      <c r="K1709" s="8">
        <v>67570881946</v>
      </c>
      <c r="L1709" s="8">
        <v>1721435530826</v>
      </c>
      <c r="M1709" s="8">
        <v>1923385798882</v>
      </c>
      <c r="N1709" s="9">
        <v>8.44</v>
      </c>
      <c r="O1709" s="9">
        <v>5.8</v>
      </c>
      <c r="P1709" s="17">
        <f>(Table1[[#This Row],[18. Lợi nhuận sau thuế thu nhập doanh nghiệp]]-Table1[[#This Row],[Lưu chuyển tiền thuần từ hoạt động kinh doanh]])/Table1[[#This Row],[TỔNG CỘNG TÀI SẢN]]</f>
        <v>-8.0888675234447351E-3</v>
      </c>
      <c r="Q1709" s="20">
        <f>(Table1[[#This Row],[III. Các khoản phải thu ngắn hạn 2025]]-Table1[[#This Row],[III. Các khoản phải thu ngắn hạn'[Năm: 2024]])/Table1[[#This Row],[III. Các khoản phải thu ngắn hạn'[Năm: 2024]]</f>
        <v>1.594672915056323</v>
      </c>
      <c r="R1709" s="20">
        <f>(Table1[[#This Row],[1. Hàng tồn kho]]-Table1[[#This Row],[1. Hàng tồn kho'[Năm: 2024]])/Table1[[#This Row],[1. Hàng tồn kho'[Năm: 2024]]</f>
        <v>-0.20223133348201083</v>
      </c>
      <c r="S170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0.11731503413264496</v>
      </c>
      <c r="T1709" s="21">
        <f>Table1[[#This Row],[Tỷ suất sinh lợi trên tổng tài sản bình quân (ROAA)'[Quý 4 Năm 2025, ĐVT: %']]]-Table1[[#This Row],[Tỷ suất sinh lợi trên tổng tài sản bình quân (ROAA)'[Quý 4 Năm 2024, ĐVT: %']]]</f>
        <v>-2.6399999999999997</v>
      </c>
      <c r="U1709" s="20">
        <f>SUM(Table1[[#This Row],[TATA]:[ROA]])</f>
        <v>-1.1383322518164871</v>
      </c>
    </row>
    <row r="1710" spans="1:21" ht="26.25" hidden="1" x14ac:dyDescent="0.45">
      <c r="A1710" s="7">
        <v>1704</v>
      </c>
      <c r="B1710" s="5" t="s">
        <v>3416</v>
      </c>
      <c r="C1710" s="6" t="s">
        <v>3417</v>
      </c>
      <c r="D1710" s="6" t="s">
        <v>10</v>
      </c>
      <c r="E1710" s="6"/>
      <c r="F1710" s="6"/>
      <c r="G1710" s="6"/>
      <c r="H1710" s="6"/>
      <c r="I1710" s="6"/>
      <c r="J1710" s="6"/>
      <c r="K1710" s="6"/>
      <c r="L1710" s="6"/>
      <c r="M1710" s="6"/>
      <c r="N1710" s="8"/>
      <c r="O1710" s="8"/>
      <c r="P171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1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10" s="20" t="e">
        <f>(Table1[[#This Row],[1. Hàng tồn kho]]-Table1[[#This Row],[1. Hàng tồn kho'[Năm: 2024]])/Table1[[#This Row],[1. Hàng tồn kho'[Năm: 2024]]</f>
        <v>#DIV/0!</v>
      </c>
      <c r="S171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71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10" s="20" t="e">
        <f>SUM(Table1[[#This Row],[TATA]:[ROA]])</f>
        <v>#DIV/0!</v>
      </c>
    </row>
    <row r="1711" spans="1:21" ht="26.25" x14ac:dyDescent="0.45">
      <c r="A1711" s="7">
        <v>1705</v>
      </c>
      <c r="B1711" s="5" t="s">
        <v>3418</v>
      </c>
      <c r="C1711" s="6" t="s">
        <v>3419</v>
      </c>
      <c r="D1711" s="6" t="s">
        <v>15</v>
      </c>
      <c r="E1711" s="8">
        <v>62369117294</v>
      </c>
      <c r="F1711" s="8">
        <v>32570183154</v>
      </c>
      <c r="G1711" s="8">
        <v>3128837509051</v>
      </c>
      <c r="H1711" s="8">
        <v>206668011494</v>
      </c>
      <c r="I1711" s="8">
        <v>122444330928</v>
      </c>
      <c r="J1711" s="8">
        <v>181307079046</v>
      </c>
      <c r="K1711" s="8">
        <v>177998196539</v>
      </c>
      <c r="L1711" s="8">
        <v>1066796488421</v>
      </c>
      <c r="M1711" s="8">
        <v>1079086125565</v>
      </c>
      <c r="N1711" s="9">
        <v>0.2</v>
      </c>
      <c r="O1711" s="9">
        <v>0.2</v>
      </c>
      <c r="P1711" s="17">
        <f>(Table1[[#This Row],[18. Lợi nhuận sau thuế thu nhập doanh nghiệp]]-Table1[[#This Row],[Lưu chuyển tiền thuần từ hoạt động kinh doanh]])/Table1[[#This Row],[TỔNG CỘNG TÀI SẢN]]</f>
        <v>-9.5239634700743023E-3</v>
      </c>
      <c r="Q1711" s="20">
        <f>(Table1[[#This Row],[III. Các khoản phải thu ngắn hạn 2025]]-Table1[[#This Row],[III. Các khoản phải thu ngắn hạn'[Năm: 2024]])/Table1[[#This Row],[III. Các khoản phải thu ngắn hạn'[Năm: 2024]]</f>
        <v>-0.40753128632316271</v>
      </c>
      <c r="R1711" s="20">
        <f>(Table1[[#This Row],[1. Hàng tồn kho]]-Table1[[#This Row],[1. Hàng tồn kho'[Năm: 2024]])/Table1[[#This Row],[1. Hàng tồn kho'[Năm: 2024]]</f>
        <v>-1.8250156168256908E-2</v>
      </c>
      <c r="S171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1.1520132731398741E-2</v>
      </c>
      <c r="T171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11" s="20">
        <f>SUM(Table1[[#This Row],[TATA]:[ROA]])</f>
        <v>-0.42378527323009518</v>
      </c>
    </row>
    <row r="1712" spans="1:21" hidden="1" x14ac:dyDescent="0.45">
      <c r="A1712" s="7">
        <v>1706</v>
      </c>
      <c r="B1712" s="5" t="s">
        <v>3420</v>
      </c>
      <c r="C1712" s="6" t="s">
        <v>3421</v>
      </c>
      <c r="D1712" s="6" t="s">
        <v>10</v>
      </c>
      <c r="E1712" s="6"/>
      <c r="F1712" s="6"/>
      <c r="G1712" s="6"/>
      <c r="H1712" s="6"/>
      <c r="I1712" s="6"/>
      <c r="J1712" s="6"/>
      <c r="K1712" s="6"/>
      <c r="L1712" s="6"/>
      <c r="M1712" s="6"/>
      <c r="N1712" s="8"/>
      <c r="O1712" s="8"/>
      <c r="P171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1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12" s="20" t="e">
        <f>(Table1[[#This Row],[1. Hàng tồn kho]]-Table1[[#This Row],[1. Hàng tồn kho'[Năm: 2024]])/Table1[[#This Row],[1. Hàng tồn kho'[Năm: 2024]]</f>
        <v>#DIV/0!</v>
      </c>
      <c r="S171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71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12" s="20" t="e">
        <f>SUM(Table1[[#This Row],[TATA]:[ROA]])</f>
        <v>#DIV/0!</v>
      </c>
    </row>
    <row r="1713" spans="1:21" x14ac:dyDescent="0.45">
      <c r="A1713" s="7">
        <v>1707</v>
      </c>
      <c r="B1713" s="5" t="s">
        <v>3422</v>
      </c>
      <c r="C1713" s="6" t="s">
        <v>3423</v>
      </c>
      <c r="D1713" s="6" t="s">
        <v>33</v>
      </c>
      <c r="E1713" s="8">
        <v>9035665111</v>
      </c>
      <c r="F1713" s="8">
        <v>8140393193</v>
      </c>
      <c r="G1713" s="8">
        <v>131901703582</v>
      </c>
      <c r="H1713" s="8">
        <v>7658818917</v>
      </c>
      <c r="I1713" s="8">
        <v>2060320116</v>
      </c>
      <c r="J1713" s="8">
        <v>58166939145</v>
      </c>
      <c r="K1713" s="8">
        <v>45429748017</v>
      </c>
      <c r="L1713" s="8">
        <v>370255844016</v>
      </c>
      <c r="M1713" s="8">
        <v>420646139783</v>
      </c>
      <c r="N1713" s="9">
        <v>1.43</v>
      </c>
      <c r="O1713" s="9">
        <v>1.38</v>
      </c>
      <c r="P1713" s="17">
        <f>(Table1[[#This Row],[18. Lợi nhuận sau thuế thu nhập doanh nghiệp]]-Table1[[#This Row],[Lưu chuyển tiền thuần từ hoạt động kinh doanh]])/Table1[[#This Row],[TỔNG CỘNG TÀI SẢN]]</f>
        <v>-6.7874174001356377E-3</v>
      </c>
      <c r="Q1713" s="20">
        <f>(Table1[[#This Row],[III. Các khoản phải thu ngắn hạn 2025]]-Table1[[#This Row],[III. Các khoản phải thu ngắn hạn'[Năm: 2024]])/Table1[[#This Row],[III. Các khoản phải thu ngắn hạn'[Năm: 2024]]</f>
        <v>-0.73098722683901263</v>
      </c>
      <c r="R1713" s="20">
        <f>(Table1[[#This Row],[1. Hàng tồn kho]]-Table1[[#This Row],[1. Hàng tồn kho'[Năm: 2024]])/Table1[[#This Row],[1. Hàng tồn kho'[Năm: 2024]]</f>
        <v>-0.21897647212015767</v>
      </c>
      <c r="S171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0.1360958822970596</v>
      </c>
      <c r="T1713" s="21">
        <f>Table1[[#This Row],[Tỷ suất sinh lợi trên tổng tài sản bình quân (ROAA)'[Quý 4 Năm 2025, ĐVT: %']]]-Table1[[#This Row],[Tỷ suất sinh lợi trên tổng tài sản bình quân (ROAA)'[Quý 4 Năm 2024, ĐVT: %']]]</f>
        <v>-5.0000000000000044E-2</v>
      </c>
      <c r="U1713" s="20">
        <f>SUM(Table1[[#This Row],[TATA]:[ROA]])</f>
        <v>-0.87065523406224643</v>
      </c>
    </row>
    <row r="1714" spans="1:21" ht="26.25" hidden="1" x14ac:dyDescent="0.45">
      <c r="A1714" s="7">
        <v>1708</v>
      </c>
      <c r="B1714" s="5" t="s">
        <v>3424</v>
      </c>
      <c r="C1714" s="6" t="s">
        <v>3425</v>
      </c>
      <c r="D1714" s="6" t="s">
        <v>10</v>
      </c>
      <c r="E1714" s="8">
        <v>-819866526971</v>
      </c>
      <c r="F1714" s="8">
        <v>27448266813</v>
      </c>
      <c r="G1714" s="8">
        <v>1051117316742</v>
      </c>
      <c r="H1714" s="8">
        <v>771227009</v>
      </c>
      <c r="I1714" s="8">
        <v>11369763386</v>
      </c>
      <c r="J1714" s="6"/>
      <c r="K1714" s="6"/>
      <c r="L1714" s="8">
        <v>16192463349</v>
      </c>
      <c r="M1714" s="8">
        <v>78200765598</v>
      </c>
      <c r="N1714" s="9">
        <v>-2.04</v>
      </c>
      <c r="O1714" s="9">
        <v>1.08</v>
      </c>
      <c r="P1714" s="17">
        <f>(Table1[[#This Row],[18. Lợi nhuận sau thuế thu nhập doanh nghiệp]]-Table1[[#This Row],[Lưu chuyển tiền thuần từ hoạt động kinh doanh]])/Table1[[#This Row],[TỔNG CỘNG TÀI SẢN]]</f>
        <v>0.80610868100841693</v>
      </c>
      <c r="Q1714" s="20">
        <f>(Table1[[#This Row],[III. Các khoản phải thu ngắn hạn 2025]]-Table1[[#This Row],[III. Các khoản phải thu ngắn hạn'[Năm: 2024]])/Table1[[#This Row],[III. Các khoản phải thu ngắn hạn'[Năm: 2024]]</f>
        <v>13.74243413848075</v>
      </c>
      <c r="R1714" s="20" t="e">
        <f>(Table1[[#This Row],[1. Hàng tồn kho]]-Table1[[#This Row],[1. Hàng tồn kho'[Năm: 2024]])/Table1[[#This Row],[1. Hàng tồn kho'[Năm: 2024]]</f>
        <v>#DIV/0!</v>
      </c>
      <c r="S171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3.8294545377389695</v>
      </c>
      <c r="T1714" s="21">
        <f>Table1[[#This Row],[Tỷ suất sinh lợi trên tổng tài sản bình quân (ROAA)'[Quý 4 Năm 2025, ĐVT: %']]]-Table1[[#This Row],[Tỷ suất sinh lợi trên tổng tài sản bình quân (ROAA)'[Quý 4 Năm 2024, ĐVT: %']]]</f>
        <v>3.12</v>
      </c>
      <c r="U1714" s="20" t="e">
        <f>SUM(Table1[[#This Row],[TATA]:[ROA]])</f>
        <v>#DIV/0!</v>
      </c>
    </row>
    <row r="1715" spans="1:21" ht="26.25" x14ac:dyDescent="0.45">
      <c r="A1715" s="7">
        <v>1709</v>
      </c>
      <c r="B1715" s="5" t="s">
        <v>3426</v>
      </c>
      <c r="C1715" s="6" t="s">
        <v>3427</v>
      </c>
      <c r="D1715" s="6" t="s">
        <v>15</v>
      </c>
      <c r="E1715" s="8">
        <v>26339552118</v>
      </c>
      <c r="F1715" s="8">
        <v>19955170488</v>
      </c>
      <c r="G1715" s="8">
        <v>448563870495</v>
      </c>
      <c r="H1715" s="8">
        <v>65970420852</v>
      </c>
      <c r="I1715" s="8">
        <v>137149280864</v>
      </c>
      <c r="J1715" s="8">
        <v>29151382921</v>
      </c>
      <c r="K1715" s="8">
        <v>18392736785</v>
      </c>
      <c r="L1715" s="8">
        <v>813040460823</v>
      </c>
      <c r="M1715" s="8">
        <v>1444502419142</v>
      </c>
      <c r="N1715" s="9">
        <v>1.43</v>
      </c>
      <c r="O1715" s="9">
        <v>0.69</v>
      </c>
      <c r="P1715" s="17">
        <f>(Table1[[#This Row],[18. Lợi nhuận sau thuế thu nhập doanh nghiệp]]-Table1[[#This Row],[Lưu chuyển tiền thuần từ hoạt động kinh doanh]])/Table1[[#This Row],[TỔNG CỘNG TÀI SẢN]]</f>
        <v>-1.4232937715101075E-2</v>
      </c>
      <c r="Q1715" s="20">
        <f>(Table1[[#This Row],[III. Các khoản phải thu ngắn hạn 2025]]-Table1[[#This Row],[III. Các khoản phải thu ngắn hạn'[Năm: 2024]])/Table1[[#This Row],[III. Các khoản phải thu ngắn hạn'[Năm: 2024]]</f>
        <v>1.0789511282895219</v>
      </c>
      <c r="R1715" s="20">
        <f>(Table1[[#This Row],[1. Hàng tồn kho]]-Table1[[#This Row],[1. Hàng tồn kho'[Năm: 2024]])/Table1[[#This Row],[1. Hàng tồn kho'[Năm: 2024]]</f>
        <v>-0.36906126083815094</v>
      </c>
      <c r="S171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0.77666732314871856</v>
      </c>
      <c r="T1715" s="21">
        <f>Table1[[#This Row],[Tỷ suất sinh lợi trên tổng tài sản bình quân (ROAA)'[Quý 4 Năm 2025, ĐVT: %']]]-Table1[[#This Row],[Tỷ suất sinh lợi trên tổng tài sản bình quân (ROAA)'[Quý 4 Năm 2024, ĐVT: %']]]</f>
        <v>-0.74</v>
      </c>
      <c r="U1715" s="20">
        <f>SUM(Table1[[#This Row],[TATA]:[ROA]])</f>
        <v>0.73232425288498848</v>
      </c>
    </row>
    <row r="1716" spans="1:21" x14ac:dyDescent="0.45">
      <c r="A1716" s="7">
        <v>1710</v>
      </c>
      <c r="B1716" s="5" t="s">
        <v>3428</v>
      </c>
      <c r="C1716" s="6" t="s">
        <v>3429</v>
      </c>
      <c r="D1716" s="6" t="s">
        <v>18</v>
      </c>
      <c r="E1716" s="8">
        <v>2337801199794</v>
      </c>
      <c r="F1716" s="8">
        <v>1364514602337</v>
      </c>
      <c r="G1716" s="8">
        <v>24564239790289</v>
      </c>
      <c r="H1716" s="8">
        <v>3112002764045</v>
      </c>
      <c r="I1716" s="8">
        <v>4419130351655</v>
      </c>
      <c r="J1716" s="8">
        <v>1587734464304</v>
      </c>
      <c r="K1716" s="8">
        <v>1511489613805</v>
      </c>
      <c r="L1716" s="8">
        <v>10088901620619</v>
      </c>
      <c r="M1716" s="8">
        <v>13085139132904</v>
      </c>
      <c r="N1716" s="9">
        <v>0.28999999999999998</v>
      </c>
      <c r="O1716" s="9">
        <v>2.2999999999999998</v>
      </c>
      <c r="P1716" s="17">
        <f>(Table1[[#This Row],[18. Lợi nhuận sau thuế thu nhập doanh nghiệp]]-Table1[[#This Row],[Lưu chuyển tiền thuần từ hoạt động kinh doanh]])/Table1[[#This Row],[TỔNG CỘNG TÀI SẢN]]</f>
        <v>-3.9622093163321513E-2</v>
      </c>
      <c r="Q1716" s="20">
        <f>(Table1[[#This Row],[III. Các khoản phải thu ngắn hạn 2025]]-Table1[[#This Row],[III. Các khoản phải thu ngắn hạn'[Năm: 2024]])/Table1[[#This Row],[III. Các khoản phải thu ngắn hạn'[Năm: 2024]]</f>
        <v>0.42002777205473546</v>
      </c>
      <c r="R1716" s="20">
        <f>(Table1[[#This Row],[1. Hàng tồn kho]]-Table1[[#This Row],[1. Hàng tồn kho'[Năm: 2024]])/Table1[[#This Row],[1. Hàng tồn kho'[Năm: 2024]]</f>
        <v>-4.8021159843263043E-2</v>
      </c>
      <c r="S171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0.29698351960945846</v>
      </c>
      <c r="T1716" s="21">
        <f>Table1[[#This Row],[Tỷ suất sinh lợi trên tổng tài sản bình quân (ROAA)'[Quý 4 Năm 2025, ĐVT: %']]]-Table1[[#This Row],[Tỷ suất sinh lợi trên tổng tài sản bình quân (ROAA)'[Quý 4 Năm 2024, ĐVT: %']]]</f>
        <v>2.0099999999999998</v>
      </c>
      <c r="U1716" s="20">
        <f>SUM(Table1[[#This Row],[TATA]:[ROA]])</f>
        <v>2.6393680386576093</v>
      </c>
    </row>
    <row r="1717" spans="1:21" ht="26.25" hidden="1" x14ac:dyDescent="0.45">
      <c r="A1717" s="7">
        <v>1711</v>
      </c>
      <c r="B1717" s="5" t="s">
        <v>3430</v>
      </c>
      <c r="C1717" s="6" t="s">
        <v>3431</v>
      </c>
      <c r="D1717" s="6" t="s">
        <v>15</v>
      </c>
      <c r="E1717" s="6"/>
      <c r="F1717" s="6"/>
      <c r="G1717" s="6"/>
      <c r="H1717" s="8">
        <v>509394035016</v>
      </c>
      <c r="I1717" s="6"/>
      <c r="J1717" s="8">
        <v>141687139620</v>
      </c>
      <c r="K1717" s="6"/>
      <c r="L1717" s="8">
        <v>1193445981480</v>
      </c>
      <c r="M1717" s="6"/>
      <c r="N1717" s="8"/>
      <c r="O1717" s="8"/>
      <c r="P171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1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717" s="20">
        <f>(Table1[[#This Row],[1. Hàng tồn kho]]-Table1[[#This Row],[1. Hàng tồn kho'[Năm: 2024]])/Table1[[#This Row],[1. Hàng tồn kho'[Năm: 2024]]</f>
        <v>-1</v>
      </c>
      <c r="S171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71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17" s="20" t="e">
        <f>SUM(Table1[[#This Row],[TATA]:[ROA]])</f>
        <v>#DIV/0!</v>
      </c>
    </row>
    <row r="1718" spans="1:21" ht="26.25" x14ac:dyDescent="0.45">
      <c r="A1718" s="7">
        <v>1712</v>
      </c>
      <c r="B1718" s="5" t="s">
        <v>3432</v>
      </c>
      <c r="C1718" s="6" t="s">
        <v>3433</v>
      </c>
      <c r="D1718" s="6" t="s">
        <v>33</v>
      </c>
      <c r="E1718" s="8">
        <v>6737596502</v>
      </c>
      <c r="F1718" s="8">
        <v>25395669030</v>
      </c>
      <c r="G1718" s="8">
        <v>374489374857</v>
      </c>
      <c r="H1718" s="8">
        <v>126689677805</v>
      </c>
      <c r="I1718" s="8">
        <v>131438535988</v>
      </c>
      <c r="J1718" s="8">
        <v>980381541</v>
      </c>
      <c r="K1718" s="8">
        <v>58320041639</v>
      </c>
      <c r="L1718" s="8">
        <v>3216594822427</v>
      </c>
      <c r="M1718" s="8">
        <v>3720309844241</v>
      </c>
      <c r="N1718" s="9">
        <v>1.51</v>
      </c>
      <c r="O1718" s="9">
        <v>0.87</v>
      </c>
      <c r="P1718" s="17">
        <f>(Table1[[#This Row],[18. Lợi nhuận sau thuế thu nhập doanh nghiệp]]-Table1[[#This Row],[Lưu chuyển tiền thuần từ hoạt động kinh doanh]])/Table1[[#This Row],[TỔNG CỘNG TÀI SẢN]]</f>
        <v>4.9822702006230873E-2</v>
      </c>
      <c r="Q1718" s="20">
        <f>(Table1[[#This Row],[III. Các khoản phải thu ngắn hạn 2025]]-Table1[[#This Row],[III. Các khoản phải thu ngắn hạn'[Năm: 2024]])/Table1[[#This Row],[III. Các khoản phải thu ngắn hạn'[Năm: 2024]]</f>
        <v>3.7484176021896701E-2</v>
      </c>
      <c r="R1718" s="20">
        <f>(Table1[[#This Row],[1. Hàng tồn kho]]-Table1[[#This Row],[1. Hàng tồn kho'[Năm: 2024]])/Table1[[#This Row],[1. Hàng tồn kho'[Năm: 2024]]</f>
        <v>58.487086608661471</v>
      </c>
      <c r="S171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0.15659884120373438</v>
      </c>
      <c r="T1718" s="21">
        <f>Table1[[#This Row],[Tỷ suất sinh lợi trên tổng tài sản bình quân (ROAA)'[Quý 4 Năm 2025, ĐVT: %']]]-Table1[[#This Row],[Tỷ suất sinh lợi trên tổng tài sản bình quân (ROAA)'[Quý 4 Năm 2024, ĐVT: %']]]</f>
        <v>-0.64</v>
      </c>
      <c r="U1718" s="20">
        <f>SUM(Table1[[#This Row],[TATA]:[ROA]])</f>
        <v>58.090992327893332</v>
      </c>
    </row>
    <row r="1719" spans="1:21" x14ac:dyDescent="0.45">
      <c r="A1719" s="7">
        <v>1713</v>
      </c>
      <c r="B1719" s="5" t="s">
        <v>3434</v>
      </c>
      <c r="C1719" s="6" t="s">
        <v>3435</v>
      </c>
      <c r="D1719" s="6" t="s">
        <v>15</v>
      </c>
      <c r="E1719" s="8">
        <v>-749934641</v>
      </c>
      <c r="F1719" s="8">
        <v>101082181</v>
      </c>
      <c r="G1719" s="8">
        <v>23093516527</v>
      </c>
      <c r="H1719" s="8">
        <v>293302359</v>
      </c>
      <c r="I1719" s="8">
        <v>17915552</v>
      </c>
      <c r="J1719" s="8">
        <v>230024426</v>
      </c>
      <c r="K1719" s="8">
        <v>145280136</v>
      </c>
      <c r="L1719" s="8">
        <v>26592894761</v>
      </c>
      <c r="M1719" s="8">
        <v>1803682119</v>
      </c>
      <c r="N1719" s="8"/>
      <c r="O1719" s="8"/>
      <c r="P1719" s="17">
        <f>(Table1[[#This Row],[18. Lợi nhuận sau thuế thu nhập doanh nghiệp]]-Table1[[#This Row],[Lưu chuyển tiền thuần từ hoạt động kinh doanh]])/Table1[[#This Row],[TỔNG CỘNG TÀI SẢN]]</f>
        <v>3.6850898000095646E-2</v>
      </c>
      <c r="Q1719" s="20">
        <f>(Table1[[#This Row],[III. Các khoản phải thu ngắn hạn 2025]]-Table1[[#This Row],[III. Các khoản phải thu ngắn hạn'[Năm: 2024]])/Table1[[#This Row],[III. Các khoản phải thu ngắn hạn'[Năm: 2024]]</f>
        <v>-0.9389178046126796</v>
      </c>
      <c r="R1719" s="20">
        <f>(Table1[[#This Row],[1. Hàng tồn kho]]-Table1[[#This Row],[1. Hàng tồn kho'[Năm: 2024]])/Table1[[#This Row],[1. Hàng tồn kho'[Năm: 2024]]</f>
        <v>-0.36841430918297347</v>
      </c>
      <c r="S171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-0.932174284326308</v>
      </c>
      <c r="T171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19" s="20">
        <f>SUM(Table1[[#This Row],[TATA]:[ROA]])</f>
        <v>-2.2026555001218653</v>
      </c>
    </row>
    <row r="1720" spans="1:21" x14ac:dyDescent="0.45">
      <c r="A1720" s="7">
        <v>1714</v>
      </c>
      <c r="B1720" s="5" t="s">
        <v>3436</v>
      </c>
      <c r="C1720" s="6" t="s">
        <v>3437</v>
      </c>
      <c r="D1720" s="6" t="s">
        <v>15</v>
      </c>
      <c r="E1720" s="8">
        <v>198181773</v>
      </c>
      <c r="F1720" s="8">
        <v>-17418584080</v>
      </c>
      <c r="G1720" s="8">
        <v>204796819866</v>
      </c>
      <c r="H1720" s="8">
        <v>94811146109</v>
      </c>
      <c r="I1720" s="8">
        <v>61151868668</v>
      </c>
      <c r="J1720" s="8">
        <v>15572223469</v>
      </c>
      <c r="K1720" s="8">
        <v>17512843323</v>
      </c>
      <c r="L1720" s="8">
        <v>347696310918</v>
      </c>
      <c r="M1720" s="8">
        <v>248703605199</v>
      </c>
      <c r="N1720" s="8"/>
      <c r="O1720" s="9">
        <v>-6.84</v>
      </c>
      <c r="P1720" s="17">
        <f>(Table1[[#This Row],[18. Lợi nhuận sau thuế thu nhập doanh nghiệp]]-Table1[[#This Row],[Lưu chuyển tiền thuần từ hoạt động kinh doanh]])/Table1[[#This Row],[TỔNG CỘNG TÀI SẢN]]</f>
        <v>-8.6020700245866971E-2</v>
      </c>
      <c r="Q1720" s="20">
        <f>(Table1[[#This Row],[III. Các khoản phải thu ngắn hạn 2025]]-Table1[[#This Row],[III. Các khoản phải thu ngắn hạn'[Năm: 2024]])/Table1[[#This Row],[III. Các khoản phải thu ngắn hạn'[Năm: 2024]]</f>
        <v>-0.35501392844996815</v>
      </c>
      <c r="R1720" s="20">
        <f>(Table1[[#This Row],[1. Hàng tồn kho]]-Table1[[#This Row],[1. Hàng tồn kho'[Năm: 2024]])/Table1[[#This Row],[1. Hàng tồn kho'[Năm: 2024]]</f>
        <v>0.12462060141014793</v>
      </c>
      <c r="S172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-0.28471025607846107</v>
      </c>
      <c r="T1720" s="21">
        <f>Table1[[#This Row],[Tỷ suất sinh lợi trên tổng tài sản bình quân (ROAA)'[Quý 4 Năm 2025, ĐVT: %']]]-Table1[[#This Row],[Tỷ suất sinh lợi trên tổng tài sản bình quân (ROAA)'[Quý 4 Năm 2024, ĐVT: %']]]</f>
        <v>-6.84</v>
      </c>
      <c r="U1720" s="20">
        <f>SUM(Table1[[#This Row],[TATA]:[ROA]])</f>
        <v>-7.4411242833641484</v>
      </c>
    </row>
    <row r="1721" spans="1:21" x14ac:dyDescent="0.45">
      <c r="A1721" s="7">
        <v>1715</v>
      </c>
      <c r="B1721" s="5" t="s">
        <v>3438</v>
      </c>
      <c r="C1721" s="6" t="s">
        <v>3439</v>
      </c>
      <c r="D1721" s="6" t="s">
        <v>33</v>
      </c>
      <c r="E1721" s="8">
        <v>27653237147</v>
      </c>
      <c r="F1721" s="8">
        <v>19753595110</v>
      </c>
      <c r="G1721" s="8">
        <v>296701972858</v>
      </c>
      <c r="H1721" s="8">
        <v>1641802751</v>
      </c>
      <c r="I1721" s="8">
        <v>3391869953</v>
      </c>
      <c r="J1721" s="8">
        <v>48751919914</v>
      </c>
      <c r="K1721" s="8">
        <v>48590600095</v>
      </c>
      <c r="L1721" s="8">
        <v>195093628708</v>
      </c>
      <c r="M1721" s="8">
        <v>146333931341</v>
      </c>
      <c r="N1721" s="9">
        <v>1.93</v>
      </c>
      <c r="O1721" s="9">
        <v>2.0099999999999998</v>
      </c>
      <c r="P1721" s="17">
        <f>(Table1[[#This Row],[18. Lợi nhuận sau thuế thu nhập doanh nghiệp]]-Table1[[#This Row],[Lưu chuyển tiền thuần từ hoạt động kinh doanh]])/Table1[[#This Row],[TỔNG CỘNG TÀI SẢN]]</f>
        <v>-2.6624838254043989E-2</v>
      </c>
      <c r="Q1721" s="20">
        <f>(Table1[[#This Row],[III. Các khoản phải thu ngắn hạn 2025]]-Table1[[#This Row],[III. Các khoản phải thu ngắn hạn'[Năm: 2024]])/Table1[[#This Row],[III. Các khoản phải thu ngắn hạn'[Năm: 2024]]</f>
        <v>1.0659424227021532</v>
      </c>
      <c r="R1721" s="20">
        <f>(Table1[[#This Row],[1. Hàng tồn kho]]-Table1[[#This Row],[1. Hàng tồn kho'[Năm: 2024]])/Table1[[#This Row],[1. Hàng tồn kho'[Năm: 2024]]</f>
        <v>-3.3089941746822175E-3</v>
      </c>
      <c r="S172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-0.24992972702342567</v>
      </c>
      <c r="T1721" s="21">
        <f>Table1[[#This Row],[Tỷ suất sinh lợi trên tổng tài sản bình quân (ROAA)'[Quý 4 Năm 2025, ĐVT: %']]]-Table1[[#This Row],[Tỷ suất sinh lợi trên tổng tài sản bình quân (ROAA)'[Quý 4 Năm 2024, ĐVT: %']]]</f>
        <v>7.9999999999999849E-2</v>
      </c>
      <c r="U1721" s="20">
        <f>SUM(Table1[[#This Row],[TATA]:[ROA]])</f>
        <v>0.86607886325000127</v>
      </c>
    </row>
    <row r="1722" spans="1:21" hidden="1" x14ac:dyDescent="0.45">
      <c r="A1722" s="7">
        <v>1716</v>
      </c>
      <c r="B1722" s="5" t="s">
        <v>3440</v>
      </c>
      <c r="C1722" s="6" t="s">
        <v>3441</v>
      </c>
      <c r="D1722" s="6" t="s">
        <v>15</v>
      </c>
      <c r="E1722" s="6"/>
      <c r="F1722" s="6"/>
      <c r="G1722" s="6"/>
      <c r="H1722" s="8">
        <v>23267207617</v>
      </c>
      <c r="I1722" s="6"/>
      <c r="J1722" s="8">
        <v>17120440027</v>
      </c>
      <c r="K1722" s="6"/>
      <c r="L1722" s="8">
        <v>78896143178</v>
      </c>
      <c r="M1722" s="6"/>
      <c r="N1722" s="8"/>
      <c r="O1722" s="8"/>
      <c r="P172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2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722" s="20">
        <f>(Table1[[#This Row],[1. Hàng tồn kho]]-Table1[[#This Row],[1. Hàng tồn kho'[Năm: 2024]])/Table1[[#This Row],[1. Hàng tồn kho'[Năm: 2024]]</f>
        <v>-1</v>
      </c>
      <c r="S172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72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22" s="20" t="e">
        <f>SUM(Table1[[#This Row],[TATA]:[ROA]])</f>
        <v>#DIV/0!</v>
      </c>
    </row>
    <row r="1723" spans="1:21" ht="26.25" hidden="1" x14ac:dyDescent="0.45">
      <c r="A1723" s="7">
        <v>1717</v>
      </c>
      <c r="B1723" s="5" t="s">
        <v>3442</v>
      </c>
      <c r="C1723" s="6" t="s">
        <v>3443</v>
      </c>
      <c r="D1723" s="6" t="s">
        <v>10</v>
      </c>
      <c r="E1723" s="6"/>
      <c r="F1723" s="6"/>
      <c r="G1723" s="6"/>
      <c r="H1723" s="6"/>
      <c r="I1723" s="6"/>
      <c r="J1723" s="6"/>
      <c r="K1723" s="6"/>
      <c r="L1723" s="6"/>
      <c r="M1723" s="6"/>
      <c r="N1723" s="8"/>
      <c r="O1723" s="8"/>
      <c r="P172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2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23" s="20" t="e">
        <f>(Table1[[#This Row],[1. Hàng tồn kho]]-Table1[[#This Row],[1. Hàng tồn kho'[Năm: 2024]])/Table1[[#This Row],[1. Hàng tồn kho'[Năm: 2024]]</f>
        <v>#DIV/0!</v>
      </c>
      <c r="S172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72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23" s="20" t="e">
        <f>SUM(Table1[[#This Row],[TATA]:[ROA]])</f>
        <v>#DIV/0!</v>
      </c>
    </row>
    <row r="1724" spans="1:21" x14ac:dyDescent="0.45">
      <c r="A1724" s="7">
        <v>1718</v>
      </c>
      <c r="B1724" s="5" t="s">
        <v>3444</v>
      </c>
      <c r="C1724" s="6" t="s">
        <v>3445</v>
      </c>
      <c r="D1724" s="6" t="s">
        <v>33</v>
      </c>
      <c r="E1724" s="8">
        <v>604331528413</v>
      </c>
      <c r="F1724" s="8">
        <v>55470766815</v>
      </c>
      <c r="G1724" s="8">
        <v>3043960670140</v>
      </c>
      <c r="H1724" s="8">
        <v>253009326139</v>
      </c>
      <c r="I1724" s="8">
        <v>59732839515</v>
      </c>
      <c r="J1724" s="8">
        <v>11734878250</v>
      </c>
      <c r="K1724" s="8">
        <v>19877146226</v>
      </c>
      <c r="L1724" s="8">
        <v>540056890013</v>
      </c>
      <c r="M1724" s="8">
        <v>734587710190</v>
      </c>
      <c r="N1724" s="9">
        <v>1.4</v>
      </c>
      <c r="O1724" s="9">
        <v>0.86</v>
      </c>
      <c r="P1724" s="17">
        <f>(Table1[[#This Row],[18. Lợi nhuận sau thuế thu nhập doanh nghiệp]]-Table1[[#This Row],[Lưu chuyển tiền thuần từ hoạt động kinh doanh]])/Table1[[#This Row],[TỔNG CỘNG TÀI SẢN]]</f>
        <v>-0.18031138410627243</v>
      </c>
      <c r="Q1724" s="20">
        <f>(Table1[[#This Row],[III. Các khoản phải thu ngắn hạn 2025]]-Table1[[#This Row],[III. Các khoản phải thu ngắn hạn'[Năm: 2024]])/Table1[[#This Row],[III. Các khoản phải thu ngắn hạn'[Năm: 2024]]</f>
        <v>-0.76391052287857741</v>
      </c>
      <c r="R1724" s="20">
        <f>(Table1[[#This Row],[1. Hàng tồn kho]]-Table1[[#This Row],[1. Hàng tồn kho'[Năm: 2024]])/Table1[[#This Row],[1. Hàng tồn kho'[Năm: 2024]]</f>
        <v>0.69385193459506067</v>
      </c>
      <c r="S172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0.36020431138711578</v>
      </c>
      <c r="T1724" s="21">
        <f>Table1[[#This Row],[Tỷ suất sinh lợi trên tổng tài sản bình quân (ROAA)'[Quý 4 Năm 2025, ĐVT: %']]]-Table1[[#This Row],[Tỷ suất sinh lợi trên tổng tài sản bình quân (ROAA)'[Quý 4 Năm 2024, ĐVT: %']]]</f>
        <v>-0.53999999999999992</v>
      </c>
      <c r="U1724" s="20">
        <f>SUM(Table1[[#This Row],[TATA]:[ROA]])</f>
        <v>-0.43016566100267334</v>
      </c>
    </row>
    <row r="1725" spans="1:21" x14ac:dyDescent="0.45">
      <c r="A1725" s="7">
        <v>1719</v>
      </c>
      <c r="B1725" s="5" t="s">
        <v>3446</v>
      </c>
      <c r="C1725" s="6" t="s">
        <v>3447</v>
      </c>
      <c r="D1725" s="6" t="s">
        <v>33</v>
      </c>
      <c r="E1725" s="8">
        <v>68257492201</v>
      </c>
      <c r="F1725" s="8">
        <v>52072682632</v>
      </c>
      <c r="G1725" s="8">
        <v>250834256249</v>
      </c>
      <c r="H1725" s="8">
        <v>127495702159</v>
      </c>
      <c r="I1725" s="8">
        <v>142333564633</v>
      </c>
      <c r="J1725" s="8">
        <v>14214395276</v>
      </c>
      <c r="K1725" s="8">
        <v>6986647701</v>
      </c>
      <c r="L1725" s="8">
        <v>307927199240</v>
      </c>
      <c r="M1725" s="8">
        <v>425745243844</v>
      </c>
      <c r="N1725" s="9">
        <v>-1.05</v>
      </c>
      <c r="O1725" s="9">
        <v>4.24</v>
      </c>
      <c r="P1725" s="17">
        <f>(Table1[[#This Row],[18. Lợi nhuận sau thuế thu nhập doanh nghiệp]]-Table1[[#This Row],[Lưu chuyển tiền thuần từ hoạt động kinh doanh]])/Table1[[#This Row],[TỔNG CỘNG TÀI SẢN]]</f>
        <v>-6.4523920340982227E-2</v>
      </c>
      <c r="Q1725" s="20">
        <f>(Table1[[#This Row],[III. Các khoản phải thu ngắn hạn 2025]]-Table1[[#This Row],[III. Các khoản phải thu ngắn hạn'[Năm: 2024]])/Table1[[#This Row],[III. Các khoản phải thu ngắn hạn'[Năm: 2024]]</f>
        <v>0.1163793149316962</v>
      </c>
      <c r="R1725" s="20">
        <f>(Table1[[#This Row],[1. Hàng tồn kho]]-Table1[[#This Row],[1. Hàng tồn kho'[Năm: 2024]])/Table1[[#This Row],[1. Hàng tồn kho'[Năm: 2024]]</f>
        <v>-0.50848083472137151</v>
      </c>
      <c r="S172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0.38261655642888509</v>
      </c>
      <c r="T1725" s="21">
        <f>Table1[[#This Row],[Tỷ suất sinh lợi trên tổng tài sản bình quân (ROAA)'[Quý 4 Năm 2025, ĐVT: %']]]-Table1[[#This Row],[Tỷ suất sinh lợi trên tổng tài sản bình quân (ROAA)'[Quý 4 Năm 2024, ĐVT: %']]]</f>
        <v>5.29</v>
      </c>
      <c r="U1725" s="20">
        <f>SUM(Table1[[#This Row],[TATA]:[ROA]])</f>
        <v>5.2159911162982278</v>
      </c>
    </row>
    <row r="1726" spans="1:21" ht="26.25" x14ac:dyDescent="0.45">
      <c r="A1726" s="7">
        <v>1720</v>
      </c>
      <c r="B1726" s="5" t="s">
        <v>3448</v>
      </c>
      <c r="C1726" s="6" t="s">
        <v>3449</v>
      </c>
      <c r="D1726" s="6" t="s">
        <v>15</v>
      </c>
      <c r="E1726" s="8">
        <v>1145127173</v>
      </c>
      <c r="F1726" s="8">
        <v>5165985294</v>
      </c>
      <c r="G1726" s="8">
        <v>245262037626</v>
      </c>
      <c r="H1726" s="8">
        <v>97634358182</v>
      </c>
      <c r="I1726" s="8">
        <v>99895419335</v>
      </c>
      <c r="J1726" s="8">
        <v>87597962</v>
      </c>
      <c r="K1726" s="8">
        <v>81712355</v>
      </c>
      <c r="L1726" s="8">
        <v>47312486534</v>
      </c>
      <c r="M1726" s="8">
        <v>44441505980</v>
      </c>
      <c r="N1726" s="9">
        <v>-0.5</v>
      </c>
      <c r="O1726" s="9">
        <v>0.34</v>
      </c>
      <c r="P1726" s="17">
        <f>(Table1[[#This Row],[18. Lợi nhuận sau thuế thu nhập doanh nghiệp]]-Table1[[#This Row],[Lưu chuyển tiền thuần từ hoạt động kinh doanh]])/Table1[[#This Row],[TỔNG CỘNG TÀI SẢN]]</f>
        <v>1.6394131598675719E-2</v>
      </c>
      <c r="Q1726" s="20">
        <f>(Table1[[#This Row],[III. Các khoản phải thu ngắn hạn 2025]]-Table1[[#This Row],[III. Các khoản phải thu ngắn hạn'[Năm: 2024]])/Table1[[#This Row],[III. Các khoản phải thu ngắn hạn'[Năm: 2024]]</f>
        <v>2.315845768950681E-2</v>
      </c>
      <c r="R1726" s="20">
        <f>(Table1[[#This Row],[1. Hàng tồn kho]]-Table1[[#This Row],[1. Hàng tồn kho'[Năm: 2024]])/Table1[[#This Row],[1. Hàng tồn kho'[Năm: 2024]]</f>
        <v>-6.7188857658583429E-2</v>
      </c>
      <c r="S172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-6.0681244304013442E-2</v>
      </c>
      <c r="T1726" s="21">
        <f>Table1[[#This Row],[Tỷ suất sinh lợi trên tổng tài sản bình quân (ROAA)'[Quý 4 Năm 2025, ĐVT: %']]]-Table1[[#This Row],[Tỷ suất sinh lợi trên tổng tài sản bình quân (ROAA)'[Quý 4 Năm 2024, ĐVT: %']]]</f>
        <v>0.84000000000000008</v>
      </c>
      <c r="U1726" s="20">
        <f>SUM(Table1[[#This Row],[TATA]:[ROA]])</f>
        <v>0.75168248732558574</v>
      </c>
    </row>
    <row r="1727" spans="1:21" x14ac:dyDescent="0.45">
      <c r="A1727" s="7">
        <v>1721</v>
      </c>
      <c r="B1727" s="5" t="s">
        <v>3450</v>
      </c>
      <c r="C1727" s="6" t="s">
        <v>3451</v>
      </c>
      <c r="D1727" s="6" t="s">
        <v>18</v>
      </c>
      <c r="E1727" s="8">
        <v>402247196379</v>
      </c>
      <c r="F1727" s="8">
        <v>436494431709</v>
      </c>
      <c r="G1727" s="8">
        <v>1843894444903</v>
      </c>
      <c r="H1727" s="8">
        <v>150061265750</v>
      </c>
      <c r="I1727" s="8">
        <v>194797545911</v>
      </c>
      <c r="J1727" s="8">
        <v>1740744011</v>
      </c>
      <c r="K1727" s="8">
        <v>1183882762</v>
      </c>
      <c r="L1727" s="8">
        <v>1337315365298</v>
      </c>
      <c r="M1727" s="8">
        <v>1575696774611</v>
      </c>
      <c r="N1727" s="9">
        <v>5.54</v>
      </c>
      <c r="O1727" s="9">
        <v>5.74</v>
      </c>
      <c r="P1727" s="17">
        <f>(Table1[[#This Row],[18. Lợi nhuận sau thuế thu nhập doanh nghiệp]]-Table1[[#This Row],[Lưu chuyển tiền thuần từ hoạt động kinh doanh]])/Table1[[#This Row],[TỔNG CỘNG TÀI SẢN]]</f>
        <v>1.8573316615095942E-2</v>
      </c>
      <c r="Q1727" s="20">
        <f>(Table1[[#This Row],[III. Các khoản phải thu ngắn hạn 2025]]-Table1[[#This Row],[III. Các khoản phải thu ngắn hạn'[Năm: 2024]])/Table1[[#This Row],[III. Các khoản phải thu ngắn hạn'[Năm: 2024]]</f>
        <v>0.29812010406156392</v>
      </c>
      <c r="R1727" s="20">
        <f>(Table1[[#This Row],[1. Hàng tồn kho]]-Table1[[#This Row],[1. Hàng tồn kho'[Năm: 2024]])/Table1[[#This Row],[1. Hàng tồn kho'[Năm: 2024]]</f>
        <v>-0.31989841440275962</v>
      </c>
      <c r="S172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0.178253698042182</v>
      </c>
      <c r="T1727" s="21">
        <f>Table1[[#This Row],[Tỷ suất sinh lợi trên tổng tài sản bình quân (ROAA)'[Quý 4 Năm 2025, ĐVT: %']]]-Table1[[#This Row],[Tỷ suất sinh lợi trên tổng tài sản bình quân (ROAA)'[Quý 4 Năm 2024, ĐVT: %']]]</f>
        <v>0.20000000000000018</v>
      </c>
      <c r="U1727" s="20">
        <f>SUM(Table1[[#This Row],[TATA]:[ROA]])</f>
        <v>0.37504870431608239</v>
      </c>
    </row>
    <row r="1728" spans="1:21" ht="26.25" x14ac:dyDescent="0.45">
      <c r="A1728" s="7">
        <v>1722</v>
      </c>
      <c r="B1728" s="5" t="s">
        <v>3452</v>
      </c>
      <c r="C1728" s="6" t="s">
        <v>3453</v>
      </c>
      <c r="D1728" s="6" t="s">
        <v>18</v>
      </c>
      <c r="E1728" s="6"/>
      <c r="F1728" s="8">
        <v>514688349163</v>
      </c>
      <c r="G1728" s="8">
        <v>27271280094447</v>
      </c>
      <c r="H1728" s="8">
        <v>6860591641612</v>
      </c>
      <c r="I1728" s="8">
        <v>6999950386428</v>
      </c>
      <c r="J1728" s="8">
        <v>14077663631758</v>
      </c>
      <c r="K1728" s="8">
        <v>16714675448271</v>
      </c>
      <c r="L1728" s="8">
        <v>821690538691</v>
      </c>
      <c r="M1728" s="8">
        <v>1324974747132</v>
      </c>
      <c r="N1728" s="9">
        <v>1.58</v>
      </c>
      <c r="O1728" s="9">
        <v>1.22</v>
      </c>
      <c r="P1728" s="17">
        <f>(Table1[[#This Row],[18. Lợi nhuận sau thuế thu nhập doanh nghiệp]]-Table1[[#This Row],[Lưu chuyển tiền thuần từ hoạt động kinh doanh]])/Table1[[#This Row],[TỔNG CỘNG TÀI SẢN]]</f>
        <v>1.8872907592914982E-2</v>
      </c>
      <c r="Q1728" s="20">
        <f>(Table1[[#This Row],[III. Các khoản phải thu ngắn hạn 2025]]-Table1[[#This Row],[III. Các khoản phải thu ngắn hạn'[Năm: 2024]])/Table1[[#This Row],[III. Các khoản phải thu ngắn hạn'[Năm: 2024]]</f>
        <v>2.0312933941547869E-2</v>
      </c>
      <c r="R1728" s="20">
        <f>(Table1[[#This Row],[1. Hàng tồn kho]]-Table1[[#This Row],[1. Hàng tồn kho'[Năm: 2024]])/Table1[[#This Row],[1. Hàng tồn kho'[Năm: 2024]]</f>
        <v>0.18731885385896904</v>
      </c>
      <c r="S172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0.61249848299672593</v>
      </c>
      <c r="T1728" s="21">
        <f>Table1[[#This Row],[Tỷ suất sinh lợi trên tổng tài sản bình quân (ROAA)'[Quý 4 Năm 2025, ĐVT: %']]]-Table1[[#This Row],[Tỷ suất sinh lợi trên tổng tài sản bình quân (ROAA)'[Quý 4 Năm 2024, ĐVT: %']]]</f>
        <v>-0.3600000000000001</v>
      </c>
      <c r="U1728" s="20">
        <f>SUM(Table1[[#This Row],[TATA]:[ROA]])</f>
        <v>0.47900317839015771</v>
      </c>
    </row>
    <row r="1729" spans="1:21" ht="26.25" hidden="1" x14ac:dyDescent="0.45">
      <c r="A1729" s="7">
        <v>1723</v>
      </c>
      <c r="B1729" s="5" t="s">
        <v>3454</v>
      </c>
      <c r="C1729" s="6" t="s">
        <v>3455</v>
      </c>
      <c r="D1729" s="6" t="s">
        <v>10</v>
      </c>
      <c r="E1729" s="6"/>
      <c r="F1729" s="6"/>
      <c r="G1729" s="6"/>
      <c r="H1729" s="8">
        <v>1210419681323</v>
      </c>
      <c r="I1729" s="6"/>
      <c r="J1729" s="8">
        <v>1610393046117</v>
      </c>
      <c r="K1729" s="6"/>
      <c r="L1729" s="8">
        <v>18313746185238</v>
      </c>
      <c r="M1729" s="6"/>
      <c r="N1729" s="8"/>
      <c r="O1729" s="8"/>
      <c r="P172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2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729" s="20">
        <f>(Table1[[#This Row],[1. Hàng tồn kho]]-Table1[[#This Row],[1. Hàng tồn kho'[Năm: 2024]])/Table1[[#This Row],[1. Hàng tồn kho'[Năm: 2024]]</f>
        <v>-1</v>
      </c>
      <c r="S172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72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29" s="20" t="e">
        <f>SUM(Table1[[#This Row],[TATA]:[ROA]])</f>
        <v>#DIV/0!</v>
      </c>
    </row>
    <row r="1730" spans="1:21" ht="26.25" x14ac:dyDescent="0.45">
      <c r="A1730" s="7">
        <v>1724</v>
      </c>
      <c r="B1730" s="5" t="s">
        <v>3456</v>
      </c>
      <c r="C1730" s="6" t="s">
        <v>3457</v>
      </c>
      <c r="D1730" s="6" t="s">
        <v>18</v>
      </c>
      <c r="E1730" s="8">
        <v>460932911785</v>
      </c>
      <c r="F1730" s="8">
        <v>89567912106</v>
      </c>
      <c r="G1730" s="8">
        <v>2234032757189</v>
      </c>
      <c r="H1730" s="8">
        <v>119382879882</v>
      </c>
      <c r="I1730" s="8">
        <v>168060011879</v>
      </c>
      <c r="J1730" s="8">
        <v>34200705229</v>
      </c>
      <c r="K1730" s="8">
        <v>49725236965</v>
      </c>
      <c r="L1730" s="8">
        <v>1362277289608</v>
      </c>
      <c r="M1730" s="8">
        <v>1937573661632</v>
      </c>
      <c r="N1730" s="9">
        <v>0.06</v>
      </c>
      <c r="O1730" s="9">
        <v>1.82</v>
      </c>
      <c r="P1730" s="17">
        <f>(Table1[[#This Row],[18. Lợi nhuận sau thuế thu nhập doanh nghiệp]]-Table1[[#This Row],[Lưu chuyển tiền thuần từ hoạt động kinh doanh]])/Table1[[#This Row],[TỔNG CỘNG TÀI SẢN]]</f>
        <v>-0.1662307763769206</v>
      </c>
      <c r="Q1730" s="20">
        <f>(Table1[[#This Row],[III. Các khoản phải thu ngắn hạn 2025]]-Table1[[#This Row],[III. Các khoản phải thu ngắn hạn'[Năm: 2024]])/Table1[[#This Row],[III. Các khoản phải thu ngắn hạn'[Năm: 2024]]</f>
        <v>0.40773963607774649</v>
      </c>
      <c r="R1730" s="20">
        <f>(Table1[[#This Row],[1. Hàng tồn kho]]-Table1[[#This Row],[1. Hàng tồn kho'[Năm: 2024]])/Table1[[#This Row],[1. Hàng tồn kho'[Năm: 2024]]</f>
        <v>0.45392431624001117</v>
      </c>
      <c r="S173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0.42230489813828104</v>
      </c>
      <c r="T1730" s="21">
        <f>Table1[[#This Row],[Tỷ suất sinh lợi trên tổng tài sản bình quân (ROAA)'[Quý 4 Năm 2025, ĐVT: %']]]-Table1[[#This Row],[Tỷ suất sinh lợi trên tổng tài sản bình quân (ROAA)'[Quý 4 Năm 2024, ĐVT: %']]]</f>
        <v>1.76</v>
      </c>
      <c r="U1730" s="20">
        <f>SUM(Table1[[#This Row],[TATA]:[ROA]])</f>
        <v>2.8777380740791179</v>
      </c>
    </row>
    <row r="1731" spans="1:21" hidden="1" x14ac:dyDescent="0.45">
      <c r="A1731" s="7">
        <v>1725</v>
      </c>
      <c r="B1731" s="5" t="s">
        <v>3458</v>
      </c>
      <c r="C1731" s="6" t="s">
        <v>3459</v>
      </c>
      <c r="D1731" s="6" t="s">
        <v>10</v>
      </c>
      <c r="E1731" s="6"/>
      <c r="F1731" s="6"/>
      <c r="G1731" s="6"/>
      <c r="H1731" s="6"/>
      <c r="I1731" s="6"/>
      <c r="J1731" s="6"/>
      <c r="K1731" s="6"/>
      <c r="L1731" s="6"/>
      <c r="M1731" s="6"/>
      <c r="N1731" s="8"/>
      <c r="O1731" s="8"/>
      <c r="P173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3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31" s="20" t="e">
        <f>(Table1[[#This Row],[1. Hàng tồn kho]]-Table1[[#This Row],[1. Hàng tồn kho'[Năm: 2024]])/Table1[[#This Row],[1. Hàng tồn kho'[Năm: 2024]]</f>
        <v>#DIV/0!</v>
      </c>
      <c r="S173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73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31" s="20" t="e">
        <f>SUM(Table1[[#This Row],[TATA]:[ROA]])</f>
        <v>#DIV/0!</v>
      </c>
    </row>
    <row r="1732" spans="1:21" hidden="1" x14ac:dyDescent="0.45">
      <c r="A1732" s="7">
        <v>1726</v>
      </c>
      <c r="B1732" s="5" t="s">
        <v>3460</v>
      </c>
      <c r="C1732" s="6" t="s">
        <v>3461</v>
      </c>
      <c r="D1732" s="6" t="s">
        <v>10</v>
      </c>
      <c r="E1732" s="6"/>
      <c r="F1732" s="6"/>
      <c r="G1732" s="6"/>
      <c r="H1732" s="8">
        <v>28706901554</v>
      </c>
      <c r="I1732" s="6"/>
      <c r="J1732" s="8">
        <v>60666290642</v>
      </c>
      <c r="K1732" s="6"/>
      <c r="L1732" s="8">
        <v>9201154866</v>
      </c>
      <c r="M1732" s="6"/>
      <c r="N1732" s="8"/>
      <c r="O1732" s="8"/>
      <c r="P173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3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732" s="20">
        <f>(Table1[[#This Row],[1. Hàng tồn kho]]-Table1[[#This Row],[1. Hàng tồn kho'[Năm: 2024]])/Table1[[#This Row],[1. Hàng tồn kho'[Năm: 2024]]</f>
        <v>-1</v>
      </c>
      <c r="S173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73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32" s="20" t="e">
        <f>SUM(Table1[[#This Row],[TATA]:[ROA]])</f>
        <v>#DIV/0!</v>
      </c>
    </row>
    <row r="1733" spans="1:21" ht="26.25" x14ac:dyDescent="0.45">
      <c r="A1733" s="7">
        <v>1727</v>
      </c>
      <c r="B1733" s="5" t="s">
        <v>3462</v>
      </c>
      <c r="C1733" s="6" t="s">
        <v>3463</v>
      </c>
      <c r="D1733" s="6" t="s">
        <v>15</v>
      </c>
      <c r="E1733" s="8">
        <v>39235865886</v>
      </c>
      <c r="F1733" s="8">
        <v>94888548</v>
      </c>
      <c r="G1733" s="8">
        <v>1207072401094</v>
      </c>
      <c r="H1733" s="8">
        <v>255126217164</v>
      </c>
      <c r="I1733" s="8">
        <v>347714425851</v>
      </c>
      <c r="J1733" s="8">
        <v>51353262159</v>
      </c>
      <c r="K1733" s="8">
        <v>20457658387</v>
      </c>
      <c r="L1733" s="8">
        <v>7190238221888</v>
      </c>
      <c r="M1733" s="8">
        <v>5452443906079</v>
      </c>
      <c r="N1733" s="9">
        <v>-0.64</v>
      </c>
      <c r="O1733" s="9">
        <v>0</v>
      </c>
      <c r="P1733" s="17">
        <f>(Table1[[#This Row],[18. Lợi nhuận sau thuế thu nhập doanh nghiệp]]-Table1[[#This Row],[Lưu chuyển tiền thuần từ hoạt động kinh doanh]])/Table1[[#This Row],[TỔNG CỘNG TÀI SẢN]]</f>
        <v>-3.2426370864353744E-2</v>
      </c>
      <c r="Q1733" s="20">
        <f>(Table1[[#This Row],[III. Các khoản phải thu ngắn hạn 2025]]-Table1[[#This Row],[III. Các khoản phải thu ngắn hạn'[Năm: 2024]])/Table1[[#This Row],[III. Các khoản phải thu ngắn hạn'[Năm: 2024]]</f>
        <v>0.36291138447556148</v>
      </c>
      <c r="R1733" s="20">
        <f>(Table1[[#This Row],[1. Hàng tồn kho]]-Table1[[#This Row],[1. Hàng tồn kho'[Năm: 2024]])/Table1[[#This Row],[1. Hàng tồn kho'[Năm: 2024]]</f>
        <v>-0.60162884446057219</v>
      </c>
      <c r="S173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-0.24168800284237218</v>
      </c>
      <c r="T1733" s="21">
        <f>Table1[[#This Row],[Tỷ suất sinh lợi trên tổng tài sản bình quân (ROAA)'[Quý 4 Năm 2025, ĐVT: %']]]-Table1[[#This Row],[Tỷ suất sinh lợi trên tổng tài sản bình quân (ROAA)'[Quý 4 Năm 2024, ĐVT: %']]]</f>
        <v>0.64</v>
      </c>
      <c r="U1733" s="20">
        <f>SUM(Table1[[#This Row],[TATA]:[ROA]])</f>
        <v>0.12716816630826344</v>
      </c>
    </row>
    <row r="1734" spans="1:21" x14ac:dyDescent="0.45">
      <c r="A1734" s="7">
        <v>1728</v>
      </c>
      <c r="B1734" s="5" t="s">
        <v>3464</v>
      </c>
      <c r="C1734" s="6" t="s">
        <v>3465</v>
      </c>
      <c r="D1734" s="6" t="s">
        <v>33</v>
      </c>
      <c r="E1734" s="8">
        <v>-57287632188</v>
      </c>
      <c r="F1734" s="8">
        <v>1998501212</v>
      </c>
      <c r="G1734" s="8">
        <v>323994034056</v>
      </c>
      <c r="H1734" s="8">
        <v>197719272079</v>
      </c>
      <c r="I1734" s="8">
        <v>223896172821</v>
      </c>
      <c r="J1734" s="8">
        <v>25708501090</v>
      </c>
      <c r="K1734" s="8">
        <v>49818909861</v>
      </c>
      <c r="L1734" s="8">
        <v>268459795880</v>
      </c>
      <c r="M1734" s="8">
        <v>391973853439</v>
      </c>
      <c r="N1734" s="9">
        <v>0.09</v>
      </c>
      <c r="O1734" s="9">
        <v>0.17</v>
      </c>
      <c r="P1734" s="17">
        <f>(Table1[[#This Row],[18. Lợi nhuận sau thuế thu nhập doanh nghiệp]]-Table1[[#This Row],[Lưu chuyển tiền thuần từ hoạt động kinh doanh]])/Table1[[#This Row],[TỔNG CỘNG TÀI SẢN]]</f>
        <v>0.18298526259206621</v>
      </c>
      <c r="Q1734" s="20">
        <f>(Table1[[#This Row],[III. Các khoản phải thu ngắn hạn 2025]]-Table1[[#This Row],[III. Các khoản phải thu ngắn hạn'[Năm: 2024]])/Table1[[#This Row],[III. Các khoản phải thu ngắn hạn'[Năm: 2024]]</f>
        <v>0.13239428036909245</v>
      </c>
      <c r="R1734" s="20">
        <f>(Table1[[#This Row],[1. Hàng tồn kho]]-Table1[[#This Row],[1. Hàng tồn kho'[Năm: 2024]])/Table1[[#This Row],[1. Hàng tồn kho'[Năm: 2024]]</f>
        <v>0.93783798155305054</v>
      </c>
      <c r="S173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0.4600840030967247</v>
      </c>
      <c r="T1734" s="21">
        <f>Table1[[#This Row],[Tỷ suất sinh lợi trên tổng tài sản bình quân (ROAA)'[Quý 4 Năm 2025, ĐVT: %']]]-Table1[[#This Row],[Tỷ suất sinh lợi trên tổng tài sản bình quân (ROAA)'[Quý 4 Năm 2024, ĐVT: %']]]</f>
        <v>8.0000000000000016E-2</v>
      </c>
      <c r="U1734" s="20">
        <f>SUM(Table1[[#This Row],[TATA]:[ROA]])</f>
        <v>1.7933015276109341</v>
      </c>
    </row>
    <row r="1735" spans="1:21" x14ac:dyDescent="0.45">
      <c r="A1735" s="7">
        <v>1729</v>
      </c>
      <c r="B1735" s="5" t="s">
        <v>3466</v>
      </c>
      <c r="C1735" s="6" t="s">
        <v>3467</v>
      </c>
      <c r="D1735" s="6" t="s">
        <v>15</v>
      </c>
      <c r="E1735" s="8">
        <v>56378047606</v>
      </c>
      <c r="F1735" s="8">
        <v>19930020091</v>
      </c>
      <c r="G1735" s="8">
        <v>271885486121</v>
      </c>
      <c r="H1735" s="8">
        <v>112064842942</v>
      </c>
      <c r="I1735" s="8">
        <v>94427939984</v>
      </c>
      <c r="J1735" s="8">
        <v>63297979562</v>
      </c>
      <c r="K1735" s="8">
        <v>69484322328</v>
      </c>
      <c r="L1735" s="8">
        <v>1320332927128</v>
      </c>
      <c r="M1735" s="8">
        <v>1238622387491</v>
      </c>
      <c r="N1735" s="8"/>
      <c r="O1735" s="8"/>
      <c r="P1735" s="17">
        <f>(Table1[[#This Row],[18. Lợi nhuận sau thuế thu nhập doanh nghiệp]]-Table1[[#This Row],[Lưu chuyển tiền thuần từ hoạt động kinh doanh]])/Table1[[#This Row],[TỔNG CỘNG TÀI SẢN]]</f>
        <v>-0.13405653988745525</v>
      </c>
      <c r="Q1735" s="20">
        <f>(Table1[[#This Row],[III. Các khoản phải thu ngắn hạn 2025]]-Table1[[#This Row],[III. Các khoản phải thu ngắn hạn'[Năm: 2024]])/Table1[[#This Row],[III. Các khoản phải thu ngắn hạn'[Năm: 2024]]</f>
        <v>-0.15738123121386172</v>
      </c>
      <c r="R1735" s="20">
        <f>(Table1[[#This Row],[1. Hàng tồn kho]]-Table1[[#This Row],[1. Hàng tồn kho'[Năm: 2024]])/Table1[[#This Row],[1. Hàng tồn kho'[Năm: 2024]]</f>
        <v>9.7733652935012141E-2</v>
      </c>
      <c r="S173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-6.1886315154419044E-2</v>
      </c>
      <c r="T173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35" s="20">
        <f>SUM(Table1[[#This Row],[TATA]:[ROA]])</f>
        <v>-0.2555904333207239</v>
      </c>
    </row>
    <row r="1736" spans="1:21" ht="26.25" x14ac:dyDescent="0.45">
      <c r="A1736" s="7">
        <v>1730</v>
      </c>
      <c r="B1736" s="5" t="s">
        <v>3468</v>
      </c>
      <c r="C1736" s="6" t="s">
        <v>3469</v>
      </c>
      <c r="D1736" s="6" t="s">
        <v>18</v>
      </c>
      <c r="E1736" s="8">
        <v>-1375723588841</v>
      </c>
      <c r="F1736" s="8">
        <v>351250665331</v>
      </c>
      <c r="G1736" s="8">
        <v>13560332273854</v>
      </c>
      <c r="H1736" s="8">
        <v>2387134599368</v>
      </c>
      <c r="I1736" s="8">
        <v>4762427342794</v>
      </c>
      <c r="J1736" s="8">
        <v>1729042154866</v>
      </c>
      <c r="K1736" s="8">
        <v>1722195836039</v>
      </c>
      <c r="L1736" s="8">
        <v>19372179485644</v>
      </c>
      <c r="M1736" s="8">
        <v>22348046528455</v>
      </c>
      <c r="N1736" s="9">
        <v>0.61</v>
      </c>
      <c r="O1736" s="9">
        <v>0.56000000000000005</v>
      </c>
      <c r="P1736" s="17">
        <f>(Table1[[#This Row],[18. Lợi nhuận sau thuế thu nhập doanh nghiệp]]-Table1[[#This Row],[Lưu chuyển tiền thuần từ hoạt động kinh doanh]])/Table1[[#This Row],[TỔNG CỘNG TÀI SẢN]]</f>
        <v>0.12735486264608872</v>
      </c>
      <c r="Q1736" s="20">
        <f>(Table1[[#This Row],[III. Các khoản phải thu ngắn hạn 2025]]-Table1[[#This Row],[III. Các khoản phải thu ngắn hạn'[Năm: 2024]])/Table1[[#This Row],[III. Các khoản phải thu ngắn hạn'[Năm: 2024]]</f>
        <v>0.99503930111643679</v>
      </c>
      <c r="R1736" s="20">
        <f>(Table1[[#This Row],[1. Hàng tồn kho]]-Table1[[#This Row],[1. Hàng tồn kho'[Năm: 2024]])/Table1[[#This Row],[1. Hàng tồn kho'[Năm: 2024]]</f>
        <v>-3.9596020303684192E-3</v>
      </c>
      <c r="S173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0.15361550025985998</v>
      </c>
      <c r="T1736" s="21">
        <f>Table1[[#This Row],[Tỷ suất sinh lợi trên tổng tài sản bình quân (ROAA)'[Quý 4 Năm 2025, ĐVT: %']]]-Table1[[#This Row],[Tỷ suất sinh lợi trên tổng tài sản bình quân (ROAA)'[Quý 4 Năm 2024, ĐVT: %']]]</f>
        <v>-4.9999999999999933E-2</v>
      </c>
      <c r="U1736" s="20">
        <f>SUM(Table1[[#This Row],[TATA]:[ROA]])</f>
        <v>1.2220500619920172</v>
      </c>
    </row>
    <row r="1737" spans="1:21" ht="26.25" hidden="1" x14ac:dyDescent="0.45">
      <c r="A1737" s="7">
        <v>1731</v>
      </c>
      <c r="B1737" s="5" t="s">
        <v>3470</v>
      </c>
      <c r="C1737" s="6" t="s">
        <v>3471</v>
      </c>
      <c r="D1737" s="6" t="s">
        <v>10</v>
      </c>
      <c r="E1737" s="6"/>
      <c r="F1737" s="6"/>
      <c r="G1737" s="6"/>
      <c r="H1737" s="6"/>
      <c r="I1737" s="6"/>
      <c r="J1737" s="6"/>
      <c r="K1737" s="6"/>
      <c r="L1737" s="6"/>
      <c r="M1737" s="6"/>
      <c r="N1737" s="8"/>
      <c r="O1737" s="8"/>
      <c r="P173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3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37" s="20" t="e">
        <f>(Table1[[#This Row],[1. Hàng tồn kho]]-Table1[[#This Row],[1. Hàng tồn kho'[Năm: 2024]])/Table1[[#This Row],[1. Hàng tồn kho'[Năm: 2024]]</f>
        <v>#DIV/0!</v>
      </c>
      <c r="S173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73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37" s="20" t="e">
        <f>SUM(Table1[[#This Row],[TATA]:[ROA]])</f>
        <v>#DIV/0!</v>
      </c>
    </row>
    <row r="1738" spans="1:21" hidden="1" x14ac:dyDescent="0.45">
      <c r="A1738" s="7">
        <v>1732</v>
      </c>
      <c r="B1738" s="5" t="s">
        <v>3472</v>
      </c>
      <c r="C1738" s="6" t="s">
        <v>3473</v>
      </c>
      <c r="D1738" s="6" t="s">
        <v>10</v>
      </c>
      <c r="E1738" s="6"/>
      <c r="F1738" s="6"/>
      <c r="G1738" s="6"/>
      <c r="H1738" s="6"/>
      <c r="I1738" s="6"/>
      <c r="J1738" s="6"/>
      <c r="K1738" s="6"/>
      <c r="L1738" s="6"/>
      <c r="M1738" s="6"/>
      <c r="N1738" s="8"/>
      <c r="O1738" s="8"/>
      <c r="P173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3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38" s="20" t="e">
        <f>(Table1[[#This Row],[1. Hàng tồn kho]]-Table1[[#This Row],[1. Hàng tồn kho'[Năm: 2024]])/Table1[[#This Row],[1. Hàng tồn kho'[Năm: 2024]]</f>
        <v>#DIV/0!</v>
      </c>
      <c r="S173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73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38" s="20" t="e">
        <f>SUM(Table1[[#This Row],[TATA]:[ROA]])</f>
        <v>#DIV/0!</v>
      </c>
    </row>
    <row r="1739" spans="1:21" hidden="1" x14ac:dyDescent="0.45">
      <c r="A1739" s="7">
        <v>1733</v>
      </c>
      <c r="B1739" s="5" t="s">
        <v>3474</v>
      </c>
      <c r="C1739" s="6" t="s">
        <v>3475</v>
      </c>
      <c r="D1739" s="6" t="s">
        <v>10</v>
      </c>
      <c r="E1739" s="6"/>
      <c r="F1739" s="6"/>
      <c r="G1739" s="6"/>
      <c r="H1739" s="6"/>
      <c r="I1739" s="6"/>
      <c r="J1739" s="6"/>
      <c r="K1739" s="6"/>
      <c r="L1739" s="6"/>
      <c r="M1739" s="6"/>
      <c r="N1739" s="8"/>
      <c r="O1739" s="8"/>
      <c r="P173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3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39" s="20" t="e">
        <f>(Table1[[#This Row],[1. Hàng tồn kho]]-Table1[[#This Row],[1. Hàng tồn kho'[Năm: 2024]])/Table1[[#This Row],[1. Hàng tồn kho'[Năm: 2024]]</f>
        <v>#DIV/0!</v>
      </c>
      <c r="S173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73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39" s="20" t="e">
        <f>SUM(Table1[[#This Row],[TATA]:[ROA]])</f>
        <v>#DIV/0!</v>
      </c>
    </row>
    <row r="1740" spans="1:21" ht="26.25" x14ac:dyDescent="0.45">
      <c r="A1740" s="7">
        <v>1734</v>
      </c>
      <c r="B1740" s="5" t="s">
        <v>3476</v>
      </c>
      <c r="C1740" s="6" t="s">
        <v>3477</v>
      </c>
      <c r="D1740" s="6" t="s">
        <v>10</v>
      </c>
      <c r="E1740" s="8">
        <v>22661330981</v>
      </c>
      <c r="F1740" s="8">
        <v>22176290342</v>
      </c>
      <c r="G1740" s="8">
        <v>388423528867</v>
      </c>
      <c r="H1740" s="8">
        <v>20197799113</v>
      </c>
      <c r="I1740" s="8">
        <v>25847008902</v>
      </c>
      <c r="J1740" s="8">
        <v>20263874022</v>
      </c>
      <c r="K1740" s="8">
        <v>3681092195</v>
      </c>
      <c r="L1740" s="8">
        <v>92954149393</v>
      </c>
      <c r="M1740" s="8">
        <v>65609418499</v>
      </c>
      <c r="N1740" s="9">
        <v>1.0900000000000001</v>
      </c>
      <c r="O1740" s="9">
        <v>1.21</v>
      </c>
      <c r="P1740" s="17">
        <f>(Table1[[#This Row],[18. Lợi nhuận sau thuế thu nhập doanh nghiệp]]-Table1[[#This Row],[Lưu chuyển tiền thuần từ hoạt động kinh doanh]])/Table1[[#This Row],[TỔNG CỘNG TÀI SẢN]]</f>
        <v>-1.2487416517089588E-3</v>
      </c>
      <c r="Q1740" s="20">
        <f>(Table1[[#This Row],[III. Các khoản phải thu ngắn hạn 2025]]-Table1[[#This Row],[III. Các khoản phải thu ngắn hạn'[Năm: 2024]])/Table1[[#This Row],[III. Các khoản phải thu ngắn hạn'[Năm: 2024]]</f>
        <v>0.27969432498038727</v>
      </c>
      <c r="R1740" s="20">
        <f>(Table1[[#This Row],[1. Hàng tồn kho]]-Table1[[#This Row],[1. Hàng tồn kho'[Năm: 2024]])/Table1[[#This Row],[1. Hàng tồn kho'[Năm: 2024]]</f>
        <v>-0.81834212989068489</v>
      </c>
      <c r="S174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-0.29417439751279378</v>
      </c>
      <c r="T1740" s="21">
        <f>Table1[[#This Row],[Tỷ suất sinh lợi trên tổng tài sản bình quân (ROAA)'[Quý 4 Năm 2025, ĐVT: %']]]-Table1[[#This Row],[Tỷ suất sinh lợi trên tổng tài sản bình quân (ROAA)'[Quý 4 Năm 2024, ĐVT: %']]]</f>
        <v>0.11999999999999988</v>
      </c>
      <c r="U1740" s="20">
        <f>SUM(Table1[[#This Row],[TATA]:[ROA]])</f>
        <v>-0.71407094407480054</v>
      </c>
    </row>
    <row r="1741" spans="1:21" ht="26.25" x14ac:dyDescent="0.45">
      <c r="A1741" s="7">
        <v>1735</v>
      </c>
      <c r="B1741" s="5" t="s">
        <v>3478</v>
      </c>
      <c r="C1741" s="6" t="s">
        <v>3479</v>
      </c>
      <c r="D1741" s="6" t="s">
        <v>10</v>
      </c>
      <c r="E1741" s="8">
        <v>-9710013972</v>
      </c>
      <c r="F1741" s="8">
        <v>12421247050</v>
      </c>
      <c r="G1741" s="8">
        <v>261421218815</v>
      </c>
      <c r="H1741" s="8">
        <v>-16236137920</v>
      </c>
      <c r="I1741" s="8">
        <v>9707266779</v>
      </c>
      <c r="J1741" s="8">
        <v>17657224800</v>
      </c>
      <c r="K1741" s="8">
        <v>17756224800</v>
      </c>
      <c r="L1741" s="8">
        <v>49997396395</v>
      </c>
      <c r="M1741" s="8">
        <v>37991956161</v>
      </c>
      <c r="N1741" s="8"/>
      <c r="O1741" s="9">
        <v>0.05</v>
      </c>
      <c r="P1741" s="17">
        <f>(Table1[[#This Row],[18. Lợi nhuận sau thuế thu nhập doanh nghiệp]]-Table1[[#This Row],[Lưu chuyển tiền thuần từ hoạt động kinh doanh]])/Table1[[#This Row],[TỔNG CỘNG TÀI SẢN]]</f>
        <v>8.4657477775978207E-2</v>
      </c>
      <c r="Q1741" s="20">
        <f>(Table1[[#This Row],[III. Các khoản phải thu ngắn hạn 2025]]-Table1[[#This Row],[III. Các khoản phải thu ngắn hạn'[Năm: 2024]])/Table1[[#This Row],[III. Các khoản phải thu ngắn hạn'[Năm: 2024]]</f>
        <v>-1.5978802857447025</v>
      </c>
      <c r="R1741" s="20">
        <f>(Table1[[#This Row],[1. Hàng tồn kho]]-Table1[[#This Row],[1. Hàng tồn kho'[Năm: 2024]])/Table1[[#This Row],[1. Hàng tồn kho'[Năm: 2024]]</f>
        <v>5.6067700967368326E-3</v>
      </c>
      <c r="S174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-0.24012130830077796</v>
      </c>
      <c r="T1741" s="21">
        <f>Table1[[#This Row],[Tỷ suất sinh lợi trên tổng tài sản bình quân (ROAA)'[Quý 4 Năm 2025, ĐVT: %']]]-Table1[[#This Row],[Tỷ suất sinh lợi trên tổng tài sản bình quân (ROAA)'[Quý 4 Năm 2024, ĐVT: %']]]</f>
        <v>0.05</v>
      </c>
      <c r="U1741" s="20">
        <f>SUM(Table1[[#This Row],[TATA]:[ROA]])</f>
        <v>-1.6977373461727654</v>
      </c>
    </row>
    <row r="1742" spans="1:21" x14ac:dyDescent="0.45">
      <c r="A1742" s="7">
        <v>1736</v>
      </c>
      <c r="B1742" s="5" t="s">
        <v>3480</v>
      </c>
      <c r="C1742" s="6" t="s">
        <v>3481</v>
      </c>
      <c r="D1742" s="6" t="s">
        <v>15</v>
      </c>
      <c r="E1742" s="8">
        <v>-323177171</v>
      </c>
      <c r="F1742" s="8">
        <v>7331467383</v>
      </c>
      <c r="G1742" s="8">
        <v>310055555187</v>
      </c>
      <c r="H1742" s="8">
        <v>95874760200</v>
      </c>
      <c r="I1742" s="8">
        <v>102431596095</v>
      </c>
      <c r="J1742" s="8">
        <v>75058418994</v>
      </c>
      <c r="K1742" s="8">
        <v>83931857979</v>
      </c>
      <c r="L1742" s="8">
        <v>76376983700</v>
      </c>
      <c r="M1742" s="8">
        <v>133879902720</v>
      </c>
      <c r="N1742" s="9">
        <v>-0.03</v>
      </c>
      <c r="O1742" s="9">
        <v>0.4</v>
      </c>
      <c r="P1742" s="17">
        <f>(Table1[[#This Row],[18. Lợi nhuận sau thuế thu nhập doanh nghiệp]]-Table1[[#This Row],[Lưu chuyển tiền thuần từ hoạt động kinh doanh]])/Table1[[#This Row],[TỔNG CỘNG TÀI SẢN]]</f>
        <v>2.4687977447729804E-2</v>
      </c>
      <c r="Q1742" s="20">
        <f>(Table1[[#This Row],[III. Các khoản phải thu ngắn hạn 2025]]-Table1[[#This Row],[III. Các khoản phải thu ngắn hạn'[Năm: 2024]])/Table1[[#This Row],[III. Các khoản phải thu ngắn hạn'[Năm: 2024]]</f>
        <v>6.8389593687870315E-2</v>
      </c>
      <c r="R1742" s="20">
        <f>(Table1[[#This Row],[1. Hàng tồn kho]]-Table1[[#This Row],[1. Hàng tồn kho'[Năm: 2024]])/Table1[[#This Row],[1. Hàng tồn kho'[Năm: 2024]]</f>
        <v>0.11822043554780075</v>
      </c>
      <c r="S174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0.75288282194888512</v>
      </c>
      <c r="T1742" s="21">
        <f>Table1[[#This Row],[Tỷ suất sinh lợi trên tổng tài sản bình quân (ROAA)'[Quý 4 Năm 2025, ĐVT: %']]]-Table1[[#This Row],[Tỷ suất sinh lợi trên tổng tài sản bình quân (ROAA)'[Quý 4 Năm 2024, ĐVT: %']]]</f>
        <v>0.43000000000000005</v>
      </c>
      <c r="U1742" s="20">
        <f>SUM(Table1[[#This Row],[TATA]:[ROA]])</f>
        <v>1.3941808286322859</v>
      </c>
    </row>
    <row r="1743" spans="1:21" ht="26.25" hidden="1" x14ac:dyDescent="0.45">
      <c r="A1743" s="7">
        <v>1737</v>
      </c>
      <c r="B1743" s="5" t="s">
        <v>3482</v>
      </c>
      <c r="C1743" s="6" t="s">
        <v>3483</v>
      </c>
      <c r="D1743" s="6" t="s">
        <v>15</v>
      </c>
      <c r="E1743" s="8">
        <v>3727623000000</v>
      </c>
      <c r="F1743" s="8">
        <v>614654000000</v>
      </c>
      <c r="G1743" s="8">
        <v>88881826000000</v>
      </c>
      <c r="H1743" s="6"/>
      <c r="I1743" s="6"/>
      <c r="J1743" s="6"/>
      <c r="K1743" s="6"/>
      <c r="L1743" s="8">
        <v>3496810000000</v>
      </c>
      <c r="M1743" s="8">
        <v>4731668000000</v>
      </c>
      <c r="N1743" s="9">
        <v>0.09</v>
      </c>
      <c r="O1743" s="9">
        <v>0.26</v>
      </c>
      <c r="P1743" s="17">
        <f>(Table1[[#This Row],[18. Lợi nhuận sau thuế thu nhập doanh nghiệp]]-Table1[[#This Row],[Lưu chuyển tiền thuần từ hoạt động kinh doanh]])/Table1[[#This Row],[TỔNG CỘNG TÀI SẢN]]</f>
        <v>-3.5023684144382901E-2</v>
      </c>
      <c r="Q174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43" s="20" t="e">
        <f>(Table1[[#This Row],[1. Hàng tồn kho]]-Table1[[#This Row],[1. Hàng tồn kho'[Năm: 2024]])/Table1[[#This Row],[1. Hàng tồn kho'[Năm: 2024]]</f>
        <v>#DIV/0!</v>
      </c>
      <c r="S174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0.35313843188506094</v>
      </c>
      <c r="T1743" s="21">
        <f>Table1[[#This Row],[Tỷ suất sinh lợi trên tổng tài sản bình quân (ROAA)'[Quý 4 Năm 2025, ĐVT: %']]]-Table1[[#This Row],[Tỷ suất sinh lợi trên tổng tài sản bình quân (ROAA)'[Quý 4 Năm 2024, ĐVT: %']]]</f>
        <v>0.17</v>
      </c>
      <c r="U1743" s="20" t="e">
        <f>SUM(Table1[[#This Row],[TATA]:[ROA]])</f>
        <v>#DIV/0!</v>
      </c>
    </row>
    <row r="1744" spans="1:21" ht="26.25" x14ac:dyDescent="0.45">
      <c r="A1744" s="7">
        <v>1738</v>
      </c>
      <c r="B1744" s="5" t="s">
        <v>3484</v>
      </c>
      <c r="C1744" s="6" t="s">
        <v>3485</v>
      </c>
      <c r="D1744" s="6" t="s">
        <v>18</v>
      </c>
      <c r="E1744" s="8">
        <v>210232202628</v>
      </c>
      <c r="F1744" s="8">
        <v>117799824654</v>
      </c>
      <c r="G1744" s="8">
        <v>3151673809454</v>
      </c>
      <c r="H1744" s="8">
        <v>511252794182</v>
      </c>
      <c r="I1744" s="8">
        <v>502443389478</v>
      </c>
      <c r="J1744" s="8">
        <v>210436116218</v>
      </c>
      <c r="K1744" s="8">
        <v>179915939245</v>
      </c>
      <c r="L1744" s="8">
        <v>4362937805868</v>
      </c>
      <c r="M1744" s="8">
        <v>4719784406749</v>
      </c>
      <c r="N1744" s="9">
        <v>0.66</v>
      </c>
      <c r="O1744" s="9">
        <v>0.89</v>
      </c>
      <c r="P1744" s="17">
        <f>(Table1[[#This Row],[18. Lợi nhuận sau thuế thu nhập doanh nghiệp]]-Table1[[#This Row],[Lưu chuyển tiền thuần từ hoạt động kinh doanh]])/Table1[[#This Row],[TỔNG CỘNG TÀI SẢN]]</f>
        <v>-2.9328028077249879E-2</v>
      </c>
      <c r="Q1744" s="20">
        <f>(Table1[[#This Row],[III. Các khoản phải thu ngắn hạn 2025]]-Table1[[#This Row],[III. Các khoản phải thu ngắn hạn'[Năm: 2024]])/Table1[[#This Row],[III. Các khoản phải thu ngắn hạn'[Năm: 2024]]</f>
        <v>-1.7231015271212298E-2</v>
      </c>
      <c r="R1744" s="20">
        <f>(Table1[[#This Row],[1. Hàng tồn kho]]-Table1[[#This Row],[1. Hàng tồn kho'[Năm: 2024]])/Table1[[#This Row],[1. Hàng tồn kho'[Năm: 2024]]</f>
        <v>-0.14503297970669071</v>
      </c>
      <c r="S174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8.1790439552233293E-2</v>
      </c>
      <c r="T1744" s="21">
        <f>Table1[[#This Row],[Tỷ suất sinh lợi trên tổng tài sản bình quân (ROAA)'[Quý 4 Năm 2025, ĐVT: %']]]-Table1[[#This Row],[Tỷ suất sinh lợi trên tổng tài sản bình quân (ROAA)'[Quý 4 Năm 2024, ĐVT: %']]]</f>
        <v>0.22999999999999998</v>
      </c>
      <c r="U1744" s="20">
        <f>SUM(Table1[[#This Row],[TATA]:[ROA]])</f>
        <v>0.12019841649708039</v>
      </c>
    </row>
    <row r="1745" spans="1:21" ht="26.25" x14ac:dyDescent="0.45">
      <c r="A1745" s="7">
        <v>1739</v>
      </c>
      <c r="B1745" s="5" t="s">
        <v>3486</v>
      </c>
      <c r="C1745" s="6" t="s">
        <v>3487</v>
      </c>
      <c r="D1745" s="6" t="s">
        <v>18</v>
      </c>
      <c r="E1745" s="8">
        <v>-47571615990</v>
      </c>
      <c r="F1745" s="8">
        <v>168351277967</v>
      </c>
      <c r="G1745" s="8">
        <v>3574790891188</v>
      </c>
      <c r="H1745" s="8">
        <v>1204263842352</v>
      </c>
      <c r="I1745" s="8">
        <v>1165915829221</v>
      </c>
      <c r="J1745" s="8">
        <v>48627970674</v>
      </c>
      <c r="K1745" s="8">
        <v>55028643063</v>
      </c>
      <c r="L1745" s="8">
        <v>10937645849520</v>
      </c>
      <c r="M1745" s="8">
        <v>11452602860153</v>
      </c>
      <c r="N1745" s="9">
        <v>-0.06</v>
      </c>
      <c r="O1745" s="9">
        <v>0.8</v>
      </c>
      <c r="P1745" s="17">
        <f>(Table1[[#This Row],[18. Lợi nhuận sau thuế thu nhập doanh nghiệp]]-Table1[[#This Row],[Lưu chuyển tiền thuần từ hoạt động kinh doanh]])/Table1[[#This Row],[TỔNG CỘNG TÀI SẢN]]</f>
        <v>6.0401545301365295E-2</v>
      </c>
      <c r="Q1745" s="20">
        <f>(Table1[[#This Row],[III. Các khoản phải thu ngắn hạn 2025]]-Table1[[#This Row],[III. Các khoản phải thu ngắn hạn'[Năm: 2024]])/Table1[[#This Row],[III. Các khoản phải thu ngắn hạn'[Năm: 2024]]</f>
        <v>-3.1843531112006163E-2</v>
      </c>
      <c r="R1745" s="20">
        <f>(Table1[[#This Row],[1. Hàng tồn kho]]-Table1[[#This Row],[1. Hàng tồn kho'[Năm: 2024]])/Table1[[#This Row],[1. Hàng tồn kho'[Năm: 2024]]</f>
        <v>0.13162532386781789</v>
      </c>
      <c r="S174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4.7081156010879519E-2</v>
      </c>
      <c r="T1745" s="21">
        <f>Table1[[#This Row],[Tỷ suất sinh lợi trên tổng tài sản bình quân (ROAA)'[Quý 4 Năm 2025, ĐVT: %']]]-Table1[[#This Row],[Tỷ suất sinh lợi trên tổng tài sản bình quân (ROAA)'[Quý 4 Năm 2024, ĐVT: %']]]</f>
        <v>0.8600000000000001</v>
      </c>
      <c r="U1745" s="20">
        <f>SUM(Table1[[#This Row],[TATA]:[ROA]])</f>
        <v>1.0672644940680567</v>
      </c>
    </row>
    <row r="1746" spans="1:21" ht="26.25" x14ac:dyDescent="0.45">
      <c r="A1746" s="7">
        <v>1740</v>
      </c>
      <c r="B1746" s="5" t="s">
        <v>3488</v>
      </c>
      <c r="C1746" s="6" t="s">
        <v>3489</v>
      </c>
      <c r="D1746" s="6" t="s">
        <v>18</v>
      </c>
      <c r="E1746" s="8">
        <v>73496991774</v>
      </c>
      <c r="F1746" s="8">
        <v>245548590131</v>
      </c>
      <c r="G1746" s="8">
        <v>9227720831852</v>
      </c>
      <c r="H1746" s="8">
        <v>644465792108</v>
      </c>
      <c r="I1746" s="8">
        <v>716822068530</v>
      </c>
      <c r="J1746" s="8">
        <v>19185267238</v>
      </c>
      <c r="K1746" s="8">
        <v>10327208132</v>
      </c>
      <c r="L1746" s="8">
        <v>4393872320062</v>
      </c>
      <c r="M1746" s="8">
        <v>4788242489880</v>
      </c>
      <c r="N1746" s="9">
        <v>0.44</v>
      </c>
      <c r="O1746" s="9">
        <v>0.55000000000000004</v>
      </c>
      <c r="P1746" s="17">
        <f>(Table1[[#This Row],[18. Lợi nhuận sau thuế thu nhập doanh nghiệp]]-Table1[[#This Row],[Lưu chuyển tiền thuần từ hoạt động kinh doanh]])/Table1[[#This Row],[TỔNG CỘNG TÀI SẢN]]</f>
        <v>1.8645080566711218E-2</v>
      </c>
      <c r="Q1746" s="20">
        <f>(Table1[[#This Row],[III. Các khoản phải thu ngắn hạn 2025]]-Table1[[#This Row],[III. Các khoản phải thu ngắn hạn'[Năm: 2024]])/Table1[[#This Row],[III. Các khoản phải thu ngắn hạn'[Năm: 2024]]</f>
        <v>0.1122732615261517</v>
      </c>
      <c r="R1746" s="20">
        <f>(Table1[[#This Row],[1. Hàng tồn kho]]-Table1[[#This Row],[1. Hàng tồn kho'[Năm: 2024]])/Table1[[#This Row],[1. Hàng tồn kho'[Năm: 2024]]</f>
        <v>-0.46171153083835925</v>
      </c>
      <c r="S174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8.9754581173727685E-2</v>
      </c>
      <c r="T1746" s="21">
        <f>Table1[[#This Row],[Tỷ suất sinh lợi trên tổng tài sản bình quân (ROAA)'[Quý 4 Năm 2025, ĐVT: %']]]-Table1[[#This Row],[Tỷ suất sinh lợi trên tổng tài sản bình quân (ROAA)'[Quý 4 Năm 2024, ĐVT: %']]]</f>
        <v>0.11000000000000004</v>
      </c>
      <c r="U1746" s="20">
        <f>SUM(Table1[[#This Row],[TATA]:[ROA]])</f>
        <v>-0.13103860757176861</v>
      </c>
    </row>
    <row r="1747" spans="1:21" x14ac:dyDescent="0.45">
      <c r="A1747" s="7">
        <v>1741</v>
      </c>
      <c r="B1747" s="5" t="s">
        <v>3490</v>
      </c>
      <c r="C1747" s="6" t="s">
        <v>3491</v>
      </c>
      <c r="D1747" s="6" t="s">
        <v>33</v>
      </c>
      <c r="E1747" s="8">
        <v>27333553699</v>
      </c>
      <c r="F1747" s="8">
        <v>1886273838</v>
      </c>
      <c r="G1747" s="8">
        <v>172952266917</v>
      </c>
      <c r="H1747" s="8">
        <v>67862984534</v>
      </c>
      <c r="I1747" s="8">
        <v>87987434871</v>
      </c>
      <c r="J1747" s="8">
        <v>78225741689</v>
      </c>
      <c r="K1747" s="8">
        <v>11203519159</v>
      </c>
      <c r="L1747" s="8">
        <v>221001048262</v>
      </c>
      <c r="M1747" s="8">
        <v>126408647638</v>
      </c>
      <c r="N1747" s="9">
        <v>-1.03</v>
      </c>
      <c r="O1747" s="9">
        <v>0.26</v>
      </c>
      <c r="P1747" s="17">
        <f>(Table1[[#This Row],[18. Lợi nhuận sau thuế thu nhập doanh nghiệp]]-Table1[[#This Row],[Lưu chuyển tiền thuần từ hoạt động kinh doanh]])/Table1[[#This Row],[TỔNG CỘNG TÀI SẢN]]</f>
        <v>-0.14713469973314763</v>
      </c>
      <c r="Q1747" s="20">
        <f>(Table1[[#This Row],[III. Các khoản phải thu ngắn hạn 2025]]-Table1[[#This Row],[III. Các khoản phải thu ngắn hạn'[Năm: 2024]])/Table1[[#This Row],[III. Các khoản phải thu ngắn hạn'[Năm: 2024]]</f>
        <v>0.29654531811693985</v>
      </c>
      <c r="R1747" s="20">
        <f>(Table1[[#This Row],[1. Hàng tồn kho]]-Table1[[#This Row],[1. Hàng tồn kho'[Năm: 2024]])/Table1[[#This Row],[1. Hàng tồn kho'[Năm: 2024]]</f>
        <v>-0.85677963650966027</v>
      </c>
      <c r="S174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-0.42801788212270975</v>
      </c>
      <c r="T1747" s="21">
        <f>Table1[[#This Row],[Tỷ suất sinh lợi trên tổng tài sản bình quân (ROAA)'[Quý 4 Năm 2025, ĐVT: %']]]-Table1[[#This Row],[Tỷ suất sinh lợi trên tổng tài sản bình quân (ROAA)'[Quý 4 Năm 2024, ĐVT: %']]]</f>
        <v>1.29</v>
      </c>
      <c r="U1747" s="20">
        <f>SUM(Table1[[#This Row],[TATA]:[ROA]])</f>
        <v>0.15461309975142212</v>
      </c>
    </row>
    <row r="1748" spans="1:21" x14ac:dyDescent="0.45">
      <c r="A1748" s="7">
        <v>1742</v>
      </c>
      <c r="B1748" s="5" t="s">
        <v>3492</v>
      </c>
      <c r="C1748" s="6" t="s">
        <v>3493</v>
      </c>
      <c r="D1748" s="6" t="s">
        <v>33</v>
      </c>
      <c r="E1748" s="8">
        <v>24106569244</v>
      </c>
      <c r="F1748" s="8">
        <v>115002514043</v>
      </c>
      <c r="G1748" s="8">
        <v>2554880334447</v>
      </c>
      <c r="H1748" s="8">
        <v>613914012608</v>
      </c>
      <c r="I1748" s="8">
        <v>508992690854</v>
      </c>
      <c r="J1748" s="8">
        <v>125344255987</v>
      </c>
      <c r="K1748" s="8">
        <v>136447282230</v>
      </c>
      <c r="L1748" s="8">
        <v>6659744463510</v>
      </c>
      <c r="M1748" s="8">
        <v>6393844699896</v>
      </c>
      <c r="N1748" s="9">
        <v>0.69</v>
      </c>
      <c r="O1748" s="9">
        <v>0.54</v>
      </c>
      <c r="P1748" s="17">
        <f>(Table1[[#This Row],[18. Lợi nhuận sau thuế thu nhập doanh nghiệp]]-Table1[[#This Row],[Lưu chuyển tiền thuần từ hoạt động kinh doanh]])/Table1[[#This Row],[TỔNG CỘNG TÀI SẢN]]</f>
        <v>3.5577378546253632E-2</v>
      </c>
      <c r="Q1748" s="20">
        <f>(Table1[[#This Row],[III. Các khoản phải thu ngắn hạn 2025]]-Table1[[#This Row],[III. Các khoản phải thu ngắn hạn'[Năm: 2024]])/Table1[[#This Row],[III. Các khoản phải thu ngắn hạn'[Năm: 2024]]</f>
        <v>-0.1709055659249058</v>
      </c>
      <c r="R1748" s="20">
        <f>(Table1[[#This Row],[1. Hàng tồn kho]]-Table1[[#This Row],[1. Hàng tồn kho'[Năm: 2024]])/Table1[[#This Row],[1. Hàng tồn kho'[Năm: 2024]]</f>
        <v>8.8580255677224995E-2</v>
      </c>
      <c r="S174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-3.992642136209807E-2</v>
      </c>
      <c r="T1748" s="21">
        <f>Table1[[#This Row],[Tỷ suất sinh lợi trên tổng tài sản bình quân (ROAA)'[Quý 4 Năm 2025, ĐVT: %']]]-Table1[[#This Row],[Tỷ suất sinh lợi trên tổng tài sản bình quân (ROAA)'[Quý 4 Năm 2024, ĐVT: %']]]</f>
        <v>-0.14999999999999991</v>
      </c>
      <c r="U1748" s="20">
        <f>SUM(Table1[[#This Row],[TATA]:[ROA]])</f>
        <v>-0.23667435306352513</v>
      </c>
    </row>
    <row r="1749" spans="1:21" x14ac:dyDescent="0.45">
      <c r="A1749" s="7">
        <v>1743</v>
      </c>
      <c r="B1749" s="5" t="s">
        <v>3494</v>
      </c>
      <c r="C1749" s="6" t="s">
        <v>3495</v>
      </c>
      <c r="D1749" s="6" t="s">
        <v>33</v>
      </c>
      <c r="E1749" s="8">
        <v>3240575327</v>
      </c>
      <c r="F1749" s="8">
        <v>4739089196</v>
      </c>
      <c r="G1749" s="8">
        <v>80263756627</v>
      </c>
      <c r="H1749" s="8">
        <v>33763689583</v>
      </c>
      <c r="I1749" s="8">
        <v>40056511965</v>
      </c>
      <c r="J1749" s="8">
        <v>372047533</v>
      </c>
      <c r="K1749" s="8">
        <v>1100913107</v>
      </c>
      <c r="L1749" s="8">
        <v>36226259588</v>
      </c>
      <c r="M1749" s="8">
        <v>51030452999</v>
      </c>
      <c r="N1749" s="9">
        <v>0.47</v>
      </c>
      <c r="O1749" s="9">
        <v>-0.27</v>
      </c>
      <c r="P1749" s="17">
        <f>(Table1[[#This Row],[18. Lợi nhuận sau thuế thu nhập doanh nghiệp]]-Table1[[#This Row],[Lưu chuyển tiền thuần từ hoạt động kinh doanh]])/Table1[[#This Row],[TỔNG CỘNG TÀI SẢN]]</f>
        <v>1.8669869589631363E-2</v>
      </c>
      <c r="Q1749" s="20">
        <f>(Table1[[#This Row],[III. Các khoản phải thu ngắn hạn 2025]]-Table1[[#This Row],[III. Các khoản phải thu ngắn hạn'[Năm: 2024]])/Table1[[#This Row],[III. Các khoản phải thu ngắn hạn'[Năm: 2024]]</f>
        <v>0.18637839820587715</v>
      </c>
      <c r="R1749" s="20">
        <f>(Table1[[#This Row],[1. Hàng tồn kho]]-Table1[[#This Row],[1. Hàng tồn kho'[Năm: 2024]])/Table1[[#This Row],[1. Hàng tồn kho'[Năm: 2024]]</f>
        <v>1.9590657358289754</v>
      </c>
      <c r="S174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0.40865917650255867</v>
      </c>
      <c r="T1749" s="21">
        <f>Table1[[#This Row],[Tỷ suất sinh lợi trên tổng tài sản bình quân (ROAA)'[Quý 4 Năm 2025, ĐVT: %']]]-Table1[[#This Row],[Tỷ suất sinh lợi trên tổng tài sản bình quân (ROAA)'[Quý 4 Năm 2024, ĐVT: %']]]</f>
        <v>-0.74</v>
      </c>
      <c r="U1749" s="20">
        <f>SUM(Table1[[#This Row],[TATA]:[ROA]])</f>
        <v>1.8327731801270428</v>
      </c>
    </row>
    <row r="1750" spans="1:21" x14ac:dyDescent="0.45">
      <c r="A1750" s="7">
        <v>1744</v>
      </c>
      <c r="B1750" s="5" t="s">
        <v>3496</v>
      </c>
      <c r="C1750" s="6" t="s">
        <v>3497</v>
      </c>
      <c r="D1750" s="6" t="s">
        <v>18</v>
      </c>
      <c r="E1750" s="8">
        <v>4090171842350</v>
      </c>
      <c r="F1750" s="8">
        <v>3702514542656</v>
      </c>
      <c r="G1750" s="8">
        <v>54988833202810</v>
      </c>
      <c r="H1750" s="8">
        <v>10330733524343</v>
      </c>
      <c r="I1750" s="8">
        <v>12653889797472</v>
      </c>
      <c r="J1750" s="8">
        <v>2454368974964</v>
      </c>
      <c r="K1750" s="8">
        <v>2390892614636</v>
      </c>
      <c r="L1750" s="8">
        <v>40690149938010</v>
      </c>
      <c r="M1750" s="8">
        <v>43573367459822</v>
      </c>
      <c r="N1750" s="9">
        <v>-0.81</v>
      </c>
      <c r="O1750" s="9">
        <v>4.84</v>
      </c>
      <c r="P1750" s="17">
        <f>(Table1[[#This Row],[18. Lợi nhuận sau thuế thu nhập doanh nghiệp]]-Table1[[#This Row],[Lưu chuyển tiền thuần từ hoạt động kinh doanh]])/Table1[[#This Row],[TỔNG CỘNG TÀI SẢN]]</f>
        <v>-7.0497458686610247E-3</v>
      </c>
      <c r="Q1750" s="20">
        <f>(Table1[[#This Row],[III. Các khoản phải thu ngắn hạn 2025]]-Table1[[#This Row],[III. Các khoản phải thu ngắn hạn'[Năm: 2024]])/Table1[[#This Row],[III. Các khoản phải thu ngắn hạn'[Năm: 2024]]</f>
        <v>0.22487815290703134</v>
      </c>
      <c r="R1750" s="20">
        <f>(Table1[[#This Row],[1. Hàng tồn kho]]-Table1[[#This Row],[1. Hàng tồn kho'[Năm: 2024]])/Table1[[#This Row],[1. Hàng tồn kho'[Năm: 2024]]</f>
        <v>-2.5862598890181561E-2</v>
      </c>
      <c r="S175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7.0857874109691896E-2</v>
      </c>
      <c r="T1750" s="21">
        <f>Table1[[#This Row],[Tỷ suất sinh lợi trên tổng tài sản bình quân (ROAA)'[Quý 4 Năm 2025, ĐVT: %']]]-Table1[[#This Row],[Tỷ suất sinh lợi trên tổng tài sản bình quân (ROAA)'[Quý 4 Năm 2024, ĐVT: %']]]</f>
        <v>5.65</v>
      </c>
      <c r="U1750" s="20">
        <f>SUM(Table1[[#This Row],[TATA]:[ROA]])</f>
        <v>5.9128236822578808</v>
      </c>
    </row>
    <row r="1751" spans="1:21" ht="26.25" hidden="1" x14ac:dyDescent="0.45">
      <c r="A1751" s="7">
        <v>1745</v>
      </c>
      <c r="B1751" s="5" t="s">
        <v>3498</v>
      </c>
      <c r="C1751" s="6" t="s">
        <v>3499</v>
      </c>
      <c r="D1751" s="6" t="s">
        <v>10</v>
      </c>
      <c r="E1751" s="6"/>
      <c r="F1751" s="6"/>
      <c r="G1751" s="6"/>
      <c r="H1751" s="6"/>
      <c r="I1751" s="6"/>
      <c r="J1751" s="6"/>
      <c r="K1751" s="6"/>
      <c r="L1751" s="6"/>
      <c r="M1751" s="6"/>
      <c r="N1751" s="8"/>
      <c r="O1751" s="8"/>
      <c r="P175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5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51" s="20" t="e">
        <f>(Table1[[#This Row],[1. Hàng tồn kho]]-Table1[[#This Row],[1. Hàng tồn kho'[Năm: 2024]])/Table1[[#This Row],[1. Hàng tồn kho'[Năm: 2024]]</f>
        <v>#DIV/0!</v>
      </c>
      <c r="S175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75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51" s="20" t="e">
        <f>SUM(Table1[[#This Row],[TATA]:[ROA]])</f>
        <v>#DIV/0!</v>
      </c>
    </row>
    <row r="1752" spans="1:21" hidden="1" x14ac:dyDescent="0.45">
      <c r="A1752" s="7">
        <v>1746</v>
      </c>
      <c r="B1752" s="5" t="s">
        <v>3500</v>
      </c>
      <c r="C1752" s="6" t="s">
        <v>3501</v>
      </c>
      <c r="D1752" s="6" t="s">
        <v>10</v>
      </c>
      <c r="E1752" s="6"/>
      <c r="F1752" s="6"/>
      <c r="G1752" s="6"/>
      <c r="H1752" s="6"/>
      <c r="I1752" s="6"/>
      <c r="J1752" s="6"/>
      <c r="K1752" s="6"/>
      <c r="L1752" s="6"/>
      <c r="M1752" s="6"/>
      <c r="N1752" s="8"/>
      <c r="O1752" s="8"/>
      <c r="P175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5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52" s="20" t="e">
        <f>(Table1[[#This Row],[1. Hàng tồn kho]]-Table1[[#This Row],[1. Hàng tồn kho'[Năm: 2024]])/Table1[[#This Row],[1. Hàng tồn kho'[Năm: 2024]]</f>
        <v>#DIV/0!</v>
      </c>
      <c r="S175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75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52" s="20" t="e">
        <f>SUM(Table1[[#This Row],[TATA]:[ROA]])</f>
        <v>#DIV/0!</v>
      </c>
    </row>
    <row r="1753" spans="1:21" ht="26.25" x14ac:dyDescent="0.45">
      <c r="A1753" s="7">
        <v>1747</v>
      </c>
      <c r="B1753" s="5" t="s">
        <v>3502</v>
      </c>
      <c r="C1753" s="6" t="s">
        <v>3503</v>
      </c>
      <c r="D1753" s="6" t="s">
        <v>18</v>
      </c>
      <c r="E1753" s="8">
        <v>29371357686</v>
      </c>
      <c r="F1753" s="8">
        <v>22817808887</v>
      </c>
      <c r="G1753" s="8">
        <v>3731692513449</v>
      </c>
      <c r="H1753" s="8">
        <v>1688904554283</v>
      </c>
      <c r="I1753" s="8">
        <v>1918961168876</v>
      </c>
      <c r="J1753" s="8">
        <v>627642830991</v>
      </c>
      <c r="K1753" s="8">
        <v>861679131691</v>
      </c>
      <c r="L1753" s="8">
        <v>1558061385067</v>
      </c>
      <c r="M1753" s="8">
        <v>1535832263012</v>
      </c>
      <c r="N1753" s="9">
        <v>0.03</v>
      </c>
      <c r="O1753" s="9">
        <v>0.35</v>
      </c>
      <c r="P1753" s="17">
        <f>(Table1[[#This Row],[18. Lợi nhuận sau thuế thu nhập doanh nghiệp]]-Table1[[#This Row],[Lưu chuyển tiền thuần từ hoạt động kinh doanh]])/Table1[[#This Row],[TỔNG CỘNG TÀI SẢN]]</f>
        <v>-1.7561867102879041E-3</v>
      </c>
      <c r="Q1753" s="20">
        <f>(Table1[[#This Row],[III. Các khoản phải thu ngắn hạn 2025]]-Table1[[#This Row],[III. Các khoản phải thu ngắn hạn'[Năm: 2024]])/Table1[[#This Row],[III. Các khoản phải thu ngắn hạn'[Năm: 2024]]</f>
        <v>0.13621646884045926</v>
      </c>
      <c r="R1753" s="20">
        <f>(Table1[[#This Row],[1. Hàng tồn kho]]-Table1[[#This Row],[1. Hàng tồn kho'[Năm: 2024]])/Table1[[#This Row],[1. Hàng tồn kho'[Năm: 2024]]</f>
        <v>0.37288134133624151</v>
      </c>
      <c r="S175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-1.4267167050060803E-2</v>
      </c>
      <c r="T1753" s="21">
        <f>Table1[[#This Row],[Tỷ suất sinh lợi trên tổng tài sản bình quân (ROAA)'[Quý 4 Năm 2025, ĐVT: %']]]-Table1[[#This Row],[Tỷ suất sinh lợi trên tổng tài sản bình quân (ROAA)'[Quý 4 Năm 2024, ĐVT: %']]]</f>
        <v>0.31999999999999995</v>
      </c>
      <c r="U1753" s="20">
        <f>SUM(Table1[[#This Row],[TATA]:[ROA]])</f>
        <v>0.81307445641635201</v>
      </c>
    </row>
    <row r="1754" spans="1:21" hidden="1" x14ac:dyDescent="0.45">
      <c r="A1754" s="7">
        <v>1748</v>
      </c>
      <c r="B1754" s="5" t="s">
        <v>3504</v>
      </c>
      <c r="C1754" s="6" t="s">
        <v>3505</v>
      </c>
      <c r="D1754" s="6" t="s">
        <v>10</v>
      </c>
      <c r="E1754" s="6"/>
      <c r="F1754" s="6"/>
      <c r="G1754" s="6"/>
      <c r="H1754" s="6"/>
      <c r="I1754" s="6"/>
      <c r="J1754" s="6"/>
      <c r="K1754" s="6"/>
      <c r="L1754" s="6"/>
      <c r="M1754" s="6"/>
      <c r="N1754" s="8"/>
      <c r="O1754" s="8"/>
      <c r="P175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5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54" s="20" t="e">
        <f>(Table1[[#This Row],[1. Hàng tồn kho]]-Table1[[#This Row],[1. Hàng tồn kho'[Năm: 2024]])/Table1[[#This Row],[1. Hàng tồn kho'[Năm: 2024]]</f>
        <v>#DIV/0!</v>
      </c>
      <c r="S175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75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54" s="20" t="e">
        <f>SUM(Table1[[#This Row],[TATA]:[ROA]])</f>
        <v>#DIV/0!</v>
      </c>
    </row>
    <row r="1755" spans="1:21" x14ac:dyDescent="0.45">
      <c r="A1755" s="7">
        <v>1749</v>
      </c>
      <c r="B1755" s="5" t="s">
        <v>3506</v>
      </c>
      <c r="C1755" s="6" t="s">
        <v>3507</v>
      </c>
      <c r="D1755" s="6" t="s">
        <v>15</v>
      </c>
      <c r="E1755" s="8">
        <v>-49252270356</v>
      </c>
      <c r="F1755" s="8">
        <v>38380981588</v>
      </c>
      <c r="G1755" s="8">
        <v>492539970059</v>
      </c>
      <c r="H1755" s="8">
        <v>42479810298</v>
      </c>
      <c r="I1755" s="8">
        <v>134409229047</v>
      </c>
      <c r="J1755" s="8">
        <v>182064090043</v>
      </c>
      <c r="K1755" s="8">
        <v>176928080860</v>
      </c>
      <c r="L1755" s="8">
        <v>848407070</v>
      </c>
      <c r="M1755" s="8">
        <v>17982581647</v>
      </c>
      <c r="N1755" s="9">
        <v>0.03</v>
      </c>
      <c r="O1755" s="9">
        <v>-7.88</v>
      </c>
      <c r="P1755" s="17">
        <f>(Table1[[#This Row],[18. Lợi nhuận sau thuế thu nhập doanh nghiệp]]-Table1[[#This Row],[Lưu chuyển tiền thuần từ hoạt động kinh doanh]])/Table1[[#This Row],[TỔNG CỘNG TÀI SẢN]]</f>
        <v>0.177921097314199</v>
      </c>
      <c r="Q1755" s="20">
        <f>(Table1[[#This Row],[III. Các khoản phải thu ngắn hạn 2025]]-Table1[[#This Row],[III. Các khoản phải thu ngắn hạn'[Năm: 2024]])/Table1[[#This Row],[III. Các khoản phải thu ngắn hạn'[Năm: 2024]]</f>
        <v>2.1640731939268605</v>
      </c>
      <c r="R1755" s="20">
        <f>(Table1[[#This Row],[1. Hàng tồn kho]]-Table1[[#This Row],[1. Hàng tồn kho'[Năm: 2024]])/Table1[[#This Row],[1. Hàng tồn kho'[Năm: 2024]]</f>
        <v>-2.8209896755516009E-2</v>
      </c>
      <c r="S175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20.195699897927536</v>
      </c>
      <c r="T1755" s="21">
        <f>Table1[[#This Row],[Tỷ suất sinh lợi trên tổng tài sản bình quân (ROAA)'[Quý 4 Năm 2025, ĐVT: %']]]-Table1[[#This Row],[Tỷ suất sinh lợi trên tổng tài sản bình quân (ROAA)'[Quý 4 Năm 2024, ĐVT: %']]]</f>
        <v>-7.91</v>
      </c>
      <c r="U1755" s="20">
        <f>SUM(Table1[[#This Row],[TATA]:[ROA]])</f>
        <v>14.599484292413081</v>
      </c>
    </row>
    <row r="1756" spans="1:21" hidden="1" x14ac:dyDescent="0.45">
      <c r="A1756" s="7">
        <v>1750</v>
      </c>
      <c r="B1756" s="5" t="s">
        <v>3508</v>
      </c>
      <c r="C1756" s="6" t="s">
        <v>3509</v>
      </c>
      <c r="D1756" s="6" t="s">
        <v>10</v>
      </c>
      <c r="E1756" s="6"/>
      <c r="F1756" s="6"/>
      <c r="G1756" s="6"/>
      <c r="H1756" s="6"/>
      <c r="I1756" s="6"/>
      <c r="J1756" s="6"/>
      <c r="K1756" s="6"/>
      <c r="L1756" s="6"/>
      <c r="M1756" s="6"/>
      <c r="N1756" s="8"/>
      <c r="O1756" s="8"/>
      <c r="P175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5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56" s="20" t="e">
        <f>(Table1[[#This Row],[1. Hàng tồn kho]]-Table1[[#This Row],[1. Hàng tồn kho'[Năm: 2024]])/Table1[[#This Row],[1. Hàng tồn kho'[Năm: 2024]]</f>
        <v>#DIV/0!</v>
      </c>
      <c r="S175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75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56" s="20" t="e">
        <f>SUM(Table1[[#This Row],[TATA]:[ROA]])</f>
        <v>#DIV/0!</v>
      </c>
    </row>
    <row r="1757" spans="1:21" hidden="1" x14ac:dyDescent="0.45">
      <c r="A1757" s="7">
        <v>1751</v>
      </c>
      <c r="B1757" s="5" t="s">
        <v>3510</v>
      </c>
      <c r="C1757" s="6" t="s">
        <v>3511</v>
      </c>
      <c r="D1757" s="6" t="s">
        <v>10</v>
      </c>
      <c r="E1757" s="6"/>
      <c r="F1757" s="6"/>
      <c r="G1757" s="6"/>
      <c r="H1757" s="6"/>
      <c r="I1757" s="6"/>
      <c r="J1757" s="6"/>
      <c r="K1757" s="6"/>
      <c r="L1757" s="6"/>
      <c r="M1757" s="6"/>
      <c r="N1757" s="8"/>
      <c r="O1757" s="8"/>
      <c r="P175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5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57" s="20" t="e">
        <f>(Table1[[#This Row],[1. Hàng tồn kho]]-Table1[[#This Row],[1. Hàng tồn kho'[Năm: 2024]])/Table1[[#This Row],[1. Hàng tồn kho'[Năm: 2024]]</f>
        <v>#DIV/0!</v>
      </c>
      <c r="S175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75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57" s="20" t="e">
        <f>SUM(Table1[[#This Row],[TATA]:[ROA]])</f>
        <v>#DIV/0!</v>
      </c>
    </row>
    <row r="1758" spans="1:21" x14ac:dyDescent="0.45">
      <c r="A1758" s="7">
        <v>1752</v>
      </c>
      <c r="B1758" s="5" t="s">
        <v>3512</v>
      </c>
      <c r="C1758" s="6" t="s">
        <v>3513</v>
      </c>
      <c r="D1758" s="6" t="s">
        <v>33</v>
      </c>
      <c r="E1758" s="8">
        <v>-1885916365</v>
      </c>
      <c r="F1758" s="8">
        <v>35092607770</v>
      </c>
      <c r="G1758" s="8">
        <v>219304461655</v>
      </c>
      <c r="H1758" s="8">
        <v>16706365039</v>
      </c>
      <c r="I1758" s="8">
        <v>13809503349</v>
      </c>
      <c r="J1758" s="8">
        <v>92309096349</v>
      </c>
      <c r="K1758" s="8">
        <v>123945419427</v>
      </c>
      <c r="L1758" s="8">
        <v>456806433853</v>
      </c>
      <c r="M1758" s="8">
        <v>422042906542</v>
      </c>
      <c r="N1758" s="9">
        <v>4.41</v>
      </c>
      <c r="O1758" s="9">
        <v>2.65</v>
      </c>
      <c r="P1758" s="17">
        <f>(Table1[[#This Row],[18. Lợi nhuận sau thuế thu nhập doanh nghiệp]]-Table1[[#This Row],[Lưu chuyển tiền thuần từ hoạt động kinh doanh]])/Table1[[#This Row],[TỔNG CỘNG TÀI SẢN]]</f>
        <v>0.16861729057374567</v>
      </c>
      <c r="Q1758" s="20">
        <f>(Table1[[#This Row],[III. Các khoản phải thu ngắn hạn 2025]]-Table1[[#This Row],[III. Các khoản phải thu ngắn hạn'[Năm: 2024]])/Table1[[#This Row],[III. Các khoản phải thu ngắn hạn'[Năm: 2024]]</f>
        <v>-0.17339868267199066</v>
      </c>
      <c r="R1758" s="20">
        <f>(Table1[[#This Row],[1. Hàng tồn kho]]-Table1[[#This Row],[1. Hàng tồn kho'[Năm: 2024]])/Table1[[#This Row],[1. Hàng tồn kho'[Năm: 2024]]</f>
        <v>0.34272162039578585</v>
      </c>
      <c r="S175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-7.6101220855805368E-2</v>
      </c>
      <c r="T1758" s="21">
        <f>Table1[[#This Row],[Tỷ suất sinh lợi trên tổng tài sản bình quân (ROAA)'[Quý 4 Năm 2025, ĐVT: %']]]-Table1[[#This Row],[Tỷ suất sinh lợi trên tổng tài sản bình quân (ROAA)'[Quý 4 Năm 2024, ĐVT: %']]]</f>
        <v>-1.7600000000000002</v>
      </c>
      <c r="U1758" s="20">
        <f>SUM(Table1[[#This Row],[TATA]:[ROA]])</f>
        <v>-1.4981609925582648</v>
      </c>
    </row>
    <row r="1759" spans="1:21" x14ac:dyDescent="0.45">
      <c r="A1759" s="7">
        <v>1753</v>
      </c>
      <c r="B1759" s="5" t="s">
        <v>3514</v>
      </c>
      <c r="C1759" s="6" t="s">
        <v>3515</v>
      </c>
      <c r="D1759" s="6" t="s">
        <v>15</v>
      </c>
      <c r="E1759" s="8">
        <v>596439674791</v>
      </c>
      <c r="F1759" s="8">
        <v>984474495619</v>
      </c>
      <c r="G1759" s="8">
        <v>9913791982405</v>
      </c>
      <c r="H1759" s="8">
        <v>973070421967</v>
      </c>
      <c r="I1759" s="8">
        <v>653455461273</v>
      </c>
      <c r="J1759" s="8">
        <v>115825333653</v>
      </c>
      <c r="K1759" s="8">
        <v>127433056745</v>
      </c>
      <c r="L1759" s="8">
        <v>2595479044228</v>
      </c>
      <c r="M1759" s="8">
        <v>2730324694363</v>
      </c>
      <c r="N1759" s="9">
        <v>1.94</v>
      </c>
      <c r="O1759" s="9">
        <v>2.2599999999999998</v>
      </c>
      <c r="P1759" s="17">
        <f>(Table1[[#This Row],[18. Lợi nhuận sau thuế thu nhập doanh nghiệp]]-Table1[[#This Row],[Lưu chuyển tiền thuần từ hoạt động kinh doanh]])/Table1[[#This Row],[TỔNG CỘNG TÀI SẢN]]</f>
        <v>3.9140908092149228E-2</v>
      </c>
      <c r="Q1759" s="20">
        <f>(Table1[[#This Row],[III. Các khoản phải thu ngắn hạn 2025]]-Table1[[#This Row],[III. Các khoản phải thu ngắn hạn'[Năm: 2024]])/Table1[[#This Row],[III. Các khoản phải thu ngắn hạn'[Năm: 2024]]</f>
        <v>-0.32846025681051805</v>
      </c>
      <c r="R1759" s="20">
        <f>(Table1[[#This Row],[1. Hàng tồn kho]]-Table1[[#This Row],[1. Hàng tồn kho'[Năm: 2024]])/Table1[[#This Row],[1. Hàng tồn kho'[Năm: 2024]]</f>
        <v>0.10021748028609584</v>
      </c>
      <c r="S175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5.1954050808030519E-2</v>
      </c>
      <c r="T1759" s="21">
        <f>Table1[[#This Row],[Tỷ suất sinh lợi trên tổng tài sản bình quân (ROAA)'[Quý 4 Năm 2025, ĐVT: %']]]-Table1[[#This Row],[Tỷ suất sinh lợi trên tổng tài sản bình quân (ROAA)'[Quý 4 Năm 2024, ĐVT: %']]]</f>
        <v>0.31999999999999984</v>
      </c>
      <c r="U1759" s="20">
        <f>SUM(Table1[[#This Row],[TATA]:[ROA]])</f>
        <v>0.18285218237575734</v>
      </c>
    </row>
    <row r="1760" spans="1:21" x14ac:dyDescent="0.45">
      <c r="A1760" s="7">
        <v>1754</v>
      </c>
      <c r="B1760" s="5" t="s">
        <v>3516</v>
      </c>
      <c r="C1760" s="6" t="s">
        <v>3517</v>
      </c>
      <c r="D1760" s="6" t="s">
        <v>18</v>
      </c>
      <c r="E1760" s="8">
        <v>615150124715</v>
      </c>
      <c r="F1760" s="8">
        <v>532152952101</v>
      </c>
      <c r="G1760" s="8">
        <v>6161546740934</v>
      </c>
      <c r="H1760" s="8">
        <v>208215975307</v>
      </c>
      <c r="I1760" s="8">
        <v>158005811807</v>
      </c>
      <c r="J1760" s="8">
        <v>406020055297</v>
      </c>
      <c r="K1760" s="8">
        <v>313327762456</v>
      </c>
      <c r="L1760" s="8">
        <v>1634916531061</v>
      </c>
      <c r="M1760" s="8">
        <v>1795238597335</v>
      </c>
      <c r="N1760" s="9">
        <v>3.9</v>
      </c>
      <c r="O1760" s="9">
        <v>1.0900000000000001</v>
      </c>
      <c r="P1760" s="17">
        <f>(Table1[[#This Row],[18. Lợi nhuận sau thuế thu nhập doanh nghiệp]]-Table1[[#This Row],[Lưu chuyển tiền thuần từ hoạt động kinh doanh]])/Table1[[#This Row],[TỔNG CỘNG TÀI SẢN]]</f>
        <v>-1.3470184696094482E-2</v>
      </c>
      <c r="Q1760" s="20">
        <f>(Table1[[#This Row],[III. Các khoản phải thu ngắn hạn 2025]]-Table1[[#This Row],[III. Các khoản phải thu ngắn hạn'[Năm: 2024]])/Table1[[#This Row],[III. Các khoản phải thu ngắn hạn'[Năm: 2024]]</f>
        <v>-0.24114462603538753</v>
      </c>
      <c r="R1760" s="20">
        <f>(Table1[[#This Row],[1. Hàng tồn kho]]-Table1[[#This Row],[1. Hàng tồn kho'[Năm: 2024]])/Table1[[#This Row],[1. Hàng tồn kho'[Năm: 2024]]</f>
        <v>-0.22829486285645773</v>
      </c>
      <c r="S176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9.8061315809166688E-2</v>
      </c>
      <c r="T1760" s="21">
        <f>Table1[[#This Row],[Tỷ suất sinh lợi trên tổng tài sản bình quân (ROAA)'[Quý 4 Năm 2025, ĐVT: %']]]-Table1[[#This Row],[Tỷ suất sinh lợi trên tổng tài sản bình quân (ROAA)'[Quý 4 Năm 2024, ĐVT: %']]]</f>
        <v>-2.8099999999999996</v>
      </c>
      <c r="U1760" s="20">
        <f>SUM(Table1[[#This Row],[TATA]:[ROA]])</f>
        <v>-3.1948483577787727</v>
      </c>
    </row>
    <row r="1761" spans="1:21" hidden="1" x14ac:dyDescent="0.45">
      <c r="A1761" s="7">
        <v>1755</v>
      </c>
      <c r="B1761" s="5" t="s">
        <v>3518</v>
      </c>
      <c r="C1761" s="6" t="s">
        <v>3519</v>
      </c>
      <c r="D1761" s="6" t="s">
        <v>15</v>
      </c>
      <c r="E1761" s="8">
        <v>-1285340130646</v>
      </c>
      <c r="F1761" s="8">
        <v>93320352400</v>
      </c>
      <c r="G1761" s="8">
        <v>5584214877788</v>
      </c>
      <c r="H1761" s="8">
        <v>51291372400</v>
      </c>
      <c r="I1761" s="8">
        <v>86440418793</v>
      </c>
      <c r="J1761" s="6"/>
      <c r="K1761" s="6"/>
      <c r="L1761" s="8">
        <v>483168073767</v>
      </c>
      <c r="M1761" s="8">
        <v>619247706558</v>
      </c>
      <c r="N1761" s="9">
        <v>-0.04</v>
      </c>
      <c r="O1761" s="9">
        <v>0.38</v>
      </c>
      <c r="P1761" s="17">
        <f>(Table1[[#This Row],[18. Lợi nhuận sau thuế thu nhập doanh nghiệp]]-Table1[[#This Row],[Lưu chuyển tiền thuần từ hoạt động kinh doanh]])/Table1[[#This Row],[TỔNG CỘNG TÀI SẢN]]</f>
        <v>0.24688528525824033</v>
      </c>
      <c r="Q1761" s="20">
        <f>(Table1[[#This Row],[III. Các khoản phải thu ngắn hạn 2025]]-Table1[[#This Row],[III. Các khoản phải thu ngắn hạn'[Năm: 2024]])/Table1[[#This Row],[III. Các khoản phải thu ngắn hạn'[Năm: 2024]]</f>
        <v>0.68528184660155433</v>
      </c>
      <c r="R1761" s="20" t="e">
        <f>(Table1[[#This Row],[1. Hàng tồn kho]]-Table1[[#This Row],[1. Hàng tồn kho'[Năm: 2024]])/Table1[[#This Row],[1. Hàng tồn kho'[Năm: 2024]]</f>
        <v>#DIV/0!</v>
      </c>
      <c r="S176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0.28164036528750908</v>
      </c>
      <c r="T1761" s="21">
        <f>Table1[[#This Row],[Tỷ suất sinh lợi trên tổng tài sản bình quân (ROAA)'[Quý 4 Năm 2025, ĐVT: %']]]-Table1[[#This Row],[Tỷ suất sinh lợi trên tổng tài sản bình quân (ROAA)'[Quý 4 Năm 2024, ĐVT: %']]]</f>
        <v>0.42</v>
      </c>
      <c r="U1761" s="20" t="e">
        <f>SUM(Table1[[#This Row],[TATA]:[ROA]])</f>
        <v>#DIV/0!</v>
      </c>
    </row>
    <row r="1762" spans="1:21" ht="26.25" hidden="1" x14ac:dyDescent="0.45">
      <c r="A1762" s="7">
        <v>1756</v>
      </c>
      <c r="B1762" s="5" t="s">
        <v>3520</v>
      </c>
      <c r="C1762" s="6" t="s">
        <v>3521</v>
      </c>
      <c r="D1762" s="6" t="s">
        <v>10</v>
      </c>
      <c r="E1762" s="6"/>
      <c r="F1762" s="6"/>
      <c r="G1762" s="6"/>
      <c r="H1762" s="6"/>
      <c r="I1762" s="6"/>
      <c r="J1762" s="6"/>
      <c r="K1762" s="6"/>
      <c r="L1762" s="6"/>
      <c r="M1762" s="6"/>
      <c r="N1762" s="8"/>
      <c r="O1762" s="8"/>
      <c r="P176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6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62" s="20" t="e">
        <f>(Table1[[#This Row],[1. Hàng tồn kho]]-Table1[[#This Row],[1. Hàng tồn kho'[Năm: 2024]])/Table1[[#This Row],[1. Hàng tồn kho'[Năm: 2024]]</f>
        <v>#DIV/0!</v>
      </c>
      <c r="S176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76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62" s="20" t="e">
        <f>SUM(Table1[[#This Row],[TATA]:[ROA]])</f>
        <v>#DIV/0!</v>
      </c>
    </row>
    <row r="1763" spans="1:21" x14ac:dyDescent="0.45">
      <c r="A1763" s="7">
        <v>1757</v>
      </c>
      <c r="B1763" s="5" t="s">
        <v>3522</v>
      </c>
      <c r="C1763" s="6" t="s">
        <v>3523</v>
      </c>
      <c r="D1763" s="6" t="s">
        <v>10</v>
      </c>
      <c r="E1763" s="8">
        <v>-11742014375</v>
      </c>
      <c r="F1763" s="8">
        <v>-11367451553</v>
      </c>
      <c r="G1763" s="8">
        <v>402124106991</v>
      </c>
      <c r="H1763" s="8">
        <v>14697081106</v>
      </c>
      <c r="I1763" s="8">
        <v>21041579412</v>
      </c>
      <c r="J1763" s="8">
        <v>393180912</v>
      </c>
      <c r="K1763" s="8">
        <v>419714540</v>
      </c>
      <c r="L1763" s="8">
        <v>42687454940</v>
      </c>
      <c r="M1763" s="8">
        <v>50890669682</v>
      </c>
      <c r="N1763" s="8"/>
      <c r="O1763" s="8"/>
      <c r="P1763" s="17">
        <f>(Table1[[#This Row],[18. Lợi nhuận sau thuế thu nhập doanh nghiệp]]-Table1[[#This Row],[Lưu chuyển tiền thuần từ hoạt động kinh doanh]])/Table1[[#This Row],[TỔNG CỘNG TÀI SẢN]]</f>
        <v>9.3146074927654896E-4</v>
      </c>
      <c r="Q1763" s="20">
        <f>(Table1[[#This Row],[III. Các khoản phải thu ngắn hạn 2025]]-Table1[[#This Row],[III. Các khoản phải thu ngắn hạn'[Năm: 2024]])/Table1[[#This Row],[III. Các khoản phải thu ngắn hạn'[Năm: 2024]]</f>
        <v>0.43168424126134097</v>
      </c>
      <c r="R1763" s="20">
        <f>(Table1[[#This Row],[1. Hàng tồn kho]]-Table1[[#This Row],[1. Hàng tồn kho'[Năm: 2024]])/Table1[[#This Row],[1. Hàng tồn kho'[Năm: 2024]]</f>
        <v>6.7484527326189217E-2</v>
      </c>
      <c r="S176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0.19216921583941121</v>
      </c>
      <c r="T176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63" s="20">
        <f>SUM(Table1[[#This Row],[TATA]:[ROA]])</f>
        <v>0.69226944517621791</v>
      </c>
    </row>
    <row r="1764" spans="1:21" hidden="1" x14ac:dyDescent="0.45">
      <c r="A1764" s="7">
        <v>1758</v>
      </c>
      <c r="B1764" s="5" t="s">
        <v>3524</v>
      </c>
      <c r="C1764" s="6" t="s">
        <v>3525</v>
      </c>
      <c r="D1764" s="6" t="s">
        <v>10</v>
      </c>
      <c r="E1764" s="6"/>
      <c r="F1764" s="6"/>
      <c r="G1764" s="6"/>
      <c r="H1764" s="6"/>
      <c r="I1764" s="6"/>
      <c r="J1764" s="6"/>
      <c r="K1764" s="6"/>
      <c r="L1764" s="6"/>
      <c r="M1764" s="6"/>
      <c r="N1764" s="8"/>
      <c r="O1764" s="8"/>
      <c r="P176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6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64" s="20" t="e">
        <f>(Table1[[#This Row],[1. Hàng tồn kho]]-Table1[[#This Row],[1. Hàng tồn kho'[Năm: 2024]])/Table1[[#This Row],[1. Hàng tồn kho'[Năm: 2024]]</f>
        <v>#DIV/0!</v>
      </c>
      <c r="S176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76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64" s="20" t="e">
        <f>SUM(Table1[[#This Row],[TATA]:[ROA]])</f>
        <v>#DIV/0!</v>
      </c>
    </row>
    <row r="1765" spans="1:21" ht="26.25" hidden="1" x14ac:dyDescent="0.45">
      <c r="A1765" s="7">
        <v>1759</v>
      </c>
      <c r="B1765" s="5" t="s">
        <v>3526</v>
      </c>
      <c r="C1765" s="6" t="s">
        <v>3527</v>
      </c>
      <c r="D1765" s="6" t="s">
        <v>10</v>
      </c>
      <c r="E1765" s="6"/>
      <c r="F1765" s="6"/>
      <c r="G1765" s="6"/>
      <c r="H1765" s="8">
        <v>193844837024</v>
      </c>
      <c r="I1765" s="6"/>
      <c r="J1765" s="8">
        <v>1824154287</v>
      </c>
      <c r="K1765" s="6"/>
      <c r="L1765" s="8">
        <v>48360740334</v>
      </c>
      <c r="M1765" s="6"/>
      <c r="N1765" s="8"/>
      <c r="O1765" s="8"/>
      <c r="P176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6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765" s="20">
        <f>(Table1[[#This Row],[1. Hàng tồn kho]]-Table1[[#This Row],[1. Hàng tồn kho'[Năm: 2024]])/Table1[[#This Row],[1. Hàng tồn kho'[Năm: 2024]]</f>
        <v>-1</v>
      </c>
      <c r="S176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76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65" s="20" t="e">
        <f>SUM(Table1[[#This Row],[TATA]:[ROA]])</f>
        <v>#DIV/0!</v>
      </c>
    </row>
    <row r="1766" spans="1:21" ht="26.25" hidden="1" x14ac:dyDescent="0.45">
      <c r="A1766" s="7">
        <v>1760</v>
      </c>
      <c r="B1766" s="5" t="s">
        <v>3528</v>
      </c>
      <c r="C1766" s="6" t="s">
        <v>3529</v>
      </c>
      <c r="D1766" s="6" t="s">
        <v>10</v>
      </c>
      <c r="E1766" s="6"/>
      <c r="F1766" s="6"/>
      <c r="G1766" s="6"/>
      <c r="H1766" s="6"/>
      <c r="I1766" s="6"/>
      <c r="J1766" s="6"/>
      <c r="K1766" s="6"/>
      <c r="L1766" s="6"/>
      <c r="M1766" s="6"/>
      <c r="N1766" s="8"/>
      <c r="O1766" s="8"/>
      <c r="P176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6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66" s="20" t="e">
        <f>(Table1[[#This Row],[1. Hàng tồn kho]]-Table1[[#This Row],[1. Hàng tồn kho'[Năm: 2024]])/Table1[[#This Row],[1. Hàng tồn kho'[Năm: 2024]]</f>
        <v>#DIV/0!</v>
      </c>
      <c r="S176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76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66" s="20" t="e">
        <f>SUM(Table1[[#This Row],[TATA]:[ROA]])</f>
        <v>#DIV/0!</v>
      </c>
    </row>
    <row r="1767" spans="1:21" ht="26.25" hidden="1" x14ac:dyDescent="0.45">
      <c r="A1767" s="7">
        <v>1761</v>
      </c>
      <c r="B1767" s="5" t="s">
        <v>3530</v>
      </c>
      <c r="C1767" s="6" t="s">
        <v>3531</v>
      </c>
      <c r="D1767" s="6" t="s">
        <v>10</v>
      </c>
      <c r="E1767" s="6"/>
      <c r="F1767" s="6"/>
      <c r="G1767" s="6"/>
      <c r="H1767" s="6"/>
      <c r="I1767" s="6"/>
      <c r="J1767" s="6"/>
      <c r="K1767" s="6"/>
      <c r="L1767" s="6"/>
      <c r="M1767" s="6"/>
      <c r="N1767" s="8"/>
      <c r="O1767" s="8"/>
      <c r="P176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6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67" s="20" t="e">
        <f>(Table1[[#This Row],[1. Hàng tồn kho]]-Table1[[#This Row],[1. Hàng tồn kho'[Năm: 2024]])/Table1[[#This Row],[1. Hàng tồn kho'[Năm: 2024]]</f>
        <v>#DIV/0!</v>
      </c>
      <c r="S176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76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67" s="20" t="e">
        <f>SUM(Table1[[#This Row],[TATA]:[ROA]])</f>
        <v>#DIV/0!</v>
      </c>
    </row>
    <row r="1768" spans="1:21" hidden="1" x14ac:dyDescent="0.45">
      <c r="A1768" s="7">
        <v>1762</v>
      </c>
      <c r="B1768" s="5" t="s">
        <v>3532</v>
      </c>
      <c r="C1768" s="6" t="s">
        <v>3533</v>
      </c>
      <c r="D1768" s="6" t="s">
        <v>10</v>
      </c>
      <c r="E1768" s="6"/>
      <c r="F1768" s="6"/>
      <c r="G1768" s="6"/>
      <c r="H1768" s="6"/>
      <c r="I1768" s="6"/>
      <c r="J1768" s="6"/>
      <c r="K1768" s="6"/>
      <c r="L1768" s="6"/>
      <c r="M1768" s="6"/>
      <c r="N1768" s="8"/>
      <c r="O1768" s="8"/>
      <c r="P176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6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68" s="20" t="e">
        <f>(Table1[[#This Row],[1. Hàng tồn kho]]-Table1[[#This Row],[1. Hàng tồn kho'[Năm: 2024]])/Table1[[#This Row],[1. Hàng tồn kho'[Năm: 2024]]</f>
        <v>#DIV/0!</v>
      </c>
      <c r="S176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76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68" s="20" t="e">
        <f>SUM(Table1[[#This Row],[TATA]:[ROA]])</f>
        <v>#DIV/0!</v>
      </c>
    </row>
    <row r="1769" spans="1:21" ht="26.25" hidden="1" x14ac:dyDescent="0.45">
      <c r="A1769" s="7">
        <v>1763</v>
      </c>
      <c r="B1769" s="5" t="s">
        <v>3534</v>
      </c>
      <c r="C1769" s="6" t="s">
        <v>3535</v>
      </c>
      <c r="D1769" s="6" t="s">
        <v>10</v>
      </c>
      <c r="E1769" s="6"/>
      <c r="F1769" s="6"/>
      <c r="G1769" s="6"/>
      <c r="H1769" s="6"/>
      <c r="I1769" s="6"/>
      <c r="J1769" s="6"/>
      <c r="K1769" s="6"/>
      <c r="L1769" s="6"/>
      <c r="M1769" s="6"/>
      <c r="N1769" s="8"/>
      <c r="O1769" s="8"/>
      <c r="P176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6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69" s="20" t="e">
        <f>(Table1[[#This Row],[1. Hàng tồn kho]]-Table1[[#This Row],[1. Hàng tồn kho'[Năm: 2024]])/Table1[[#This Row],[1. Hàng tồn kho'[Năm: 2024]]</f>
        <v>#DIV/0!</v>
      </c>
      <c r="S176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76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69" s="20" t="e">
        <f>SUM(Table1[[#This Row],[TATA]:[ROA]])</f>
        <v>#DIV/0!</v>
      </c>
    </row>
    <row r="1770" spans="1:21" ht="26.25" x14ac:dyDescent="0.45">
      <c r="A1770" s="7">
        <v>1764</v>
      </c>
      <c r="B1770" s="5" t="s">
        <v>3536</v>
      </c>
      <c r="C1770" s="6" t="s">
        <v>3537</v>
      </c>
      <c r="D1770" s="6" t="s">
        <v>33</v>
      </c>
      <c r="E1770" s="8">
        <v>23190253419</v>
      </c>
      <c r="F1770" s="8">
        <v>13527172317</v>
      </c>
      <c r="G1770" s="8">
        <v>115171246331</v>
      </c>
      <c r="H1770" s="8">
        <v>46909061211</v>
      </c>
      <c r="I1770" s="8">
        <v>43887401737</v>
      </c>
      <c r="J1770" s="8">
        <v>8314457508</v>
      </c>
      <c r="K1770" s="8">
        <v>7746544157</v>
      </c>
      <c r="L1770" s="8">
        <v>158894205729</v>
      </c>
      <c r="M1770" s="8">
        <v>175552659207</v>
      </c>
      <c r="N1770" s="9">
        <v>8.4600000000000009</v>
      </c>
      <c r="O1770" s="9">
        <v>6.81</v>
      </c>
      <c r="P1770" s="17">
        <f>(Table1[[#This Row],[18. Lợi nhuận sau thuế thu nhập doanh nghiệp]]-Table1[[#This Row],[Lưu chuyển tiền thuần từ hoạt động kinh doanh]])/Table1[[#This Row],[TỔNG CỘNG TÀI SẢN]]</f>
        <v>-8.3901854063717307E-2</v>
      </c>
      <c r="Q1770" s="20">
        <f>(Table1[[#This Row],[III. Các khoản phải thu ngắn hạn 2025]]-Table1[[#This Row],[III. Các khoản phải thu ngắn hạn'[Năm: 2024]])/Table1[[#This Row],[III. Các khoản phải thu ngắn hạn'[Năm: 2024]]</f>
        <v>-6.4415262126188796E-2</v>
      </c>
      <c r="R1770" s="20">
        <f>(Table1[[#This Row],[1. Hàng tồn kho]]-Table1[[#This Row],[1. Hàng tồn kho'[Năm: 2024]])/Table1[[#This Row],[1. Hàng tồn kho'[Năm: 2024]]</f>
        <v>-6.8304318165504543E-2</v>
      </c>
      <c r="S177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0.10483990527893518</v>
      </c>
      <c r="T1770" s="21">
        <f>Table1[[#This Row],[Tỷ suất sinh lợi trên tổng tài sản bình quân (ROAA)'[Quý 4 Năm 2025, ĐVT: %']]]-Table1[[#This Row],[Tỷ suất sinh lợi trên tổng tài sản bình quân (ROAA)'[Quý 4 Năm 2024, ĐVT: %']]]</f>
        <v>-1.6500000000000012</v>
      </c>
      <c r="U1770" s="20">
        <f>SUM(Table1[[#This Row],[TATA]:[ROA]])</f>
        <v>-1.7617815290764767</v>
      </c>
    </row>
    <row r="1771" spans="1:21" x14ac:dyDescent="0.45">
      <c r="A1771" s="7">
        <v>1765</v>
      </c>
      <c r="B1771" s="5" t="s">
        <v>3538</v>
      </c>
      <c r="C1771" s="6" t="s">
        <v>3539</v>
      </c>
      <c r="D1771" s="6" t="s">
        <v>33</v>
      </c>
      <c r="E1771" s="8">
        <v>69983958586</v>
      </c>
      <c r="F1771" s="8">
        <v>40826931194</v>
      </c>
      <c r="G1771" s="8">
        <v>443995084092</v>
      </c>
      <c r="H1771" s="8">
        <v>37126533042</v>
      </c>
      <c r="I1771" s="8">
        <v>36554448960</v>
      </c>
      <c r="J1771" s="8">
        <v>424547630</v>
      </c>
      <c r="K1771" s="8">
        <v>553879090</v>
      </c>
      <c r="L1771" s="8">
        <v>116730807384</v>
      </c>
      <c r="M1771" s="8">
        <v>155474370592</v>
      </c>
      <c r="N1771" s="9">
        <v>4.8099999999999996</v>
      </c>
      <c r="O1771" s="9">
        <v>1.68</v>
      </c>
      <c r="P1771" s="17">
        <f>(Table1[[#This Row],[18. Lợi nhuận sau thuế thu nhập doanh nghiệp]]-Table1[[#This Row],[Lưu chuyển tiền thuần từ hoạt động kinh doanh]])/Table1[[#This Row],[TỔNG CỘNG TÀI SẢN]]</f>
        <v>-6.5669707698741975E-2</v>
      </c>
      <c r="Q1771" s="20">
        <f>(Table1[[#This Row],[III. Các khoản phải thu ngắn hạn 2025]]-Table1[[#This Row],[III. Các khoản phải thu ngắn hạn'[Năm: 2024]])/Table1[[#This Row],[III. Các khoản phải thu ngắn hạn'[Năm: 2024]]</f>
        <v>-1.5409035940760223E-2</v>
      </c>
      <c r="R1771" s="20">
        <f>(Table1[[#This Row],[1. Hàng tồn kho]]-Table1[[#This Row],[1. Hàng tồn kho'[Năm: 2024]])/Table1[[#This Row],[1. Hàng tồn kho'[Năm: 2024]]</f>
        <v>0.30463356961856081</v>
      </c>
      <c r="S177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0.33190521059747663</v>
      </c>
      <c r="T1771" s="21">
        <f>Table1[[#This Row],[Tỷ suất sinh lợi trên tổng tài sản bình quân (ROAA)'[Quý 4 Năm 2025, ĐVT: %']]]-Table1[[#This Row],[Tỷ suất sinh lợi trên tổng tài sản bình quân (ROAA)'[Quý 4 Năm 2024, ĐVT: %']]]</f>
        <v>-3.13</v>
      </c>
      <c r="U1771" s="20">
        <f>SUM(Table1[[#This Row],[TATA]:[ROA]])</f>
        <v>-2.5745399634234647</v>
      </c>
    </row>
    <row r="1772" spans="1:21" hidden="1" x14ac:dyDescent="0.45">
      <c r="A1772" s="7">
        <v>1766</v>
      </c>
      <c r="B1772" s="5" t="s">
        <v>3540</v>
      </c>
      <c r="C1772" s="6" t="s">
        <v>3541</v>
      </c>
      <c r="D1772" s="6" t="s">
        <v>15</v>
      </c>
      <c r="E1772" s="6"/>
      <c r="F1772" s="6"/>
      <c r="G1772" s="6"/>
      <c r="H1772" s="6"/>
      <c r="I1772" s="6"/>
      <c r="J1772" s="6"/>
      <c r="K1772" s="6"/>
      <c r="L1772" s="6"/>
      <c r="M1772" s="6"/>
      <c r="N1772" s="8"/>
      <c r="O1772" s="8"/>
      <c r="P177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7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72" s="20" t="e">
        <f>(Table1[[#This Row],[1. Hàng tồn kho]]-Table1[[#This Row],[1. Hàng tồn kho'[Năm: 2024]])/Table1[[#This Row],[1. Hàng tồn kho'[Năm: 2024]]</f>
        <v>#DIV/0!</v>
      </c>
      <c r="S177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77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72" s="20" t="e">
        <f>SUM(Table1[[#This Row],[TATA]:[ROA]])</f>
        <v>#DIV/0!</v>
      </c>
    </row>
    <row r="1773" spans="1:21" ht="26.25" hidden="1" x14ac:dyDescent="0.45">
      <c r="A1773" s="7">
        <v>1767</v>
      </c>
      <c r="B1773" s="5" t="s">
        <v>3542</v>
      </c>
      <c r="C1773" s="6" t="s">
        <v>3543</v>
      </c>
      <c r="D1773" s="6" t="s">
        <v>10</v>
      </c>
      <c r="E1773" s="6"/>
      <c r="F1773" s="6"/>
      <c r="G1773" s="6"/>
      <c r="H1773" s="6"/>
      <c r="I1773" s="6"/>
      <c r="J1773" s="6"/>
      <c r="K1773" s="6"/>
      <c r="L1773" s="6"/>
      <c r="M1773" s="6"/>
      <c r="N1773" s="8"/>
      <c r="O1773" s="8"/>
      <c r="P177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7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73" s="20" t="e">
        <f>(Table1[[#This Row],[1. Hàng tồn kho]]-Table1[[#This Row],[1. Hàng tồn kho'[Năm: 2024]])/Table1[[#This Row],[1. Hàng tồn kho'[Năm: 2024]]</f>
        <v>#DIV/0!</v>
      </c>
      <c r="S177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77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73" s="20" t="e">
        <f>SUM(Table1[[#This Row],[TATA]:[ROA]])</f>
        <v>#DIV/0!</v>
      </c>
    </row>
    <row r="1774" spans="1:21" hidden="1" x14ac:dyDescent="0.45">
      <c r="A1774" s="7">
        <v>1768</v>
      </c>
      <c r="B1774" s="5" t="s">
        <v>3544</v>
      </c>
      <c r="C1774" s="6" t="s">
        <v>3545</v>
      </c>
      <c r="D1774" s="6" t="s">
        <v>10</v>
      </c>
      <c r="E1774" s="8">
        <v>-1220134085890</v>
      </c>
      <c r="F1774" s="8">
        <v>62998236807</v>
      </c>
      <c r="G1774" s="8">
        <v>4788871194294</v>
      </c>
      <c r="H1774" s="8">
        <v>28357502387</v>
      </c>
      <c r="I1774" s="8">
        <v>58994600339</v>
      </c>
      <c r="J1774" s="6"/>
      <c r="K1774" s="6"/>
      <c r="L1774" s="8">
        <v>309988216585</v>
      </c>
      <c r="M1774" s="8">
        <v>390975816173</v>
      </c>
      <c r="N1774" s="9">
        <v>0.43</v>
      </c>
      <c r="O1774" s="9">
        <v>0.28000000000000003</v>
      </c>
      <c r="P1774" s="17">
        <f>(Table1[[#This Row],[18. Lợi nhuận sau thuế thu nhập doanh nghiệp]]-Table1[[#This Row],[Lưu chuyển tiền thuần từ hoạt động kinh doanh]])/Table1[[#This Row],[TỔNG CỘNG TÀI SẢN]]</f>
        <v>0.26794045415668483</v>
      </c>
      <c r="Q1774" s="20">
        <f>(Table1[[#This Row],[III. Các khoản phải thu ngắn hạn 2025]]-Table1[[#This Row],[III. Các khoản phải thu ngắn hạn'[Năm: 2024]])/Table1[[#This Row],[III. Các khoản phải thu ngắn hạn'[Năm: 2024]]</f>
        <v>1.0803877412717786</v>
      </c>
      <c r="R1774" s="20" t="e">
        <f>(Table1[[#This Row],[1. Hàng tồn kho]]-Table1[[#This Row],[1. Hàng tồn kho'[Năm: 2024]])/Table1[[#This Row],[1. Hàng tồn kho'[Năm: 2024]]</f>
        <v>#DIV/0!</v>
      </c>
      <c r="S177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0.26126025201926628</v>
      </c>
      <c r="T1774" s="21">
        <f>Table1[[#This Row],[Tỷ suất sinh lợi trên tổng tài sản bình quân (ROAA)'[Quý 4 Năm 2025, ĐVT: %']]]-Table1[[#This Row],[Tỷ suất sinh lợi trên tổng tài sản bình quân (ROAA)'[Quý 4 Năm 2024, ĐVT: %']]]</f>
        <v>-0.14999999999999997</v>
      </c>
      <c r="U1774" s="20" t="e">
        <f>SUM(Table1[[#This Row],[TATA]:[ROA]])</f>
        <v>#DIV/0!</v>
      </c>
    </row>
    <row r="1775" spans="1:21" ht="26.25" x14ac:dyDescent="0.45">
      <c r="A1775" s="7">
        <v>1769</v>
      </c>
      <c r="B1775" s="5" t="s">
        <v>3546</v>
      </c>
      <c r="C1775" s="6" t="s">
        <v>3547</v>
      </c>
      <c r="D1775" s="6" t="s">
        <v>15</v>
      </c>
      <c r="E1775" s="8">
        <v>-29384632742</v>
      </c>
      <c r="F1775" s="8">
        <v>23651124959</v>
      </c>
      <c r="G1775" s="8">
        <v>755806921355</v>
      </c>
      <c r="H1775" s="8">
        <v>156803318132</v>
      </c>
      <c r="I1775" s="8">
        <v>124436121965</v>
      </c>
      <c r="J1775" s="8">
        <v>47773706129</v>
      </c>
      <c r="K1775" s="8">
        <v>69128578902</v>
      </c>
      <c r="L1775" s="8">
        <v>461504748832</v>
      </c>
      <c r="M1775" s="8">
        <v>389881779166</v>
      </c>
      <c r="N1775" s="9">
        <v>5.18</v>
      </c>
      <c r="O1775" s="9">
        <v>1.54</v>
      </c>
      <c r="P1775" s="17">
        <f>(Table1[[#This Row],[18. Lợi nhuận sau thuế thu nhập doanh nghiệp]]-Table1[[#This Row],[Lưu chuyển tiền thuần từ hoạt động kinh doanh]])/Table1[[#This Row],[TỔNG CỘNG TÀI SẢN]]</f>
        <v>7.01710399871944E-2</v>
      </c>
      <c r="Q1775" s="20">
        <f>(Table1[[#This Row],[III. Các khoản phải thu ngắn hạn 2025]]-Table1[[#This Row],[III. Các khoản phải thu ngắn hạn'[Năm: 2024]])/Table1[[#This Row],[III. Các khoản phải thu ngắn hạn'[Năm: 2024]]</f>
        <v>-0.20641907679372373</v>
      </c>
      <c r="R1775" s="20">
        <f>(Table1[[#This Row],[1. Hàng tồn kho]]-Table1[[#This Row],[1. Hàng tồn kho'[Năm: 2024]])/Table1[[#This Row],[1. Hàng tồn kho'[Năm: 2024]]</f>
        <v>0.44700054702343855</v>
      </c>
      <c r="S177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-0.15519443699608099</v>
      </c>
      <c r="T1775" s="21">
        <f>Table1[[#This Row],[Tỷ suất sinh lợi trên tổng tài sản bình quân (ROAA)'[Quý 4 Năm 2025, ĐVT: %']]]-Table1[[#This Row],[Tỷ suất sinh lợi trên tổng tài sản bình quân (ROAA)'[Quý 4 Năm 2024, ĐVT: %']]]</f>
        <v>-3.6399999999999997</v>
      </c>
      <c r="U1775" s="20">
        <f>SUM(Table1[[#This Row],[TATA]:[ROA]])</f>
        <v>-3.4844419267791715</v>
      </c>
    </row>
    <row r="1776" spans="1:21" hidden="1" x14ac:dyDescent="0.45">
      <c r="A1776" s="7">
        <v>1770</v>
      </c>
      <c r="B1776" s="5" t="s">
        <v>3548</v>
      </c>
      <c r="C1776" s="6" t="s">
        <v>3549</v>
      </c>
      <c r="D1776" s="6" t="s">
        <v>10</v>
      </c>
      <c r="E1776" s="6"/>
      <c r="F1776" s="6"/>
      <c r="G1776" s="6"/>
      <c r="H1776" s="6"/>
      <c r="I1776" s="6"/>
      <c r="J1776" s="6"/>
      <c r="K1776" s="6"/>
      <c r="L1776" s="6"/>
      <c r="M1776" s="6"/>
      <c r="N1776" s="8"/>
      <c r="O1776" s="8"/>
      <c r="P177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7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76" s="20" t="e">
        <f>(Table1[[#This Row],[1. Hàng tồn kho]]-Table1[[#This Row],[1. Hàng tồn kho'[Năm: 2024]])/Table1[[#This Row],[1. Hàng tồn kho'[Năm: 2024]]</f>
        <v>#DIV/0!</v>
      </c>
      <c r="S177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77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76" s="20" t="e">
        <f>SUM(Table1[[#This Row],[TATA]:[ROA]])</f>
        <v>#DIV/0!</v>
      </c>
    </row>
    <row r="1777" spans="1:21" hidden="1" x14ac:dyDescent="0.45">
      <c r="A1777" s="7">
        <v>1771</v>
      </c>
      <c r="B1777" s="5" t="s">
        <v>3550</v>
      </c>
      <c r="C1777" s="6" t="s">
        <v>3551</v>
      </c>
      <c r="D1777" s="6" t="s">
        <v>10</v>
      </c>
      <c r="E1777" s="6"/>
      <c r="F1777" s="6"/>
      <c r="G1777" s="6"/>
      <c r="H1777" s="6"/>
      <c r="I1777" s="6"/>
      <c r="J1777" s="6"/>
      <c r="K1777" s="6"/>
      <c r="L1777" s="6"/>
      <c r="M1777" s="6"/>
      <c r="N1777" s="8"/>
      <c r="O1777" s="8"/>
      <c r="P177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7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77" s="20" t="e">
        <f>(Table1[[#This Row],[1. Hàng tồn kho]]-Table1[[#This Row],[1. Hàng tồn kho'[Năm: 2024]])/Table1[[#This Row],[1. Hàng tồn kho'[Năm: 2024]]</f>
        <v>#DIV/0!</v>
      </c>
      <c r="S177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77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77" s="20" t="e">
        <f>SUM(Table1[[#This Row],[TATA]:[ROA]])</f>
        <v>#DIV/0!</v>
      </c>
    </row>
    <row r="1778" spans="1:21" x14ac:dyDescent="0.45">
      <c r="A1778" s="7">
        <v>1772</v>
      </c>
      <c r="B1778" s="5" t="s">
        <v>3552</v>
      </c>
      <c r="C1778" s="6" t="s">
        <v>3553</v>
      </c>
      <c r="D1778" s="6" t="s">
        <v>18</v>
      </c>
      <c r="E1778" s="8">
        <v>13038953488</v>
      </c>
      <c r="F1778" s="8">
        <v>-2148226046</v>
      </c>
      <c r="G1778" s="8">
        <v>317379831135</v>
      </c>
      <c r="H1778" s="8">
        <v>76811343011</v>
      </c>
      <c r="I1778" s="8">
        <v>81522177905</v>
      </c>
      <c r="J1778" s="8">
        <v>142459535633</v>
      </c>
      <c r="K1778" s="8">
        <v>109293111134</v>
      </c>
      <c r="L1778" s="8">
        <v>735928672204</v>
      </c>
      <c r="M1778" s="8">
        <v>692207897388</v>
      </c>
      <c r="N1778" s="9">
        <v>0.06</v>
      </c>
      <c r="O1778" s="9">
        <v>-0.59</v>
      </c>
      <c r="P1778" s="17">
        <f>(Table1[[#This Row],[18. Lợi nhuận sau thuế thu nhập doanh nghiệp]]-Table1[[#This Row],[Lưu chuyển tiền thuần từ hoạt động kinh doanh]])/Table1[[#This Row],[TỔNG CỘNG TÀI SẢN]]</f>
        <v>-4.785174747774068E-2</v>
      </c>
      <c r="Q1778" s="20">
        <f>(Table1[[#This Row],[III. Các khoản phải thu ngắn hạn 2025]]-Table1[[#This Row],[III. Các khoản phải thu ngắn hạn'[Năm: 2024]])/Table1[[#This Row],[III. Các khoản phải thu ngắn hạn'[Năm: 2024]]</f>
        <v>6.1329937862502557E-2</v>
      </c>
      <c r="R1778" s="20">
        <f>(Table1[[#This Row],[1. Hàng tồn kho]]-Table1[[#This Row],[1. Hàng tồn kho'[Năm: 2024]])/Table1[[#This Row],[1. Hàng tồn kho'[Năm: 2024]]</f>
        <v>-0.23281294826372559</v>
      </c>
      <c r="S177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-5.9408984141170365E-2</v>
      </c>
      <c r="T1778" s="21">
        <f>Table1[[#This Row],[Tỷ suất sinh lợi trên tổng tài sản bình quân (ROAA)'[Quý 4 Năm 2025, ĐVT: %']]]-Table1[[#This Row],[Tỷ suất sinh lợi trên tổng tài sản bình quân (ROAA)'[Quý 4 Năm 2024, ĐVT: %']]]</f>
        <v>-0.64999999999999991</v>
      </c>
      <c r="U1778" s="20">
        <f>SUM(Table1[[#This Row],[TATA]:[ROA]])</f>
        <v>-0.92874374202013399</v>
      </c>
    </row>
    <row r="1779" spans="1:21" x14ac:dyDescent="0.45">
      <c r="A1779" s="7">
        <v>1773</v>
      </c>
      <c r="B1779" s="5" t="s">
        <v>3554</v>
      </c>
      <c r="C1779" s="6" t="s">
        <v>3555</v>
      </c>
      <c r="D1779" s="6" t="s">
        <v>15</v>
      </c>
      <c r="E1779" s="8">
        <v>88816270828</v>
      </c>
      <c r="F1779" s="8">
        <v>7109604303</v>
      </c>
      <c r="G1779" s="8">
        <v>26536196668</v>
      </c>
      <c r="H1779" s="8">
        <v>633267344</v>
      </c>
      <c r="I1779" s="8">
        <v>105450000</v>
      </c>
      <c r="J1779" s="8">
        <v>43005009</v>
      </c>
      <c r="K1779" s="6"/>
      <c r="L1779" s="8">
        <v>1579725830</v>
      </c>
      <c r="M1779" s="8">
        <v>3253370690</v>
      </c>
      <c r="N1779" s="9">
        <v>-0.48</v>
      </c>
      <c r="O1779" s="9">
        <v>43.72</v>
      </c>
      <c r="P1779" s="17">
        <f>(Table1[[#This Row],[18. Lợi nhuận sau thuế thu nhập doanh nghiệp]]-Table1[[#This Row],[Lưu chuyển tiền thuần từ hoạt động kinh doanh]])/Table1[[#This Row],[TỔNG CỘNG TÀI SẢN]]</f>
        <v>-3.0790647034784029</v>
      </c>
      <c r="Q1779" s="20">
        <f>(Table1[[#This Row],[III. Các khoản phải thu ngắn hạn 2025]]-Table1[[#This Row],[III. Các khoản phải thu ngắn hạn'[Năm: 2024]])/Table1[[#This Row],[III. Các khoản phải thu ngắn hạn'[Năm: 2024]]</f>
        <v>-0.83348264994381271</v>
      </c>
      <c r="R1779" s="20">
        <f>(Table1[[#This Row],[1. Hàng tồn kho]]-Table1[[#This Row],[1. Hàng tồn kho'[Năm: 2024]])/Table1[[#This Row],[1. Hàng tồn kho'[Năm: 2024]]</f>
        <v>-1</v>
      </c>
      <c r="S177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1.0594527406062608</v>
      </c>
      <c r="T1779" s="21">
        <f>Table1[[#This Row],[Tỷ suất sinh lợi trên tổng tài sản bình quân (ROAA)'[Quý 4 Năm 2025, ĐVT: %']]]-Table1[[#This Row],[Tỷ suất sinh lợi trên tổng tài sản bình quân (ROAA)'[Quý 4 Năm 2024, ĐVT: %']]]</f>
        <v>44.199999999999996</v>
      </c>
      <c r="U1779" s="20">
        <f>SUM(Table1[[#This Row],[TATA]:[ROA]])</f>
        <v>40.346905387184037</v>
      </c>
    </row>
    <row r="1780" spans="1:21" ht="26.25" x14ac:dyDescent="0.45">
      <c r="A1780" s="7">
        <v>1774</v>
      </c>
      <c r="B1780" s="5" t="s">
        <v>3556</v>
      </c>
      <c r="C1780" s="6" t="s">
        <v>3557</v>
      </c>
      <c r="D1780" s="6" t="s">
        <v>33</v>
      </c>
      <c r="E1780" s="8">
        <v>54109060404</v>
      </c>
      <c r="F1780" s="8">
        <v>36587539076</v>
      </c>
      <c r="G1780" s="8">
        <v>273838485738</v>
      </c>
      <c r="H1780" s="8">
        <v>38627025704</v>
      </c>
      <c r="I1780" s="8">
        <v>49970272823</v>
      </c>
      <c r="J1780" s="8">
        <v>8562216387</v>
      </c>
      <c r="K1780" s="8">
        <v>6341069183</v>
      </c>
      <c r="L1780" s="8">
        <v>1188944768920</v>
      </c>
      <c r="M1780" s="8">
        <v>1289993079464</v>
      </c>
      <c r="N1780" s="9">
        <v>3.74</v>
      </c>
      <c r="O1780" s="9">
        <v>5.0599999999999996</v>
      </c>
      <c r="P1780" s="17">
        <f>(Table1[[#This Row],[18. Lợi nhuận sau thuế thu nhập doanh nghiệp]]-Table1[[#This Row],[Lưu chuyển tiền thuần từ hoạt động kinh doanh]])/Table1[[#This Row],[TỔNG CỘNG TÀI SẢN]]</f>
        <v>-6.3984875174792039E-2</v>
      </c>
      <c r="Q1780" s="20">
        <f>(Table1[[#This Row],[III. Các khoản phải thu ngắn hạn 2025]]-Table1[[#This Row],[III. Các khoản phải thu ngắn hạn'[Năm: 2024]])/Table1[[#This Row],[III. Các khoản phải thu ngắn hạn'[Năm: 2024]]</f>
        <v>0.29366089964895631</v>
      </c>
      <c r="R1780" s="20">
        <f>(Table1[[#This Row],[1. Hàng tồn kho]]-Table1[[#This Row],[1. Hàng tồn kho'[Năm: 2024]])/Table1[[#This Row],[1. Hàng tồn kho'[Năm: 2024]]</f>
        <v>-0.25941264546553205</v>
      </c>
      <c r="S178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8.498991137812828E-2</v>
      </c>
      <c r="T1780" s="21">
        <f>Table1[[#This Row],[Tỷ suất sinh lợi trên tổng tài sản bình quân (ROAA)'[Quý 4 Năm 2025, ĐVT: %']]]-Table1[[#This Row],[Tỷ suất sinh lợi trên tổng tài sản bình quân (ROAA)'[Quý 4 Năm 2024, ĐVT: %']]]</f>
        <v>1.3199999999999994</v>
      </c>
      <c r="U1780" s="20">
        <f>SUM(Table1[[#This Row],[TATA]:[ROA]])</f>
        <v>1.3752532903867598</v>
      </c>
    </row>
    <row r="1781" spans="1:21" x14ac:dyDescent="0.45">
      <c r="A1781" s="7">
        <v>1775</v>
      </c>
      <c r="B1781" s="5" t="s">
        <v>3558</v>
      </c>
      <c r="C1781" s="6" t="s">
        <v>3559</v>
      </c>
      <c r="D1781" s="6" t="s">
        <v>15</v>
      </c>
      <c r="E1781" s="8">
        <v>2720456716</v>
      </c>
      <c r="F1781" s="8">
        <v>21596636277</v>
      </c>
      <c r="G1781" s="8">
        <v>232436774675</v>
      </c>
      <c r="H1781" s="8">
        <v>12789140522</v>
      </c>
      <c r="I1781" s="8">
        <v>12979655025</v>
      </c>
      <c r="J1781" s="8">
        <v>17532912310</v>
      </c>
      <c r="K1781" s="8">
        <v>12424834538</v>
      </c>
      <c r="L1781" s="8">
        <v>415866491725</v>
      </c>
      <c r="M1781" s="8">
        <v>401915883682</v>
      </c>
      <c r="N1781" s="8"/>
      <c r="O1781" s="8"/>
      <c r="P1781" s="17">
        <f>(Table1[[#This Row],[18. Lợi nhuận sau thuế thu nhập doanh nghiệp]]-Table1[[#This Row],[Lưu chuyển tiền thuần từ hoạt động kinh doanh]])/Table1[[#This Row],[TỔNG CỘNG TÀI SẢN]]</f>
        <v>8.1209953060969953E-2</v>
      </c>
      <c r="Q1781" s="20">
        <f>(Table1[[#This Row],[III. Các khoản phải thu ngắn hạn 2025]]-Table1[[#This Row],[III. Các khoản phải thu ngắn hạn'[Năm: 2024]])/Table1[[#This Row],[III. Các khoản phải thu ngắn hạn'[Năm: 2024]]</f>
        <v>1.4896583759657278E-2</v>
      </c>
      <c r="R1781" s="20">
        <f>(Table1[[#This Row],[1. Hàng tồn kho]]-Table1[[#This Row],[1. Hàng tồn kho'[Năm: 2024]])/Table1[[#This Row],[1. Hàng tồn kho'[Năm: 2024]]</f>
        <v>-0.29134223006902155</v>
      </c>
      <c r="S178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-3.3545881480215811E-2</v>
      </c>
      <c r="T178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81" s="20">
        <f>SUM(Table1[[#This Row],[TATA]:[ROA]])</f>
        <v>-0.22878157472861013</v>
      </c>
    </row>
    <row r="1782" spans="1:21" ht="26.25" x14ac:dyDescent="0.45">
      <c r="A1782" s="7">
        <v>1776</v>
      </c>
      <c r="B1782" s="5" t="s">
        <v>3560</v>
      </c>
      <c r="C1782" s="6" t="s">
        <v>3561</v>
      </c>
      <c r="D1782" s="6" t="s">
        <v>18</v>
      </c>
      <c r="E1782" s="8">
        <v>79586564242</v>
      </c>
      <c r="F1782" s="8">
        <v>22158216129</v>
      </c>
      <c r="G1782" s="8">
        <v>526752232276</v>
      </c>
      <c r="H1782" s="8">
        <v>37352850415</v>
      </c>
      <c r="I1782" s="8">
        <v>23270174739</v>
      </c>
      <c r="J1782" s="8">
        <v>51686205084</v>
      </c>
      <c r="K1782" s="8">
        <v>65795019011</v>
      </c>
      <c r="L1782" s="8">
        <v>699399765438</v>
      </c>
      <c r="M1782" s="8">
        <v>715816770049</v>
      </c>
      <c r="N1782" s="9">
        <v>-1.03</v>
      </c>
      <c r="O1782" s="9">
        <v>0.4</v>
      </c>
      <c r="P1782" s="17">
        <f>(Table1[[#This Row],[18. Lợi nhuận sau thuế thu nhập doanh nghiệp]]-Table1[[#This Row],[Lưu chuyển tiền thuần từ hoạt động kinh doanh]])/Table1[[#This Row],[TỔNG CỘNG TÀI SẢN]]</f>
        <v>-0.10902345466076645</v>
      </c>
      <c r="Q1782" s="20">
        <f>(Table1[[#This Row],[III. Các khoản phải thu ngắn hạn 2025]]-Table1[[#This Row],[III. Các khoản phải thu ngắn hạn'[Năm: 2024]])/Table1[[#This Row],[III. Các khoản phải thu ngắn hạn'[Năm: 2024]]</f>
        <v>-0.37701743025064399</v>
      </c>
      <c r="R1782" s="20">
        <f>(Table1[[#This Row],[1. Hàng tồn kho]]-Table1[[#This Row],[1. Hàng tồn kho'[Năm: 2024]])/Table1[[#This Row],[1. Hàng tồn kho'[Năm: 2024]]</f>
        <v>0.27297059058738149</v>
      </c>
      <c r="S178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2.3472991302361718E-2</v>
      </c>
      <c r="T1782" s="21">
        <f>Table1[[#This Row],[Tỷ suất sinh lợi trên tổng tài sản bình quân (ROAA)'[Quý 4 Năm 2025, ĐVT: %']]]-Table1[[#This Row],[Tỷ suất sinh lợi trên tổng tài sản bình quân (ROAA)'[Quý 4 Năm 2024, ĐVT: %']]]</f>
        <v>1.4300000000000002</v>
      </c>
      <c r="U1782" s="20">
        <f>SUM(Table1[[#This Row],[TATA]:[ROA]])</f>
        <v>1.2404026969783328</v>
      </c>
    </row>
    <row r="1783" spans="1:21" hidden="1" x14ac:dyDescent="0.45">
      <c r="A1783" s="7">
        <v>1777</v>
      </c>
      <c r="B1783" s="5" t="s">
        <v>3562</v>
      </c>
      <c r="C1783" s="6" t="s">
        <v>3563</v>
      </c>
      <c r="D1783" s="6" t="s">
        <v>10</v>
      </c>
      <c r="E1783" s="6"/>
      <c r="F1783" s="6"/>
      <c r="G1783" s="6"/>
      <c r="H1783" s="6"/>
      <c r="I1783" s="6"/>
      <c r="J1783" s="6"/>
      <c r="K1783" s="6"/>
      <c r="L1783" s="6"/>
      <c r="M1783" s="6"/>
      <c r="N1783" s="8"/>
      <c r="O1783" s="8"/>
      <c r="P178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8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83" s="20" t="e">
        <f>(Table1[[#This Row],[1. Hàng tồn kho]]-Table1[[#This Row],[1. Hàng tồn kho'[Năm: 2024]])/Table1[[#This Row],[1. Hàng tồn kho'[Năm: 2024]]</f>
        <v>#DIV/0!</v>
      </c>
      <c r="S178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78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83" s="20" t="e">
        <f>SUM(Table1[[#This Row],[TATA]:[ROA]])</f>
        <v>#DIV/0!</v>
      </c>
    </row>
    <row r="1784" spans="1:21" ht="26.25" hidden="1" x14ac:dyDescent="0.45">
      <c r="A1784" s="7">
        <v>1778</v>
      </c>
      <c r="B1784" s="5" t="s">
        <v>3564</v>
      </c>
      <c r="C1784" s="6" t="s">
        <v>3565</v>
      </c>
      <c r="D1784" s="6" t="s">
        <v>15</v>
      </c>
      <c r="E1784" s="6"/>
      <c r="F1784" s="6"/>
      <c r="G1784" s="6"/>
      <c r="H1784" s="8">
        <v>19038626862</v>
      </c>
      <c r="I1784" s="6"/>
      <c r="J1784" s="8">
        <v>4217343652</v>
      </c>
      <c r="K1784" s="6"/>
      <c r="L1784" s="8">
        <v>54377041065</v>
      </c>
      <c r="M1784" s="6"/>
      <c r="N1784" s="8"/>
      <c r="O1784" s="8"/>
      <c r="P178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8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784" s="20">
        <f>(Table1[[#This Row],[1. Hàng tồn kho]]-Table1[[#This Row],[1. Hàng tồn kho'[Năm: 2024]])/Table1[[#This Row],[1. Hàng tồn kho'[Năm: 2024]]</f>
        <v>-1</v>
      </c>
      <c r="S178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78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84" s="20" t="e">
        <f>SUM(Table1[[#This Row],[TATA]:[ROA]])</f>
        <v>#DIV/0!</v>
      </c>
    </row>
    <row r="1785" spans="1:21" ht="26.25" x14ac:dyDescent="0.45">
      <c r="A1785" s="7">
        <v>1779</v>
      </c>
      <c r="B1785" s="5" t="s">
        <v>3566</v>
      </c>
      <c r="C1785" s="6" t="s">
        <v>3567</v>
      </c>
      <c r="D1785" s="6" t="s">
        <v>33</v>
      </c>
      <c r="E1785" s="8">
        <v>-63403241685</v>
      </c>
      <c r="F1785" s="8">
        <v>13560816171</v>
      </c>
      <c r="G1785" s="8">
        <v>3924450499494</v>
      </c>
      <c r="H1785" s="8">
        <v>1205966310749</v>
      </c>
      <c r="I1785" s="8">
        <v>954496369482</v>
      </c>
      <c r="J1785" s="8">
        <v>1055287848581</v>
      </c>
      <c r="K1785" s="8">
        <v>1045753988265</v>
      </c>
      <c r="L1785" s="8">
        <v>6931744246143</v>
      </c>
      <c r="M1785" s="8">
        <v>7774047625194</v>
      </c>
      <c r="N1785" s="9">
        <v>0.49</v>
      </c>
      <c r="O1785" s="9">
        <v>-2.09</v>
      </c>
      <c r="P1785" s="17">
        <f>(Table1[[#This Row],[18. Lợi nhuận sau thuế thu nhập doanh nghiệp]]-Table1[[#This Row],[Lưu chuyển tiền thuần từ hoạt động kinh doanh]])/Table1[[#This Row],[TỔNG CỘNG TÀI SẢN]]</f>
        <v>1.961142276247933E-2</v>
      </c>
      <c r="Q1785" s="20">
        <f>(Table1[[#This Row],[III. Các khoản phải thu ngắn hạn 2025]]-Table1[[#This Row],[III. Các khoản phải thu ngắn hạn'[Năm: 2024]])/Table1[[#This Row],[III. Các khoản phải thu ngắn hạn'[Năm: 2024]]</f>
        <v>-0.2085215308467592</v>
      </c>
      <c r="R1785" s="20">
        <f>(Table1[[#This Row],[1. Hàng tồn kho]]-Table1[[#This Row],[1. Hàng tồn kho'[Năm: 2024]])/Table1[[#This Row],[1. Hàng tồn kho'[Năm: 2024]]</f>
        <v>-9.0343694649945711E-3</v>
      </c>
      <c r="S178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0.12151391470042755</v>
      </c>
      <c r="T1785" s="21">
        <f>Table1[[#This Row],[Tỷ suất sinh lợi trên tổng tài sản bình quân (ROAA)'[Quý 4 Năm 2025, ĐVT: %']]]-Table1[[#This Row],[Tỷ suất sinh lợi trên tổng tài sản bình quân (ROAA)'[Quý 4 Năm 2024, ĐVT: %']]]</f>
        <v>-2.58</v>
      </c>
      <c r="U1785" s="20">
        <f>SUM(Table1[[#This Row],[TATA]:[ROA]])</f>
        <v>-2.6564305628488469</v>
      </c>
    </row>
    <row r="1786" spans="1:21" ht="26.25" hidden="1" x14ac:dyDescent="0.45">
      <c r="A1786" s="7">
        <v>1780</v>
      </c>
      <c r="B1786" s="5" t="s">
        <v>3568</v>
      </c>
      <c r="C1786" s="6" t="s">
        <v>3569</v>
      </c>
      <c r="D1786" s="6" t="s">
        <v>10</v>
      </c>
      <c r="E1786" s="6"/>
      <c r="F1786" s="6"/>
      <c r="G1786" s="6"/>
      <c r="H1786" s="6"/>
      <c r="I1786" s="6"/>
      <c r="J1786" s="6"/>
      <c r="K1786" s="6"/>
      <c r="L1786" s="6"/>
      <c r="M1786" s="6"/>
      <c r="N1786" s="8"/>
      <c r="O1786" s="8"/>
      <c r="P178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8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86" s="20" t="e">
        <f>(Table1[[#This Row],[1. Hàng tồn kho]]-Table1[[#This Row],[1. Hàng tồn kho'[Năm: 2024]])/Table1[[#This Row],[1. Hàng tồn kho'[Năm: 2024]]</f>
        <v>#DIV/0!</v>
      </c>
      <c r="S178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78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86" s="20" t="e">
        <f>SUM(Table1[[#This Row],[TATA]:[ROA]])</f>
        <v>#DIV/0!</v>
      </c>
    </row>
    <row r="1787" spans="1:21" hidden="1" x14ac:dyDescent="0.45">
      <c r="A1787" s="7">
        <v>1781</v>
      </c>
      <c r="B1787" s="5" t="s">
        <v>3570</v>
      </c>
      <c r="C1787" s="6" t="s">
        <v>3571</v>
      </c>
      <c r="D1787" s="6" t="s">
        <v>15</v>
      </c>
      <c r="E1787" s="6"/>
      <c r="F1787" s="6"/>
      <c r="G1787" s="6"/>
      <c r="H1787" s="8">
        <v>74962750019</v>
      </c>
      <c r="I1787" s="6"/>
      <c r="J1787" s="8">
        <v>6673147663</v>
      </c>
      <c r="K1787" s="6"/>
      <c r="L1787" s="8">
        <v>175055723554</v>
      </c>
      <c r="M1787" s="6"/>
      <c r="N1787" s="8"/>
      <c r="O1787" s="8"/>
      <c r="P178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8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787" s="20">
        <f>(Table1[[#This Row],[1. Hàng tồn kho]]-Table1[[#This Row],[1. Hàng tồn kho'[Năm: 2024]])/Table1[[#This Row],[1. Hàng tồn kho'[Năm: 2024]]</f>
        <v>-1</v>
      </c>
      <c r="S178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78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87" s="20" t="e">
        <f>SUM(Table1[[#This Row],[TATA]:[ROA]])</f>
        <v>#DIV/0!</v>
      </c>
    </row>
    <row r="1788" spans="1:21" hidden="1" x14ac:dyDescent="0.45">
      <c r="A1788" s="7">
        <v>1782</v>
      </c>
      <c r="B1788" s="5" t="s">
        <v>3572</v>
      </c>
      <c r="C1788" s="6" t="s">
        <v>3573</v>
      </c>
      <c r="D1788" s="6" t="s">
        <v>15</v>
      </c>
      <c r="E1788" s="6"/>
      <c r="F1788" s="6"/>
      <c r="G1788" s="6"/>
      <c r="H1788" s="8">
        <v>2250284459</v>
      </c>
      <c r="I1788" s="6"/>
      <c r="J1788" s="8">
        <v>545483456</v>
      </c>
      <c r="K1788" s="6"/>
      <c r="L1788" s="8">
        <v>66224129453</v>
      </c>
      <c r="M1788" s="6"/>
      <c r="N1788" s="8"/>
      <c r="O1788" s="8"/>
      <c r="P178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8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788" s="20">
        <f>(Table1[[#This Row],[1. Hàng tồn kho]]-Table1[[#This Row],[1. Hàng tồn kho'[Năm: 2024]])/Table1[[#This Row],[1. Hàng tồn kho'[Năm: 2024]]</f>
        <v>-1</v>
      </c>
      <c r="S178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78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88" s="20" t="e">
        <f>SUM(Table1[[#This Row],[TATA]:[ROA]])</f>
        <v>#DIV/0!</v>
      </c>
    </row>
    <row r="1789" spans="1:21" ht="26.25" x14ac:dyDescent="0.45">
      <c r="A1789" s="7">
        <v>1783</v>
      </c>
      <c r="B1789" s="5" t="s">
        <v>3574</v>
      </c>
      <c r="C1789" s="6" t="s">
        <v>3575</v>
      </c>
      <c r="D1789" s="6" t="s">
        <v>18</v>
      </c>
      <c r="E1789" s="8">
        <v>-236290416871</v>
      </c>
      <c r="F1789" s="8">
        <v>27912795696</v>
      </c>
      <c r="G1789" s="8">
        <v>3028924186071</v>
      </c>
      <c r="H1789" s="8">
        <v>998826186468</v>
      </c>
      <c r="I1789" s="8">
        <v>1325504010245</v>
      </c>
      <c r="J1789" s="8">
        <v>366217262792</v>
      </c>
      <c r="K1789" s="8">
        <v>373397743822</v>
      </c>
      <c r="L1789" s="8">
        <v>2002833899638</v>
      </c>
      <c r="M1789" s="8">
        <v>2874896403352</v>
      </c>
      <c r="N1789" s="9">
        <v>0.08</v>
      </c>
      <c r="O1789" s="9">
        <v>0.06</v>
      </c>
      <c r="P1789" s="17">
        <f>(Table1[[#This Row],[18. Lợi nhuận sau thuế thu nhập doanh nghiệp]]-Table1[[#This Row],[Lưu chuyển tiền thuần từ hoạt động kinh doanh]])/Table1[[#This Row],[TỔNG CỘNG TÀI SẢN]]</f>
        <v>8.7226749940451265E-2</v>
      </c>
      <c r="Q1789" s="20">
        <f>(Table1[[#This Row],[III. Các khoản phải thu ngắn hạn 2025]]-Table1[[#This Row],[III. Các khoản phải thu ngắn hạn'[Năm: 2024]])/Table1[[#This Row],[III. Các khoản phải thu ngắn hạn'[Năm: 2024]]</f>
        <v>0.32706173326530619</v>
      </c>
      <c r="R1789" s="20">
        <f>(Table1[[#This Row],[1. Hàng tồn kho]]-Table1[[#This Row],[1. Hàng tồn kho'[Năm: 2024]])/Table1[[#This Row],[1. Hàng tồn kho'[Năm: 2024]]</f>
        <v>1.9607161539182519E-2</v>
      </c>
      <c r="S178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0.43541429165524909</v>
      </c>
      <c r="T1789" s="21">
        <f>Table1[[#This Row],[Tỷ suất sinh lợi trên tổng tài sản bình quân (ROAA)'[Quý 4 Năm 2025, ĐVT: %']]]-Table1[[#This Row],[Tỷ suất sinh lợi trên tổng tài sản bình quân (ROAA)'[Quý 4 Năm 2024, ĐVT: %']]]</f>
        <v>-2.0000000000000004E-2</v>
      </c>
      <c r="U1789" s="20">
        <f>SUM(Table1[[#This Row],[TATA]:[ROA]])</f>
        <v>0.84930993640018904</v>
      </c>
    </row>
    <row r="1790" spans="1:21" x14ac:dyDescent="0.45">
      <c r="A1790" s="7">
        <v>1784</v>
      </c>
      <c r="B1790" s="5" t="s">
        <v>3576</v>
      </c>
      <c r="C1790" s="6" t="s">
        <v>3577</v>
      </c>
      <c r="D1790" s="6" t="s">
        <v>18</v>
      </c>
      <c r="E1790" s="8">
        <v>4254126280969</v>
      </c>
      <c r="F1790" s="8">
        <v>3038078002060</v>
      </c>
      <c r="G1790" s="8">
        <v>86116520697256</v>
      </c>
      <c r="H1790" s="8">
        <v>12465105480349</v>
      </c>
      <c r="I1790" s="8">
        <v>16174564465209</v>
      </c>
      <c r="J1790" s="8">
        <v>15746686393576</v>
      </c>
      <c r="K1790" s="8">
        <v>14147031405828</v>
      </c>
      <c r="L1790" s="8">
        <v>284124014890319</v>
      </c>
      <c r="M1790" s="8">
        <v>310034907750963</v>
      </c>
      <c r="N1790" s="9">
        <v>0.72</v>
      </c>
      <c r="O1790" s="9">
        <v>0.66</v>
      </c>
      <c r="P1790" s="17">
        <f>(Table1[[#This Row],[18. Lợi nhuận sau thuế thu nhập doanh nghiệp]]-Table1[[#This Row],[Lưu chuyển tiền thuần từ hoạt động kinh doanh]])/Table1[[#This Row],[TỔNG CỘNG TÀI SẢN]]</f>
        <v>-1.4120963887800776E-2</v>
      </c>
      <c r="Q1790" s="20">
        <f>(Table1[[#This Row],[III. Các khoản phải thu ngắn hạn 2025]]-Table1[[#This Row],[III. Các khoản phải thu ngắn hạn'[Năm: 2024]])/Table1[[#This Row],[III. Các khoản phải thu ngắn hạn'[Năm: 2024]]</f>
        <v>0.29758745248549168</v>
      </c>
      <c r="R1790" s="20">
        <f>(Table1[[#This Row],[1. Hàng tồn kho]]-Table1[[#This Row],[1. Hàng tồn kho'[Năm: 2024]])/Table1[[#This Row],[1. Hàng tồn kho'[Năm: 2024]]</f>
        <v>-0.10158676865506087</v>
      </c>
      <c r="S179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9.1195715612587117E-2</v>
      </c>
      <c r="T1790" s="21">
        <f>Table1[[#This Row],[Tỷ suất sinh lợi trên tổng tài sản bình quân (ROAA)'[Quý 4 Năm 2025, ĐVT: %']]]-Table1[[#This Row],[Tỷ suất sinh lợi trên tổng tài sản bình quân (ROAA)'[Quý 4 Năm 2024, ĐVT: %']]]</f>
        <v>-5.9999999999999942E-2</v>
      </c>
      <c r="U1790" s="20">
        <f>SUM(Table1[[#This Row],[TATA]:[ROA]])</f>
        <v>0.21307543555521719</v>
      </c>
    </row>
    <row r="1791" spans="1:21" ht="26.25" x14ac:dyDescent="0.45">
      <c r="A1791" s="7">
        <v>1785</v>
      </c>
      <c r="B1791" s="5" t="s">
        <v>3578</v>
      </c>
      <c r="C1791" s="6" t="s">
        <v>3579</v>
      </c>
      <c r="D1791" s="6" t="s">
        <v>33</v>
      </c>
      <c r="E1791" s="8">
        <v>35924493240</v>
      </c>
      <c r="F1791" s="8">
        <v>20173278236</v>
      </c>
      <c r="G1791" s="8">
        <v>241045587637</v>
      </c>
      <c r="H1791" s="8">
        <v>11056592760</v>
      </c>
      <c r="I1791" s="8">
        <v>29410274365</v>
      </c>
      <c r="J1791" s="8">
        <v>32943385694</v>
      </c>
      <c r="K1791" s="8">
        <v>36172305195</v>
      </c>
      <c r="L1791" s="8">
        <v>2195485569778</v>
      </c>
      <c r="M1791" s="8">
        <v>2722577364316</v>
      </c>
      <c r="N1791" s="9">
        <v>0</v>
      </c>
      <c r="O1791" s="9">
        <v>1.35</v>
      </c>
      <c r="P1791" s="17">
        <f>(Table1[[#This Row],[18. Lợi nhuận sau thuế thu nhập doanh nghiệp]]-Table1[[#This Row],[Lưu chuyển tiền thuần từ hoạt động kinh doanh]])/Table1[[#This Row],[TỔNG CỘNG TÀI SẢN]]</f>
        <v>-6.534537785325642E-2</v>
      </c>
      <c r="Q1791" s="20">
        <f>(Table1[[#This Row],[III. Các khoản phải thu ngắn hạn 2025]]-Table1[[#This Row],[III. Các khoản phải thu ngắn hạn'[Năm: 2024]])/Table1[[#This Row],[III. Các khoản phải thu ngắn hạn'[Năm: 2024]]</f>
        <v>1.6599762696695362</v>
      </c>
      <c r="R1791" s="20">
        <f>(Table1[[#This Row],[1. Hàng tồn kho]]-Table1[[#This Row],[1. Hàng tồn kho'[Năm: 2024]])/Table1[[#This Row],[1. Hàng tồn kho'[Năm: 2024]]</f>
        <v>9.801419717427784E-2</v>
      </c>
      <c r="S179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0.24007982643734604</v>
      </c>
      <c r="T1791" s="21">
        <f>Table1[[#This Row],[Tỷ suất sinh lợi trên tổng tài sản bình quân (ROAA)'[Quý 4 Năm 2025, ĐVT: %']]]-Table1[[#This Row],[Tỷ suất sinh lợi trên tổng tài sản bình quân (ROAA)'[Quý 4 Năm 2024, ĐVT: %']]]</f>
        <v>1.35</v>
      </c>
      <c r="U1791" s="20">
        <f>SUM(Table1[[#This Row],[TATA]:[ROA]])</f>
        <v>3.2827249154279037</v>
      </c>
    </row>
    <row r="1792" spans="1:21" ht="26.25" x14ac:dyDescent="0.45">
      <c r="A1792" s="7">
        <v>1786</v>
      </c>
      <c r="B1792" s="5" t="s">
        <v>3580</v>
      </c>
      <c r="C1792" s="6" t="s">
        <v>3581</v>
      </c>
      <c r="D1792" s="6" t="s">
        <v>33</v>
      </c>
      <c r="E1792" s="8">
        <v>20709175585</v>
      </c>
      <c r="F1792" s="8">
        <v>82304932561</v>
      </c>
      <c r="G1792" s="8">
        <v>345424063725</v>
      </c>
      <c r="H1792" s="8">
        <v>62795373353</v>
      </c>
      <c r="I1792" s="8">
        <v>66222733916</v>
      </c>
      <c r="J1792" s="8">
        <v>71119358870</v>
      </c>
      <c r="K1792" s="8">
        <v>103930108712</v>
      </c>
      <c r="L1792" s="8">
        <v>498360089687</v>
      </c>
      <c r="M1792" s="8">
        <v>547608342011</v>
      </c>
      <c r="N1792" s="9">
        <v>5.14</v>
      </c>
      <c r="O1792" s="9">
        <v>5.33</v>
      </c>
      <c r="P1792" s="17">
        <f>(Table1[[#This Row],[18. Lợi nhuận sau thuế thu nhập doanh nghiệp]]-Table1[[#This Row],[Lưu chuyển tiền thuần từ hoạt động kinh doanh]])/Table1[[#This Row],[TỔNG CỘNG TÀI SẢN]]</f>
        <v>0.1783192413167769</v>
      </c>
      <c r="Q1792" s="20">
        <f>(Table1[[#This Row],[III. Các khoản phải thu ngắn hạn 2025]]-Table1[[#This Row],[III. Các khoản phải thu ngắn hạn'[Năm: 2024]])/Table1[[#This Row],[III. Các khoản phải thu ngắn hạn'[Năm: 2024]]</f>
        <v>5.4579826187724396E-2</v>
      </c>
      <c r="R1792" s="20">
        <f>(Table1[[#This Row],[1. Hàng tồn kho]]-Table1[[#This Row],[1. Hàng tồn kho'[Năm: 2024]])/Table1[[#This Row],[1. Hàng tồn kho'[Năm: 2024]]</f>
        <v>0.46134766065559163</v>
      </c>
      <c r="S179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9.8820618550997635E-2</v>
      </c>
      <c r="T1792" s="21">
        <f>Table1[[#This Row],[Tỷ suất sinh lợi trên tổng tài sản bình quân (ROAA)'[Quý 4 Năm 2025, ĐVT: %']]]-Table1[[#This Row],[Tỷ suất sinh lợi trên tổng tài sản bình quân (ROAA)'[Quý 4 Năm 2024, ĐVT: %']]]</f>
        <v>0.19000000000000039</v>
      </c>
      <c r="U1792" s="20">
        <f>SUM(Table1[[#This Row],[TATA]:[ROA]])</f>
        <v>0.98306734671109097</v>
      </c>
    </row>
    <row r="1793" spans="1:21" hidden="1" x14ac:dyDescent="0.45">
      <c r="A1793" s="7">
        <v>1787</v>
      </c>
      <c r="B1793" s="5" t="s">
        <v>3582</v>
      </c>
      <c r="C1793" s="6" t="s">
        <v>3583</v>
      </c>
      <c r="D1793" s="6" t="s">
        <v>10</v>
      </c>
      <c r="E1793" s="6"/>
      <c r="F1793" s="6"/>
      <c r="G1793" s="6"/>
      <c r="H1793" s="6"/>
      <c r="I1793" s="6"/>
      <c r="J1793" s="6"/>
      <c r="K1793" s="6"/>
      <c r="L1793" s="6"/>
      <c r="M1793" s="6"/>
      <c r="N1793" s="8"/>
      <c r="O1793" s="8"/>
      <c r="P179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9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93" s="20" t="e">
        <f>(Table1[[#This Row],[1. Hàng tồn kho]]-Table1[[#This Row],[1. Hàng tồn kho'[Năm: 2024]])/Table1[[#This Row],[1. Hàng tồn kho'[Năm: 2024]]</f>
        <v>#DIV/0!</v>
      </c>
      <c r="S179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79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93" s="20" t="e">
        <f>SUM(Table1[[#This Row],[TATA]:[ROA]])</f>
        <v>#DIV/0!</v>
      </c>
    </row>
    <row r="1794" spans="1:21" ht="26.25" x14ac:dyDescent="0.45">
      <c r="A1794" s="7">
        <v>1788</v>
      </c>
      <c r="B1794" s="5" t="s">
        <v>3584</v>
      </c>
      <c r="C1794" s="6" t="s">
        <v>3585</v>
      </c>
      <c r="D1794" s="6" t="s">
        <v>18</v>
      </c>
      <c r="E1794" s="8">
        <v>-14481280617</v>
      </c>
      <c r="F1794" s="8">
        <v>24622787959</v>
      </c>
      <c r="G1794" s="8">
        <v>1520490951996</v>
      </c>
      <c r="H1794" s="8">
        <v>309844573110</v>
      </c>
      <c r="I1794" s="8">
        <v>254408701423</v>
      </c>
      <c r="J1794" s="8">
        <v>40095163014</v>
      </c>
      <c r="K1794" s="8">
        <v>47430424830</v>
      </c>
      <c r="L1794" s="8">
        <v>2055746202576</v>
      </c>
      <c r="M1794" s="8">
        <v>1783344963271</v>
      </c>
      <c r="N1794" s="9">
        <v>0.28999999999999998</v>
      </c>
      <c r="O1794" s="9">
        <v>0.34</v>
      </c>
      <c r="P1794" s="17">
        <f>(Table1[[#This Row],[18. Lợi nhuận sau thuế thu nhập doanh nghiệp]]-Table1[[#This Row],[Lưu chuyển tiền thuần từ hoạt động kinh doanh]])/Table1[[#This Row],[TỔNG CỘNG TÀI SẢN]]</f>
        <v>2.5718054109211741E-2</v>
      </c>
      <c r="Q1794" s="20">
        <f>(Table1[[#This Row],[III. Các khoản phải thu ngắn hạn 2025]]-Table1[[#This Row],[III. Các khoản phải thu ngắn hạn'[Năm: 2024]])/Table1[[#This Row],[III. Các khoản phải thu ngắn hạn'[Năm: 2024]]</f>
        <v>-0.17891509646457271</v>
      </c>
      <c r="R1794" s="20">
        <f>(Table1[[#This Row],[1. Hàng tồn kho]]-Table1[[#This Row],[1. Hàng tồn kho'[Năm: 2024]])/Table1[[#This Row],[1. Hàng tồn kho'[Năm: 2024]]</f>
        <v>0.18294630236167769</v>
      </c>
      <c r="S179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-0.13250723214940704</v>
      </c>
      <c r="T1794" s="21">
        <f>Table1[[#This Row],[Tỷ suất sinh lợi trên tổng tài sản bình quân (ROAA)'[Quý 4 Năm 2025, ĐVT: %']]]-Table1[[#This Row],[Tỷ suất sinh lợi trên tổng tài sản bình quân (ROAA)'[Quý 4 Năm 2024, ĐVT: %']]]</f>
        <v>5.0000000000000044E-2</v>
      </c>
      <c r="U1794" s="20">
        <f>SUM(Table1[[#This Row],[TATA]:[ROA]])</f>
        <v>-5.2757972143090276E-2</v>
      </c>
    </row>
    <row r="1795" spans="1:21" hidden="1" x14ac:dyDescent="0.45">
      <c r="A1795" s="7">
        <v>1789</v>
      </c>
      <c r="B1795" s="5" t="s">
        <v>3586</v>
      </c>
      <c r="C1795" s="6" t="s">
        <v>3587</v>
      </c>
      <c r="D1795" s="6" t="s">
        <v>15</v>
      </c>
      <c r="E1795" s="6"/>
      <c r="F1795" s="6"/>
      <c r="G1795" s="6"/>
      <c r="H1795" s="8">
        <v>109114724579</v>
      </c>
      <c r="I1795" s="6"/>
      <c r="J1795" s="8">
        <v>4030350188</v>
      </c>
      <c r="K1795" s="6"/>
      <c r="L1795" s="8">
        <v>181014426894</v>
      </c>
      <c r="M1795" s="6"/>
      <c r="N1795" s="8"/>
      <c r="O1795" s="8"/>
      <c r="P179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9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795" s="20">
        <f>(Table1[[#This Row],[1. Hàng tồn kho]]-Table1[[#This Row],[1. Hàng tồn kho'[Năm: 2024]])/Table1[[#This Row],[1. Hàng tồn kho'[Năm: 2024]]</f>
        <v>-1</v>
      </c>
      <c r="S179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79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95" s="20" t="e">
        <f>SUM(Table1[[#This Row],[TATA]:[ROA]])</f>
        <v>#DIV/0!</v>
      </c>
    </row>
    <row r="1796" spans="1:21" hidden="1" x14ac:dyDescent="0.45">
      <c r="A1796" s="7">
        <v>1790</v>
      </c>
      <c r="B1796" s="5" t="s">
        <v>3588</v>
      </c>
      <c r="C1796" s="6" t="s">
        <v>3589</v>
      </c>
      <c r="D1796" s="6" t="s">
        <v>10</v>
      </c>
      <c r="E1796" s="6"/>
      <c r="F1796" s="6"/>
      <c r="G1796" s="6"/>
      <c r="H1796" s="6"/>
      <c r="I1796" s="6"/>
      <c r="J1796" s="6"/>
      <c r="K1796" s="6"/>
      <c r="L1796" s="6"/>
      <c r="M1796" s="6"/>
      <c r="N1796" s="8"/>
      <c r="O1796" s="8"/>
      <c r="P179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79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796" s="20" t="e">
        <f>(Table1[[#This Row],[1. Hàng tồn kho]]-Table1[[#This Row],[1. Hàng tồn kho'[Năm: 2024]])/Table1[[#This Row],[1. Hàng tồn kho'[Năm: 2024]]</f>
        <v>#DIV/0!</v>
      </c>
      <c r="S179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79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96" s="20" t="e">
        <f>SUM(Table1[[#This Row],[TATA]:[ROA]])</f>
        <v>#DIV/0!</v>
      </c>
    </row>
    <row r="1797" spans="1:21" x14ac:dyDescent="0.45">
      <c r="A1797" s="7">
        <v>1791</v>
      </c>
      <c r="B1797" s="5" t="s">
        <v>3590</v>
      </c>
      <c r="C1797" s="6" t="s">
        <v>3591</v>
      </c>
      <c r="D1797" s="6" t="s">
        <v>33</v>
      </c>
      <c r="E1797" s="6"/>
      <c r="F1797" s="8">
        <v>8402355131</v>
      </c>
      <c r="G1797" s="8">
        <v>282248354438</v>
      </c>
      <c r="H1797" s="8">
        <v>78001950187</v>
      </c>
      <c r="I1797" s="8">
        <v>104879601817</v>
      </c>
      <c r="J1797" s="8">
        <v>82240486815</v>
      </c>
      <c r="K1797" s="8">
        <v>81545770666</v>
      </c>
      <c r="L1797" s="8">
        <v>613868831563</v>
      </c>
      <c r="M1797" s="8">
        <v>682350277032</v>
      </c>
      <c r="N1797" s="9">
        <v>0.67</v>
      </c>
      <c r="O1797" s="9">
        <v>0.79</v>
      </c>
      <c r="P1797" s="17">
        <f>(Table1[[#This Row],[18. Lợi nhuận sau thuế thu nhập doanh nghiệp]]-Table1[[#This Row],[Lưu chuyển tiền thuần từ hoạt động kinh doanh]])/Table1[[#This Row],[TỔNG CỘNG TÀI SẢN]]</f>
        <v>2.976936800120725E-2</v>
      </c>
      <c r="Q1797" s="20">
        <f>(Table1[[#This Row],[III. Các khoản phải thu ngắn hạn 2025]]-Table1[[#This Row],[III. Các khoản phải thu ngắn hạn'[Năm: 2024]])/Table1[[#This Row],[III. Các khoản phải thu ngắn hạn'[Năm: 2024]]</f>
        <v>0.34457666206504023</v>
      </c>
      <c r="R1797" s="20">
        <f>(Table1[[#This Row],[1. Hàng tồn kho]]-Table1[[#This Row],[1. Hàng tồn kho'[Năm: 2024]])/Table1[[#This Row],[1. Hàng tồn kho'[Năm: 2024]]</f>
        <v>-8.4473739870091508E-3</v>
      </c>
      <c r="S179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0.11155713068968855</v>
      </c>
      <c r="T1797" s="21">
        <f>Table1[[#This Row],[Tỷ suất sinh lợi trên tổng tài sản bình quân (ROAA)'[Quý 4 Năm 2025, ĐVT: %']]]-Table1[[#This Row],[Tỷ suất sinh lợi trên tổng tài sản bình quân (ROAA)'[Quý 4 Năm 2024, ĐVT: %']]]</f>
        <v>0.12</v>
      </c>
      <c r="U1797" s="20">
        <f>SUM(Table1[[#This Row],[TATA]:[ROA]])</f>
        <v>0.59745578676892686</v>
      </c>
    </row>
    <row r="1798" spans="1:21" x14ac:dyDescent="0.45">
      <c r="A1798" s="7">
        <v>1792</v>
      </c>
      <c r="B1798" s="5" t="s">
        <v>3592</v>
      </c>
      <c r="C1798" s="6" t="s">
        <v>3593</v>
      </c>
      <c r="D1798" s="6" t="s">
        <v>33</v>
      </c>
      <c r="E1798" s="8">
        <v>12740665857</v>
      </c>
      <c r="F1798" s="8">
        <v>32687697663</v>
      </c>
      <c r="G1798" s="8">
        <v>353832867836</v>
      </c>
      <c r="H1798" s="8">
        <v>117493750340</v>
      </c>
      <c r="I1798" s="8">
        <v>107530063855</v>
      </c>
      <c r="J1798" s="8">
        <v>61793137913</v>
      </c>
      <c r="K1798" s="8">
        <v>91547377614</v>
      </c>
      <c r="L1798" s="8">
        <v>1385858111571</v>
      </c>
      <c r="M1798" s="8">
        <v>1222564878193</v>
      </c>
      <c r="N1798" s="9">
        <v>4.37</v>
      </c>
      <c r="O1798" s="9">
        <v>1.1399999999999999</v>
      </c>
      <c r="P1798" s="17">
        <f>(Table1[[#This Row],[18. Lợi nhuận sau thuế thu nhập doanh nghiệp]]-Table1[[#This Row],[Lưu chuyển tiền thuần từ hoạt động kinh doanh]])/Table1[[#This Row],[TỔNG CỘNG TÀI SẢN]]</f>
        <v>5.6374163112640409E-2</v>
      </c>
      <c r="Q1798" s="20">
        <f>(Table1[[#This Row],[III. Các khoản phải thu ngắn hạn 2025]]-Table1[[#This Row],[III. Các khoản phải thu ngắn hạn'[Năm: 2024]])/Table1[[#This Row],[III. Các khoản phải thu ngắn hạn'[Năm: 2024]]</f>
        <v>-8.4801842278141373E-2</v>
      </c>
      <c r="R1798" s="20">
        <f>(Table1[[#This Row],[1. Hàng tồn kho]]-Table1[[#This Row],[1. Hàng tồn kho'[Năm: 2024]])/Table1[[#This Row],[1. Hàng tồn kho'[Năm: 2024]]</f>
        <v>0.48151365517141542</v>
      </c>
      <c r="S179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-0.11782824808298147</v>
      </c>
      <c r="T1798" s="21">
        <f>Table1[[#This Row],[Tỷ suất sinh lợi trên tổng tài sản bình quân (ROAA)'[Quý 4 Năm 2025, ĐVT: %']]]-Table1[[#This Row],[Tỷ suất sinh lợi trên tổng tài sản bình quân (ROAA)'[Quý 4 Năm 2024, ĐVT: %']]]</f>
        <v>-3.2300000000000004</v>
      </c>
      <c r="U1798" s="20">
        <f>SUM(Table1[[#This Row],[TATA]:[ROA]])</f>
        <v>-2.8947422720770675</v>
      </c>
    </row>
    <row r="1799" spans="1:21" ht="26.25" x14ac:dyDescent="0.45">
      <c r="A1799" s="7">
        <v>1793</v>
      </c>
      <c r="B1799" s="5" t="s">
        <v>3594</v>
      </c>
      <c r="C1799" s="6" t="s">
        <v>3595</v>
      </c>
      <c r="D1799" s="6" t="s">
        <v>15</v>
      </c>
      <c r="E1799" s="8">
        <v>-3349886172</v>
      </c>
      <c r="F1799" s="8">
        <v>2404765376</v>
      </c>
      <c r="G1799" s="8">
        <v>111161751198</v>
      </c>
      <c r="H1799" s="8">
        <v>47429131532</v>
      </c>
      <c r="I1799" s="8">
        <v>59467934359</v>
      </c>
      <c r="J1799" s="8">
        <v>27852056002</v>
      </c>
      <c r="K1799" s="8">
        <v>32427393576</v>
      </c>
      <c r="L1799" s="8">
        <v>176074258394</v>
      </c>
      <c r="M1799" s="8">
        <v>190989385964</v>
      </c>
      <c r="N1799" s="8"/>
      <c r="O1799" s="8"/>
      <c r="P1799" s="17">
        <f>(Table1[[#This Row],[18. Lợi nhuận sau thuế thu nhập doanh nghiệp]]-Table1[[#This Row],[Lưu chuyển tiền thuần từ hoạt động kinh doanh]])/Table1[[#This Row],[TỔNG CỘNG TÀI SẢN]]</f>
        <v>5.1768269984788944E-2</v>
      </c>
      <c r="Q1799" s="20">
        <f>(Table1[[#This Row],[III. Các khoản phải thu ngắn hạn 2025]]-Table1[[#This Row],[III. Các khoản phải thu ngắn hạn'[Năm: 2024]])/Table1[[#This Row],[III. Các khoản phải thu ngắn hạn'[Năm: 2024]]</f>
        <v>0.25382718253817338</v>
      </c>
      <c r="R1799" s="20">
        <f>(Table1[[#This Row],[1. Hàng tồn kho]]-Table1[[#This Row],[1. Hàng tồn kho'[Năm: 2024]])/Table1[[#This Row],[1. Hàng tồn kho'[Năm: 2024]]</f>
        <v>0.16427288433110482</v>
      </c>
      <c r="S179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8.4709302234427339E-2</v>
      </c>
      <c r="T179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799" s="20">
        <f>SUM(Table1[[#This Row],[TATA]:[ROA]])</f>
        <v>0.55457763908849445</v>
      </c>
    </row>
    <row r="1800" spans="1:21" x14ac:dyDescent="0.45">
      <c r="A1800" s="7">
        <v>1794</v>
      </c>
      <c r="B1800" s="5" t="s">
        <v>3596</v>
      </c>
      <c r="C1800" s="6" t="s">
        <v>3597</v>
      </c>
      <c r="D1800" s="6" t="s">
        <v>15</v>
      </c>
      <c r="E1800" s="8">
        <v>127845452786</v>
      </c>
      <c r="F1800" s="8">
        <v>119119503186</v>
      </c>
      <c r="G1800" s="8">
        <v>673133548081</v>
      </c>
      <c r="H1800" s="8">
        <v>46623122856</v>
      </c>
      <c r="I1800" s="8">
        <v>26142612083</v>
      </c>
      <c r="J1800" s="8">
        <v>13218049334</v>
      </c>
      <c r="K1800" s="8">
        <v>8346576798</v>
      </c>
      <c r="L1800" s="8">
        <v>363848260132</v>
      </c>
      <c r="M1800" s="8">
        <v>355520499649</v>
      </c>
      <c r="N1800" s="9">
        <v>2.06</v>
      </c>
      <c r="O1800" s="9">
        <v>5.35</v>
      </c>
      <c r="P1800" s="17">
        <f>(Table1[[#This Row],[18. Lợi nhuận sau thuế thu nhập doanh nghiệp]]-Table1[[#This Row],[Lưu chuyển tiền thuần từ hoạt động kinh doanh]])/Table1[[#This Row],[TỔNG CỘNG TÀI SẢN]]</f>
        <v>-1.2963177403468208E-2</v>
      </c>
      <c r="Q1800" s="20">
        <f>(Table1[[#This Row],[III. Các khoản phải thu ngắn hạn 2025]]-Table1[[#This Row],[III. Các khoản phải thu ngắn hạn'[Năm: 2024]])/Table1[[#This Row],[III. Các khoản phải thu ngắn hạn'[Năm: 2024]]</f>
        <v>-0.43927797020924636</v>
      </c>
      <c r="R1800" s="20">
        <f>(Table1[[#This Row],[1. Hàng tồn kho]]-Table1[[#This Row],[1. Hàng tồn kho'[Năm: 2024]])/Table1[[#This Row],[1. Hàng tồn kho'[Năm: 2024]]</f>
        <v>-0.36854700817838543</v>
      </c>
      <c r="S180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-2.2888004136611188E-2</v>
      </c>
      <c r="T1800" s="21">
        <f>Table1[[#This Row],[Tỷ suất sinh lợi trên tổng tài sản bình quân (ROAA)'[Quý 4 Năm 2025, ĐVT: %']]]-Table1[[#This Row],[Tỷ suất sinh lợi trên tổng tài sản bình quân (ROAA)'[Quý 4 Năm 2024, ĐVT: %']]]</f>
        <v>3.2899999999999996</v>
      </c>
      <c r="U1800" s="20">
        <f>SUM(Table1[[#This Row],[TATA]:[ROA]])</f>
        <v>2.4463238400722886</v>
      </c>
    </row>
    <row r="1801" spans="1:21" x14ac:dyDescent="0.45">
      <c r="A1801" s="7">
        <v>1795</v>
      </c>
      <c r="B1801" s="5" t="s">
        <v>3598</v>
      </c>
      <c r="C1801" s="6" t="s">
        <v>3599</v>
      </c>
      <c r="D1801" s="6" t="s">
        <v>18</v>
      </c>
      <c r="E1801" s="8">
        <v>28927184318</v>
      </c>
      <c r="F1801" s="8">
        <v>2043106470</v>
      </c>
      <c r="G1801" s="8">
        <v>546585930100</v>
      </c>
      <c r="H1801" s="8">
        <v>49001723412</v>
      </c>
      <c r="I1801" s="8">
        <v>43266068050</v>
      </c>
      <c r="J1801" s="8">
        <v>327021091970</v>
      </c>
      <c r="K1801" s="8">
        <v>307431965469</v>
      </c>
      <c r="L1801" s="8">
        <v>621107189719</v>
      </c>
      <c r="M1801" s="8">
        <v>601204316112</v>
      </c>
      <c r="N1801" s="9">
        <v>0.7</v>
      </c>
      <c r="O1801" s="9">
        <v>-0.42</v>
      </c>
      <c r="P1801" s="17">
        <f>(Table1[[#This Row],[18. Lợi nhuận sau thuế thu nhập doanh nghiệp]]-Table1[[#This Row],[Lưu chuyển tiền thuần từ hoạt động kinh doanh]])/Table1[[#This Row],[TỔNG CỘNG TÀI SẢN]]</f>
        <v>-4.9185455328280135E-2</v>
      </c>
      <c r="Q1801" s="20">
        <f>(Table1[[#This Row],[III. Các khoản phải thu ngắn hạn 2025]]-Table1[[#This Row],[III. Các khoản phải thu ngắn hạn'[Năm: 2024]])/Table1[[#This Row],[III. Các khoản phải thu ngắn hạn'[Năm: 2024]]</f>
        <v>-0.11705007421423466</v>
      </c>
      <c r="R1801" s="20">
        <f>(Table1[[#This Row],[1. Hàng tồn kho]]-Table1[[#This Row],[1. Hàng tồn kho'[Năm: 2024]])/Table1[[#This Row],[1. Hàng tồn kho'[Năm: 2024]]</f>
        <v>-5.9901721882810705E-2</v>
      </c>
      <c r="S180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-3.2044184862848581E-2</v>
      </c>
      <c r="T1801" s="21">
        <f>Table1[[#This Row],[Tỷ suất sinh lợi trên tổng tài sản bình quân (ROAA)'[Quý 4 Năm 2025, ĐVT: %']]]-Table1[[#This Row],[Tỷ suất sinh lợi trên tổng tài sản bình quân (ROAA)'[Quý 4 Năm 2024, ĐVT: %']]]</f>
        <v>-1.1199999999999999</v>
      </c>
      <c r="U1801" s="20">
        <f>SUM(Table1[[#This Row],[TATA]:[ROA]])</f>
        <v>-1.3781814362881739</v>
      </c>
    </row>
    <row r="1802" spans="1:21" x14ac:dyDescent="0.45">
      <c r="A1802" s="7">
        <v>1796</v>
      </c>
      <c r="B1802" s="5" t="s">
        <v>3600</v>
      </c>
      <c r="C1802" s="6" t="s">
        <v>3601</v>
      </c>
      <c r="D1802" s="6" t="s">
        <v>15</v>
      </c>
      <c r="E1802" s="8">
        <v>-2032133457</v>
      </c>
      <c r="F1802" s="8">
        <v>1043656822</v>
      </c>
      <c r="G1802" s="8">
        <v>124422494195</v>
      </c>
      <c r="H1802" s="8">
        <v>34242652516</v>
      </c>
      <c r="I1802" s="8">
        <v>40373619353</v>
      </c>
      <c r="J1802" s="8">
        <v>36086479480</v>
      </c>
      <c r="K1802" s="8">
        <v>15305217076</v>
      </c>
      <c r="L1802" s="8">
        <v>2892296350896</v>
      </c>
      <c r="M1802" s="8">
        <v>3189749186607</v>
      </c>
      <c r="N1802" s="8"/>
      <c r="O1802" s="8"/>
      <c r="P1802" s="17">
        <f>(Table1[[#This Row],[18. Lợi nhuận sau thuế thu nhập doanh nghiệp]]-Table1[[#This Row],[Lưu chuyển tiền thuần từ hoạt động kinh doanh]])/Table1[[#This Row],[TỔNG CỘNG TÀI SẢN]]</f>
        <v>2.4720532238965538E-2</v>
      </c>
      <c r="Q1802" s="20">
        <f>(Table1[[#This Row],[III. Các khoản phải thu ngắn hạn 2025]]-Table1[[#This Row],[III. Các khoản phải thu ngắn hạn'[Năm: 2024]])/Table1[[#This Row],[III. Các khoản phải thu ngắn hạn'[Năm: 2024]]</f>
        <v>0.1790447405946512</v>
      </c>
      <c r="R1802" s="20">
        <f>(Table1[[#This Row],[1. Hàng tồn kho]]-Table1[[#This Row],[1. Hàng tồn kho'[Năm: 2024]])/Table1[[#This Row],[1. Hàng tồn kho'[Năm: 2024]]</f>
        <v>-0.57587392018990047</v>
      </c>
      <c r="S180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0.10284313902303011</v>
      </c>
      <c r="T180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02" s="20">
        <f>SUM(Table1[[#This Row],[TATA]:[ROA]])</f>
        <v>-0.26926550833325363</v>
      </c>
    </row>
    <row r="1803" spans="1:21" hidden="1" x14ac:dyDescent="0.45">
      <c r="A1803" s="7">
        <v>1797</v>
      </c>
      <c r="B1803" s="5" t="s">
        <v>3602</v>
      </c>
      <c r="C1803" s="6" t="s">
        <v>3603</v>
      </c>
      <c r="D1803" s="6" t="s">
        <v>15</v>
      </c>
      <c r="E1803" s="6"/>
      <c r="F1803" s="6"/>
      <c r="G1803" s="6"/>
      <c r="H1803" s="8">
        <v>5358265562</v>
      </c>
      <c r="I1803" s="6"/>
      <c r="J1803" s="8">
        <v>582998637</v>
      </c>
      <c r="K1803" s="6"/>
      <c r="L1803" s="8">
        <v>94233709751</v>
      </c>
      <c r="M1803" s="6"/>
      <c r="N1803" s="8"/>
      <c r="O1803" s="8"/>
      <c r="P180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0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803" s="20">
        <f>(Table1[[#This Row],[1. Hàng tồn kho]]-Table1[[#This Row],[1. Hàng tồn kho'[Năm: 2024]])/Table1[[#This Row],[1. Hàng tồn kho'[Năm: 2024]]</f>
        <v>-1</v>
      </c>
      <c r="S180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80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03" s="20" t="e">
        <f>SUM(Table1[[#This Row],[TATA]:[ROA]])</f>
        <v>#DIV/0!</v>
      </c>
    </row>
    <row r="1804" spans="1:21" x14ac:dyDescent="0.45">
      <c r="A1804" s="7">
        <v>1798</v>
      </c>
      <c r="B1804" s="5" t="s">
        <v>3604</v>
      </c>
      <c r="C1804" s="6" t="s">
        <v>3605</v>
      </c>
      <c r="D1804" s="6" t="s">
        <v>18</v>
      </c>
      <c r="E1804" s="8">
        <v>26778127254</v>
      </c>
      <c r="F1804" s="8">
        <v>2829338825192</v>
      </c>
      <c r="G1804" s="8">
        <v>20168475768890</v>
      </c>
      <c r="H1804" s="8">
        <v>401134922152</v>
      </c>
      <c r="I1804" s="8">
        <v>156742123121</v>
      </c>
      <c r="J1804" s="8">
        <v>13074586927914</v>
      </c>
      <c r="K1804" s="8">
        <v>15881309718303</v>
      </c>
      <c r="L1804" s="8">
        <v>38232401184050</v>
      </c>
      <c r="M1804" s="8">
        <v>35410589612616</v>
      </c>
      <c r="N1804" s="9">
        <v>4.55</v>
      </c>
      <c r="O1804" s="9">
        <v>6.55</v>
      </c>
      <c r="P1804" s="17">
        <f>(Table1[[#This Row],[18. Lợi nhuận sau thuế thu nhập doanh nghiệp]]-Table1[[#This Row],[Lưu chuyển tiền thuần từ hoạt động kinh doanh]])/Table1[[#This Row],[TỔNG CỘNG TÀI SẢN]]</f>
        <v>0.13895748642844727</v>
      </c>
      <c r="Q1804" s="20">
        <f>(Table1[[#This Row],[III. Các khoản phải thu ngắn hạn 2025]]-Table1[[#This Row],[III. Các khoản phải thu ngắn hạn'[Năm: 2024]])/Table1[[#This Row],[III. Các khoản phải thu ngắn hạn'[Năm: 2024]]</f>
        <v>-0.60925335974212058</v>
      </c>
      <c r="R1804" s="20">
        <f>(Table1[[#This Row],[1. Hàng tồn kho]]-Table1[[#This Row],[1. Hàng tồn kho'[Năm: 2024]])/Table1[[#This Row],[1. Hàng tồn kho'[Năm: 2024]]</f>
        <v>0.21467009289576094</v>
      </c>
      <c r="S180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-7.3806810036593215E-2</v>
      </c>
      <c r="T1804" s="21">
        <f>Table1[[#This Row],[Tỷ suất sinh lợi trên tổng tài sản bình quân (ROAA)'[Quý 4 Năm 2025, ĐVT: %']]]-Table1[[#This Row],[Tỷ suất sinh lợi trên tổng tài sản bình quân (ROAA)'[Quý 4 Năm 2024, ĐVT: %']]]</f>
        <v>2</v>
      </c>
      <c r="U1804" s="20">
        <f>SUM(Table1[[#This Row],[TATA]:[ROA]])</f>
        <v>1.6705674095454945</v>
      </c>
    </row>
    <row r="1805" spans="1:21" x14ac:dyDescent="0.45">
      <c r="A1805" s="7">
        <v>1799</v>
      </c>
      <c r="B1805" s="5" t="s">
        <v>3606</v>
      </c>
      <c r="C1805" s="6" t="s">
        <v>3607</v>
      </c>
      <c r="D1805" s="6" t="s">
        <v>15</v>
      </c>
      <c r="E1805" s="8">
        <v>176678576943</v>
      </c>
      <c r="F1805" s="8">
        <v>42991527017</v>
      </c>
      <c r="G1805" s="8">
        <v>362451505859</v>
      </c>
      <c r="H1805" s="8">
        <v>118758059417</v>
      </c>
      <c r="I1805" s="8">
        <v>27089599509</v>
      </c>
      <c r="J1805" s="8">
        <v>1138019000</v>
      </c>
      <c r="K1805" s="8">
        <v>640100000</v>
      </c>
      <c r="L1805" s="8">
        <v>356512673684</v>
      </c>
      <c r="M1805" s="8">
        <v>352693974996</v>
      </c>
      <c r="N1805" s="9">
        <v>2.7</v>
      </c>
      <c r="O1805" s="9">
        <v>3.17</v>
      </c>
      <c r="P1805" s="17">
        <f>(Table1[[#This Row],[18. Lợi nhuận sau thuế thu nhập doanh nghiệp]]-Table1[[#This Row],[Lưu chuyển tiền thuần từ hoạt động kinh doanh]])/Table1[[#This Row],[TỔNG CỘNG TÀI SẢN]]</f>
        <v>-0.36884120431274081</v>
      </c>
      <c r="Q1805" s="20">
        <f>(Table1[[#This Row],[III. Các khoản phải thu ngắn hạn 2025]]-Table1[[#This Row],[III. Các khoản phải thu ngắn hạn'[Năm: 2024]])/Table1[[#This Row],[III. Các khoản phải thu ngắn hạn'[Năm: 2024]]</f>
        <v>-0.77189253814026049</v>
      </c>
      <c r="R1805" s="20">
        <f>(Table1[[#This Row],[1. Hàng tồn kho]]-Table1[[#This Row],[1. Hàng tồn kho'[Năm: 2024]])/Table1[[#This Row],[1. Hàng tồn kho'[Năm: 2024]]</f>
        <v>-0.43753135931825393</v>
      </c>
      <c r="S180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-1.0711256485049272E-2</v>
      </c>
      <c r="T1805" s="21">
        <f>Table1[[#This Row],[Tỷ suất sinh lợi trên tổng tài sản bình quân (ROAA)'[Quý 4 Năm 2025, ĐVT: %']]]-Table1[[#This Row],[Tỷ suất sinh lợi trên tổng tài sản bình quân (ROAA)'[Quý 4 Năm 2024, ĐVT: %']]]</f>
        <v>0.46999999999999975</v>
      </c>
      <c r="U1805" s="20">
        <f>SUM(Table1[[#This Row],[TATA]:[ROA]])</f>
        <v>-1.1189763582563048</v>
      </c>
    </row>
    <row r="1806" spans="1:21" ht="26.25" hidden="1" x14ac:dyDescent="0.45">
      <c r="A1806" s="7">
        <v>1800</v>
      </c>
      <c r="B1806" s="5" t="s">
        <v>3608</v>
      </c>
      <c r="C1806" s="6" t="s">
        <v>3609</v>
      </c>
      <c r="D1806" s="6" t="s">
        <v>15</v>
      </c>
      <c r="E1806" s="6"/>
      <c r="F1806" s="6"/>
      <c r="G1806" s="6"/>
      <c r="H1806" s="8">
        <v>93243131781</v>
      </c>
      <c r="I1806" s="6"/>
      <c r="J1806" s="8">
        <v>43454724481</v>
      </c>
      <c r="K1806" s="6"/>
      <c r="L1806" s="8">
        <v>45482527811</v>
      </c>
      <c r="M1806" s="6"/>
      <c r="N1806" s="8"/>
      <c r="O1806" s="8"/>
      <c r="P180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0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806" s="20">
        <f>(Table1[[#This Row],[1. Hàng tồn kho]]-Table1[[#This Row],[1. Hàng tồn kho'[Năm: 2024]])/Table1[[#This Row],[1. Hàng tồn kho'[Năm: 2024]]</f>
        <v>-1</v>
      </c>
      <c r="S180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80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06" s="20" t="e">
        <f>SUM(Table1[[#This Row],[TATA]:[ROA]])</f>
        <v>#DIV/0!</v>
      </c>
    </row>
    <row r="1807" spans="1:21" x14ac:dyDescent="0.45">
      <c r="A1807" s="7">
        <v>1801</v>
      </c>
      <c r="B1807" s="5" t="s">
        <v>3610</v>
      </c>
      <c r="C1807" s="6" t="s">
        <v>3611</v>
      </c>
      <c r="D1807" s="6" t="s">
        <v>15</v>
      </c>
      <c r="E1807" s="8">
        <v>12548696370</v>
      </c>
      <c r="F1807" s="8">
        <v>415889905</v>
      </c>
      <c r="G1807" s="8">
        <v>183170560002</v>
      </c>
      <c r="H1807" s="8">
        <v>51789781721</v>
      </c>
      <c r="I1807" s="8">
        <v>63917249149</v>
      </c>
      <c r="J1807" s="8">
        <v>40154416561</v>
      </c>
      <c r="K1807" s="8">
        <v>16817003072</v>
      </c>
      <c r="L1807" s="8">
        <v>2410586886105</v>
      </c>
      <c r="M1807" s="8">
        <v>2641235455008</v>
      </c>
      <c r="N1807" s="8"/>
      <c r="O1807" s="8"/>
      <c r="P1807" s="17">
        <f>(Table1[[#This Row],[18. Lợi nhuận sau thuế thu nhập doanh nghiệp]]-Table1[[#This Row],[Lưu chuyển tiền thuần từ hoạt động kinh doanh]])/Table1[[#This Row],[TỔNG CỘNG TÀI SẢN]]</f>
        <v>-6.6237753844654537E-2</v>
      </c>
      <c r="Q1807" s="20">
        <f>(Table1[[#This Row],[III. Các khoản phải thu ngắn hạn 2025]]-Table1[[#This Row],[III. Các khoản phải thu ngắn hạn'[Năm: 2024]])/Table1[[#This Row],[III. Các khoản phải thu ngắn hạn'[Năm: 2024]]</f>
        <v>0.23416718559140962</v>
      </c>
      <c r="R1807" s="20">
        <f>(Table1[[#This Row],[1. Hàng tồn kho]]-Table1[[#This Row],[1. Hàng tồn kho'[Năm: 2024]])/Table1[[#This Row],[1. Hàng tồn kho'[Năm: 2024]]</f>
        <v>-0.58119169664804637</v>
      </c>
      <c r="S180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9.5681499900499109E-2</v>
      </c>
      <c r="T180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07" s="20">
        <f>SUM(Table1[[#This Row],[TATA]:[ROA]])</f>
        <v>-0.31758076500079219</v>
      </c>
    </row>
    <row r="1808" spans="1:21" x14ac:dyDescent="0.45">
      <c r="A1808" s="7">
        <v>1802</v>
      </c>
      <c r="B1808" s="5" t="s">
        <v>3612</v>
      </c>
      <c r="C1808" s="6" t="s">
        <v>3613</v>
      </c>
      <c r="D1808" s="6" t="s">
        <v>15</v>
      </c>
      <c r="E1808" s="8">
        <v>216822426701</v>
      </c>
      <c r="F1808" s="8">
        <v>-838233003514</v>
      </c>
      <c r="G1808" s="8">
        <v>8863765213859</v>
      </c>
      <c r="H1808" s="8">
        <v>1032143622085</v>
      </c>
      <c r="I1808" s="8">
        <v>763576084226</v>
      </c>
      <c r="J1808" s="8">
        <v>794832808303</v>
      </c>
      <c r="K1808" s="8">
        <v>386204370524</v>
      </c>
      <c r="L1808" s="8">
        <v>2327613649860</v>
      </c>
      <c r="M1808" s="8">
        <v>2180053579511</v>
      </c>
      <c r="N1808" s="9">
        <v>-2.0699999999999998</v>
      </c>
      <c r="O1808" s="9">
        <v>-3.64</v>
      </c>
      <c r="P1808" s="17">
        <f>(Table1[[#This Row],[18. Lợi nhuận sau thuế thu nhập doanh nghiệp]]-Table1[[#This Row],[Lưu chuyển tiền thuần từ hoạt động kinh doanh]])/Table1[[#This Row],[TỔNG CỘNG TÀI SẢN]]</f>
        <v>-0.11903016435559022</v>
      </c>
      <c r="Q1808" s="20">
        <f>(Table1[[#This Row],[III. Các khoản phải thu ngắn hạn 2025]]-Table1[[#This Row],[III. Các khoản phải thu ngắn hạn'[Năm: 2024]])/Table1[[#This Row],[III. Các khoản phải thu ngắn hạn'[Năm: 2024]]</f>
        <v>-0.26020365006613655</v>
      </c>
      <c r="R1808" s="20">
        <f>(Table1[[#This Row],[1. Hàng tồn kho]]-Table1[[#This Row],[1. Hàng tồn kho'[Năm: 2024]])/Table1[[#This Row],[1. Hàng tồn kho'[Năm: 2024]]</f>
        <v>-0.51410615353364453</v>
      </c>
      <c r="S180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-6.3395430920365745E-2</v>
      </c>
      <c r="T1808" s="21">
        <f>Table1[[#This Row],[Tỷ suất sinh lợi trên tổng tài sản bình quân (ROAA)'[Quý 4 Năm 2025, ĐVT: %']]]-Table1[[#This Row],[Tỷ suất sinh lợi trên tổng tài sản bình quân (ROAA)'[Quý 4 Năm 2024, ĐVT: %']]]</f>
        <v>-1.5700000000000003</v>
      </c>
      <c r="U1808" s="20">
        <f>SUM(Table1[[#This Row],[TATA]:[ROA]])</f>
        <v>-2.5267353988757373</v>
      </c>
    </row>
    <row r="1809" spans="1:21" ht="26.25" hidden="1" x14ac:dyDescent="0.45">
      <c r="A1809" s="7">
        <v>1803</v>
      </c>
      <c r="B1809" s="5" t="s">
        <v>3614</v>
      </c>
      <c r="C1809" s="6" t="s">
        <v>3615</v>
      </c>
      <c r="D1809" s="6" t="s">
        <v>10</v>
      </c>
      <c r="E1809" s="6"/>
      <c r="F1809" s="6"/>
      <c r="G1809" s="6"/>
      <c r="H1809" s="8">
        <v>126701338720</v>
      </c>
      <c r="I1809" s="6"/>
      <c r="J1809" s="8">
        <v>92846325565</v>
      </c>
      <c r="K1809" s="6"/>
      <c r="L1809" s="8">
        <v>104739772172</v>
      </c>
      <c r="M1809" s="6"/>
      <c r="N1809" s="8"/>
      <c r="O1809" s="8"/>
      <c r="P180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0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809" s="20">
        <f>(Table1[[#This Row],[1. Hàng tồn kho]]-Table1[[#This Row],[1. Hàng tồn kho'[Năm: 2024]])/Table1[[#This Row],[1. Hàng tồn kho'[Năm: 2024]]</f>
        <v>-1</v>
      </c>
      <c r="S180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80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09" s="20" t="e">
        <f>SUM(Table1[[#This Row],[TATA]:[ROA]])</f>
        <v>#DIV/0!</v>
      </c>
    </row>
    <row r="1810" spans="1:21" x14ac:dyDescent="0.45">
      <c r="A1810" s="7">
        <v>1804</v>
      </c>
      <c r="B1810" s="5" t="s">
        <v>3616</v>
      </c>
      <c r="C1810" s="6" t="s">
        <v>3617</v>
      </c>
      <c r="D1810" s="6" t="s">
        <v>15</v>
      </c>
      <c r="E1810" s="8">
        <v>-12442409984</v>
      </c>
      <c r="F1810" s="8">
        <v>103485632157</v>
      </c>
      <c r="G1810" s="8">
        <v>2148134537549</v>
      </c>
      <c r="H1810" s="8">
        <v>695086665158</v>
      </c>
      <c r="I1810" s="8">
        <v>598171345078</v>
      </c>
      <c r="J1810" s="8">
        <v>50492125212</v>
      </c>
      <c r="K1810" s="8">
        <v>102440824017</v>
      </c>
      <c r="L1810" s="8">
        <v>2109954735044</v>
      </c>
      <c r="M1810" s="8">
        <v>2509740497192</v>
      </c>
      <c r="N1810" s="9">
        <v>0.92</v>
      </c>
      <c r="O1810" s="9">
        <v>2.04</v>
      </c>
      <c r="P1810" s="17">
        <f>(Table1[[#This Row],[18. Lợi nhuận sau thuế thu nhập doanh nghiệp]]-Table1[[#This Row],[Lưu chuyển tiền thuần từ hoạt động kinh doanh]])/Table1[[#This Row],[TỔNG CỘNG TÀI SẢN]]</f>
        <v>5.396684430821206E-2</v>
      </c>
      <c r="Q1810" s="20">
        <f>(Table1[[#This Row],[III. Các khoản phải thu ngắn hạn 2025]]-Table1[[#This Row],[III. Các khoản phải thu ngắn hạn'[Năm: 2024]])/Table1[[#This Row],[III. Các khoản phải thu ngắn hạn'[Năm: 2024]]</f>
        <v>-0.13942911717054765</v>
      </c>
      <c r="R1810" s="20">
        <f>(Table1[[#This Row],[1. Hàng tồn kho]]-Table1[[#This Row],[1. Hàng tồn kho'[Năm: 2024]])/Table1[[#This Row],[1. Hàng tồn kho'[Năm: 2024]]</f>
        <v>1.0288475398269399</v>
      </c>
      <c r="S181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0.18947598993855339</v>
      </c>
      <c r="T1810" s="21">
        <f>Table1[[#This Row],[Tỷ suất sinh lợi trên tổng tài sản bình quân (ROAA)'[Quý 4 Năm 2025, ĐVT: %']]]-Table1[[#This Row],[Tỷ suất sinh lợi trên tổng tài sản bình quân (ROAA)'[Quý 4 Năm 2024, ĐVT: %']]]</f>
        <v>1.1200000000000001</v>
      </c>
      <c r="U1810" s="20">
        <f>SUM(Table1[[#This Row],[TATA]:[ROA]])</f>
        <v>2.2528612569031576</v>
      </c>
    </row>
    <row r="1811" spans="1:21" x14ac:dyDescent="0.45">
      <c r="A1811" s="7">
        <v>1805</v>
      </c>
      <c r="B1811" s="5" t="s">
        <v>3618</v>
      </c>
      <c r="C1811" s="6" t="s">
        <v>3619</v>
      </c>
      <c r="D1811" s="6" t="s">
        <v>33</v>
      </c>
      <c r="E1811" s="8">
        <v>6103448082</v>
      </c>
      <c r="F1811" s="8">
        <v>10903288646</v>
      </c>
      <c r="G1811" s="8">
        <v>2671695481978</v>
      </c>
      <c r="H1811" s="8">
        <v>870835882277</v>
      </c>
      <c r="I1811" s="8">
        <v>931733947541</v>
      </c>
      <c r="J1811" s="8">
        <v>425174508010</v>
      </c>
      <c r="K1811" s="8">
        <v>460993516518</v>
      </c>
      <c r="L1811" s="8">
        <v>1618372119969</v>
      </c>
      <c r="M1811" s="8">
        <v>1757820760862</v>
      </c>
      <c r="N1811" s="9">
        <v>0.13</v>
      </c>
      <c r="O1811" s="9">
        <v>0.78</v>
      </c>
      <c r="P1811" s="17">
        <f>(Table1[[#This Row],[18. Lợi nhuận sau thuế thu nhập doanh nghiệp]]-Table1[[#This Row],[Lưu chuyển tiền thuần từ hoạt động kinh doanh]])/Table1[[#This Row],[TỔNG CỘNG TÀI SẢN]]</f>
        <v>1.7965522629272178E-3</v>
      </c>
      <c r="Q1811" s="20">
        <f>(Table1[[#This Row],[III. Các khoản phải thu ngắn hạn 2025]]-Table1[[#This Row],[III. Các khoản phải thu ngắn hạn'[Năm: 2024]])/Table1[[#This Row],[III. Các khoản phải thu ngắn hạn'[Năm: 2024]]</f>
        <v>6.9930587959660145E-2</v>
      </c>
      <c r="R1811" s="20">
        <f>(Table1[[#This Row],[1. Hàng tồn kho]]-Table1[[#This Row],[1. Hàng tồn kho'[Năm: 2024]])/Table1[[#This Row],[1. Hàng tồn kho'[Năm: 2024]]</f>
        <v>8.4245428249328499E-2</v>
      </c>
      <c r="S181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8.616599308178341E-2</v>
      </c>
      <c r="T1811" s="21">
        <f>Table1[[#This Row],[Tỷ suất sinh lợi trên tổng tài sản bình quân (ROAA)'[Quý 4 Năm 2025, ĐVT: %']]]-Table1[[#This Row],[Tỷ suất sinh lợi trên tổng tài sản bình quân (ROAA)'[Quý 4 Năm 2024, ĐVT: %']]]</f>
        <v>0.65</v>
      </c>
      <c r="U1811" s="20">
        <f>SUM(Table1[[#This Row],[TATA]:[ROA]])</f>
        <v>0.89213856155369931</v>
      </c>
    </row>
    <row r="1812" spans="1:21" hidden="1" x14ac:dyDescent="0.45">
      <c r="A1812" s="7">
        <v>1806</v>
      </c>
      <c r="B1812" s="5" t="s">
        <v>3620</v>
      </c>
      <c r="C1812" s="6" t="s">
        <v>3621</v>
      </c>
      <c r="D1812" s="6" t="s">
        <v>10</v>
      </c>
      <c r="E1812" s="6"/>
      <c r="F1812" s="6"/>
      <c r="G1812" s="6"/>
      <c r="H1812" s="6"/>
      <c r="I1812" s="6"/>
      <c r="J1812" s="6"/>
      <c r="K1812" s="6"/>
      <c r="L1812" s="6"/>
      <c r="M1812" s="6"/>
      <c r="N1812" s="8"/>
      <c r="O1812" s="8"/>
      <c r="P181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1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812" s="20" t="e">
        <f>(Table1[[#This Row],[1. Hàng tồn kho]]-Table1[[#This Row],[1. Hàng tồn kho'[Năm: 2024]])/Table1[[#This Row],[1. Hàng tồn kho'[Năm: 2024]]</f>
        <v>#DIV/0!</v>
      </c>
      <c r="S181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81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12" s="20" t="e">
        <f>SUM(Table1[[#This Row],[TATA]:[ROA]])</f>
        <v>#DIV/0!</v>
      </c>
    </row>
    <row r="1813" spans="1:21" x14ac:dyDescent="0.45">
      <c r="A1813" s="7">
        <v>1807</v>
      </c>
      <c r="B1813" s="5" t="s">
        <v>3622</v>
      </c>
      <c r="C1813" s="6" t="s">
        <v>3623</v>
      </c>
      <c r="D1813" s="6" t="s">
        <v>15</v>
      </c>
      <c r="E1813" s="8">
        <v>10276586566</v>
      </c>
      <c r="F1813" s="8">
        <v>10372962958</v>
      </c>
      <c r="G1813" s="8">
        <v>433006688021</v>
      </c>
      <c r="H1813" s="8">
        <v>115797386375</v>
      </c>
      <c r="I1813" s="8">
        <v>173555032508</v>
      </c>
      <c r="J1813" s="8">
        <v>114612486419</v>
      </c>
      <c r="K1813" s="8">
        <v>39934256022</v>
      </c>
      <c r="L1813" s="8">
        <v>4478140069090</v>
      </c>
      <c r="M1813" s="8">
        <v>4410387953035</v>
      </c>
      <c r="N1813" s="9">
        <v>0.94</v>
      </c>
      <c r="O1813" s="9">
        <v>0.56999999999999995</v>
      </c>
      <c r="P1813" s="17">
        <f>(Table1[[#This Row],[18. Lợi nhuận sau thuế thu nhập doanh nghiệp]]-Table1[[#This Row],[Lưu chuyển tiền thuần từ hoạt động kinh doanh]])/Table1[[#This Row],[TỔNG CỘNG TÀI SẢN]]</f>
        <v>2.2257483467628549E-4</v>
      </c>
      <c r="Q1813" s="20">
        <f>(Table1[[#This Row],[III. Các khoản phải thu ngắn hạn 2025]]-Table1[[#This Row],[III. Các khoản phải thu ngắn hạn'[Năm: 2024]])/Table1[[#This Row],[III. Các khoản phải thu ngắn hạn'[Năm: 2024]]</f>
        <v>0.49878194958525895</v>
      </c>
      <c r="R1813" s="20">
        <f>(Table1[[#This Row],[1. Hàng tồn kho]]-Table1[[#This Row],[1. Hàng tồn kho'[Năm: 2024]])/Table1[[#This Row],[1. Hàng tồn kho'[Năm: 2024]]</f>
        <v>-0.65157150612710324</v>
      </c>
      <c r="S181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-1.512952141060828E-2</v>
      </c>
      <c r="T1813" s="21">
        <f>Table1[[#This Row],[Tỷ suất sinh lợi trên tổng tài sản bình quân (ROAA)'[Quý 4 Năm 2025, ĐVT: %']]]-Table1[[#This Row],[Tỷ suất sinh lợi trên tổng tài sản bình quân (ROAA)'[Quý 4 Năm 2024, ĐVT: %']]]</f>
        <v>-0.37</v>
      </c>
      <c r="U1813" s="20">
        <f>SUM(Table1[[#This Row],[TATA]:[ROA]])</f>
        <v>-0.53769650311777628</v>
      </c>
    </row>
    <row r="1814" spans="1:21" ht="26.25" x14ac:dyDescent="0.45">
      <c r="A1814" s="7">
        <v>1808</v>
      </c>
      <c r="B1814" s="5" t="s">
        <v>3624</v>
      </c>
      <c r="C1814" s="6" t="s">
        <v>3625</v>
      </c>
      <c r="D1814" s="6" t="s">
        <v>18</v>
      </c>
      <c r="E1814" s="8">
        <v>448528334165</v>
      </c>
      <c r="F1814" s="8">
        <v>2865110816033</v>
      </c>
      <c r="G1814" s="8">
        <v>88449897954902</v>
      </c>
      <c r="H1814" s="8">
        <v>11873163177188</v>
      </c>
      <c r="I1814" s="8">
        <v>14406420955496</v>
      </c>
      <c r="J1814" s="8">
        <v>1795106165854</v>
      </c>
      <c r="K1814" s="8">
        <v>2322646489861</v>
      </c>
      <c r="L1814" s="8">
        <v>30305634268649</v>
      </c>
      <c r="M1814" s="8">
        <v>34151233600443</v>
      </c>
      <c r="N1814" s="9">
        <v>0.23</v>
      </c>
      <c r="O1814" s="9">
        <v>0.56000000000000005</v>
      </c>
      <c r="P1814" s="17">
        <f>(Table1[[#This Row],[18. Lợi nhuận sau thuế thu nhập doanh nghiệp]]-Table1[[#This Row],[Lưu chuyển tiền thuần từ hoạt động kinh doanh]])/Table1[[#This Row],[TỔNG CỘNG TÀI SẢN]]</f>
        <v>2.7321484114092978E-2</v>
      </c>
      <c r="Q1814" s="20">
        <f>(Table1[[#This Row],[III. Các khoản phải thu ngắn hạn 2025]]-Table1[[#This Row],[III. Các khoản phải thu ngắn hạn'[Năm: 2024]])/Table1[[#This Row],[III. Các khoản phải thu ngắn hạn'[Năm: 2024]]</f>
        <v>0.21335997328623998</v>
      </c>
      <c r="R1814" s="20">
        <f>(Table1[[#This Row],[1. Hàng tồn kho]]-Table1[[#This Row],[1. Hàng tồn kho'[Năm: 2024]])/Table1[[#This Row],[1. Hàng tồn kho'[Năm: 2024]]</f>
        <v>0.29387694947614929</v>
      </c>
      <c r="S181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0.12689387384880604</v>
      </c>
      <c r="T1814" s="21">
        <f>Table1[[#This Row],[Tỷ suất sinh lợi trên tổng tài sản bình quân (ROAA)'[Quý 4 Năm 2025, ĐVT: %']]]-Table1[[#This Row],[Tỷ suất sinh lợi trên tổng tài sản bình quân (ROAA)'[Quý 4 Năm 2024, ĐVT: %']]]</f>
        <v>0.33000000000000007</v>
      </c>
      <c r="U1814" s="20">
        <f>SUM(Table1[[#This Row],[TATA]:[ROA]])</f>
        <v>0.99145228072528835</v>
      </c>
    </row>
    <row r="1815" spans="1:21" x14ac:dyDescent="0.45">
      <c r="A1815" s="7">
        <v>1809</v>
      </c>
      <c r="B1815" s="5" t="s">
        <v>3626</v>
      </c>
      <c r="C1815" s="6" t="s">
        <v>3627</v>
      </c>
      <c r="D1815" s="6" t="s">
        <v>18</v>
      </c>
      <c r="E1815" s="8">
        <v>319543484193</v>
      </c>
      <c r="F1815" s="8">
        <v>169857937710</v>
      </c>
      <c r="G1815" s="8">
        <v>5246239465443</v>
      </c>
      <c r="H1815" s="8">
        <v>1837988295371</v>
      </c>
      <c r="I1815" s="8">
        <v>1102004928229</v>
      </c>
      <c r="J1815" s="8">
        <v>747633233232</v>
      </c>
      <c r="K1815" s="8">
        <v>769537074821</v>
      </c>
      <c r="L1815" s="8">
        <v>7681064352700</v>
      </c>
      <c r="M1815" s="8">
        <v>6565788086672</v>
      </c>
      <c r="N1815" s="9">
        <v>3.26</v>
      </c>
      <c r="O1815" s="9">
        <v>2.44</v>
      </c>
      <c r="P1815" s="17">
        <f>(Table1[[#This Row],[18. Lợi nhuận sau thuế thu nhập doanh nghiệp]]-Table1[[#This Row],[Lưu chuyển tiền thuần từ hoạt động kinh doanh]])/Table1[[#This Row],[TỔNG CỘNG TÀI SẢN]]</f>
        <v>-2.8531969893669414E-2</v>
      </c>
      <c r="Q1815" s="20">
        <f>(Table1[[#This Row],[III. Các khoản phải thu ngắn hạn 2025]]-Table1[[#This Row],[III. Các khoản phải thu ngắn hạn'[Năm: 2024]])/Table1[[#This Row],[III. Các khoản phải thu ngắn hạn'[Năm: 2024]]</f>
        <v>-0.40042875626334767</v>
      </c>
      <c r="R1815" s="20">
        <f>(Table1[[#This Row],[1. Hàng tồn kho]]-Table1[[#This Row],[1. Hàng tồn kho'[Năm: 2024]])/Table1[[#This Row],[1. Hàng tồn kho'[Năm: 2024]]</f>
        <v>2.9297576158178837E-2</v>
      </c>
      <c r="S181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-0.14519814114510901</v>
      </c>
      <c r="T1815" s="21">
        <f>Table1[[#This Row],[Tỷ suất sinh lợi trên tổng tài sản bình quân (ROAA)'[Quý 4 Năm 2025, ĐVT: %']]]-Table1[[#This Row],[Tỷ suất sinh lợi trên tổng tài sản bình quân (ROAA)'[Quý 4 Năm 2024, ĐVT: %']]]</f>
        <v>-0.81999999999999984</v>
      </c>
      <c r="U1815" s="20">
        <f>SUM(Table1[[#This Row],[TATA]:[ROA]])</f>
        <v>-1.3648612911439471</v>
      </c>
    </row>
    <row r="1816" spans="1:21" hidden="1" x14ac:dyDescent="0.45">
      <c r="A1816" s="7">
        <v>1810</v>
      </c>
      <c r="B1816" s="5" t="s">
        <v>3628</v>
      </c>
      <c r="C1816" s="6" t="s">
        <v>3629</v>
      </c>
      <c r="D1816" s="6" t="s">
        <v>33</v>
      </c>
      <c r="E1816" s="8">
        <v>1333236411</v>
      </c>
      <c r="F1816" s="8">
        <v>1876964742</v>
      </c>
      <c r="G1816" s="8">
        <v>42104704422</v>
      </c>
      <c r="H1816" s="8">
        <v>620348251</v>
      </c>
      <c r="I1816" s="8">
        <v>11263357493</v>
      </c>
      <c r="J1816" s="6"/>
      <c r="K1816" s="6"/>
      <c r="L1816" s="8">
        <v>5833760977</v>
      </c>
      <c r="M1816" s="8">
        <v>209567216228</v>
      </c>
      <c r="N1816" s="9">
        <v>13.15</v>
      </c>
      <c r="O1816" s="9">
        <v>3.54</v>
      </c>
      <c r="P1816" s="17">
        <f>(Table1[[#This Row],[18. Lợi nhuận sau thuế thu nhập doanh nghiệp]]-Table1[[#This Row],[Lưu chuyển tiền thuần từ hoạt động kinh doanh]])/Table1[[#This Row],[TỔNG CỘNG TÀI SẢN]]</f>
        <v>1.2913719226013571E-2</v>
      </c>
      <c r="Q1816" s="20">
        <f>(Table1[[#This Row],[III. Các khoản phải thu ngắn hạn 2025]]-Table1[[#This Row],[III. Các khoản phải thu ngắn hạn'[Năm: 2024]])/Table1[[#This Row],[III. Các khoản phải thu ngắn hạn'[Năm: 2024]]</f>
        <v>17.156507211624266</v>
      </c>
      <c r="R1816" s="20" t="e">
        <f>(Table1[[#This Row],[1. Hàng tồn kho]]-Table1[[#This Row],[1. Hàng tồn kho'[Năm: 2024]])/Table1[[#This Row],[1. Hàng tồn kho'[Năm: 2024]]</f>
        <v>#DIV/0!</v>
      </c>
      <c r="S181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34.923174955956036</v>
      </c>
      <c r="T1816" s="21">
        <f>Table1[[#This Row],[Tỷ suất sinh lợi trên tổng tài sản bình quân (ROAA)'[Quý 4 Năm 2025, ĐVT: %']]]-Table1[[#This Row],[Tỷ suất sinh lợi trên tổng tài sản bình quân (ROAA)'[Quý 4 Năm 2024, ĐVT: %']]]</f>
        <v>-9.61</v>
      </c>
      <c r="U1816" s="20" t="e">
        <f>SUM(Table1[[#This Row],[TATA]:[ROA]])</f>
        <v>#DIV/0!</v>
      </c>
    </row>
    <row r="1817" spans="1:21" ht="26.25" hidden="1" x14ac:dyDescent="0.45">
      <c r="A1817" s="7">
        <v>1811</v>
      </c>
      <c r="B1817" s="5" t="s">
        <v>3630</v>
      </c>
      <c r="C1817" s="6" t="s">
        <v>3631</v>
      </c>
      <c r="D1817" s="6" t="s">
        <v>10</v>
      </c>
      <c r="E1817" s="6"/>
      <c r="F1817" s="6"/>
      <c r="G1817" s="6"/>
      <c r="H1817" s="6"/>
      <c r="I1817" s="6"/>
      <c r="J1817" s="6"/>
      <c r="K1817" s="6"/>
      <c r="L1817" s="6"/>
      <c r="M1817" s="6"/>
      <c r="N1817" s="8"/>
      <c r="O1817" s="8"/>
      <c r="P181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1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817" s="20" t="e">
        <f>(Table1[[#This Row],[1. Hàng tồn kho]]-Table1[[#This Row],[1. Hàng tồn kho'[Năm: 2024]])/Table1[[#This Row],[1. Hàng tồn kho'[Năm: 2024]]</f>
        <v>#DIV/0!</v>
      </c>
      <c r="S181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81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17" s="20" t="e">
        <f>SUM(Table1[[#This Row],[TATA]:[ROA]])</f>
        <v>#DIV/0!</v>
      </c>
    </row>
    <row r="1818" spans="1:21" x14ac:dyDescent="0.45">
      <c r="A1818" s="7">
        <v>1812</v>
      </c>
      <c r="B1818" s="5" t="s">
        <v>3632</v>
      </c>
      <c r="C1818" s="6" t="s">
        <v>3633</v>
      </c>
      <c r="D1818" s="6" t="s">
        <v>15</v>
      </c>
      <c r="E1818" s="8">
        <v>29406839245</v>
      </c>
      <c r="F1818" s="8">
        <v>457897169322</v>
      </c>
      <c r="G1818" s="8">
        <v>3590819790560</v>
      </c>
      <c r="H1818" s="8">
        <v>489715825856</v>
      </c>
      <c r="I1818" s="8">
        <v>556884475773</v>
      </c>
      <c r="J1818" s="8">
        <v>607962909452</v>
      </c>
      <c r="K1818" s="8">
        <v>487673674602</v>
      </c>
      <c r="L1818" s="8">
        <v>2238054501804</v>
      </c>
      <c r="M1818" s="8">
        <v>2456908167943</v>
      </c>
      <c r="N1818" s="9">
        <v>3.29</v>
      </c>
      <c r="O1818" s="9">
        <v>3.98</v>
      </c>
      <c r="P1818" s="17">
        <f>(Table1[[#This Row],[18. Lợi nhuận sau thuế thu nhập doanh nghiệp]]-Table1[[#This Row],[Lưu chuyển tiền thuần từ hoạt động kinh doanh]])/Table1[[#This Row],[TỔNG CỘNG TÀI SẢN]]</f>
        <v>0.11932938857123085</v>
      </c>
      <c r="Q1818" s="20">
        <f>(Table1[[#This Row],[III. Các khoản phải thu ngắn hạn 2025]]-Table1[[#This Row],[III. Các khoản phải thu ngắn hạn'[Năm: 2024]])/Table1[[#This Row],[III. Các khoản phải thu ngắn hạn'[Năm: 2024]]</f>
        <v>0.13715842202892339</v>
      </c>
      <c r="R1818" s="20">
        <f>(Table1[[#This Row],[1. Hàng tồn kho]]-Table1[[#This Row],[1. Hàng tồn kho'[Năm: 2024]])/Table1[[#This Row],[1. Hàng tồn kho'[Năm: 2024]]</f>
        <v>-0.19785620632420686</v>
      </c>
      <c r="S181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9.7787460476316118E-2</v>
      </c>
      <c r="T1818" s="21">
        <f>Table1[[#This Row],[Tỷ suất sinh lợi trên tổng tài sản bình quân (ROAA)'[Quý 4 Năm 2025, ĐVT: %']]]-Table1[[#This Row],[Tỷ suất sinh lợi trên tổng tài sản bình quân (ROAA)'[Quý 4 Năm 2024, ĐVT: %']]]</f>
        <v>0.69</v>
      </c>
      <c r="U1818" s="20">
        <f>SUM(Table1[[#This Row],[TATA]:[ROA]])</f>
        <v>0.84641906475226347</v>
      </c>
    </row>
    <row r="1819" spans="1:21" ht="26.25" hidden="1" x14ac:dyDescent="0.45">
      <c r="A1819" s="7">
        <v>1813</v>
      </c>
      <c r="B1819" s="5" t="s">
        <v>3634</v>
      </c>
      <c r="C1819" s="6" t="s">
        <v>3635</v>
      </c>
      <c r="D1819" s="6" t="s">
        <v>15</v>
      </c>
      <c r="E1819" s="6"/>
      <c r="F1819" s="6"/>
      <c r="G1819" s="6"/>
      <c r="H1819" s="6"/>
      <c r="I1819" s="6"/>
      <c r="J1819" s="6"/>
      <c r="K1819" s="6"/>
      <c r="L1819" s="6"/>
      <c r="M1819" s="6"/>
      <c r="N1819" s="8"/>
      <c r="O1819" s="8"/>
      <c r="P181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1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819" s="20" t="e">
        <f>(Table1[[#This Row],[1. Hàng tồn kho]]-Table1[[#This Row],[1. Hàng tồn kho'[Năm: 2024]])/Table1[[#This Row],[1. Hàng tồn kho'[Năm: 2024]]</f>
        <v>#DIV/0!</v>
      </c>
      <c r="S181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81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19" s="20" t="e">
        <f>SUM(Table1[[#This Row],[TATA]:[ROA]])</f>
        <v>#DIV/0!</v>
      </c>
    </row>
    <row r="1820" spans="1:21" x14ac:dyDescent="0.45">
      <c r="A1820" s="7">
        <v>1814</v>
      </c>
      <c r="B1820" s="5" t="s">
        <v>3636</v>
      </c>
      <c r="C1820" s="6" t="s">
        <v>3637</v>
      </c>
      <c r="D1820" s="6" t="s">
        <v>33</v>
      </c>
      <c r="E1820" s="8">
        <v>16796271430</v>
      </c>
      <c r="F1820" s="8">
        <v>18554836125</v>
      </c>
      <c r="G1820" s="8">
        <v>176719628196</v>
      </c>
      <c r="H1820" s="8">
        <v>13936937385</v>
      </c>
      <c r="I1820" s="8">
        <v>10298572294</v>
      </c>
      <c r="J1820" s="8">
        <v>37477995497</v>
      </c>
      <c r="K1820" s="8">
        <v>40687730653</v>
      </c>
      <c r="L1820" s="8">
        <v>138083181031</v>
      </c>
      <c r="M1820" s="8">
        <v>141212818545</v>
      </c>
      <c r="N1820" s="9">
        <v>3.36</v>
      </c>
      <c r="O1820" s="9">
        <v>3.78</v>
      </c>
      <c r="P1820" s="17">
        <f>(Table1[[#This Row],[18. Lợi nhuận sau thuế thu nhập doanh nghiệp]]-Table1[[#This Row],[Lưu chuyển tiền thuần từ hoạt động kinh doanh]])/Table1[[#This Row],[TỔNG CỘNG TÀI SẢN]]</f>
        <v>9.9511566029868125E-3</v>
      </c>
      <c r="Q1820" s="20">
        <f>(Table1[[#This Row],[III. Các khoản phải thu ngắn hạn 2025]]-Table1[[#This Row],[III. Các khoản phải thu ngắn hạn'[Năm: 2024]])/Table1[[#This Row],[III. Các khoản phải thu ngắn hạn'[Năm: 2024]]</f>
        <v>-0.26105915456834061</v>
      </c>
      <c r="R1820" s="20">
        <f>(Table1[[#This Row],[1. Hàng tồn kho]]-Table1[[#This Row],[1. Hàng tồn kho'[Năm: 2024]])/Table1[[#This Row],[1. Hàng tồn kho'[Năm: 2024]]</f>
        <v>8.5643191783213959E-2</v>
      </c>
      <c r="S182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2.266487120757588E-2</v>
      </c>
      <c r="T1820" s="21">
        <f>Table1[[#This Row],[Tỷ suất sinh lợi trên tổng tài sản bình quân (ROAA)'[Quý 4 Năm 2025, ĐVT: %']]]-Table1[[#This Row],[Tỷ suất sinh lợi trên tổng tài sản bình quân (ROAA)'[Quý 4 Năm 2024, ĐVT: %']]]</f>
        <v>0.41999999999999993</v>
      </c>
      <c r="U1820" s="20">
        <f>SUM(Table1[[#This Row],[TATA]:[ROA]])</f>
        <v>0.27720006502543593</v>
      </c>
    </row>
    <row r="1821" spans="1:21" ht="26.25" x14ac:dyDescent="0.45">
      <c r="A1821" s="7">
        <v>1815</v>
      </c>
      <c r="B1821" s="5" t="s">
        <v>3638</v>
      </c>
      <c r="C1821" s="6" t="s">
        <v>3639</v>
      </c>
      <c r="D1821" s="6" t="s">
        <v>33</v>
      </c>
      <c r="E1821" s="8">
        <v>16352958229</v>
      </c>
      <c r="F1821" s="8">
        <v>14942230509</v>
      </c>
      <c r="G1821" s="8">
        <v>327952299130</v>
      </c>
      <c r="H1821" s="8">
        <v>162630648834</v>
      </c>
      <c r="I1821" s="8">
        <v>135643989445</v>
      </c>
      <c r="J1821" s="8">
        <v>18162796131</v>
      </c>
      <c r="K1821" s="8">
        <v>76384337636</v>
      </c>
      <c r="L1821" s="8">
        <v>372622978479</v>
      </c>
      <c r="M1821" s="8">
        <v>382214466652</v>
      </c>
      <c r="N1821" s="9">
        <v>2.1</v>
      </c>
      <c r="O1821" s="9">
        <v>2.1</v>
      </c>
      <c r="P1821" s="17">
        <f>(Table1[[#This Row],[18. Lợi nhuận sau thuế thu nhập doanh nghiệp]]-Table1[[#This Row],[Lưu chuyển tiền thuần từ hoạt động kinh doanh]])/Table1[[#This Row],[TỔNG CỘNG TÀI SẢN]]</f>
        <v>-4.3016247293963588E-3</v>
      </c>
      <c r="Q1821" s="20">
        <f>(Table1[[#This Row],[III. Các khoản phải thu ngắn hạn 2025]]-Table1[[#This Row],[III. Các khoản phải thu ngắn hạn'[Năm: 2024]])/Table1[[#This Row],[III. Các khoản phải thu ngắn hạn'[Năm: 2024]]</f>
        <v>-0.16593833685399462</v>
      </c>
      <c r="R1821" s="20">
        <f>(Table1[[#This Row],[1. Hàng tồn kho]]-Table1[[#This Row],[1. Hàng tồn kho'[Năm: 2024]])/Table1[[#This Row],[1. Hàng tồn kho'[Năm: 2024]]</f>
        <v>3.2055384581247548</v>
      </c>
      <c r="S182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2.5740463489802065E-2</v>
      </c>
      <c r="T182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21" s="20">
        <f>SUM(Table1[[#This Row],[TATA]:[ROA]])</f>
        <v>3.0610389600311656</v>
      </c>
    </row>
    <row r="1822" spans="1:21" x14ac:dyDescent="0.45">
      <c r="A1822" s="7">
        <v>1816</v>
      </c>
      <c r="B1822" s="5" t="s">
        <v>3640</v>
      </c>
      <c r="C1822" s="6" t="s">
        <v>3641</v>
      </c>
      <c r="D1822" s="6" t="s">
        <v>33</v>
      </c>
      <c r="E1822" s="8">
        <v>2407508882</v>
      </c>
      <c r="F1822" s="8">
        <v>9564797844</v>
      </c>
      <c r="G1822" s="8">
        <v>510501374355</v>
      </c>
      <c r="H1822" s="8">
        <v>88163882854</v>
      </c>
      <c r="I1822" s="8">
        <v>102734688694</v>
      </c>
      <c r="J1822" s="8">
        <v>165677713073</v>
      </c>
      <c r="K1822" s="8">
        <v>140104005428</v>
      </c>
      <c r="L1822" s="8">
        <v>4047883406643</v>
      </c>
      <c r="M1822" s="8">
        <v>4550549064258</v>
      </c>
      <c r="N1822" s="9">
        <v>0.41</v>
      </c>
      <c r="O1822" s="9">
        <v>0.38</v>
      </c>
      <c r="P1822" s="17">
        <f>(Table1[[#This Row],[18. Lợi nhuận sau thuế thu nhập doanh nghiệp]]-Table1[[#This Row],[Lưu chuyển tiền thuần từ hoạt động kinh doanh]])/Table1[[#This Row],[TỔNG CỘNG TÀI SẢN]]</f>
        <v>1.4020116931209001E-2</v>
      </c>
      <c r="Q1822" s="20">
        <f>(Table1[[#This Row],[III. Các khoản phải thu ngắn hạn 2025]]-Table1[[#This Row],[III. Các khoản phải thu ngắn hạn'[Năm: 2024]])/Table1[[#This Row],[III. Các khoản phải thu ngắn hạn'[Năm: 2024]]</f>
        <v>0.1652695567427464</v>
      </c>
      <c r="R1822" s="20">
        <f>(Table1[[#This Row],[1. Hàng tồn kho]]-Table1[[#This Row],[1. Hàng tồn kho'[Năm: 2024]])/Table1[[#This Row],[1. Hàng tồn kho'[Năm: 2024]]</f>
        <v>-0.15435816423740623</v>
      </c>
      <c r="S182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0.12417987553447639</v>
      </c>
      <c r="T1822" s="21">
        <f>Table1[[#This Row],[Tỷ suất sinh lợi trên tổng tài sản bình quân (ROAA)'[Quý 4 Năm 2025, ĐVT: %']]]-Table1[[#This Row],[Tỷ suất sinh lợi trên tổng tài sản bình quân (ROAA)'[Quý 4 Năm 2024, ĐVT: %']]]</f>
        <v>-2.9999999999999971E-2</v>
      </c>
      <c r="U1822" s="20">
        <f>SUM(Table1[[#This Row],[TATA]:[ROA]])</f>
        <v>0.11911138497102558</v>
      </c>
    </row>
    <row r="1823" spans="1:21" x14ac:dyDescent="0.45">
      <c r="A1823" s="7">
        <v>1817</v>
      </c>
      <c r="B1823" s="5" t="s">
        <v>3642</v>
      </c>
      <c r="C1823" s="6" t="s">
        <v>3643</v>
      </c>
      <c r="D1823" s="6" t="s">
        <v>33</v>
      </c>
      <c r="E1823" s="8">
        <v>20900664658</v>
      </c>
      <c r="F1823" s="8">
        <v>1304095261</v>
      </c>
      <c r="G1823" s="8">
        <v>302867392282</v>
      </c>
      <c r="H1823" s="8">
        <v>89099915844</v>
      </c>
      <c r="I1823" s="8">
        <v>65234472431</v>
      </c>
      <c r="J1823" s="8">
        <v>78053976610</v>
      </c>
      <c r="K1823" s="8">
        <v>28961394217</v>
      </c>
      <c r="L1823" s="8">
        <v>4459752853829</v>
      </c>
      <c r="M1823" s="8">
        <v>4130428675046</v>
      </c>
      <c r="N1823" s="9">
        <v>1.37</v>
      </c>
      <c r="O1823" s="9">
        <v>-0.69</v>
      </c>
      <c r="P1823" s="17">
        <f>(Table1[[#This Row],[18. Lợi nhuận sau thuế thu nhập doanh nghiệp]]-Table1[[#This Row],[Lưu chuyển tiền thuần từ hoạt động kinh doanh]])/Table1[[#This Row],[TỔNG CỘNG TÀI SẢN]]</f>
        <v>-6.4703463946206602E-2</v>
      </c>
      <c r="Q1823" s="20">
        <f>(Table1[[#This Row],[III. Các khoản phải thu ngắn hạn 2025]]-Table1[[#This Row],[III. Các khoản phải thu ngắn hạn'[Năm: 2024]])/Table1[[#This Row],[III. Các khoản phải thu ngắn hạn'[Năm: 2024]]</f>
        <v>-0.26785034740980734</v>
      </c>
      <c r="R1823" s="20">
        <f>(Table1[[#This Row],[1. Hàng tồn kho]]-Table1[[#This Row],[1. Hàng tồn kho'[Năm: 2024]])/Table1[[#This Row],[1. Hàng tồn kho'[Năm: 2024]]</f>
        <v>-0.62895683891024756</v>
      </c>
      <c r="S182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-7.3843593933742957E-2</v>
      </c>
      <c r="T1823" s="21">
        <f>Table1[[#This Row],[Tỷ suất sinh lợi trên tổng tài sản bình quân (ROAA)'[Quý 4 Năm 2025, ĐVT: %']]]-Table1[[#This Row],[Tỷ suất sinh lợi trên tổng tài sản bình quân (ROAA)'[Quý 4 Năm 2024, ĐVT: %']]]</f>
        <v>-2.06</v>
      </c>
      <c r="U1823" s="20">
        <f>SUM(Table1[[#This Row],[TATA]:[ROA]])</f>
        <v>-3.0953542442000046</v>
      </c>
    </row>
    <row r="1824" spans="1:21" ht="26.25" x14ac:dyDescent="0.45">
      <c r="A1824" s="7">
        <v>1818</v>
      </c>
      <c r="B1824" s="5" t="s">
        <v>3644</v>
      </c>
      <c r="C1824" s="6" t="s">
        <v>3645</v>
      </c>
      <c r="D1824" s="6" t="s">
        <v>15</v>
      </c>
      <c r="E1824" s="8">
        <v>33525872857</v>
      </c>
      <c r="F1824" s="8">
        <v>33403440516</v>
      </c>
      <c r="G1824" s="8">
        <v>1287326831863</v>
      </c>
      <c r="H1824" s="8">
        <v>377554162612</v>
      </c>
      <c r="I1824" s="8">
        <v>410490184204</v>
      </c>
      <c r="J1824" s="8">
        <v>165639056594</v>
      </c>
      <c r="K1824" s="8">
        <v>368085736896</v>
      </c>
      <c r="L1824" s="8">
        <v>1603328679192</v>
      </c>
      <c r="M1824" s="8">
        <v>1562662085222</v>
      </c>
      <c r="N1824" s="9">
        <v>0.61</v>
      </c>
      <c r="O1824" s="9">
        <v>0.71</v>
      </c>
      <c r="P1824" s="17">
        <f>(Table1[[#This Row],[18. Lợi nhuận sau thuế thu nhập doanh nghiệp]]-Table1[[#This Row],[Lưu chuyển tiền thuần từ hoạt động kinh doanh]])/Table1[[#This Row],[TỔNG CỘNG TÀI SẢN]]</f>
        <v>-9.5105872082863191E-5</v>
      </c>
      <c r="Q1824" s="20">
        <f>(Table1[[#This Row],[III. Các khoản phải thu ngắn hạn 2025]]-Table1[[#This Row],[III. Các khoản phải thu ngắn hạn'[Năm: 2024]])/Table1[[#This Row],[III. Các khoản phải thu ngắn hạn'[Năm: 2024]]</f>
        <v>8.7235223058174216E-2</v>
      </c>
      <c r="R1824" s="20">
        <f>(Table1[[#This Row],[1. Hàng tồn kho]]-Table1[[#This Row],[1. Hàng tồn kho'[Năm: 2024]])/Table1[[#This Row],[1. Hàng tồn kho'[Năm: 2024]]</f>
        <v>1.2222158497208762</v>
      </c>
      <c r="S182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-2.5363853648831376E-2</v>
      </c>
      <c r="T1824" s="21">
        <f>Table1[[#This Row],[Tỷ suất sinh lợi trên tổng tài sản bình quân (ROAA)'[Quý 4 Năm 2025, ĐVT: %']]]-Table1[[#This Row],[Tỷ suất sinh lợi trên tổng tài sản bình quân (ROAA)'[Quý 4 Năm 2024, ĐVT: %']]]</f>
        <v>9.9999999999999978E-2</v>
      </c>
      <c r="U1824" s="20">
        <f>SUM(Table1[[#This Row],[TATA]:[ROA]])</f>
        <v>1.3839921132581359</v>
      </c>
    </row>
    <row r="1825" spans="1:21" x14ac:dyDescent="0.45">
      <c r="A1825" s="7">
        <v>1819</v>
      </c>
      <c r="B1825" s="5" t="s">
        <v>3646</v>
      </c>
      <c r="C1825" s="6" t="s">
        <v>3647</v>
      </c>
      <c r="D1825" s="6" t="s">
        <v>33</v>
      </c>
      <c r="E1825" s="8">
        <v>-1627977432</v>
      </c>
      <c r="F1825" s="8">
        <v>2937321879</v>
      </c>
      <c r="G1825" s="8">
        <v>182125396727</v>
      </c>
      <c r="H1825" s="8">
        <v>20006933947</v>
      </c>
      <c r="I1825" s="8">
        <v>24572824723</v>
      </c>
      <c r="J1825" s="8">
        <v>1779157860</v>
      </c>
      <c r="K1825" s="8">
        <v>3926474586</v>
      </c>
      <c r="L1825" s="8">
        <v>130366771058</v>
      </c>
      <c r="M1825" s="8">
        <v>175361071111</v>
      </c>
      <c r="N1825" s="9">
        <v>0.68</v>
      </c>
      <c r="O1825" s="9">
        <v>0.09</v>
      </c>
      <c r="P1825" s="17">
        <f>(Table1[[#This Row],[18. Lợi nhuận sau thuế thu nhập doanh nghiệp]]-Table1[[#This Row],[Lưu chuyển tiền thuần từ hoạt động kinh doanh]])/Table1[[#This Row],[TỔNG CỘNG TÀI SẢN]]</f>
        <v>2.5066791304472678E-2</v>
      </c>
      <c r="Q1825" s="20">
        <f>(Table1[[#This Row],[III. Các khoản phải thu ngắn hạn 2025]]-Table1[[#This Row],[III. Các khoản phải thu ngắn hạn'[Năm: 2024]])/Table1[[#This Row],[III. Các khoản phải thu ngắn hạn'[Năm: 2024]]</f>
        <v>0.22821541711965548</v>
      </c>
      <c r="R1825" s="20">
        <f>(Table1[[#This Row],[1. Hàng tồn kho]]-Table1[[#This Row],[1. Hàng tồn kho'[Năm: 2024]])/Table1[[#This Row],[1. Hàng tồn kho'[Năm: 2024]]</f>
        <v>1.2069287241324387</v>
      </c>
      <c r="S182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0.34513626200791686</v>
      </c>
      <c r="T1825" s="21">
        <f>Table1[[#This Row],[Tỷ suất sinh lợi trên tổng tài sản bình quân (ROAA)'[Quý 4 Năm 2025, ĐVT: %']]]-Table1[[#This Row],[Tỷ suất sinh lợi trên tổng tài sản bình quân (ROAA)'[Quý 4 Năm 2024, ĐVT: %']]]</f>
        <v>-0.59000000000000008</v>
      </c>
      <c r="U1825" s="20">
        <f>SUM(Table1[[#This Row],[TATA]:[ROA]])</f>
        <v>1.2153471945644836</v>
      </c>
    </row>
    <row r="1826" spans="1:21" ht="26.25" hidden="1" x14ac:dyDescent="0.45">
      <c r="A1826" s="7">
        <v>1820</v>
      </c>
      <c r="B1826" s="5" t="s">
        <v>3648</v>
      </c>
      <c r="C1826" s="6" t="s">
        <v>3649</v>
      </c>
      <c r="D1826" s="6" t="s">
        <v>33</v>
      </c>
      <c r="E1826" s="8">
        <v>480664683736</v>
      </c>
      <c r="F1826" s="8">
        <v>239609896963</v>
      </c>
      <c r="G1826" s="8">
        <v>7461524730462</v>
      </c>
      <c r="H1826" s="8">
        <v>668022058279</v>
      </c>
      <c r="I1826" s="8">
        <v>776758255583</v>
      </c>
      <c r="J1826" s="6"/>
      <c r="K1826" s="6"/>
      <c r="L1826" s="8">
        <v>2431835154282</v>
      </c>
      <c r="M1826" s="8">
        <v>2775761357242</v>
      </c>
      <c r="N1826" s="9">
        <v>1.05</v>
      </c>
      <c r="O1826" s="9">
        <v>0.56000000000000005</v>
      </c>
      <c r="P1826" s="17">
        <f>(Table1[[#This Row],[18. Lợi nhuận sau thuế thu nhập doanh nghiệp]]-Table1[[#This Row],[Lưu chuyển tiền thuần từ hoạt động kinh doanh]])/Table1[[#This Row],[TỔNG CỘNG TÀI SẢN]]</f>
        <v>-3.2306371081085257E-2</v>
      </c>
      <c r="Q1826" s="20">
        <f>(Table1[[#This Row],[III. Các khoản phải thu ngắn hạn 2025]]-Table1[[#This Row],[III. Các khoản phải thu ngắn hạn'[Năm: 2024]])/Table1[[#This Row],[III. Các khoản phải thu ngắn hạn'[Năm: 2024]]</f>
        <v>0.16277336347864463</v>
      </c>
      <c r="R1826" s="20" t="e">
        <f>(Table1[[#This Row],[1. Hàng tồn kho]]-Table1[[#This Row],[1. Hàng tồn kho'[Năm: 2024]])/Table1[[#This Row],[1. Hàng tồn kho'[Năm: 2024]]</f>
        <v>#DIV/0!</v>
      </c>
      <c r="S182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0.1414266104157641</v>
      </c>
      <c r="T1826" s="21">
        <f>Table1[[#This Row],[Tỷ suất sinh lợi trên tổng tài sản bình quân (ROAA)'[Quý 4 Năm 2025, ĐVT: %']]]-Table1[[#This Row],[Tỷ suất sinh lợi trên tổng tài sản bình quân (ROAA)'[Quý 4 Năm 2024, ĐVT: %']]]</f>
        <v>-0.49</v>
      </c>
      <c r="U1826" s="20" t="e">
        <f>SUM(Table1[[#This Row],[TATA]:[ROA]])</f>
        <v>#DIV/0!</v>
      </c>
    </row>
    <row r="1827" spans="1:21" hidden="1" x14ac:dyDescent="0.45">
      <c r="A1827" s="7">
        <v>1821</v>
      </c>
      <c r="B1827" s="5" t="s">
        <v>3650</v>
      </c>
      <c r="C1827" s="6" t="s">
        <v>3651</v>
      </c>
      <c r="D1827" s="6" t="s">
        <v>15</v>
      </c>
      <c r="E1827" s="6"/>
      <c r="F1827" s="6"/>
      <c r="G1827" s="6"/>
      <c r="H1827" s="8">
        <v>282064705</v>
      </c>
      <c r="I1827" s="6"/>
      <c r="J1827" s="8">
        <v>1973766778</v>
      </c>
      <c r="K1827" s="6"/>
      <c r="L1827" s="8">
        <v>30456926801</v>
      </c>
      <c r="M1827" s="6"/>
      <c r="N1827" s="8"/>
      <c r="O1827" s="8"/>
      <c r="P182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2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827" s="20">
        <f>(Table1[[#This Row],[1. Hàng tồn kho]]-Table1[[#This Row],[1. Hàng tồn kho'[Năm: 2024]])/Table1[[#This Row],[1. Hàng tồn kho'[Năm: 2024]]</f>
        <v>-1</v>
      </c>
      <c r="S182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82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27" s="20" t="e">
        <f>SUM(Table1[[#This Row],[TATA]:[ROA]])</f>
        <v>#DIV/0!</v>
      </c>
    </row>
    <row r="1828" spans="1:21" ht="26.25" hidden="1" x14ac:dyDescent="0.45">
      <c r="A1828" s="7">
        <v>1822</v>
      </c>
      <c r="B1828" s="5" t="s">
        <v>3652</v>
      </c>
      <c r="C1828" s="6" t="s">
        <v>3653</v>
      </c>
      <c r="D1828" s="6" t="s">
        <v>10</v>
      </c>
      <c r="E1828" s="6"/>
      <c r="F1828" s="6"/>
      <c r="G1828" s="6"/>
      <c r="H1828" s="6"/>
      <c r="I1828" s="6"/>
      <c r="J1828" s="6"/>
      <c r="K1828" s="6"/>
      <c r="L1828" s="6"/>
      <c r="M1828" s="6"/>
      <c r="N1828" s="8"/>
      <c r="O1828" s="8"/>
      <c r="P182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2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828" s="20" t="e">
        <f>(Table1[[#This Row],[1. Hàng tồn kho]]-Table1[[#This Row],[1. Hàng tồn kho'[Năm: 2024]])/Table1[[#This Row],[1. Hàng tồn kho'[Năm: 2024]]</f>
        <v>#DIV/0!</v>
      </c>
      <c r="S182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82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28" s="20" t="e">
        <f>SUM(Table1[[#This Row],[TATA]:[ROA]])</f>
        <v>#DIV/0!</v>
      </c>
    </row>
    <row r="1829" spans="1:21" ht="26.25" hidden="1" x14ac:dyDescent="0.45">
      <c r="A1829" s="7">
        <v>1823</v>
      </c>
      <c r="B1829" s="5" t="s">
        <v>3654</v>
      </c>
      <c r="C1829" s="6" t="s">
        <v>3655</v>
      </c>
      <c r="D1829" s="6" t="s">
        <v>10</v>
      </c>
      <c r="E1829" s="6"/>
      <c r="F1829" s="6"/>
      <c r="G1829" s="6"/>
      <c r="H1829" s="6"/>
      <c r="I1829" s="6"/>
      <c r="J1829" s="6"/>
      <c r="K1829" s="6"/>
      <c r="L1829" s="6"/>
      <c r="M1829" s="6"/>
      <c r="N1829" s="8"/>
      <c r="O1829" s="8"/>
      <c r="P182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2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829" s="20" t="e">
        <f>(Table1[[#This Row],[1. Hàng tồn kho]]-Table1[[#This Row],[1. Hàng tồn kho'[Năm: 2024]])/Table1[[#This Row],[1. Hàng tồn kho'[Năm: 2024]]</f>
        <v>#DIV/0!</v>
      </c>
      <c r="S182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82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29" s="20" t="e">
        <f>SUM(Table1[[#This Row],[TATA]:[ROA]])</f>
        <v>#DIV/0!</v>
      </c>
    </row>
    <row r="1830" spans="1:21" ht="26.25" x14ac:dyDescent="0.45">
      <c r="A1830" s="7">
        <v>1824</v>
      </c>
      <c r="B1830" s="5" t="s">
        <v>3656</v>
      </c>
      <c r="C1830" s="6" t="s">
        <v>3657</v>
      </c>
      <c r="D1830" s="6" t="s">
        <v>15</v>
      </c>
      <c r="E1830" s="8">
        <v>22611422248</v>
      </c>
      <c r="F1830" s="8">
        <v>127395749823</v>
      </c>
      <c r="G1830" s="8">
        <v>5659189185803</v>
      </c>
      <c r="H1830" s="8">
        <v>442155349891</v>
      </c>
      <c r="I1830" s="8">
        <v>514149867281</v>
      </c>
      <c r="J1830" s="8">
        <v>536158286568</v>
      </c>
      <c r="K1830" s="8">
        <v>565283250697</v>
      </c>
      <c r="L1830" s="8">
        <v>988625452359</v>
      </c>
      <c r="M1830" s="8">
        <v>1046157744427</v>
      </c>
      <c r="N1830" s="9">
        <v>0.72</v>
      </c>
      <c r="O1830" s="9">
        <v>0.65</v>
      </c>
      <c r="P1830" s="17">
        <f>(Table1[[#This Row],[18. Lợi nhuận sau thuế thu nhập doanh nghiệp]]-Table1[[#This Row],[Lưu chuyển tiền thuần từ hoạt động kinh doanh]])/Table1[[#This Row],[TỔNG CỘNG TÀI SẢN]]</f>
        <v>1.8515784529322434E-2</v>
      </c>
      <c r="Q1830" s="20">
        <f>(Table1[[#This Row],[III. Các khoản phải thu ngắn hạn 2025]]-Table1[[#This Row],[III. Các khoản phải thu ngắn hạn'[Năm: 2024]])/Table1[[#This Row],[III. Các khoản phải thu ngắn hạn'[Năm: 2024]]</f>
        <v>0.162826294893295</v>
      </c>
      <c r="R1830" s="20">
        <f>(Table1[[#This Row],[1. Hàng tồn kho]]-Table1[[#This Row],[1. Hàng tồn kho'[Năm: 2024]])/Table1[[#This Row],[1. Hàng tồn kho'[Năm: 2024]]</f>
        <v>5.4321577897138651E-2</v>
      </c>
      <c r="S183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5.8194225053299832E-2</v>
      </c>
      <c r="T1830" s="21">
        <f>Table1[[#This Row],[Tỷ suất sinh lợi trên tổng tài sản bình quân (ROAA)'[Quý 4 Năm 2025, ĐVT: %']]]-Table1[[#This Row],[Tỷ suất sinh lợi trên tổng tài sản bình quân (ROAA)'[Quý 4 Năm 2024, ĐVT: %']]]</f>
        <v>-6.9999999999999951E-2</v>
      </c>
      <c r="U1830" s="20">
        <f>SUM(Table1[[#This Row],[TATA]:[ROA]])</f>
        <v>0.22385788237305598</v>
      </c>
    </row>
    <row r="1831" spans="1:21" ht="26.25" x14ac:dyDescent="0.45">
      <c r="A1831" s="7">
        <v>1825</v>
      </c>
      <c r="B1831" s="5" t="s">
        <v>3658</v>
      </c>
      <c r="C1831" s="6" t="s">
        <v>3659</v>
      </c>
      <c r="D1831" s="6" t="s">
        <v>15</v>
      </c>
      <c r="E1831" s="8">
        <v>12087052731</v>
      </c>
      <c r="F1831" s="8">
        <v>1607058315</v>
      </c>
      <c r="G1831" s="8">
        <v>850546794831</v>
      </c>
      <c r="H1831" s="8">
        <v>96308078909</v>
      </c>
      <c r="I1831" s="8">
        <v>202261200447</v>
      </c>
      <c r="J1831" s="8">
        <v>39695892095</v>
      </c>
      <c r="K1831" s="8">
        <v>71232597833</v>
      </c>
      <c r="L1831" s="8">
        <v>115277063141</v>
      </c>
      <c r="M1831" s="8">
        <v>208807105108</v>
      </c>
      <c r="N1831" s="9">
        <v>-0.25</v>
      </c>
      <c r="O1831" s="9">
        <v>0.02</v>
      </c>
      <c r="P1831" s="17">
        <f>(Table1[[#This Row],[18. Lợi nhuận sau thuế thu nhập doanh nghiệp]]-Table1[[#This Row],[Lưu chuyển tiền thuần từ hoạt động kinh doanh]])/Table1[[#This Row],[TỔNG CỘNG TÀI SẢN]]</f>
        <v>-1.2321478935303413E-2</v>
      </c>
      <c r="Q1831" s="20">
        <f>(Table1[[#This Row],[III. Các khoản phải thu ngắn hạn 2025]]-Table1[[#This Row],[III. Các khoản phải thu ngắn hạn'[Năm: 2024]])/Table1[[#This Row],[III. Các khoản phải thu ngắn hạn'[Năm: 2024]]</f>
        <v>1.1001478041952581</v>
      </c>
      <c r="R1831" s="20">
        <f>(Table1[[#This Row],[1. Hàng tồn kho]]-Table1[[#This Row],[1. Hàng tồn kho'[Năm: 2024]])/Table1[[#This Row],[1. Hàng tồn kho'[Năm: 2024]]</f>
        <v>0.7944576648517313</v>
      </c>
      <c r="S183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0.81134997213278803</v>
      </c>
      <c r="T1831" s="21">
        <f>Table1[[#This Row],[Tỷ suất sinh lợi trên tổng tài sản bình quân (ROAA)'[Quý 4 Năm 2025, ĐVT: %']]]-Table1[[#This Row],[Tỷ suất sinh lợi trên tổng tài sản bình quân (ROAA)'[Quý 4 Năm 2024, ĐVT: %']]]</f>
        <v>0.27</v>
      </c>
      <c r="U1831" s="20">
        <f>SUM(Table1[[#This Row],[TATA]:[ROA]])</f>
        <v>2.9636339622444741</v>
      </c>
    </row>
    <row r="1832" spans="1:21" ht="26.25" x14ac:dyDescent="0.45">
      <c r="A1832" s="7">
        <v>1826</v>
      </c>
      <c r="B1832" s="5" t="s">
        <v>3660</v>
      </c>
      <c r="C1832" s="6" t="s">
        <v>3661</v>
      </c>
      <c r="D1832" s="6" t="s">
        <v>33</v>
      </c>
      <c r="E1832" s="8">
        <v>17324883128</v>
      </c>
      <c r="F1832" s="8">
        <v>7741077260</v>
      </c>
      <c r="G1832" s="8">
        <v>281812713826</v>
      </c>
      <c r="H1832" s="8">
        <v>18589480410</v>
      </c>
      <c r="I1832" s="8">
        <v>47639003258</v>
      </c>
      <c r="J1832" s="8">
        <v>5376661496</v>
      </c>
      <c r="K1832" s="8">
        <v>5932559848</v>
      </c>
      <c r="L1832" s="8">
        <v>718691821370</v>
      </c>
      <c r="M1832" s="8">
        <v>795244810400</v>
      </c>
      <c r="N1832" s="9">
        <v>-2.72</v>
      </c>
      <c r="O1832" s="9">
        <v>0.24</v>
      </c>
      <c r="P1832" s="17">
        <f>(Table1[[#This Row],[18. Lợi nhuận sau thuế thu nhập doanh nghiệp]]-Table1[[#This Row],[Lưu chuyển tiền thuần từ hoạt động kinh doanh]])/Table1[[#This Row],[TỔNG CỘNG TÀI SẢN]]</f>
        <v>-3.4007712916448982E-2</v>
      </c>
      <c r="Q1832" s="20">
        <f>(Table1[[#This Row],[III. Các khoản phải thu ngắn hạn 2025]]-Table1[[#This Row],[III. Các khoản phải thu ngắn hạn'[Năm: 2024]])/Table1[[#This Row],[III. Các khoản phải thu ngắn hạn'[Năm: 2024]]</f>
        <v>1.5626861110315455</v>
      </c>
      <c r="R1832" s="20">
        <f>(Table1[[#This Row],[1. Hàng tồn kho]]-Table1[[#This Row],[1. Hàng tồn kho'[Năm: 2024]])/Table1[[#This Row],[1. Hàng tồn kho'[Năm: 2024]]</f>
        <v>0.10339098944829686</v>
      </c>
      <c r="S183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0.10651712841823013</v>
      </c>
      <c r="T1832" s="21">
        <f>Table1[[#This Row],[Tỷ suất sinh lợi trên tổng tài sản bình quân (ROAA)'[Quý 4 Năm 2025, ĐVT: %']]]-Table1[[#This Row],[Tỷ suất sinh lợi trên tổng tài sản bình quân (ROAA)'[Quý 4 Năm 2024, ĐVT: %']]]</f>
        <v>2.96</v>
      </c>
      <c r="U1832" s="20">
        <f>SUM(Table1[[#This Row],[TATA]:[ROA]])</f>
        <v>4.6985865159816242</v>
      </c>
    </row>
    <row r="1833" spans="1:21" ht="26.25" x14ac:dyDescent="0.45">
      <c r="A1833" s="7">
        <v>1827</v>
      </c>
      <c r="B1833" s="5" t="s">
        <v>3662</v>
      </c>
      <c r="C1833" s="6" t="s">
        <v>3663</v>
      </c>
      <c r="D1833" s="6" t="s">
        <v>33</v>
      </c>
      <c r="E1833" s="8">
        <v>-470489062031</v>
      </c>
      <c r="F1833" s="8">
        <v>143098006404</v>
      </c>
      <c r="G1833" s="8">
        <v>4677304058387</v>
      </c>
      <c r="H1833" s="8">
        <v>723054734073</v>
      </c>
      <c r="I1833" s="8">
        <v>1485386320193</v>
      </c>
      <c r="J1833" s="8">
        <v>535245387406</v>
      </c>
      <c r="K1833" s="8">
        <v>970932030004</v>
      </c>
      <c r="L1833" s="8">
        <v>5896934190147</v>
      </c>
      <c r="M1833" s="8">
        <v>8105352385153</v>
      </c>
      <c r="N1833" s="9">
        <v>0.65</v>
      </c>
      <c r="O1833" s="9">
        <v>1.08</v>
      </c>
      <c r="P1833" s="17">
        <f>(Table1[[#This Row],[18. Lợi nhuận sau thuế thu nhập doanh nghiệp]]-Table1[[#This Row],[Lưu chuyển tiền thuần từ hoạt động kinh doanh]])/Table1[[#This Row],[TỔNG CỘNG TÀI SẢN]]</f>
        <v>0.13118391722572761</v>
      </c>
      <c r="Q1833" s="20">
        <f>(Table1[[#This Row],[III. Các khoản phải thu ngắn hạn 2025]]-Table1[[#This Row],[III. Các khoản phải thu ngắn hạn'[Năm: 2024]])/Table1[[#This Row],[III. Các khoản phải thu ngắn hạn'[Năm: 2024]]</f>
        <v>1.0543207176388318</v>
      </c>
      <c r="R1833" s="20">
        <f>(Table1[[#This Row],[1. Hàng tồn kho]]-Table1[[#This Row],[1. Hàng tồn kho'[Năm: 2024]])/Table1[[#This Row],[1. Hàng tồn kho'[Năm: 2024]]</f>
        <v>0.8139942031252263</v>
      </c>
      <c r="S183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0.37450277106635782</v>
      </c>
      <c r="T1833" s="21">
        <f>Table1[[#This Row],[Tỷ suất sinh lợi trên tổng tài sản bình quân (ROAA)'[Quý 4 Năm 2025, ĐVT: %']]]-Table1[[#This Row],[Tỷ suất sinh lợi trên tổng tài sản bình quân (ROAA)'[Quý 4 Năm 2024, ĐVT: %']]]</f>
        <v>0.43000000000000005</v>
      </c>
      <c r="U1833" s="20">
        <f>SUM(Table1[[#This Row],[TATA]:[ROA]])</f>
        <v>2.8040016090561437</v>
      </c>
    </row>
    <row r="1834" spans="1:21" ht="26.25" x14ac:dyDescent="0.45">
      <c r="A1834" s="7">
        <v>1828</v>
      </c>
      <c r="B1834" s="5" t="s">
        <v>3664</v>
      </c>
      <c r="C1834" s="6" t="s">
        <v>3665</v>
      </c>
      <c r="D1834" s="6" t="s">
        <v>33</v>
      </c>
      <c r="E1834" s="8">
        <v>5512128397</v>
      </c>
      <c r="F1834" s="8">
        <v>22060346421</v>
      </c>
      <c r="G1834" s="8">
        <v>299428616959</v>
      </c>
      <c r="H1834" s="8">
        <v>87169661927</v>
      </c>
      <c r="I1834" s="8">
        <v>223243170241</v>
      </c>
      <c r="J1834" s="8">
        <v>116848411673</v>
      </c>
      <c r="K1834" s="8">
        <v>34475922373</v>
      </c>
      <c r="L1834" s="8">
        <v>3187749529913</v>
      </c>
      <c r="M1834" s="8">
        <v>3673303495957</v>
      </c>
      <c r="N1834" s="9">
        <v>1.63</v>
      </c>
      <c r="O1834" s="9">
        <v>0.9</v>
      </c>
      <c r="P1834" s="17">
        <f>(Table1[[#This Row],[18. Lợi nhuận sau thuế thu nhập doanh nghiệp]]-Table1[[#This Row],[Lưu chuyển tiền thuần từ hoạt động kinh doanh]])/Table1[[#This Row],[TỔNG CỘNG TÀI SẢN]]</f>
        <v>5.5265986905539848E-2</v>
      </c>
      <c r="Q1834" s="20">
        <f>(Table1[[#This Row],[III. Các khoản phải thu ngắn hạn 2025]]-Table1[[#This Row],[III. Các khoản phải thu ngắn hạn'[Năm: 2024]])/Table1[[#This Row],[III. Các khoản phải thu ngắn hạn'[Năm: 2024]]</f>
        <v>1.5610191126811344</v>
      </c>
      <c r="R1834" s="20">
        <f>(Table1[[#This Row],[1. Hàng tồn kho]]-Table1[[#This Row],[1. Hàng tồn kho'[Năm: 2024]])/Table1[[#This Row],[1. Hàng tồn kho'[Năm: 2024]]</f>
        <v>-0.70495172438046672</v>
      </c>
      <c r="S183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0.15231873191029902</v>
      </c>
      <c r="T1834" s="21">
        <f>Table1[[#This Row],[Tỷ suất sinh lợi trên tổng tài sản bình quân (ROAA)'[Quý 4 Năm 2025, ĐVT: %']]]-Table1[[#This Row],[Tỷ suất sinh lợi trên tổng tài sản bình quân (ROAA)'[Quý 4 Năm 2024, ĐVT: %']]]</f>
        <v>-0.72999999999999987</v>
      </c>
      <c r="U1834" s="20">
        <f>SUM(Table1[[#This Row],[TATA]:[ROA]])</f>
        <v>0.33365210711650672</v>
      </c>
    </row>
    <row r="1835" spans="1:21" ht="26.25" hidden="1" x14ac:dyDescent="0.45">
      <c r="A1835" s="7">
        <v>1829</v>
      </c>
      <c r="B1835" s="5" t="s">
        <v>3666</v>
      </c>
      <c r="C1835" s="6" t="s">
        <v>3667</v>
      </c>
      <c r="D1835" s="6" t="s">
        <v>15</v>
      </c>
      <c r="E1835" s="6"/>
      <c r="F1835" s="6"/>
      <c r="G1835" s="6"/>
      <c r="H1835" s="6"/>
      <c r="I1835" s="6"/>
      <c r="J1835" s="6"/>
      <c r="K1835" s="6"/>
      <c r="L1835" s="6"/>
      <c r="M1835" s="6"/>
      <c r="N1835" s="8"/>
      <c r="O1835" s="8"/>
      <c r="P183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3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835" s="20" t="e">
        <f>(Table1[[#This Row],[1. Hàng tồn kho]]-Table1[[#This Row],[1. Hàng tồn kho'[Năm: 2024]])/Table1[[#This Row],[1. Hàng tồn kho'[Năm: 2024]]</f>
        <v>#DIV/0!</v>
      </c>
      <c r="S183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83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35" s="20" t="e">
        <f>SUM(Table1[[#This Row],[TATA]:[ROA]])</f>
        <v>#DIV/0!</v>
      </c>
    </row>
    <row r="1836" spans="1:21" ht="26.25" x14ac:dyDescent="0.45">
      <c r="A1836" s="7">
        <v>1830</v>
      </c>
      <c r="B1836" s="5" t="s">
        <v>3668</v>
      </c>
      <c r="C1836" s="6" t="s">
        <v>3669</v>
      </c>
      <c r="D1836" s="6" t="s">
        <v>15</v>
      </c>
      <c r="E1836" s="8">
        <v>-16111372086</v>
      </c>
      <c r="F1836" s="8">
        <v>-638204110974</v>
      </c>
      <c r="G1836" s="8">
        <v>10506141908367</v>
      </c>
      <c r="H1836" s="8">
        <v>1273547610285</v>
      </c>
      <c r="I1836" s="8">
        <v>1130759642915</v>
      </c>
      <c r="J1836" s="8">
        <v>4681913235357</v>
      </c>
      <c r="K1836" s="8">
        <v>4679705868441</v>
      </c>
      <c r="L1836" s="8">
        <v>704425452188</v>
      </c>
      <c r="M1836" s="8">
        <v>16596502636</v>
      </c>
      <c r="N1836" s="9">
        <v>-2.15</v>
      </c>
      <c r="O1836" s="9">
        <v>-1.53</v>
      </c>
      <c r="P1836" s="17">
        <f>(Table1[[#This Row],[18. Lợi nhuận sau thuế thu nhập doanh nghiệp]]-Table1[[#This Row],[Lưu chuyển tiền thuần từ hoạt động kinh doanh]])/Table1[[#This Row],[TỔNG CỘNG TÀI SẢN]]</f>
        <v>-5.9212291658898186E-2</v>
      </c>
      <c r="Q1836" s="20">
        <f>(Table1[[#This Row],[III. Các khoản phải thu ngắn hạn 2025]]-Table1[[#This Row],[III. Các khoản phải thu ngắn hạn'[Năm: 2024]])/Table1[[#This Row],[III. Các khoản phải thu ngắn hạn'[Năm: 2024]]</f>
        <v>-0.11211827984824713</v>
      </c>
      <c r="R1836" s="20">
        <f>(Table1[[#This Row],[1. Hàng tồn kho]]-Table1[[#This Row],[1. Hàng tồn kho'[Năm: 2024]])/Table1[[#This Row],[1. Hàng tồn kho'[Năm: 2024]]</f>
        <v>-4.7146685661117048E-4</v>
      </c>
      <c r="S183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-0.97643966074131761</v>
      </c>
      <c r="T1836" s="21">
        <f>Table1[[#This Row],[Tỷ suất sinh lợi trên tổng tài sản bình quân (ROAA)'[Quý 4 Năm 2025, ĐVT: %']]]-Table1[[#This Row],[Tỷ suất sinh lợi trên tổng tài sản bình quân (ROAA)'[Quý 4 Năm 2024, ĐVT: %']]]</f>
        <v>0.61999999999999988</v>
      </c>
      <c r="U1836" s="20">
        <f>SUM(Table1[[#This Row],[TATA]:[ROA]])</f>
        <v>-0.52824169910507424</v>
      </c>
    </row>
    <row r="1837" spans="1:21" hidden="1" x14ac:dyDescent="0.45">
      <c r="A1837" s="7">
        <v>1831</v>
      </c>
      <c r="B1837" s="5" t="s">
        <v>3670</v>
      </c>
      <c r="C1837" s="6" t="s">
        <v>3671</v>
      </c>
      <c r="D1837" s="6" t="s">
        <v>33</v>
      </c>
      <c r="E1837" s="8">
        <v>-397673523391</v>
      </c>
      <c r="F1837" s="8">
        <v>44599179366</v>
      </c>
      <c r="G1837" s="8">
        <v>3123118878516</v>
      </c>
      <c r="H1837" s="8">
        <v>87765014623</v>
      </c>
      <c r="I1837" s="8">
        <v>103138795507</v>
      </c>
      <c r="J1837" s="6"/>
      <c r="K1837" s="6"/>
      <c r="L1837" s="8">
        <v>343536435590</v>
      </c>
      <c r="M1837" s="8">
        <v>477127915049</v>
      </c>
      <c r="N1837" s="9">
        <v>0.17</v>
      </c>
      <c r="O1837" s="9">
        <v>0.2</v>
      </c>
      <c r="P1837" s="17">
        <f>(Table1[[#This Row],[18. Lợi nhuận sau thuế thu nhập doanh nghiệp]]-Table1[[#This Row],[Lưu chuyển tiền thuần từ hoạt động kinh doanh]])/Table1[[#This Row],[TỔNG CỘNG TÀI SẢN]]</f>
        <v>0.1416125097893017</v>
      </c>
      <c r="Q1837" s="20">
        <f>(Table1[[#This Row],[III. Các khoản phải thu ngắn hạn 2025]]-Table1[[#This Row],[III. Các khoản phải thu ngắn hạn'[Năm: 2024]])/Table1[[#This Row],[III. Các khoản phải thu ngắn hạn'[Năm: 2024]]</f>
        <v>0.17516980940570703</v>
      </c>
      <c r="R1837" s="20" t="e">
        <f>(Table1[[#This Row],[1. Hàng tồn kho]]-Table1[[#This Row],[1. Hàng tồn kho'[Năm: 2024]])/Table1[[#This Row],[1. Hàng tồn kho'[Năm: 2024]]</f>
        <v>#DIV/0!</v>
      </c>
      <c r="S183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0.38887135575464038</v>
      </c>
      <c r="T1837" s="21">
        <f>Table1[[#This Row],[Tỷ suất sinh lợi trên tổng tài sản bình quân (ROAA)'[Quý 4 Năm 2025, ĐVT: %']]]-Table1[[#This Row],[Tỷ suất sinh lợi trên tổng tài sản bình quân (ROAA)'[Quý 4 Năm 2024, ĐVT: %']]]</f>
        <v>0.03</v>
      </c>
      <c r="U1837" s="20" t="e">
        <f>SUM(Table1[[#This Row],[TATA]:[ROA]])</f>
        <v>#DIV/0!</v>
      </c>
    </row>
    <row r="1838" spans="1:21" hidden="1" x14ac:dyDescent="0.45">
      <c r="A1838" s="7">
        <v>1832</v>
      </c>
      <c r="B1838" s="5" t="s">
        <v>3672</v>
      </c>
      <c r="C1838" s="6" t="s">
        <v>3673</v>
      </c>
      <c r="D1838" s="6" t="s">
        <v>15</v>
      </c>
      <c r="E1838" s="6"/>
      <c r="F1838" s="6"/>
      <c r="G1838" s="6"/>
      <c r="H1838" s="8">
        <v>2651778951</v>
      </c>
      <c r="I1838" s="6"/>
      <c r="J1838" s="8">
        <v>34773146487</v>
      </c>
      <c r="K1838" s="6"/>
      <c r="L1838" s="8">
        <v>157829060650</v>
      </c>
      <c r="M1838" s="6"/>
      <c r="N1838" s="8"/>
      <c r="O1838" s="8"/>
      <c r="P183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3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838" s="20">
        <f>(Table1[[#This Row],[1. Hàng tồn kho]]-Table1[[#This Row],[1. Hàng tồn kho'[Năm: 2024]])/Table1[[#This Row],[1. Hàng tồn kho'[Năm: 2024]]</f>
        <v>-1</v>
      </c>
      <c r="S183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83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38" s="20" t="e">
        <f>SUM(Table1[[#This Row],[TATA]:[ROA]])</f>
        <v>#DIV/0!</v>
      </c>
    </row>
    <row r="1839" spans="1:21" ht="26.25" x14ac:dyDescent="0.45">
      <c r="A1839" s="7">
        <v>1833</v>
      </c>
      <c r="B1839" s="5" t="s">
        <v>3674</v>
      </c>
      <c r="C1839" s="6" t="s">
        <v>3675</v>
      </c>
      <c r="D1839" s="6" t="s">
        <v>15</v>
      </c>
      <c r="E1839" s="8">
        <v>99601360725</v>
      </c>
      <c r="F1839" s="8">
        <v>34517308590</v>
      </c>
      <c r="G1839" s="8">
        <v>1561516565749</v>
      </c>
      <c r="H1839" s="8">
        <v>408695800326</v>
      </c>
      <c r="I1839" s="8">
        <v>830411519551</v>
      </c>
      <c r="J1839" s="8">
        <v>27702990496</v>
      </c>
      <c r="K1839" s="8">
        <v>119845554187</v>
      </c>
      <c r="L1839" s="8">
        <v>1197051911628</v>
      </c>
      <c r="M1839" s="8">
        <v>1372443792605</v>
      </c>
      <c r="N1839" s="9">
        <v>0.78</v>
      </c>
      <c r="O1839" s="9">
        <v>0.65</v>
      </c>
      <c r="P1839" s="17">
        <f>(Table1[[#This Row],[18. Lợi nhuận sau thuế thu nhập doanh nghiệp]]-Table1[[#This Row],[Lưu chuyển tiền thuần từ hoạt động kinh doanh]])/Table1[[#This Row],[TỔNG CỘNG TÀI SẢN]]</f>
        <v>-4.1680026688529978E-2</v>
      </c>
      <c r="Q1839" s="20">
        <f>(Table1[[#This Row],[III. Các khoản phải thu ngắn hạn 2025]]-Table1[[#This Row],[III. Các khoản phải thu ngắn hạn'[Năm: 2024]])/Table1[[#This Row],[III. Các khoản phải thu ngắn hạn'[Năm: 2024]]</f>
        <v>1.0318572368216521</v>
      </c>
      <c r="R1839" s="20">
        <f>(Table1[[#This Row],[1. Hàng tồn kho]]-Table1[[#This Row],[1. Hàng tồn kho'[Năm: 2024]])/Table1[[#This Row],[1. Hàng tồn kho'[Năm: 2024]]</f>
        <v>3.3260872577747285</v>
      </c>
      <c r="S183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0.14651986206551867</v>
      </c>
      <c r="T1839" s="21">
        <f>Table1[[#This Row],[Tỷ suất sinh lợi trên tổng tài sản bình quân (ROAA)'[Quý 4 Năm 2025, ĐVT: %']]]-Table1[[#This Row],[Tỷ suất sinh lợi trên tổng tài sản bình quân (ROAA)'[Quý 4 Năm 2024, ĐVT: %']]]</f>
        <v>-0.13</v>
      </c>
      <c r="U1839" s="20">
        <f>SUM(Table1[[#This Row],[TATA]:[ROA]])</f>
        <v>4.3327843299733697</v>
      </c>
    </row>
    <row r="1840" spans="1:21" ht="26.25" x14ac:dyDescent="0.45">
      <c r="A1840" s="7">
        <v>1834</v>
      </c>
      <c r="B1840" s="5" t="s">
        <v>3676</v>
      </c>
      <c r="C1840" s="6" t="s">
        <v>3677</v>
      </c>
      <c r="D1840" s="6" t="s">
        <v>15</v>
      </c>
      <c r="E1840" s="8">
        <v>30136494923</v>
      </c>
      <c r="F1840" s="8">
        <v>11427896680</v>
      </c>
      <c r="G1840" s="8">
        <v>546204719542</v>
      </c>
      <c r="H1840" s="8">
        <v>34679136547</v>
      </c>
      <c r="I1840" s="8">
        <v>69486237368</v>
      </c>
      <c r="J1840" s="8">
        <v>2599408431</v>
      </c>
      <c r="K1840" s="8">
        <v>5110877425</v>
      </c>
      <c r="L1840" s="8">
        <v>240464603252</v>
      </c>
      <c r="M1840" s="8">
        <v>296223735533</v>
      </c>
      <c r="N1840" s="9">
        <v>0.45</v>
      </c>
      <c r="O1840" s="9">
        <v>0.48</v>
      </c>
      <c r="P1840" s="17">
        <f>(Table1[[#This Row],[18. Lợi nhuận sau thuế thu nhập doanh nghiệp]]-Table1[[#This Row],[Lưu chuyển tiền thuần từ hoạt động kinh doanh]])/Table1[[#This Row],[TỔNG CỘNG TÀI SẢN]]</f>
        <v>-3.4251989361584814E-2</v>
      </c>
      <c r="Q1840" s="20">
        <f>(Table1[[#This Row],[III. Các khoản phải thu ngắn hạn 2025]]-Table1[[#This Row],[III. Các khoản phải thu ngắn hạn'[Năm: 2024]])/Table1[[#This Row],[III. Các khoản phải thu ngắn hạn'[Năm: 2024]]</f>
        <v>1.0036899498298226</v>
      </c>
      <c r="R1840" s="20">
        <f>(Table1[[#This Row],[1. Hàng tồn kho]]-Table1[[#This Row],[1. Hàng tồn kho'[Năm: 2024]])/Table1[[#This Row],[1. Hàng tồn kho'[Năm: 2024]]</f>
        <v>0.96616944226568913</v>
      </c>
      <c r="S184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0.23188083205146842</v>
      </c>
      <c r="T1840" s="21">
        <f>Table1[[#This Row],[Tỷ suất sinh lợi trên tổng tài sản bình quân (ROAA)'[Quý 4 Năm 2025, ĐVT: %']]]-Table1[[#This Row],[Tỷ suất sinh lợi trên tổng tài sản bình quân (ROAA)'[Quý 4 Năm 2024, ĐVT: %']]]</f>
        <v>2.9999999999999971E-2</v>
      </c>
      <c r="U1840" s="20">
        <f>SUM(Table1[[#This Row],[TATA]:[ROA]])</f>
        <v>2.197488234785395</v>
      </c>
    </row>
    <row r="1841" spans="1:21" ht="26.25" x14ac:dyDescent="0.45">
      <c r="A1841" s="7">
        <v>1835</v>
      </c>
      <c r="B1841" s="5" t="s">
        <v>3678</v>
      </c>
      <c r="C1841" s="6" t="s">
        <v>3679</v>
      </c>
      <c r="D1841" s="6" t="s">
        <v>33</v>
      </c>
      <c r="E1841" s="8">
        <v>-3390021012</v>
      </c>
      <c r="F1841" s="8">
        <v>19927502390</v>
      </c>
      <c r="G1841" s="8">
        <v>325493516211</v>
      </c>
      <c r="H1841" s="8">
        <v>115023551109</v>
      </c>
      <c r="I1841" s="8">
        <v>123010109973</v>
      </c>
      <c r="J1841" s="8">
        <v>23536154321</v>
      </c>
      <c r="K1841" s="8">
        <v>104035336878</v>
      </c>
      <c r="L1841" s="8">
        <v>2718477790943</v>
      </c>
      <c r="M1841" s="8">
        <v>3317340055823</v>
      </c>
      <c r="N1841" s="9">
        <v>1.55</v>
      </c>
      <c r="O1841" s="9">
        <v>0.36</v>
      </c>
      <c r="P1841" s="17">
        <f>(Table1[[#This Row],[18. Lợi nhuận sau thuế thu nhập doanh nghiệp]]-Table1[[#This Row],[Lưu chuyển tiền thuần từ hoạt động kinh doanh]])/Table1[[#This Row],[TỔNG CỘNG TÀI SẢN]]</f>
        <v>7.1637443576247767E-2</v>
      </c>
      <c r="Q1841" s="20">
        <f>(Table1[[#This Row],[III. Các khoản phải thu ngắn hạn 2025]]-Table1[[#This Row],[III. Các khoản phải thu ngắn hạn'[Năm: 2024]])/Table1[[#This Row],[III. Các khoản phải thu ngắn hạn'[Năm: 2024]]</f>
        <v>6.9434118378345677E-2</v>
      </c>
      <c r="R1841" s="20">
        <f>(Table1[[#This Row],[1. Hàng tồn kho]]-Table1[[#This Row],[1. Hàng tồn kho'[Năm: 2024]])/Table1[[#This Row],[1. Hàng tồn kho'[Năm: 2024]]</f>
        <v>3.420235160727811</v>
      </c>
      <c r="S184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0.22029323427809336</v>
      </c>
      <c r="T1841" s="21">
        <f>Table1[[#This Row],[Tỷ suất sinh lợi trên tổng tài sản bình quân (ROAA)'[Quý 4 Năm 2025, ĐVT: %']]]-Table1[[#This Row],[Tỷ suất sinh lợi trên tổng tài sản bình quân (ROAA)'[Quý 4 Năm 2024, ĐVT: %']]]</f>
        <v>-1.19</v>
      </c>
      <c r="U1841" s="20">
        <f>SUM(Table1[[#This Row],[TATA]:[ROA]])</f>
        <v>2.5915999569604975</v>
      </c>
    </row>
    <row r="1842" spans="1:21" x14ac:dyDescent="0.45">
      <c r="A1842" s="7">
        <v>1836</v>
      </c>
      <c r="B1842" s="5" t="s">
        <v>3680</v>
      </c>
      <c r="C1842" s="6" t="s">
        <v>3681</v>
      </c>
      <c r="D1842" s="6" t="s">
        <v>18</v>
      </c>
      <c r="E1842" s="8">
        <v>445719790030</v>
      </c>
      <c r="F1842" s="8">
        <v>514779110707</v>
      </c>
      <c r="G1842" s="8">
        <v>6393015167008</v>
      </c>
      <c r="H1842" s="8">
        <v>1221413666136</v>
      </c>
      <c r="I1842" s="8">
        <v>1278172524329</v>
      </c>
      <c r="J1842" s="8">
        <v>1454946134665</v>
      </c>
      <c r="K1842" s="8">
        <v>1784775452507</v>
      </c>
      <c r="L1842" s="8">
        <v>6466811874896</v>
      </c>
      <c r="M1842" s="8">
        <v>7300100193665</v>
      </c>
      <c r="N1842" s="9">
        <v>1.72</v>
      </c>
      <c r="O1842" s="9">
        <v>2.08</v>
      </c>
      <c r="P1842" s="17">
        <f>(Table1[[#This Row],[18. Lợi nhuận sau thuế thu nhập doanh nghiệp]]-Table1[[#This Row],[Lưu chuyển tiền thuần từ hoạt động kinh doanh]])/Table1[[#This Row],[TỔNG CỘNG TÀI SẢN]]</f>
        <v>1.0802308280666962E-2</v>
      </c>
      <c r="Q1842" s="20">
        <f>(Table1[[#This Row],[III. Các khoản phải thu ngắn hạn 2025]]-Table1[[#This Row],[III. Các khoản phải thu ngắn hạn'[Năm: 2024]])/Table1[[#This Row],[III. Các khoản phải thu ngắn hạn'[Năm: 2024]]</f>
        <v>4.6469807704509591E-2</v>
      </c>
      <c r="R1842" s="20">
        <f>(Table1[[#This Row],[1. Hàng tồn kho]]-Table1[[#This Row],[1. Hàng tồn kho'[Năm: 2024]])/Table1[[#This Row],[1. Hàng tồn kho'[Năm: 2024]]</f>
        <v>0.22669520883530364</v>
      </c>
      <c r="S184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0.12885612491741164</v>
      </c>
      <c r="T1842" s="21">
        <f>Table1[[#This Row],[Tỷ suất sinh lợi trên tổng tài sản bình quân (ROAA)'[Quý 4 Năm 2025, ĐVT: %']]]-Table1[[#This Row],[Tỷ suất sinh lợi trên tổng tài sản bình quân (ROAA)'[Quý 4 Năm 2024, ĐVT: %']]]</f>
        <v>0.3600000000000001</v>
      </c>
      <c r="U1842" s="20">
        <f>SUM(Table1[[#This Row],[TATA]:[ROA]])</f>
        <v>0.77282344973789197</v>
      </c>
    </row>
    <row r="1843" spans="1:21" hidden="1" x14ac:dyDescent="0.45">
      <c r="A1843" s="7">
        <v>1837</v>
      </c>
      <c r="B1843" s="5" t="s">
        <v>3682</v>
      </c>
      <c r="C1843" s="6" t="s">
        <v>3683</v>
      </c>
      <c r="D1843" s="6" t="s">
        <v>18</v>
      </c>
      <c r="E1843" s="8">
        <v>15177023959</v>
      </c>
      <c r="F1843" s="8">
        <v>49532681622</v>
      </c>
      <c r="G1843" s="8">
        <v>436676266069</v>
      </c>
      <c r="H1843" s="8">
        <v>7566632938</v>
      </c>
      <c r="I1843" s="8">
        <v>31527971435</v>
      </c>
      <c r="J1843" s="6"/>
      <c r="K1843" s="6"/>
      <c r="L1843" s="8">
        <v>50000000</v>
      </c>
      <c r="M1843" s="8">
        <v>60000000</v>
      </c>
      <c r="N1843" s="9">
        <v>0.77</v>
      </c>
      <c r="O1843" s="9">
        <v>1.19</v>
      </c>
      <c r="P1843" s="17">
        <f>(Table1[[#This Row],[18. Lợi nhuận sau thuế thu nhập doanh nghiệp]]-Table1[[#This Row],[Lưu chuyển tiền thuần từ hoạt động kinh doanh]])/Table1[[#This Row],[TỔNG CỘNG TÀI SẢN]]</f>
        <v>7.8675349068711237E-2</v>
      </c>
      <c r="Q1843" s="20">
        <f>(Table1[[#This Row],[III. Các khoản phải thu ngắn hạn 2025]]-Table1[[#This Row],[III. Các khoản phải thu ngắn hạn'[Năm: 2024]])/Table1[[#This Row],[III. Các khoản phải thu ngắn hạn'[Năm: 2024]]</f>
        <v>3.1667108333833651</v>
      </c>
      <c r="R1843" s="20" t="e">
        <f>(Table1[[#This Row],[1. Hàng tồn kho]]-Table1[[#This Row],[1. Hàng tồn kho'[Năm: 2024]])/Table1[[#This Row],[1. Hàng tồn kho'[Năm: 2024]]</f>
        <v>#DIV/0!</v>
      </c>
      <c r="S184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</v>
      </c>
      <c r="T1843" s="21">
        <f>Table1[[#This Row],[Tỷ suất sinh lợi trên tổng tài sản bình quân (ROAA)'[Quý 4 Năm 2025, ĐVT: %']]]-Table1[[#This Row],[Tỷ suất sinh lợi trên tổng tài sản bình quân (ROAA)'[Quý 4 Năm 2024, ĐVT: %']]]</f>
        <v>0.41999999999999993</v>
      </c>
      <c r="U1843" s="20" t="e">
        <f>SUM(Table1[[#This Row],[TATA]:[ROA]])</f>
        <v>#DIV/0!</v>
      </c>
    </row>
    <row r="1844" spans="1:21" ht="26.25" x14ac:dyDescent="0.45">
      <c r="A1844" s="7">
        <v>1838</v>
      </c>
      <c r="B1844" s="5" t="s">
        <v>3684</v>
      </c>
      <c r="C1844" s="6" t="s">
        <v>3685</v>
      </c>
      <c r="D1844" s="6" t="s">
        <v>33</v>
      </c>
      <c r="E1844" s="8">
        <v>37944668203</v>
      </c>
      <c r="F1844" s="8">
        <v>1808621238</v>
      </c>
      <c r="G1844" s="8">
        <v>684600142756</v>
      </c>
      <c r="H1844" s="8">
        <v>69863358325</v>
      </c>
      <c r="I1844" s="8">
        <v>386029727093</v>
      </c>
      <c r="J1844" s="8">
        <v>35371344056</v>
      </c>
      <c r="K1844" s="8">
        <v>52298933410</v>
      </c>
      <c r="L1844" s="8">
        <v>250104305668</v>
      </c>
      <c r="M1844" s="8">
        <v>517558681291</v>
      </c>
      <c r="N1844" s="9">
        <v>-8.56</v>
      </c>
      <c r="O1844" s="9">
        <v>0.25</v>
      </c>
      <c r="P1844" s="17">
        <f>(Table1[[#This Row],[18. Lợi nhuận sau thuế thu nhập doanh nghiệp]]-Table1[[#This Row],[Lưu chuyển tiền thuần từ hoạt động kinh doanh]])/Table1[[#This Row],[TỔNG CỘNG TÀI SẢN]]</f>
        <v>-5.2784165103335855E-2</v>
      </c>
      <c r="Q1844" s="20">
        <f>(Table1[[#This Row],[III. Các khoản phải thu ngắn hạn 2025]]-Table1[[#This Row],[III. Các khoản phải thu ngắn hạn'[Năm: 2024]])/Table1[[#This Row],[III. Các khoản phải thu ngắn hạn'[Năm: 2024]]</f>
        <v>4.5254962880142937</v>
      </c>
      <c r="R1844" s="20">
        <f>(Table1[[#This Row],[1. Hàng tồn kho]]-Table1[[#This Row],[1. Hàng tồn kho'[Năm: 2024]])/Table1[[#This Row],[1. Hàng tồn kho'[Năm: 2024]]</f>
        <v>0.4785678861170839</v>
      </c>
      <c r="S184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1.0693713365256146</v>
      </c>
      <c r="T1844" s="21">
        <f>Table1[[#This Row],[Tỷ suất sinh lợi trên tổng tài sản bình quân (ROAA)'[Quý 4 Năm 2025, ĐVT: %']]]-Table1[[#This Row],[Tỷ suất sinh lợi trên tổng tài sản bình quân (ROAA)'[Quý 4 Năm 2024, ĐVT: %']]]</f>
        <v>8.81</v>
      </c>
      <c r="U1844" s="20">
        <f>SUM(Table1[[#This Row],[TATA]:[ROA]])</f>
        <v>14.830651345553656</v>
      </c>
    </row>
    <row r="1845" spans="1:21" x14ac:dyDescent="0.45">
      <c r="A1845" s="7">
        <v>1839</v>
      </c>
      <c r="B1845" s="5" t="s">
        <v>3686</v>
      </c>
      <c r="C1845" s="6" t="s">
        <v>3687</v>
      </c>
      <c r="D1845" s="6" t="s">
        <v>15</v>
      </c>
      <c r="E1845" s="8">
        <v>-6195667147</v>
      </c>
      <c r="F1845" s="8">
        <v>-42338582081</v>
      </c>
      <c r="G1845" s="8">
        <v>285160215886</v>
      </c>
      <c r="H1845" s="8">
        <v>34116894927</v>
      </c>
      <c r="I1845" s="8">
        <v>37495463530</v>
      </c>
      <c r="J1845" s="8">
        <v>19524663031</v>
      </c>
      <c r="K1845" s="8">
        <v>17923737804</v>
      </c>
      <c r="L1845" s="8">
        <v>159641361029</v>
      </c>
      <c r="M1845" s="8">
        <v>152913087324</v>
      </c>
      <c r="N1845" s="9">
        <v>-3.99</v>
      </c>
      <c r="O1845" s="9">
        <v>-3.82</v>
      </c>
      <c r="P1845" s="17">
        <f>(Table1[[#This Row],[18. Lợi nhuận sau thuế thu nhập doanh nghiệp]]-Table1[[#This Row],[Lưu chuyển tiền thuần từ hoạt động kinh doanh]])/Table1[[#This Row],[TỔNG CỘNG TÀI SẢN]]</f>
        <v>-0.12674599372743162</v>
      </c>
      <c r="Q1845" s="20">
        <f>(Table1[[#This Row],[III. Các khoản phải thu ngắn hạn 2025]]-Table1[[#This Row],[III. Các khoản phải thu ngắn hạn'[Năm: 2024]])/Table1[[#This Row],[III. Các khoản phải thu ngắn hạn'[Năm: 2024]]</f>
        <v>9.9029193900240078E-2</v>
      </c>
      <c r="R1845" s="20">
        <f>(Table1[[#This Row],[1. Hàng tồn kho]]-Table1[[#This Row],[1. Hàng tồn kho'[Năm: 2024]])/Table1[[#This Row],[1. Hàng tồn kho'[Năm: 2024]]</f>
        <v>-8.1995024675107289E-2</v>
      </c>
      <c r="S184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-4.2146181050020992E-2</v>
      </c>
      <c r="T1845" s="21">
        <f>Table1[[#This Row],[Tỷ suất sinh lợi trên tổng tài sản bình quân (ROAA)'[Quý 4 Năm 2025, ĐVT: %']]]-Table1[[#This Row],[Tỷ suất sinh lợi trên tổng tài sản bình quân (ROAA)'[Quý 4 Năm 2024, ĐVT: %']]]</f>
        <v>0.17000000000000037</v>
      </c>
      <c r="U1845" s="20">
        <f>SUM(Table1[[#This Row],[TATA]:[ROA]])</f>
        <v>1.8141994447680554E-2</v>
      </c>
    </row>
    <row r="1846" spans="1:21" x14ac:dyDescent="0.45">
      <c r="A1846" s="7">
        <v>1840</v>
      </c>
      <c r="B1846" s="5" t="s">
        <v>3688</v>
      </c>
      <c r="C1846" s="6" t="s">
        <v>3689</v>
      </c>
      <c r="D1846" s="6" t="s">
        <v>15</v>
      </c>
      <c r="E1846" s="8">
        <v>73828656012</v>
      </c>
      <c r="F1846" s="8">
        <v>64662527370</v>
      </c>
      <c r="G1846" s="8">
        <v>385385118703</v>
      </c>
      <c r="H1846" s="8">
        <v>64083781540</v>
      </c>
      <c r="I1846" s="8">
        <v>57589659484</v>
      </c>
      <c r="J1846" s="8">
        <v>4095403133</v>
      </c>
      <c r="K1846" s="8">
        <v>4065247758</v>
      </c>
      <c r="L1846" s="8">
        <v>488148803973</v>
      </c>
      <c r="M1846" s="8">
        <v>556072935990</v>
      </c>
      <c r="N1846" s="8"/>
      <c r="O1846" s="8"/>
      <c r="P1846" s="17">
        <f>(Table1[[#This Row],[18. Lợi nhuận sau thuế thu nhập doanh nghiệp]]-Table1[[#This Row],[Lưu chuyển tiền thuần từ hoạt động kinh doanh]])/Table1[[#This Row],[TỔNG CỘNG TÀI SẢN]]</f>
        <v>-2.3784334675008421E-2</v>
      </c>
      <c r="Q1846" s="20">
        <f>(Table1[[#This Row],[III. Các khoản phải thu ngắn hạn 2025]]-Table1[[#This Row],[III. Các khoản phải thu ngắn hạn'[Năm: 2024]])/Table1[[#This Row],[III. Các khoản phải thu ngắn hạn'[Năm: 2024]]</f>
        <v>-0.10133799691496795</v>
      </c>
      <c r="R1846" s="20">
        <f>(Table1[[#This Row],[1. Hàng tồn kho]]-Table1[[#This Row],[1. Hàng tồn kho'[Năm: 2024]])/Table1[[#This Row],[1. Hàng tồn kho'[Năm: 2024]]</f>
        <v>-7.363225064954796E-3</v>
      </c>
      <c r="S184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0.1391463657478447</v>
      </c>
      <c r="T184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46" s="20">
        <f>SUM(Table1[[#This Row],[TATA]:[ROA]])</f>
        <v>6.6608090929135277E-3</v>
      </c>
    </row>
    <row r="1847" spans="1:21" ht="26.25" hidden="1" x14ac:dyDescent="0.45">
      <c r="A1847" s="7">
        <v>1841</v>
      </c>
      <c r="B1847" s="5" t="s">
        <v>3690</v>
      </c>
      <c r="C1847" s="6" t="s">
        <v>3691</v>
      </c>
      <c r="D1847" s="6" t="s">
        <v>15</v>
      </c>
      <c r="E1847" s="6"/>
      <c r="F1847" s="6"/>
      <c r="G1847" s="6"/>
      <c r="H1847" s="8">
        <v>11044508652</v>
      </c>
      <c r="I1847" s="6"/>
      <c r="J1847" s="8">
        <v>8539201794</v>
      </c>
      <c r="K1847" s="6"/>
      <c r="L1847" s="8">
        <v>685344975096</v>
      </c>
      <c r="M1847" s="6"/>
      <c r="N1847" s="8"/>
      <c r="O1847" s="8"/>
      <c r="P184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4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847" s="20">
        <f>(Table1[[#This Row],[1. Hàng tồn kho]]-Table1[[#This Row],[1. Hàng tồn kho'[Năm: 2024]])/Table1[[#This Row],[1. Hàng tồn kho'[Năm: 2024]]</f>
        <v>-1</v>
      </c>
      <c r="S184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84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47" s="20" t="e">
        <f>SUM(Table1[[#This Row],[TATA]:[ROA]])</f>
        <v>#DIV/0!</v>
      </c>
    </row>
    <row r="1848" spans="1:21" ht="26.25" hidden="1" x14ac:dyDescent="0.45">
      <c r="A1848" s="7">
        <v>1842</v>
      </c>
      <c r="B1848" s="5" t="s">
        <v>3692</v>
      </c>
      <c r="C1848" s="6" t="s">
        <v>3693</v>
      </c>
      <c r="D1848" s="6" t="s">
        <v>10</v>
      </c>
      <c r="E1848" s="6"/>
      <c r="F1848" s="6"/>
      <c r="G1848" s="6"/>
      <c r="H1848" s="6"/>
      <c r="I1848" s="6"/>
      <c r="J1848" s="6"/>
      <c r="K1848" s="6"/>
      <c r="L1848" s="6"/>
      <c r="M1848" s="6"/>
      <c r="N1848" s="8"/>
      <c r="O1848" s="8"/>
      <c r="P184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4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848" s="20" t="e">
        <f>(Table1[[#This Row],[1. Hàng tồn kho]]-Table1[[#This Row],[1. Hàng tồn kho'[Năm: 2024]])/Table1[[#This Row],[1. Hàng tồn kho'[Năm: 2024]]</f>
        <v>#DIV/0!</v>
      </c>
      <c r="S184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84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48" s="20" t="e">
        <f>SUM(Table1[[#This Row],[TATA]:[ROA]])</f>
        <v>#DIV/0!</v>
      </c>
    </row>
    <row r="1849" spans="1:21" ht="26.25" x14ac:dyDescent="0.45">
      <c r="A1849" s="7">
        <v>1843</v>
      </c>
      <c r="B1849" s="5" t="s">
        <v>3694</v>
      </c>
      <c r="C1849" s="6" t="s">
        <v>3695</v>
      </c>
      <c r="D1849" s="6" t="s">
        <v>33</v>
      </c>
      <c r="E1849" s="8">
        <v>-308915658589</v>
      </c>
      <c r="F1849" s="8">
        <v>291546351685</v>
      </c>
      <c r="G1849" s="8">
        <v>8325240047599</v>
      </c>
      <c r="H1849" s="8">
        <v>1053587782485</v>
      </c>
      <c r="I1849" s="8">
        <v>1176431011134</v>
      </c>
      <c r="J1849" s="8">
        <v>627726443</v>
      </c>
      <c r="K1849" s="8">
        <v>903503869</v>
      </c>
      <c r="L1849" s="8">
        <v>4725346643382</v>
      </c>
      <c r="M1849" s="8">
        <v>4023922943180</v>
      </c>
      <c r="N1849" s="9">
        <v>0.84</v>
      </c>
      <c r="O1849" s="9">
        <v>0.71</v>
      </c>
      <c r="P1849" s="17">
        <f>(Table1[[#This Row],[18. Lợi nhuận sau thuế thu nhập doanh nghiệp]]-Table1[[#This Row],[Lưu chuyển tiền thuần từ hoạt động kinh doanh]])/Table1[[#This Row],[TỔNG CỘNG TÀI SẢN]]</f>
        <v>7.2125489095917816E-2</v>
      </c>
      <c r="Q1849" s="20">
        <f>(Table1[[#This Row],[III. Các khoản phải thu ngắn hạn 2025]]-Table1[[#This Row],[III. Các khoản phải thu ngắn hạn'[Năm: 2024]])/Table1[[#This Row],[III. Các khoản phải thu ngắn hạn'[Năm: 2024]]</f>
        <v>0.11659515295371121</v>
      </c>
      <c r="R1849" s="20">
        <f>(Table1[[#This Row],[1. Hàng tồn kho]]-Table1[[#This Row],[1. Hàng tồn kho'[Năm: 2024]])/Table1[[#This Row],[1. Hàng tồn kho'[Năm: 2024]]</f>
        <v>0.43932739981769414</v>
      </c>
      <c r="S184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-0.14843857036062455</v>
      </c>
      <c r="T1849" s="21">
        <f>Table1[[#This Row],[Tỷ suất sinh lợi trên tổng tài sản bình quân (ROAA)'[Quý 4 Năm 2025, ĐVT: %']]]-Table1[[#This Row],[Tỷ suất sinh lợi trên tổng tài sản bình quân (ROAA)'[Quý 4 Năm 2024, ĐVT: %']]]</f>
        <v>-0.13</v>
      </c>
      <c r="U1849" s="20">
        <f>SUM(Table1[[#This Row],[TATA]:[ROA]])</f>
        <v>0.34960947150669852</v>
      </c>
    </row>
    <row r="1850" spans="1:21" ht="26.25" hidden="1" x14ac:dyDescent="0.45">
      <c r="A1850" s="7">
        <v>1844</v>
      </c>
      <c r="B1850" s="5" t="s">
        <v>3696</v>
      </c>
      <c r="C1850" s="6" t="s">
        <v>3697</v>
      </c>
      <c r="D1850" s="6" t="s">
        <v>10</v>
      </c>
      <c r="E1850" s="6"/>
      <c r="F1850" s="6"/>
      <c r="G1850" s="6"/>
      <c r="H1850" s="6"/>
      <c r="I1850" s="6"/>
      <c r="J1850" s="6"/>
      <c r="K1850" s="6"/>
      <c r="L1850" s="6"/>
      <c r="M1850" s="6"/>
      <c r="N1850" s="8"/>
      <c r="O1850" s="8"/>
      <c r="P185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5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850" s="20" t="e">
        <f>(Table1[[#This Row],[1. Hàng tồn kho]]-Table1[[#This Row],[1. Hàng tồn kho'[Năm: 2024]])/Table1[[#This Row],[1. Hàng tồn kho'[Năm: 2024]]</f>
        <v>#DIV/0!</v>
      </c>
      <c r="S185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85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50" s="20" t="e">
        <f>SUM(Table1[[#This Row],[TATA]:[ROA]])</f>
        <v>#DIV/0!</v>
      </c>
    </row>
    <row r="1851" spans="1:21" hidden="1" x14ac:dyDescent="0.45">
      <c r="A1851" s="7">
        <v>1845</v>
      </c>
      <c r="B1851" s="5" t="s">
        <v>3698</v>
      </c>
      <c r="C1851" s="6" t="s">
        <v>3699</v>
      </c>
      <c r="D1851" s="6" t="s">
        <v>10</v>
      </c>
      <c r="E1851" s="6"/>
      <c r="F1851" s="6"/>
      <c r="G1851" s="6"/>
      <c r="H1851" s="6"/>
      <c r="I1851" s="6"/>
      <c r="J1851" s="6"/>
      <c r="K1851" s="6"/>
      <c r="L1851" s="6"/>
      <c r="M1851" s="6"/>
      <c r="N1851" s="8"/>
      <c r="O1851" s="8"/>
      <c r="P185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5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851" s="20" t="e">
        <f>(Table1[[#This Row],[1. Hàng tồn kho]]-Table1[[#This Row],[1. Hàng tồn kho'[Năm: 2024]])/Table1[[#This Row],[1. Hàng tồn kho'[Năm: 2024]]</f>
        <v>#DIV/0!</v>
      </c>
      <c r="S185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85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51" s="20" t="e">
        <f>SUM(Table1[[#This Row],[TATA]:[ROA]])</f>
        <v>#DIV/0!</v>
      </c>
    </row>
    <row r="1852" spans="1:21" x14ac:dyDescent="0.45">
      <c r="A1852" s="7">
        <v>1846</v>
      </c>
      <c r="B1852" s="5" t="s">
        <v>3700</v>
      </c>
      <c r="C1852" s="6" t="s">
        <v>3701</v>
      </c>
      <c r="D1852" s="6" t="s">
        <v>18</v>
      </c>
      <c r="E1852" s="8">
        <v>216651421453</v>
      </c>
      <c r="F1852" s="8">
        <v>15685719314</v>
      </c>
      <c r="G1852" s="8">
        <v>1401668354420</v>
      </c>
      <c r="H1852" s="8">
        <v>440416446143</v>
      </c>
      <c r="I1852" s="8">
        <v>631825100745</v>
      </c>
      <c r="J1852" s="8">
        <v>209617655768</v>
      </c>
      <c r="K1852" s="8">
        <v>261550688262</v>
      </c>
      <c r="L1852" s="8">
        <v>279274237552</v>
      </c>
      <c r="M1852" s="8">
        <v>494213459259</v>
      </c>
      <c r="N1852" s="9">
        <v>-1.31</v>
      </c>
      <c r="O1852" s="9">
        <v>0.77</v>
      </c>
      <c r="P1852" s="17">
        <f>(Table1[[#This Row],[18. Lợi nhuận sau thuế thu nhập doanh nghiệp]]-Table1[[#This Row],[Lưu chuyển tiền thuần từ hoạt động kinh doanh]])/Table1[[#This Row],[TỔNG CỘNG TÀI SẢN]]</f>
        <v>-0.14337607145461889</v>
      </c>
      <c r="Q1852" s="20">
        <f>(Table1[[#This Row],[III. Các khoản phải thu ngắn hạn 2025]]-Table1[[#This Row],[III. Các khoản phải thu ngắn hạn'[Năm: 2024]])/Table1[[#This Row],[III. Các khoản phải thu ngắn hạn'[Năm: 2024]]</f>
        <v>0.43460832645620823</v>
      </c>
      <c r="R1852" s="20">
        <f>(Table1[[#This Row],[1. Hàng tồn kho]]-Table1[[#This Row],[1. Hàng tồn kho'[Năm: 2024]])/Table1[[#This Row],[1. Hàng tồn kho'[Năm: 2024]]</f>
        <v>0.24775123213608632</v>
      </c>
      <c r="S185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0.76963497811708814</v>
      </c>
      <c r="T1852" s="21">
        <f>Table1[[#This Row],[Tỷ suất sinh lợi trên tổng tài sản bình quân (ROAA)'[Quý 4 Năm 2025, ĐVT: %']]]-Table1[[#This Row],[Tỷ suất sinh lợi trên tổng tài sản bình quân (ROAA)'[Quý 4 Năm 2024, ĐVT: %']]]</f>
        <v>2.08</v>
      </c>
      <c r="U1852" s="20">
        <f>SUM(Table1[[#This Row],[TATA]:[ROA]])</f>
        <v>3.3886184652547637</v>
      </c>
    </row>
    <row r="1853" spans="1:21" ht="26.25" hidden="1" x14ac:dyDescent="0.45">
      <c r="A1853" s="7">
        <v>1847</v>
      </c>
      <c r="B1853" s="5" t="s">
        <v>3702</v>
      </c>
      <c r="C1853" s="6" t="s">
        <v>3703</v>
      </c>
      <c r="D1853" s="6" t="s">
        <v>15</v>
      </c>
      <c r="E1853" s="8">
        <v>-152083452719</v>
      </c>
      <c r="F1853" s="8">
        <v>35898996904</v>
      </c>
      <c r="G1853" s="8">
        <v>668903716569</v>
      </c>
      <c r="H1853" s="6"/>
      <c r="I1853" s="8">
        <v>83016287478</v>
      </c>
      <c r="J1853" s="6"/>
      <c r="K1853" s="8">
        <v>299200044697</v>
      </c>
      <c r="L1853" s="6"/>
      <c r="M1853" s="8">
        <v>1304025137336</v>
      </c>
      <c r="N1853" s="8"/>
      <c r="O1853" s="9">
        <v>0.3</v>
      </c>
      <c r="P1853" s="17">
        <f>(Table1[[#This Row],[18. Lợi nhuận sau thuế thu nhập doanh nghiệp]]-Table1[[#This Row],[Lưu chuyển tiền thuần từ hoạt động kinh doanh]])/Table1[[#This Row],[TỔNG CỘNG TÀI SẢN]]</f>
        <v>0.28103065503540059</v>
      </c>
      <c r="Q185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853" s="20" t="e">
        <f>(Table1[[#This Row],[1. Hàng tồn kho]]-Table1[[#This Row],[1. Hàng tồn kho'[Năm: 2024]])/Table1[[#This Row],[1. Hàng tồn kho'[Năm: 2024]]</f>
        <v>#DIV/0!</v>
      </c>
      <c r="S185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853" s="21">
        <f>Table1[[#This Row],[Tỷ suất sinh lợi trên tổng tài sản bình quân (ROAA)'[Quý 4 Năm 2025, ĐVT: %']]]-Table1[[#This Row],[Tỷ suất sinh lợi trên tổng tài sản bình quân (ROAA)'[Quý 4 Năm 2024, ĐVT: %']]]</f>
        <v>0.3</v>
      </c>
      <c r="U1853" s="20" t="e">
        <f>SUM(Table1[[#This Row],[TATA]:[ROA]])</f>
        <v>#DIV/0!</v>
      </c>
    </row>
    <row r="1854" spans="1:21" hidden="1" x14ac:dyDescent="0.45">
      <c r="A1854" s="7">
        <v>1848</v>
      </c>
      <c r="B1854" s="5" t="s">
        <v>3704</v>
      </c>
      <c r="C1854" s="6" t="s">
        <v>3705</v>
      </c>
      <c r="D1854" s="6" t="s">
        <v>10</v>
      </c>
      <c r="E1854" s="6"/>
      <c r="F1854" s="6"/>
      <c r="G1854" s="6"/>
      <c r="H1854" s="8">
        <v>194162414</v>
      </c>
      <c r="I1854" s="6"/>
      <c r="J1854" s="8">
        <v>31833388272</v>
      </c>
      <c r="K1854" s="6"/>
      <c r="L1854" s="8">
        <v>6143701753</v>
      </c>
      <c r="M1854" s="6"/>
      <c r="N1854" s="8"/>
      <c r="O1854" s="8"/>
      <c r="P185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5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854" s="20">
        <f>(Table1[[#This Row],[1. Hàng tồn kho]]-Table1[[#This Row],[1. Hàng tồn kho'[Năm: 2024]])/Table1[[#This Row],[1. Hàng tồn kho'[Năm: 2024]]</f>
        <v>-1</v>
      </c>
      <c r="S185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85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54" s="20" t="e">
        <f>SUM(Table1[[#This Row],[TATA]:[ROA]])</f>
        <v>#DIV/0!</v>
      </c>
    </row>
    <row r="1855" spans="1:21" ht="26.25" hidden="1" x14ac:dyDescent="0.45">
      <c r="A1855" s="7">
        <v>1849</v>
      </c>
      <c r="B1855" s="5" t="s">
        <v>3706</v>
      </c>
      <c r="C1855" s="6" t="s">
        <v>3707</v>
      </c>
      <c r="D1855" s="6" t="s">
        <v>15</v>
      </c>
      <c r="E1855" s="6"/>
      <c r="F1855" s="6"/>
      <c r="G1855" s="6"/>
      <c r="H1855" s="8">
        <v>26143050819</v>
      </c>
      <c r="I1855" s="6"/>
      <c r="J1855" s="8">
        <v>3327435669</v>
      </c>
      <c r="K1855" s="6"/>
      <c r="L1855" s="8">
        <v>41181026401</v>
      </c>
      <c r="M1855" s="6"/>
      <c r="N1855" s="8"/>
      <c r="O1855" s="8"/>
      <c r="P185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5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855" s="20">
        <f>(Table1[[#This Row],[1. Hàng tồn kho]]-Table1[[#This Row],[1. Hàng tồn kho'[Năm: 2024]])/Table1[[#This Row],[1. Hàng tồn kho'[Năm: 2024]]</f>
        <v>-1</v>
      </c>
      <c r="S185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85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55" s="20" t="e">
        <f>SUM(Table1[[#This Row],[TATA]:[ROA]])</f>
        <v>#DIV/0!</v>
      </c>
    </row>
    <row r="1856" spans="1:21" x14ac:dyDescent="0.45">
      <c r="A1856" s="7">
        <v>1850</v>
      </c>
      <c r="B1856" s="5" t="s">
        <v>3708</v>
      </c>
      <c r="C1856" s="6" t="s">
        <v>3709</v>
      </c>
      <c r="D1856" s="6" t="s">
        <v>15</v>
      </c>
      <c r="E1856" s="8">
        <v>1230565794</v>
      </c>
      <c r="F1856" s="8">
        <v>551657612</v>
      </c>
      <c r="G1856" s="8">
        <v>256914907885</v>
      </c>
      <c r="H1856" s="8">
        <v>14814906298</v>
      </c>
      <c r="I1856" s="8">
        <v>22793652013</v>
      </c>
      <c r="J1856" s="8">
        <v>11513144285</v>
      </c>
      <c r="K1856" s="8">
        <v>5876727927</v>
      </c>
      <c r="L1856" s="8">
        <v>218701528723</v>
      </c>
      <c r="M1856" s="8">
        <v>150653869575</v>
      </c>
      <c r="N1856" s="8"/>
      <c r="O1856" s="8"/>
      <c r="P1856" s="17">
        <f>(Table1[[#This Row],[18. Lợi nhuận sau thuế thu nhập doanh nghiệp]]-Table1[[#This Row],[Lưu chuyển tiền thuần từ hoạt động kinh doanh]])/Table1[[#This Row],[TỔNG CỘNG TÀI SẢN]]</f>
        <v>-2.6425410171366632E-3</v>
      </c>
      <c r="Q1856" s="20">
        <f>(Table1[[#This Row],[III. Các khoản phải thu ngắn hạn 2025]]-Table1[[#This Row],[III. Các khoản phải thu ngắn hạn'[Năm: 2024]])/Table1[[#This Row],[III. Các khoản phải thu ngắn hạn'[Năm: 2024]]</f>
        <v>0.53856201008015314</v>
      </c>
      <c r="R1856" s="20">
        <f>(Table1[[#This Row],[1. Hàng tồn kho]]-Table1[[#This Row],[1. Hàng tồn kho'[Năm: 2024]])/Table1[[#This Row],[1. Hàng tồn kho'[Năm: 2024]]</f>
        <v>-0.48956359952367262</v>
      </c>
      <c r="S185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-0.31114395745347934</v>
      </c>
      <c r="T185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56" s="20">
        <f>SUM(Table1[[#This Row],[TATA]:[ROA]])</f>
        <v>-0.26478808791413549</v>
      </c>
    </row>
    <row r="1857" spans="1:21" ht="26.25" x14ac:dyDescent="0.45">
      <c r="A1857" s="7">
        <v>1851</v>
      </c>
      <c r="B1857" s="5" t="s">
        <v>3710</v>
      </c>
      <c r="C1857" s="6" t="s">
        <v>3711</v>
      </c>
      <c r="D1857" s="6" t="s">
        <v>33</v>
      </c>
      <c r="E1857" s="8">
        <v>23893492339</v>
      </c>
      <c r="F1857" s="8">
        <v>10819082694</v>
      </c>
      <c r="G1857" s="8">
        <v>223293441510</v>
      </c>
      <c r="H1857" s="8">
        <v>16047168513</v>
      </c>
      <c r="I1857" s="8">
        <v>17669781510</v>
      </c>
      <c r="J1857" s="8">
        <v>23627191268</v>
      </c>
      <c r="K1857" s="8">
        <v>19678838160</v>
      </c>
      <c r="L1857" s="8">
        <v>381961444967</v>
      </c>
      <c r="M1857" s="8">
        <v>368507737620</v>
      </c>
      <c r="N1857" s="9">
        <v>0.85</v>
      </c>
      <c r="O1857" s="9">
        <v>-0.98</v>
      </c>
      <c r="P1857" s="17">
        <f>(Table1[[#This Row],[18. Lợi nhuận sau thuế thu nhập doanh nghiệp]]-Table1[[#This Row],[Lưu chuyển tiền thuần từ hoạt động kinh doanh]])/Table1[[#This Row],[TỔNG CỘNG TÀI SẢN]]</f>
        <v>-5.8552591408800848E-2</v>
      </c>
      <c r="Q1857" s="20">
        <f>(Table1[[#This Row],[III. Các khoản phải thu ngắn hạn 2025]]-Table1[[#This Row],[III. Các khoản phải thu ngắn hạn'[Năm: 2024]])/Table1[[#This Row],[III. Các khoản phải thu ngắn hạn'[Năm: 2024]]</f>
        <v>0.10111522139781247</v>
      </c>
      <c r="R1857" s="20">
        <f>(Table1[[#This Row],[1. Hàng tồn kho]]-Table1[[#This Row],[1. Hàng tồn kho'[Năm: 2024]])/Table1[[#This Row],[1. Hàng tồn kho'[Năm: 2024]]</f>
        <v>-0.16711055762889337</v>
      </c>
      <c r="S185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-3.5222684185212329E-2</v>
      </c>
      <c r="T1857" s="21">
        <f>Table1[[#This Row],[Tỷ suất sinh lợi trên tổng tài sản bình quân (ROAA)'[Quý 4 Năm 2025, ĐVT: %']]]-Table1[[#This Row],[Tỷ suất sinh lợi trên tổng tài sản bình quân (ROAA)'[Quý 4 Năm 2024, ĐVT: %']]]</f>
        <v>-1.83</v>
      </c>
      <c r="U1857" s="20">
        <f>SUM(Table1[[#This Row],[TATA]:[ROA]])</f>
        <v>-1.9897706118250942</v>
      </c>
    </row>
    <row r="1858" spans="1:21" x14ac:dyDescent="0.45">
      <c r="A1858" s="7">
        <v>1852</v>
      </c>
      <c r="B1858" s="5" t="s">
        <v>3712</v>
      </c>
      <c r="C1858" s="6" t="s">
        <v>3713</v>
      </c>
      <c r="D1858" s="6" t="s">
        <v>15</v>
      </c>
      <c r="E1858" s="8">
        <v>-4923733496</v>
      </c>
      <c r="F1858" s="8">
        <v>18241724548</v>
      </c>
      <c r="G1858" s="8">
        <v>522740254227</v>
      </c>
      <c r="H1858" s="8">
        <v>22517450213</v>
      </c>
      <c r="I1858" s="8">
        <v>60775689241</v>
      </c>
      <c r="J1858" s="8">
        <v>12380819398</v>
      </c>
      <c r="K1858" s="8">
        <v>19638603539</v>
      </c>
      <c r="L1858" s="8">
        <v>288314094437</v>
      </c>
      <c r="M1858" s="8">
        <v>468477621985</v>
      </c>
      <c r="N1858" s="9">
        <v>2.1</v>
      </c>
      <c r="O1858" s="9">
        <v>0.02</v>
      </c>
      <c r="P1858" s="17">
        <f>(Table1[[#This Row],[18. Lợi nhuận sau thuế thu nhập doanh nghiệp]]-Table1[[#This Row],[Lưu chuyển tiền thuần từ hoạt động kinh doanh]])/Table1[[#This Row],[TỔNG CỘNG TÀI SẢN]]</f>
        <v>4.4315427894979748E-2</v>
      </c>
      <c r="Q1858" s="20">
        <f>(Table1[[#This Row],[III. Các khoản phải thu ngắn hạn 2025]]-Table1[[#This Row],[III. Các khoản phải thu ngắn hạn'[Năm: 2024]])/Table1[[#This Row],[III. Các khoản phải thu ngắn hạn'[Năm: 2024]]</f>
        <v>1.6990484564683248</v>
      </c>
      <c r="R1858" s="20">
        <f>(Table1[[#This Row],[1. Hàng tồn kho]]-Table1[[#This Row],[1. Hàng tồn kho'[Năm: 2024]])/Table1[[#This Row],[1. Hàng tồn kho'[Năm: 2024]]</f>
        <v>0.58621193861954113</v>
      </c>
      <c r="S185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0.6248862994360751</v>
      </c>
      <c r="T1858" s="21">
        <f>Table1[[#This Row],[Tỷ suất sinh lợi trên tổng tài sản bình quân (ROAA)'[Quý 4 Năm 2025, ĐVT: %']]]-Table1[[#This Row],[Tỷ suất sinh lợi trên tổng tài sản bình quân (ROAA)'[Quý 4 Năm 2024, ĐVT: %']]]</f>
        <v>-2.08</v>
      </c>
      <c r="U1858" s="20">
        <f>SUM(Table1[[#This Row],[TATA]:[ROA]])</f>
        <v>0.87446212241892063</v>
      </c>
    </row>
    <row r="1859" spans="1:21" x14ac:dyDescent="0.45">
      <c r="A1859" s="7">
        <v>1853</v>
      </c>
      <c r="B1859" s="5" t="s">
        <v>3714</v>
      </c>
      <c r="C1859" s="6" t="s">
        <v>3715</v>
      </c>
      <c r="D1859" s="6" t="s">
        <v>15</v>
      </c>
      <c r="E1859" s="8">
        <v>-324955007022</v>
      </c>
      <c r="F1859" s="8">
        <v>-1192857337</v>
      </c>
      <c r="G1859" s="8">
        <v>800094959825</v>
      </c>
      <c r="H1859" s="8">
        <v>155239737212</v>
      </c>
      <c r="I1859" s="8">
        <v>95133311868</v>
      </c>
      <c r="J1859" s="8">
        <v>3903595495</v>
      </c>
      <c r="K1859" s="8">
        <v>484340744781</v>
      </c>
      <c r="L1859" s="8">
        <v>816512489342</v>
      </c>
      <c r="M1859" s="8">
        <v>120461329266</v>
      </c>
      <c r="N1859" s="9">
        <v>0.47</v>
      </c>
      <c r="O1859" s="9">
        <v>-0.02</v>
      </c>
      <c r="P1859" s="17">
        <f>(Table1[[#This Row],[18. Lợi nhuận sau thuế thu nhập doanh nghiệp]]-Table1[[#This Row],[Lưu chuyển tiền thuần từ hoạt động kinh doanh]])/Table1[[#This Row],[TỔNG CỘNG TÀI SẢN]]</f>
        <v>0.40465465468725681</v>
      </c>
      <c r="Q1859" s="20">
        <f>(Table1[[#This Row],[III. Các khoản phải thu ngắn hạn 2025]]-Table1[[#This Row],[III. Các khoản phải thu ngắn hạn'[Năm: 2024]])/Table1[[#This Row],[III. Các khoản phải thu ngắn hạn'[Năm: 2024]]</f>
        <v>-0.38718453421443816</v>
      </c>
      <c r="R1859" s="20">
        <f>(Table1[[#This Row],[1. Hàng tồn kho]]-Table1[[#This Row],[1. Hàng tồn kho'[Năm: 2024]])/Table1[[#This Row],[1. Hàng tồn kho'[Năm: 2024]]</f>
        <v>123.07554660860167</v>
      </c>
      <c r="S185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-0.85246847924754254</v>
      </c>
      <c r="T1859" s="21">
        <f>Table1[[#This Row],[Tỷ suất sinh lợi trên tổng tài sản bình quân (ROAA)'[Quý 4 Năm 2025, ĐVT: %']]]-Table1[[#This Row],[Tỷ suất sinh lợi trên tổng tài sản bình quân (ROAA)'[Quý 4 Năm 2024, ĐVT: %']]]</f>
        <v>-0.49</v>
      </c>
      <c r="U1859" s="20">
        <f>SUM(Table1[[#This Row],[TATA]:[ROA]])</f>
        <v>121.75054824982695</v>
      </c>
    </row>
    <row r="1860" spans="1:21" ht="26.25" x14ac:dyDescent="0.45">
      <c r="A1860" s="7">
        <v>1854</v>
      </c>
      <c r="B1860" s="5" t="s">
        <v>3716</v>
      </c>
      <c r="C1860" s="6" t="s">
        <v>3717</v>
      </c>
      <c r="D1860" s="6" t="s">
        <v>33</v>
      </c>
      <c r="E1860" s="8">
        <v>48269370829</v>
      </c>
      <c r="F1860" s="8">
        <v>18859642743</v>
      </c>
      <c r="G1860" s="8">
        <v>281662316990</v>
      </c>
      <c r="H1860" s="8">
        <v>13915329470</v>
      </c>
      <c r="I1860" s="8">
        <v>30807474776</v>
      </c>
      <c r="J1860" s="8">
        <v>17226206072</v>
      </c>
      <c r="K1860" s="8">
        <v>15151925889</v>
      </c>
      <c r="L1860" s="8">
        <v>1903827510315</v>
      </c>
      <c r="M1860" s="8">
        <v>1751272628812</v>
      </c>
      <c r="N1860" s="9">
        <v>3.73</v>
      </c>
      <c r="O1860" s="9">
        <v>1.57</v>
      </c>
      <c r="P1860" s="17">
        <f>(Table1[[#This Row],[18. Lợi nhuận sau thuế thu nhập doanh nghiệp]]-Table1[[#This Row],[Lưu chuyển tiền thuần từ hoạt động kinh doanh]])/Table1[[#This Row],[TỔNG CỘNG TÀI SẢN]]</f>
        <v>-0.10441484824909733</v>
      </c>
      <c r="Q1860" s="20">
        <f>(Table1[[#This Row],[III. Các khoản phải thu ngắn hạn 2025]]-Table1[[#This Row],[III. Các khoản phải thu ngắn hạn'[Năm: 2024]])/Table1[[#This Row],[III. Các khoản phải thu ngắn hạn'[Năm: 2024]]</f>
        <v>1.2139234893731912</v>
      </c>
      <c r="R1860" s="20">
        <f>(Table1[[#This Row],[1. Hàng tồn kho]]-Table1[[#This Row],[1. Hàng tồn kho'[Năm: 2024]])/Table1[[#This Row],[1. Hàng tồn kho'[Năm: 2024]]</f>
        <v>-0.12041422088707032</v>
      </c>
      <c r="S186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-8.0130621433114418E-2</v>
      </c>
      <c r="T1860" s="21">
        <f>Table1[[#This Row],[Tỷ suất sinh lợi trên tổng tài sản bình quân (ROAA)'[Quý 4 Năm 2025, ĐVT: %']]]-Table1[[#This Row],[Tỷ suất sinh lợi trên tổng tài sản bình quân (ROAA)'[Quý 4 Năm 2024, ĐVT: %']]]</f>
        <v>-2.16</v>
      </c>
      <c r="U1860" s="20">
        <f>SUM(Table1[[#This Row],[TATA]:[ROA]])</f>
        <v>-1.2510362011960912</v>
      </c>
    </row>
    <row r="1861" spans="1:21" x14ac:dyDescent="0.45">
      <c r="A1861" s="7">
        <v>1855</v>
      </c>
      <c r="B1861" s="5" t="s">
        <v>3718</v>
      </c>
      <c r="C1861" s="6" t="s">
        <v>3719</v>
      </c>
      <c r="D1861" s="6" t="s">
        <v>33</v>
      </c>
      <c r="E1861" s="8">
        <v>-18796176110</v>
      </c>
      <c r="F1861" s="8">
        <v>1912378044</v>
      </c>
      <c r="G1861" s="8">
        <v>282790985185</v>
      </c>
      <c r="H1861" s="8">
        <v>3774047052</v>
      </c>
      <c r="I1861" s="8">
        <v>1360262094</v>
      </c>
      <c r="J1861" s="8">
        <v>26168166326</v>
      </c>
      <c r="K1861" s="8">
        <v>26168166326</v>
      </c>
      <c r="L1861" s="8">
        <v>150000000000</v>
      </c>
      <c r="M1861" s="6"/>
      <c r="N1861" s="9">
        <v>-5.98</v>
      </c>
      <c r="O1861" s="9">
        <v>-0.6</v>
      </c>
      <c r="P1861" s="17">
        <f>(Table1[[#This Row],[18. Lợi nhuận sau thuế thu nhập doanh nghiệp]]-Table1[[#This Row],[Lưu chuyển tiền thuần từ hoạt động kinh doanh]])/Table1[[#This Row],[TỔNG CỘNG TÀI SẢN]]</f>
        <v>7.3229187770793333E-2</v>
      </c>
      <c r="Q1861" s="20">
        <f>(Table1[[#This Row],[III. Các khoản phải thu ngắn hạn 2025]]-Table1[[#This Row],[III. Các khoản phải thu ngắn hạn'[Năm: 2024]])/Table1[[#This Row],[III. Các khoản phải thu ngắn hạn'[Năm: 2024]]</f>
        <v>-0.6395746859384942</v>
      </c>
      <c r="R1861" s="20">
        <f>(Table1[[#This Row],[1. Hàng tồn kho]]-Table1[[#This Row],[1. Hàng tồn kho'[Năm: 2024]])/Table1[[#This Row],[1. Hàng tồn kho'[Năm: 2024]]</f>
        <v>0</v>
      </c>
      <c r="S186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861" s="21">
        <f>Table1[[#This Row],[Tỷ suất sinh lợi trên tổng tài sản bình quân (ROAA)'[Quý 4 Năm 2025, ĐVT: %']]]-Table1[[#This Row],[Tỷ suất sinh lợi trên tổng tài sản bình quân (ROAA)'[Quý 4 Năm 2024, ĐVT: %']]]</f>
        <v>5.3800000000000008</v>
      </c>
      <c r="U1861" s="20">
        <f>SUM(Table1[[#This Row],[TATA]:[ROA]])</f>
        <v>3.8136545018322998</v>
      </c>
    </row>
    <row r="1862" spans="1:21" ht="26.25" hidden="1" x14ac:dyDescent="0.45">
      <c r="A1862" s="7">
        <v>1856</v>
      </c>
      <c r="B1862" s="5" t="s">
        <v>3720</v>
      </c>
      <c r="C1862" s="6" t="s">
        <v>3721</v>
      </c>
      <c r="D1862" s="6" t="s">
        <v>15</v>
      </c>
      <c r="E1862" s="6"/>
      <c r="F1862" s="6"/>
      <c r="G1862" s="6"/>
      <c r="H1862" s="8">
        <v>376140859717</v>
      </c>
      <c r="I1862" s="6"/>
      <c r="J1862" s="8">
        <v>57137585503</v>
      </c>
      <c r="K1862" s="6"/>
      <c r="L1862" s="6"/>
      <c r="M1862" s="6"/>
      <c r="N1862" s="9">
        <v>-0.01</v>
      </c>
      <c r="O1862" s="8"/>
      <c r="P186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6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862" s="20">
        <f>(Table1[[#This Row],[1. Hàng tồn kho]]-Table1[[#This Row],[1. Hàng tồn kho'[Năm: 2024]])/Table1[[#This Row],[1. Hàng tồn kho'[Năm: 2024]]</f>
        <v>-1</v>
      </c>
      <c r="S186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862" s="21">
        <f>Table1[[#This Row],[Tỷ suất sinh lợi trên tổng tài sản bình quân (ROAA)'[Quý 4 Năm 2025, ĐVT: %']]]-Table1[[#This Row],[Tỷ suất sinh lợi trên tổng tài sản bình quân (ROAA)'[Quý 4 Năm 2024, ĐVT: %']]]</f>
        <v>0.01</v>
      </c>
      <c r="U1862" s="20" t="e">
        <f>SUM(Table1[[#This Row],[TATA]:[ROA]])</f>
        <v>#DIV/0!</v>
      </c>
    </row>
    <row r="1863" spans="1:21" x14ac:dyDescent="0.45">
      <c r="A1863" s="7">
        <v>1857</v>
      </c>
      <c r="B1863" s="5" t="s">
        <v>3722</v>
      </c>
      <c r="C1863" s="6" t="s">
        <v>3723</v>
      </c>
      <c r="D1863" s="6" t="s">
        <v>33</v>
      </c>
      <c r="E1863" s="8">
        <v>-257747958072</v>
      </c>
      <c r="F1863" s="8">
        <v>61414728463</v>
      </c>
      <c r="G1863" s="8">
        <v>1172205038348</v>
      </c>
      <c r="H1863" s="8">
        <v>78386998011</v>
      </c>
      <c r="I1863" s="8">
        <v>454885766216</v>
      </c>
      <c r="J1863" s="8">
        <v>116317476063</v>
      </c>
      <c r="K1863" s="8">
        <v>313871713371</v>
      </c>
      <c r="L1863" s="8">
        <v>265172268736</v>
      </c>
      <c r="M1863" s="8">
        <v>831610735356</v>
      </c>
      <c r="N1863" s="9">
        <v>-1.63</v>
      </c>
      <c r="O1863" s="9">
        <v>0.96</v>
      </c>
      <c r="P1863" s="17">
        <f>(Table1[[#This Row],[18. Lợi nhuận sau thuế thu nhập doanh nghiệp]]-Table1[[#This Row],[Lưu chuyển tiền thuần từ hoạt động kinh doanh]])/Table1[[#This Row],[TỔNG CỘNG TÀI SẢN]]</f>
        <v>0.27227547749223047</v>
      </c>
      <c r="Q1863" s="20">
        <f>(Table1[[#This Row],[III. Các khoản phải thu ngắn hạn 2025]]-Table1[[#This Row],[III. Các khoản phải thu ngắn hạn'[Năm: 2024]])/Table1[[#This Row],[III. Các khoản phải thu ngắn hạn'[Năm: 2024]]</f>
        <v>4.8030767570939013</v>
      </c>
      <c r="R1863" s="20">
        <f>(Table1[[#This Row],[1. Hàng tồn kho]]-Table1[[#This Row],[1. Hàng tồn kho'[Năm: 2024]])/Table1[[#This Row],[1. Hàng tồn kho'[Năm: 2024]]</f>
        <v>1.6984054674724927</v>
      </c>
      <c r="S186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2.1361150218310887</v>
      </c>
      <c r="T1863" s="21">
        <f>Table1[[#This Row],[Tỷ suất sinh lợi trên tổng tài sản bình quân (ROAA)'[Quý 4 Năm 2025, ĐVT: %']]]-Table1[[#This Row],[Tỷ suất sinh lợi trên tổng tài sản bình quân (ROAA)'[Quý 4 Năm 2024, ĐVT: %']]]</f>
        <v>2.59</v>
      </c>
      <c r="U1863" s="20">
        <f>SUM(Table1[[#This Row],[TATA]:[ROA]])</f>
        <v>11.499872723889712</v>
      </c>
    </row>
    <row r="1864" spans="1:21" ht="26.25" x14ac:dyDescent="0.45">
      <c r="A1864" s="7">
        <v>1858</v>
      </c>
      <c r="B1864" s="5" t="s">
        <v>3724</v>
      </c>
      <c r="C1864" s="6" t="s">
        <v>3725</v>
      </c>
      <c r="D1864" s="6" t="s">
        <v>33</v>
      </c>
      <c r="E1864" s="8">
        <v>-514839438106</v>
      </c>
      <c r="F1864" s="8">
        <v>42841133137</v>
      </c>
      <c r="G1864" s="8">
        <v>2825480286620</v>
      </c>
      <c r="H1864" s="8">
        <v>843659719994</v>
      </c>
      <c r="I1864" s="8">
        <v>1740271200856</v>
      </c>
      <c r="J1864" s="8">
        <v>470752456376</v>
      </c>
      <c r="K1864" s="8">
        <v>541420004480</v>
      </c>
      <c r="L1864" s="8">
        <v>2957527782915</v>
      </c>
      <c r="M1864" s="8">
        <v>5184590648388</v>
      </c>
      <c r="N1864" s="9">
        <v>0.16</v>
      </c>
      <c r="O1864" s="9">
        <v>0.38</v>
      </c>
      <c r="P1864" s="17">
        <f>(Table1[[#This Row],[18. Lợi nhuận sau thuế thu nhập doanh nghiệp]]-Table1[[#This Row],[Lưu chuyển tiền thuần từ hoạt động kinh doanh]])/Table1[[#This Row],[TỔNG CỘNG TÀI SẢN]]</f>
        <v>0.19737549537467458</v>
      </c>
      <c r="Q1864" s="20">
        <f>(Table1[[#This Row],[III. Các khoản phải thu ngắn hạn 2025]]-Table1[[#This Row],[III. Các khoản phải thu ngắn hạn'[Năm: 2024]])/Table1[[#This Row],[III. Các khoản phải thu ngắn hạn'[Năm: 2024]]</f>
        <v>1.062764358204012</v>
      </c>
      <c r="R1864" s="20">
        <f>(Table1[[#This Row],[1. Hàng tồn kho]]-Table1[[#This Row],[1. Hàng tồn kho'[Năm: 2024]])/Table1[[#This Row],[1. Hàng tồn kho'[Năm: 2024]]</f>
        <v>0.15011615371701073</v>
      </c>
      <c r="S186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0.7530150277330484</v>
      </c>
      <c r="T1864" s="21">
        <f>Table1[[#This Row],[Tỷ suất sinh lợi trên tổng tài sản bình quân (ROAA)'[Quý 4 Năm 2025, ĐVT: %']]]-Table1[[#This Row],[Tỷ suất sinh lợi trên tổng tài sản bình quân (ROAA)'[Quý 4 Năm 2024, ĐVT: %']]]</f>
        <v>0.22</v>
      </c>
      <c r="U1864" s="20">
        <f>SUM(Table1[[#This Row],[TATA]:[ROA]])</f>
        <v>2.3832710350287458</v>
      </c>
    </row>
    <row r="1865" spans="1:21" ht="26.25" hidden="1" x14ac:dyDescent="0.45">
      <c r="A1865" s="7">
        <v>1859</v>
      </c>
      <c r="B1865" s="5" t="s">
        <v>3726</v>
      </c>
      <c r="C1865" s="6" t="s">
        <v>3727</v>
      </c>
      <c r="D1865" s="6" t="s">
        <v>10</v>
      </c>
      <c r="E1865" s="6"/>
      <c r="F1865" s="6"/>
      <c r="G1865" s="6"/>
      <c r="H1865" s="6"/>
      <c r="I1865" s="6"/>
      <c r="J1865" s="6"/>
      <c r="K1865" s="6"/>
      <c r="L1865" s="6"/>
      <c r="M1865" s="6"/>
      <c r="N1865" s="8"/>
      <c r="O1865" s="8"/>
      <c r="P186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6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865" s="20" t="e">
        <f>(Table1[[#This Row],[1. Hàng tồn kho]]-Table1[[#This Row],[1. Hàng tồn kho'[Năm: 2024]])/Table1[[#This Row],[1. Hàng tồn kho'[Năm: 2024]]</f>
        <v>#DIV/0!</v>
      </c>
      <c r="S186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86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65" s="20" t="e">
        <f>SUM(Table1[[#This Row],[TATA]:[ROA]])</f>
        <v>#DIV/0!</v>
      </c>
    </row>
    <row r="1866" spans="1:21" ht="26.25" hidden="1" x14ac:dyDescent="0.45">
      <c r="A1866" s="7">
        <v>1860</v>
      </c>
      <c r="B1866" s="5" t="s">
        <v>3728</v>
      </c>
      <c r="C1866" s="6" t="s">
        <v>3729</v>
      </c>
      <c r="D1866" s="6" t="s">
        <v>10</v>
      </c>
      <c r="E1866" s="6"/>
      <c r="F1866" s="6"/>
      <c r="G1866" s="6"/>
      <c r="H1866" s="6"/>
      <c r="I1866" s="6"/>
      <c r="J1866" s="6"/>
      <c r="K1866" s="6"/>
      <c r="L1866" s="6"/>
      <c r="M1866" s="6"/>
      <c r="N1866" s="8"/>
      <c r="O1866" s="8"/>
      <c r="P186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6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866" s="20" t="e">
        <f>(Table1[[#This Row],[1. Hàng tồn kho]]-Table1[[#This Row],[1. Hàng tồn kho'[Năm: 2024]])/Table1[[#This Row],[1. Hàng tồn kho'[Năm: 2024]]</f>
        <v>#DIV/0!</v>
      </c>
      <c r="S186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86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66" s="20" t="e">
        <f>SUM(Table1[[#This Row],[TATA]:[ROA]])</f>
        <v>#DIV/0!</v>
      </c>
    </row>
    <row r="1867" spans="1:21" ht="26.25" hidden="1" x14ac:dyDescent="0.45">
      <c r="A1867" s="7">
        <v>1861</v>
      </c>
      <c r="B1867" s="5" t="s">
        <v>3730</v>
      </c>
      <c r="C1867" s="6" t="s">
        <v>3731</v>
      </c>
      <c r="D1867" s="6" t="s">
        <v>10</v>
      </c>
      <c r="E1867" s="8">
        <v>-12124360000000</v>
      </c>
      <c r="F1867" s="8">
        <v>1375147000000</v>
      </c>
      <c r="G1867" s="8">
        <v>263437158000000</v>
      </c>
      <c r="H1867" s="6"/>
      <c r="I1867" s="6"/>
      <c r="J1867" s="6"/>
      <c r="K1867" s="6"/>
      <c r="L1867" s="8">
        <v>16385230000000</v>
      </c>
      <c r="M1867" s="8">
        <v>21427985000000</v>
      </c>
      <c r="N1867" s="9">
        <v>0.01</v>
      </c>
      <c r="O1867" s="9">
        <v>0</v>
      </c>
      <c r="P1867" s="17">
        <f>(Table1[[#This Row],[18. Lợi nhuận sau thuế thu nhập doanh nghiệp]]-Table1[[#This Row],[Lưu chuyển tiền thuần từ hoạt động kinh doanh]])/Table1[[#This Row],[TỔNG CỘNG TÀI SẢN]]</f>
        <v>5.1243746715488023E-2</v>
      </c>
      <c r="Q186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867" s="20" t="e">
        <f>(Table1[[#This Row],[1. Hàng tồn kho]]-Table1[[#This Row],[1. Hàng tồn kho'[Năm: 2024]])/Table1[[#This Row],[1. Hàng tồn kho'[Năm: 2024]]</f>
        <v>#DIV/0!</v>
      </c>
      <c r="S186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0.30776223464669095</v>
      </c>
      <c r="T1867" s="21">
        <f>Table1[[#This Row],[Tỷ suất sinh lợi trên tổng tài sản bình quân (ROAA)'[Quý 4 Năm 2025, ĐVT: %']]]-Table1[[#This Row],[Tỷ suất sinh lợi trên tổng tài sản bình quân (ROAA)'[Quý 4 Năm 2024, ĐVT: %']]]</f>
        <v>-0.01</v>
      </c>
      <c r="U1867" s="20" t="e">
        <f>SUM(Table1[[#This Row],[TATA]:[ROA]])</f>
        <v>#DIV/0!</v>
      </c>
    </row>
    <row r="1868" spans="1:21" ht="26.25" x14ac:dyDescent="0.45">
      <c r="A1868" s="7">
        <v>1862</v>
      </c>
      <c r="B1868" s="5" t="s">
        <v>3732</v>
      </c>
      <c r="C1868" s="6" t="s">
        <v>3733</v>
      </c>
      <c r="D1868" s="6" t="s">
        <v>18</v>
      </c>
      <c r="E1868" s="8">
        <v>1268899543975</v>
      </c>
      <c r="F1868" s="8">
        <v>1050480930662</v>
      </c>
      <c r="G1868" s="8">
        <v>28311318274813</v>
      </c>
      <c r="H1868" s="8">
        <v>3469317637527</v>
      </c>
      <c r="I1868" s="8">
        <v>5475867402492</v>
      </c>
      <c r="J1868" s="8">
        <v>1351772262165</v>
      </c>
      <c r="K1868" s="8">
        <v>1675996953160</v>
      </c>
      <c r="L1868" s="8">
        <v>9289871699307</v>
      </c>
      <c r="M1868" s="8">
        <v>10916486796752</v>
      </c>
      <c r="N1868" s="9">
        <v>0.93</v>
      </c>
      <c r="O1868" s="9">
        <v>1.31</v>
      </c>
      <c r="P1868" s="17">
        <f>(Table1[[#This Row],[18. Lợi nhuận sau thuế thu nhập doanh nghiệp]]-Table1[[#This Row],[Lưu chuyển tiền thuần từ hoạt động kinh doanh]])/Table1[[#This Row],[TỔNG CỘNG TÀI SẢN]]</f>
        <v>-7.7148867174904696E-3</v>
      </c>
      <c r="Q1868" s="20">
        <f>(Table1[[#This Row],[III. Các khoản phải thu ngắn hạn 2025]]-Table1[[#This Row],[III. Các khoản phải thu ngắn hạn'[Năm: 2024]])/Table1[[#This Row],[III. Các khoản phải thu ngắn hạn'[Năm: 2024]]</f>
        <v>0.57837015073526377</v>
      </c>
      <c r="R1868" s="20">
        <f>(Table1[[#This Row],[1. Hàng tồn kho]]-Table1[[#This Row],[1. Hàng tồn kho'[Năm: 2024]])/Table1[[#This Row],[1. Hàng tồn kho'[Năm: 2024]]</f>
        <v>0.23985156380981021</v>
      </c>
      <c r="S186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0.17509553953972704</v>
      </c>
      <c r="T1868" s="21">
        <f>Table1[[#This Row],[Tỷ suất sinh lợi trên tổng tài sản bình quân (ROAA)'[Quý 4 Năm 2025, ĐVT: %']]]-Table1[[#This Row],[Tỷ suất sinh lợi trên tổng tài sản bình quân (ROAA)'[Quý 4 Năm 2024, ĐVT: %']]]</f>
        <v>0.38</v>
      </c>
      <c r="U1868" s="20">
        <f>SUM(Table1[[#This Row],[TATA]:[ROA]])</f>
        <v>1.3656023673673106</v>
      </c>
    </row>
    <row r="1869" spans="1:21" ht="26.25" x14ac:dyDescent="0.45">
      <c r="A1869" s="7">
        <v>1863</v>
      </c>
      <c r="B1869" s="5" t="s">
        <v>3734</v>
      </c>
      <c r="C1869" s="6" t="s">
        <v>3735</v>
      </c>
      <c r="D1869" s="6" t="s">
        <v>15</v>
      </c>
      <c r="E1869" s="8">
        <v>37898066494</v>
      </c>
      <c r="F1869" s="8">
        <v>2836844769</v>
      </c>
      <c r="G1869" s="8">
        <v>823609082015</v>
      </c>
      <c r="H1869" s="8">
        <v>175457043796</v>
      </c>
      <c r="I1869" s="8">
        <v>156448758797</v>
      </c>
      <c r="J1869" s="8">
        <v>797579571644</v>
      </c>
      <c r="K1869" s="8">
        <v>651547070347</v>
      </c>
      <c r="L1869" s="8">
        <v>169158268936</v>
      </c>
      <c r="M1869" s="8">
        <v>167642482097</v>
      </c>
      <c r="N1869" s="8"/>
      <c r="O1869" s="9">
        <v>0.67</v>
      </c>
      <c r="P1869" s="17">
        <f>(Table1[[#This Row],[18. Lợi nhuận sau thuế thu nhập doanh nghiệp]]-Table1[[#This Row],[Lưu chuyển tiền thuần từ hoạt động kinh doanh]])/Table1[[#This Row],[TỔNG CỘNG TÀI SẢN]]</f>
        <v>-4.2570222318604113E-2</v>
      </c>
      <c r="Q1869" s="20">
        <f>(Table1[[#This Row],[III. Các khoản phải thu ngắn hạn 2025]]-Table1[[#This Row],[III. Các khoản phải thu ngắn hạn'[Năm: 2024]])/Table1[[#This Row],[III. Các khoản phải thu ngắn hạn'[Năm: 2024]]</f>
        <v>-0.10833583302076211</v>
      </c>
      <c r="R1869" s="20">
        <f>(Table1[[#This Row],[1. Hàng tồn kho]]-Table1[[#This Row],[1. Hàng tồn kho'[Năm: 2024]])/Table1[[#This Row],[1. Hàng tồn kho'[Năm: 2024]]</f>
        <v>-0.18309458578031593</v>
      </c>
      <c r="S186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-8.9607611175868008E-3</v>
      </c>
      <c r="T1869" s="21">
        <f>Table1[[#This Row],[Tỷ suất sinh lợi trên tổng tài sản bình quân (ROAA)'[Quý 4 Năm 2025, ĐVT: %']]]-Table1[[#This Row],[Tỷ suất sinh lợi trên tổng tài sản bình quân (ROAA)'[Quý 4 Năm 2024, ĐVT: %']]]</f>
        <v>0.67</v>
      </c>
      <c r="U1869" s="20">
        <f>SUM(Table1[[#This Row],[TATA]:[ROA]])</f>
        <v>0.32703859776273109</v>
      </c>
    </row>
    <row r="1870" spans="1:21" ht="26.25" hidden="1" x14ac:dyDescent="0.45">
      <c r="A1870" s="7">
        <v>1864</v>
      </c>
      <c r="B1870" s="5" t="s">
        <v>3736</v>
      </c>
      <c r="C1870" s="6" t="s">
        <v>3737</v>
      </c>
      <c r="D1870" s="6" t="s">
        <v>10</v>
      </c>
      <c r="E1870" s="6"/>
      <c r="F1870" s="6"/>
      <c r="G1870" s="6"/>
      <c r="H1870" s="8">
        <v>269289165090</v>
      </c>
      <c r="I1870" s="6"/>
      <c r="J1870" s="8">
        <v>124720534074</v>
      </c>
      <c r="K1870" s="6"/>
      <c r="L1870" s="8">
        <v>772921491463</v>
      </c>
      <c r="M1870" s="6"/>
      <c r="N1870" s="8"/>
      <c r="O1870" s="8"/>
      <c r="P187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7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870" s="20">
        <f>(Table1[[#This Row],[1. Hàng tồn kho]]-Table1[[#This Row],[1. Hàng tồn kho'[Năm: 2024]])/Table1[[#This Row],[1. Hàng tồn kho'[Năm: 2024]]</f>
        <v>-1</v>
      </c>
      <c r="S187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87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70" s="20" t="e">
        <f>SUM(Table1[[#This Row],[TATA]:[ROA]])</f>
        <v>#DIV/0!</v>
      </c>
    </row>
    <row r="1871" spans="1:21" ht="26.25" hidden="1" x14ac:dyDescent="0.45">
      <c r="A1871" s="7">
        <v>1865</v>
      </c>
      <c r="B1871" s="5" t="s">
        <v>3738</v>
      </c>
      <c r="C1871" s="6" t="s">
        <v>3739</v>
      </c>
      <c r="D1871" s="6" t="s">
        <v>10</v>
      </c>
      <c r="E1871" s="6"/>
      <c r="F1871" s="6"/>
      <c r="G1871" s="6"/>
      <c r="H1871" s="6"/>
      <c r="I1871" s="6"/>
      <c r="J1871" s="6"/>
      <c r="K1871" s="6"/>
      <c r="L1871" s="6"/>
      <c r="M1871" s="6"/>
      <c r="N1871" s="8"/>
      <c r="O1871" s="8"/>
      <c r="P187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7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871" s="20" t="e">
        <f>(Table1[[#This Row],[1. Hàng tồn kho]]-Table1[[#This Row],[1. Hàng tồn kho'[Năm: 2024]])/Table1[[#This Row],[1. Hàng tồn kho'[Năm: 2024]]</f>
        <v>#DIV/0!</v>
      </c>
      <c r="S187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87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71" s="20" t="e">
        <f>SUM(Table1[[#This Row],[TATA]:[ROA]])</f>
        <v>#DIV/0!</v>
      </c>
    </row>
    <row r="1872" spans="1:21" x14ac:dyDescent="0.45">
      <c r="A1872" s="7">
        <v>1866</v>
      </c>
      <c r="B1872" s="5" t="s">
        <v>3740</v>
      </c>
      <c r="C1872" s="6" t="s">
        <v>3741</v>
      </c>
      <c r="D1872" s="6" t="s">
        <v>33</v>
      </c>
      <c r="E1872" s="8">
        <v>31648268451</v>
      </c>
      <c r="F1872" s="8">
        <v>14688786500</v>
      </c>
      <c r="G1872" s="8">
        <v>1532986813085</v>
      </c>
      <c r="H1872" s="8">
        <v>395710162796</v>
      </c>
      <c r="I1872" s="8">
        <v>626813933759</v>
      </c>
      <c r="J1872" s="8">
        <v>20789704197</v>
      </c>
      <c r="K1872" s="8">
        <v>8640302688</v>
      </c>
      <c r="L1872" s="8">
        <v>5248084168978</v>
      </c>
      <c r="M1872" s="8">
        <v>6618992489218</v>
      </c>
      <c r="N1872" s="9">
        <v>0.27</v>
      </c>
      <c r="O1872" s="9">
        <v>0.35</v>
      </c>
      <c r="P1872" s="17">
        <f>(Table1[[#This Row],[18. Lợi nhuận sau thuế thu nhập doanh nghiệp]]-Table1[[#This Row],[Lưu chuyển tiền thuần từ hoạt động kinh doanh]])/Table1[[#This Row],[TỔNG CỘNG TÀI SẢN]]</f>
        <v>-1.1063031857965266E-2</v>
      </c>
      <c r="Q1872" s="20">
        <f>(Table1[[#This Row],[III. Các khoản phải thu ngắn hạn 2025]]-Table1[[#This Row],[III. Các khoản phải thu ngắn hạn'[Năm: 2024]])/Table1[[#This Row],[III. Các khoản phải thu ngắn hạn'[Năm: 2024]]</f>
        <v>0.5840228346173173</v>
      </c>
      <c r="R1872" s="20">
        <f>(Table1[[#This Row],[1. Hàng tồn kho]]-Table1[[#This Row],[1. Hàng tồn kho'[Năm: 2024]])/Table1[[#This Row],[1. Hàng tồn kho'[Năm: 2024]]</f>
        <v>-0.58439511182430315</v>
      </c>
      <c r="S187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0.26122071904707422</v>
      </c>
      <c r="T1872" s="21">
        <f>Table1[[#This Row],[Tỷ suất sinh lợi trên tổng tài sản bình quân (ROAA)'[Quý 4 Năm 2025, ĐVT: %']]]-Table1[[#This Row],[Tỷ suất sinh lợi trên tổng tài sản bình quân (ROAA)'[Quý 4 Năm 2024, ĐVT: %']]]</f>
        <v>7.999999999999996E-2</v>
      </c>
      <c r="U1872" s="20">
        <f>SUM(Table1[[#This Row],[TATA]:[ROA]])</f>
        <v>0.32978540998212302</v>
      </c>
    </row>
    <row r="1873" spans="1:21" x14ac:dyDescent="0.45">
      <c r="A1873" s="7">
        <v>1867</v>
      </c>
      <c r="B1873" s="5" t="s">
        <v>3742</v>
      </c>
      <c r="C1873" s="6" t="s">
        <v>3743</v>
      </c>
      <c r="D1873" s="6" t="s">
        <v>15</v>
      </c>
      <c r="E1873" s="8">
        <v>514830504</v>
      </c>
      <c r="F1873" s="8">
        <v>-3742600131</v>
      </c>
      <c r="G1873" s="8">
        <v>543463697651</v>
      </c>
      <c r="H1873" s="8">
        <v>84867282908</v>
      </c>
      <c r="I1873" s="8">
        <v>72329102481</v>
      </c>
      <c r="J1873" s="8">
        <v>68247207050</v>
      </c>
      <c r="K1873" s="8">
        <v>67682178415</v>
      </c>
      <c r="L1873" s="8">
        <v>17104550293</v>
      </c>
      <c r="M1873" s="8">
        <v>3823541815</v>
      </c>
      <c r="N1873" s="9">
        <v>-0.67</v>
      </c>
      <c r="O1873" s="9">
        <v>-0.44</v>
      </c>
      <c r="P1873" s="17">
        <f>(Table1[[#This Row],[18. Lợi nhuận sau thuế thu nhập doanh nghiệp]]-Table1[[#This Row],[Lưu chuyển tiền thuần từ hoạt động kinh doanh]])/Table1[[#This Row],[TỔNG CỘNG TÀI SẢN]]</f>
        <v>-7.8338822876335423E-3</v>
      </c>
      <c r="Q1873" s="20">
        <f>(Table1[[#This Row],[III. Các khoản phải thu ngắn hạn 2025]]-Table1[[#This Row],[III. Các khoản phải thu ngắn hạn'[Năm: 2024]])/Table1[[#This Row],[III. Các khoản phải thu ngắn hạn'[Năm: 2024]]</f>
        <v>-0.14773868088356215</v>
      </c>
      <c r="R1873" s="20">
        <f>(Table1[[#This Row],[1. Hàng tồn kho]]-Table1[[#This Row],[1. Hàng tồn kho'[Năm: 2024]])/Table1[[#This Row],[1. Hàng tồn kho'[Năm: 2024]]</f>
        <v>-8.2791466409173741E-3</v>
      </c>
      <c r="S187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-0.77646054707648315</v>
      </c>
      <c r="T1873" s="21">
        <f>Table1[[#This Row],[Tỷ suất sinh lợi trên tổng tài sản bình quân (ROAA)'[Quý 4 Năm 2025, ĐVT: %']]]-Table1[[#This Row],[Tỷ suất sinh lợi trên tổng tài sản bình quân (ROAA)'[Quý 4 Năm 2024, ĐVT: %']]]</f>
        <v>0.23000000000000004</v>
      </c>
      <c r="U1873" s="20">
        <f>SUM(Table1[[#This Row],[TATA]:[ROA]])</f>
        <v>-0.71031225688859623</v>
      </c>
    </row>
    <row r="1874" spans="1:21" x14ac:dyDescent="0.45">
      <c r="A1874" s="7">
        <v>1868</v>
      </c>
      <c r="B1874" s="5" t="s">
        <v>3744</v>
      </c>
      <c r="C1874" s="6" t="s">
        <v>3745</v>
      </c>
      <c r="D1874" s="6" t="s">
        <v>33</v>
      </c>
      <c r="E1874" s="8">
        <v>723888280697</v>
      </c>
      <c r="F1874" s="8">
        <v>1152106947333</v>
      </c>
      <c r="G1874" s="8">
        <v>44512136899824</v>
      </c>
      <c r="H1874" s="8">
        <v>15019145938281</v>
      </c>
      <c r="I1874" s="8">
        <v>24394817293147</v>
      </c>
      <c r="J1874" s="8">
        <v>3008969635</v>
      </c>
      <c r="K1874" s="8">
        <v>1028796115</v>
      </c>
      <c r="L1874" s="8">
        <v>20376218972121</v>
      </c>
      <c r="M1874" s="8">
        <v>27319153390305</v>
      </c>
      <c r="N1874" s="9">
        <v>0.18</v>
      </c>
      <c r="O1874" s="9">
        <v>-0.09</v>
      </c>
      <c r="P1874" s="17">
        <f>(Table1[[#This Row],[18. Lợi nhuận sau thuế thu nhập doanh nghiệp]]-Table1[[#This Row],[Lưu chuyển tiền thuần từ hoạt động kinh doanh]])/Table1[[#This Row],[TỔNG CỘNG TÀI SẢN]]</f>
        <v>9.6202675598280069E-3</v>
      </c>
      <c r="Q1874" s="20">
        <f>(Table1[[#This Row],[III. Các khoản phải thu ngắn hạn 2025]]-Table1[[#This Row],[III. Các khoản phải thu ngắn hạn'[Năm: 2024]])/Table1[[#This Row],[III. Các khoản phải thu ngắn hạn'[Năm: 2024]]</f>
        <v>0.62424796945138961</v>
      </c>
      <c r="R1874" s="20">
        <f>(Table1[[#This Row],[1. Hàng tồn kho]]-Table1[[#This Row],[1. Hàng tồn kho'[Năm: 2024]])/Table1[[#This Row],[1. Hàng tồn kho'[Năm: 2024]]</f>
        <v>-0.65809023027911018</v>
      </c>
      <c r="S187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0.34073713222671048</v>
      </c>
      <c r="T1874" s="21">
        <f>Table1[[#This Row],[Tỷ suất sinh lợi trên tổng tài sản bình quân (ROAA)'[Quý 4 Năm 2025, ĐVT: %']]]-Table1[[#This Row],[Tỷ suất sinh lợi trên tổng tài sản bình quân (ROAA)'[Quý 4 Năm 2024, ĐVT: %']]]</f>
        <v>-0.27</v>
      </c>
      <c r="U1874" s="20">
        <f>SUM(Table1[[#This Row],[TATA]:[ROA]])</f>
        <v>4.6515138958817925E-2</v>
      </c>
    </row>
    <row r="1875" spans="1:21" hidden="1" x14ac:dyDescent="0.45">
      <c r="A1875" s="7">
        <v>1869</v>
      </c>
      <c r="B1875" s="5" t="s">
        <v>3746</v>
      </c>
      <c r="C1875" s="6" t="s">
        <v>3747</v>
      </c>
      <c r="D1875" s="6" t="s">
        <v>10</v>
      </c>
      <c r="E1875" s="6"/>
      <c r="F1875" s="6"/>
      <c r="G1875" s="6"/>
      <c r="H1875" s="6"/>
      <c r="I1875" s="6"/>
      <c r="J1875" s="6"/>
      <c r="K1875" s="6"/>
      <c r="L1875" s="6"/>
      <c r="M1875" s="6"/>
      <c r="N1875" s="8"/>
      <c r="O1875" s="8"/>
      <c r="P187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7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875" s="20" t="e">
        <f>(Table1[[#This Row],[1. Hàng tồn kho]]-Table1[[#This Row],[1. Hàng tồn kho'[Năm: 2024]])/Table1[[#This Row],[1. Hàng tồn kho'[Năm: 2024]]</f>
        <v>#DIV/0!</v>
      </c>
      <c r="S187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87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75" s="20" t="e">
        <f>SUM(Table1[[#This Row],[TATA]:[ROA]])</f>
        <v>#DIV/0!</v>
      </c>
    </row>
    <row r="1876" spans="1:21" hidden="1" x14ac:dyDescent="0.45">
      <c r="A1876" s="7">
        <v>1870</v>
      </c>
      <c r="B1876" s="5" t="s">
        <v>3748</v>
      </c>
      <c r="C1876" s="6" t="s">
        <v>3749</v>
      </c>
      <c r="D1876" s="6" t="s">
        <v>10</v>
      </c>
      <c r="E1876" s="6"/>
      <c r="F1876" s="6"/>
      <c r="G1876" s="6"/>
      <c r="H1876" s="6"/>
      <c r="I1876" s="6"/>
      <c r="J1876" s="6"/>
      <c r="K1876" s="6"/>
      <c r="L1876" s="6"/>
      <c r="M1876" s="6"/>
      <c r="N1876" s="8"/>
      <c r="O1876" s="8"/>
      <c r="P187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7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876" s="20" t="e">
        <f>(Table1[[#This Row],[1. Hàng tồn kho]]-Table1[[#This Row],[1. Hàng tồn kho'[Năm: 2024]])/Table1[[#This Row],[1. Hàng tồn kho'[Năm: 2024]]</f>
        <v>#DIV/0!</v>
      </c>
      <c r="S187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87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76" s="20" t="e">
        <f>SUM(Table1[[#This Row],[TATA]:[ROA]])</f>
        <v>#DIV/0!</v>
      </c>
    </row>
    <row r="1877" spans="1:21" x14ac:dyDescent="0.45">
      <c r="A1877" s="7">
        <v>1871</v>
      </c>
      <c r="B1877" s="5" t="s">
        <v>3750</v>
      </c>
      <c r="C1877" s="6" t="s">
        <v>3751</v>
      </c>
      <c r="D1877" s="6" t="s">
        <v>15</v>
      </c>
      <c r="E1877" s="8">
        <v>-3276327177</v>
      </c>
      <c r="F1877" s="8">
        <v>-1802886358</v>
      </c>
      <c r="G1877" s="8">
        <v>198331447172</v>
      </c>
      <c r="H1877" s="8">
        <v>24266240617</v>
      </c>
      <c r="I1877" s="8">
        <v>25090279106</v>
      </c>
      <c r="J1877" s="8">
        <v>23042862339</v>
      </c>
      <c r="K1877" s="8">
        <v>23324053339</v>
      </c>
      <c r="L1877" s="8">
        <v>503204817</v>
      </c>
      <c r="M1877" s="8">
        <v>2289450294</v>
      </c>
      <c r="N1877" s="9">
        <v>-0.86</v>
      </c>
      <c r="O1877" s="9">
        <v>0.19</v>
      </c>
      <c r="P1877" s="17">
        <f>(Table1[[#This Row],[18. Lợi nhuận sau thuế thu nhập doanh nghiệp]]-Table1[[#This Row],[Lưu chuyển tiền thuần từ hoạt động kinh doanh]])/Table1[[#This Row],[TỔNG CỘNG TÀI SẢN]]</f>
        <v>7.4291840250738468E-3</v>
      </c>
      <c r="Q1877" s="20">
        <f>(Table1[[#This Row],[III. Các khoản phải thu ngắn hạn 2025]]-Table1[[#This Row],[III. Các khoản phải thu ngắn hạn'[Năm: 2024]])/Table1[[#This Row],[III. Các khoản phải thu ngắn hạn'[Năm: 2024]]</f>
        <v>3.3958226245507109E-2</v>
      </c>
      <c r="R1877" s="20">
        <f>(Table1[[#This Row],[1. Hàng tồn kho]]-Table1[[#This Row],[1. Hàng tồn kho'[Năm: 2024]])/Table1[[#This Row],[1. Hàng tồn kho'[Năm: 2024]]</f>
        <v>1.2202954470811761E-2</v>
      </c>
      <c r="S187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3.5497384298688064</v>
      </c>
      <c r="T1877" s="21">
        <f>Table1[[#This Row],[Tỷ suất sinh lợi trên tổng tài sản bình quân (ROAA)'[Quý 4 Năm 2025, ĐVT: %']]]-Table1[[#This Row],[Tỷ suất sinh lợi trên tổng tài sản bình quân (ROAA)'[Quý 4 Năm 2024, ĐVT: %']]]</f>
        <v>1.05</v>
      </c>
      <c r="U1877" s="20">
        <f>SUM(Table1[[#This Row],[TATA]:[ROA]])</f>
        <v>4.6533287946101991</v>
      </c>
    </row>
    <row r="1878" spans="1:21" x14ac:dyDescent="0.45">
      <c r="A1878" s="7">
        <v>1872</v>
      </c>
      <c r="B1878" s="5" t="s">
        <v>3752</v>
      </c>
      <c r="C1878" s="6" t="s">
        <v>3753</v>
      </c>
      <c r="D1878" s="6" t="s">
        <v>15</v>
      </c>
      <c r="E1878" s="8">
        <v>33938758521</v>
      </c>
      <c r="F1878" s="8">
        <v>32949179306</v>
      </c>
      <c r="G1878" s="8">
        <v>1242773172021</v>
      </c>
      <c r="H1878" s="8">
        <v>744277933272</v>
      </c>
      <c r="I1878" s="8">
        <v>580826275778</v>
      </c>
      <c r="J1878" s="8">
        <v>78789190790</v>
      </c>
      <c r="K1878" s="8">
        <v>65047857512</v>
      </c>
      <c r="L1878" s="8">
        <v>1906809941716</v>
      </c>
      <c r="M1878" s="8">
        <v>1900648478497</v>
      </c>
      <c r="N1878" s="9">
        <v>1.05</v>
      </c>
      <c r="O1878" s="9">
        <v>0.1</v>
      </c>
      <c r="P1878" s="17">
        <f>(Table1[[#This Row],[18. Lợi nhuận sau thuế thu nhập doanh nghiệp]]-Table1[[#This Row],[Lưu chuyển tiền thuần từ hoạt động kinh doanh]])/Table1[[#This Row],[TỔNG CỘNG TÀI SẢN]]</f>
        <v>-7.9626695947317919E-4</v>
      </c>
      <c r="Q1878" s="20">
        <f>(Table1[[#This Row],[III. Các khoản phải thu ngắn hạn 2025]]-Table1[[#This Row],[III. Các khoản phải thu ngắn hạn'[Năm: 2024]])/Table1[[#This Row],[III. Các khoản phải thu ngắn hạn'[Năm: 2024]]</f>
        <v>-0.21961104875893961</v>
      </c>
      <c r="R1878" s="20">
        <f>(Table1[[#This Row],[1. Hàng tồn kho]]-Table1[[#This Row],[1. Hàng tồn kho'[Năm: 2024]])/Table1[[#This Row],[1. Hàng tồn kho'[Năm: 2024]]</f>
        <v>-0.17440632579442691</v>
      </c>
      <c r="S187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-3.2312938401480641E-3</v>
      </c>
      <c r="T1878" s="21">
        <f>Table1[[#This Row],[Tỷ suất sinh lợi trên tổng tài sản bình quân (ROAA)'[Quý 4 Năm 2025, ĐVT: %']]]-Table1[[#This Row],[Tỷ suất sinh lợi trên tổng tài sản bình quân (ROAA)'[Quý 4 Năm 2024, ĐVT: %']]]</f>
        <v>-0.95000000000000007</v>
      </c>
      <c r="U1878" s="20">
        <f>SUM(Table1[[#This Row],[TATA]:[ROA]])</f>
        <v>-1.3480449353529877</v>
      </c>
    </row>
    <row r="1879" spans="1:21" x14ac:dyDescent="0.45">
      <c r="A1879" s="7">
        <v>1873</v>
      </c>
      <c r="B1879" s="5" t="s">
        <v>3754</v>
      </c>
      <c r="C1879" s="6" t="s">
        <v>3755</v>
      </c>
      <c r="D1879" s="6" t="s">
        <v>15</v>
      </c>
      <c r="E1879" s="8">
        <v>2193877010</v>
      </c>
      <c r="F1879" s="8">
        <v>1507864765</v>
      </c>
      <c r="G1879" s="8">
        <v>162831509934</v>
      </c>
      <c r="H1879" s="8">
        <v>30342329070</v>
      </c>
      <c r="I1879" s="8">
        <v>27156393694</v>
      </c>
      <c r="J1879" s="8">
        <v>39240865977</v>
      </c>
      <c r="K1879" s="8">
        <v>56513255949</v>
      </c>
      <c r="L1879" s="8">
        <v>491419148705</v>
      </c>
      <c r="M1879" s="8">
        <v>574904009291</v>
      </c>
      <c r="N1879" s="8"/>
      <c r="O1879" s="8"/>
      <c r="P1879" s="17">
        <f>(Table1[[#This Row],[18. Lợi nhuận sau thuế thu nhập doanh nghiệp]]-Table1[[#This Row],[Lưu chuyển tiền thuần từ hoạt động kinh doanh]])/Table1[[#This Row],[TỔNG CỘNG TÀI SẢN]]</f>
        <v>-4.2130189990749285E-3</v>
      </c>
      <c r="Q1879" s="20">
        <f>(Table1[[#This Row],[III. Các khoản phải thu ngắn hạn 2025]]-Table1[[#This Row],[III. Các khoản phải thu ngắn hạn'[Năm: 2024]])/Table1[[#This Row],[III. Các khoản phải thu ngắn hạn'[Năm: 2024]]</f>
        <v>-0.10499969757265572</v>
      </c>
      <c r="R1879" s="20">
        <f>(Table1[[#This Row],[1. Hàng tồn kho]]-Table1[[#This Row],[1. Hàng tồn kho'[Năm: 2024]])/Table1[[#This Row],[1. Hàng tồn kho'[Năm: 2024]]</f>
        <v>0.44016332315713308</v>
      </c>
      <c r="S187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0.16988524115513484</v>
      </c>
      <c r="T187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79" s="20">
        <f>SUM(Table1[[#This Row],[TATA]:[ROA]])</f>
        <v>0.50083584774053724</v>
      </c>
    </row>
    <row r="1880" spans="1:21" ht="26.25" x14ac:dyDescent="0.45">
      <c r="A1880" s="7">
        <v>1874</v>
      </c>
      <c r="B1880" s="5" t="s">
        <v>3756</v>
      </c>
      <c r="C1880" s="6" t="s">
        <v>3757</v>
      </c>
      <c r="D1880" s="6" t="s">
        <v>18</v>
      </c>
      <c r="E1880" s="8">
        <v>568462945999</v>
      </c>
      <c r="F1880" s="8">
        <v>198784645226</v>
      </c>
      <c r="G1880" s="8">
        <v>3146587333428</v>
      </c>
      <c r="H1880" s="8">
        <v>300150143115</v>
      </c>
      <c r="I1880" s="8">
        <v>291658301866</v>
      </c>
      <c r="J1880" s="8">
        <v>16025826200</v>
      </c>
      <c r="K1880" s="8">
        <v>22443623696</v>
      </c>
      <c r="L1880" s="8">
        <v>1794466662341</v>
      </c>
      <c r="M1880" s="8">
        <v>2404749791838</v>
      </c>
      <c r="N1880" s="9">
        <v>1.1399999999999999</v>
      </c>
      <c r="O1880" s="9">
        <v>1.35</v>
      </c>
      <c r="P1880" s="17">
        <f>(Table1[[#This Row],[18. Lợi nhuận sau thuế thu nhập doanh nghiệp]]-Table1[[#This Row],[Lưu chuyển tiền thuần từ hoạt động kinh doanh]])/Table1[[#This Row],[TỔNG CỘNG TÀI SẢN]]</f>
        <v>-0.11748547286315419</v>
      </c>
      <c r="Q1880" s="20">
        <f>(Table1[[#This Row],[III. Các khoản phải thu ngắn hạn 2025]]-Table1[[#This Row],[III. Các khoản phải thu ngắn hạn'[Năm: 2024]])/Table1[[#This Row],[III. Các khoản phải thu ngắn hạn'[Năm: 2024]]</f>
        <v>-2.8291978010973069E-2</v>
      </c>
      <c r="R1880" s="20">
        <f>(Table1[[#This Row],[1. Hàng tồn kho]]-Table1[[#This Row],[1. Hàng tồn kho'[Năm: 2024]])/Table1[[#This Row],[1. Hàng tồn kho'[Năm: 2024]]</f>
        <v>0.40046593641456063</v>
      </c>
      <c r="S188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0.34009165079770581</v>
      </c>
      <c r="T1880" s="21">
        <f>Table1[[#This Row],[Tỷ suất sinh lợi trên tổng tài sản bình quân (ROAA)'[Quý 4 Năm 2025, ĐVT: %']]]-Table1[[#This Row],[Tỷ suất sinh lợi trên tổng tài sản bình quân (ROAA)'[Quý 4 Năm 2024, ĐVT: %']]]</f>
        <v>0.21000000000000019</v>
      </c>
      <c r="U1880" s="20">
        <f>SUM(Table1[[#This Row],[TATA]:[ROA]])</f>
        <v>0.80478013633813927</v>
      </c>
    </row>
    <row r="1881" spans="1:21" ht="26.25" hidden="1" x14ac:dyDescent="0.45">
      <c r="A1881" s="7">
        <v>1875</v>
      </c>
      <c r="B1881" s="5" t="s">
        <v>3758</v>
      </c>
      <c r="C1881" s="6" t="s">
        <v>3759</v>
      </c>
      <c r="D1881" s="6" t="s">
        <v>10</v>
      </c>
      <c r="E1881" s="6"/>
      <c r="F1881" s="6"/>
      <c r="G1881" s="6"/>
      <c r="H1881" s="6"/>
      <c r="I1881" s="6"/>
      <c r="J1881" s="6"/>
      <c r="K1881" s="6"/>
      <c r="L1881" s="6"/>
      <c r="M1881" s="6"/>
      <c r="N1881" s="8"/>
      <c r="O1881" s="8"/>
      <c r="P188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8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881" s="20" t="e">
        <f>(Table1[[#This Row],[1. Hàng tồn kho]]-Table1[[#This Row],[1. Hàng tồn kho'[Năm: 2024]])/Table1[[#This Row],[1. Hàng tồn kho'[Năm: 2024]]</f>
        <v>#DIV/0!</v>
      </c>
      <c r="S188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88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81" s="20" t="e">
        <f>SUM(Table1[[#This Row],[TATA]:[ROA]])</f>
        <v>#DIV/0!</v>
      </c>
    </row>
    <row r="1882" spans="1:21" hidden="1" x14ac:dyDescent="0.45">
      <c r="A1882" s="7">
        <v>1876</v>
      </c>
      <c r="B1882" s="5" t="s">
        <v>3760</v>
      </c>
      <c r="C1882" s="6" t="s">
        <v>3761</v>
      </c>
      <c r="D1882" s="6" t="s">
        <v>15</v>
      </c>
      <c r="E1882" s="8">
        <v>-111345241</v>
      </c>
      <c r="F1882" s="8">
        <v>-1472268355</v>
      </c>
      <c r="G1882" s="8">
        <v>976219667320</v>
      </c>
      <c r="H1882" s="8">
        <v>22988313513</v>
      </c>
      <c r="I1882" s="8">
        <v>22988313513</v>
      </c>
      <c r="J1882" s="8">
        <v>692821280246</v>
      </c>
      <c r="K1882" s="8">
        <v>692852566646</v>
      </c>
      <c r="L1882" s="6"/>
      <c r="M1882" s="6"/>
      <c r="N1882" s="9">
        <v>-0.05</v>
      </c>
      <c r="O1882" s="9">
        <v>-0.04</v>
      </c>
      <c r="P1882" s="17">
        <f>(Table1[[#This Row],[18. Lợi nhuận sau thuế thu nhập doanh nghiệp]]-Table1[[#This Row],[Lưu chuyển tiền thuần từ hoạt động kinh doanh]])/Table1[[#This Row],[TỔNG CỘNG TÀI SẢN]]</f>
        <v>-1.3940746735169967E-3</v>
      </c>
      <c r="Q1882" s="20">
        <f>(Table1[[#This Row],[III. Các khoản phải thu ngắn hạn 2025]]-Table1[[#This Row],[III. Các khoản phải thu ngắn hạn'[Năm: 2024]])/Table1[[#This Row],[III. Các khoản phải thu ngắn hạn'[Năm: 2024]]</f>
        <v>0</v>
      </c>
      <c r="R1882" s="20">
        <f>(Table1[[#This Row],[1. Hàng tồn kho]]-Table1[[#This Row],[1. Hàng tồn kho'[Năm: 2024]])/Table1[[#This Row],[1. Hàng tồn kho'[Năm: 2024]]</f>
        <v>4.515796626352346E-5</v>
      </c>
      <c r="S188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882" s="21">
        <f>Table1[[#This Row],[Tỷ suất sinh lợi trên tổng tài sản bình quân (ROAA)'[Quý 4 Năm 2025, ĐVT: %']]]-Table1[[#This Row],[Tỷ suất sinh lợi trên tổng tài sản bình quân (ROAA)'[Quý 4 Năm 2024, ĐVT: %']]]</f>
        <v>1.0000000000000002E-2</v>
      </c>
      <c r="U1882" s="20" t="e">
        <f>SUM(Table1[[#This Row],[TATA]:[ROA]])</f>
        <v>#DIV/0!</v>
      </c>
    </row>
    <row r="1883" spans="1:21" ht="26.25" x14ac:dyDescent="0.45">
      <c r="A1883" s="7">
        <v>1877</v>
      </c>
      <c r="B1883" s="5" t="s">
        <v>3762</v>
      </c>
      <c r="C1883" s="6" t="s">
        <v>3763</v>
      </c>
      <c r="D1883" s="6" t="s">
        <v>33</v>
      </c>
      <c r="E1883" s="8">
        <v>1643462780946</v>
      </c>
      <c r="F1883" s="8">
        <v>1899394672228</v>
      </c>
      <c r="G1883" s="8">
        <v>38565888712023</v>
      </c>
      <c r="H1883" s="8">
        <v>6243893215927</v>
      </c>
      <c r="I1883" s="8">
        <v>7303255496101</v>
      </c>
      <c r="J1883" s="8">
        <v>1842464776007</v>
      </c>
      <c r="K1883" s="8">
        <v>3249346897779</v>
      </c>
      <c r="L1883" s="8">
        <v>23772356343032</v>
      </c>
      <c r="M1883" s="8">
        <v>32557946967498</v>
      </c>
      <c r="N1883" s="9">
        <v>1.79</v>
      </c>
      <c r="O1883" s="9">
        <v>2.0699999999999998</v>
      </c>
      <c r="P1883" s="17">
        <f>(Table1[[#This Row],[18. Lợi nhuận sau thuế thu nhập doanh nghiệp]]-Table1[[#This Row],[Lưu chuyển tiền thuần từ hoạt động kinh doanh]])/Table1[[#This Row],[TỔNG CỘNG TÀI SẢN]]</f>
        <v>6.6362243897211855E-3</v>
      </c>
      <c r="Q1883" s="20">
        <f>(Table1[[#This Row],[III. Các khoản phải thu ngắn hạn 2025]]-Table1[[#This Row],[III. Các khoản phải thu ngắn hạn'[Năm: 2024]])/Table1[[#This Row],[III. Các khoản phải thu ngắn hạn'[Năm: 2024]]</f>
        <v>0.16966374080065391</v>
      </c>
      <c r="R1883" s="20">
        <f>(Table1[[#This Row],[1. Hàng tồn kho]]-Table1[[#This Row],[1. Hàng tồn kho'[Năm: 2024]])/Table1[[#This Row],[1. Hàng tồn kho'[Năm: 2024]]</f>
        <v>0.76358698418159332</v>
      </c>
      <c r="S188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0.36957172009753991</v>
      </c>
      <c r="T1883" s="21">
        <f>Table1[[#This Row],[Tỷ suất sinh lợi trên tổng tài sản bình quân (ROAA)'[Quý 4 Năm 2025, ĐVT: %']]]-Table1[[#This Row],[Tỷ suất sinh lợi trên tổng tài sản bình quân (ROAA)'[Quý 4 Năm 2024, ĐVT: %']]]</f>
        <v>0.2799999999999998</v>
      </c>
      <c r="U1883" s="20">
        <f>SUM(Table1[[#This Row],[TATA]:[ROA]])</f>
        <v>1.5894586694695081</v>
      </c>
    </row>
    <row r="1884" spans="1:21" hidden="1" x14ac:dyDescent="0.45">
      <c r="A1884" s="7">
        <v>1878</v>
      </c>
      <c r="B1884" s="5" t="s">
        <v>3764</v>
      </c>
      <c r="C1884" s="6" t="s">
        <v>3765</v>
      </c>
      <c r="D1884" s="6" t="s">
        <v>10</v>
      </c>
      <c r="E1884" s="6"/>
      <c r="F1884" s="6"/>
      <c r="G1884" s="6"/>
      <c r="H1884" s="6"/>
      <c r="I1884" s="6"/>
      <c r="J1884" s="6"/>
      <c r="K1884" s="6"/>
      <c r="L1884" s="6"/>
      <c r="M1884" s="6"/>
      <c r="N1884" s="8"/>
      <c r="O1884" s="8"/>
      <c r="P188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8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884" s="20" t="e">
        <f>(Table1[[#This Row],[1. Hàng tồn kho]]-Table1[[#This Row],[1. Hàng tồn kho'[Năm: 2024]])/Table1[[#This Row],[1. Hàng tồn kho'[Năm: 2024]]</f>
        <v>#DIV/0!</v>
      </c>
      <c r="S188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88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84" s="20" t="e">
        <f>SUM(Table1[[#This Row],[TATA]:[ROA]])</f>
        <v>#DIV/0!</v>
      </c>
    </row>
    <row r="1885" spans="1:21" hidden="1" x14ac:dyDescent="0.45">
      <c r="A1885" s="7">
        <v>1879</v>
      </c>
      <c r="B1885" s="5" t="s">
        <v>3766</v>
      </c>
      <c r="C1885" s="6" t="s">
        <v>3767</v>
      </c>
      <c r="D1885" s="6" t="s">
        <v>10</v>
      </c>
      <c r="E1885" s="6"/>
      <c r="F1885" s="6"/>
      <c r="G1885" s="6"/>
      <c r="H1885" s="8">
        <v>1873050290</v>
      </c>
      <c r="I1885" s="6"/>
      <c r="J1885" s="8">
        <v>747034800</v>
      </c>
      <c r="K1885" s="6"/>
      <c r="L1885" s="8">
        <v>27076790451</v>
      </c>
      <c r="M1885" s="6"/>
      <c r="N1885" s="8"/>
      <c r="O1885" s="8"/>
      <c r="P188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8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885" s="20">
        <f>(Table1[[#This Row],[1. Hàng tồn kho]]-Table1[[#This Row],[1. Hàng tồn kho'[Năm: 2024]])/Table1[[#This Row],[1. Hàng tồn kho'[Năm: 2024]]</f>
        <v>-1</v>
      </c>
      <c r="S188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88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85" s="20" t="e">
        <f>SUM(Table1[[#This Row],[TATA]:[ROA]])</f>
        <v>#DIV/0!</v>
      </c>
    </row>
    <row r="1886" spans="1:21" ht="26.25" x14ac:dyDescent="0.45">
      <c r="A1886" s="7">
        <v>1880</v>
      </c>
      <c r="B1886" s="5" t="s">
        <v>3768</v>
      </c>
      <c r="C1886" s="6" t="s">
        <v>3769</v>
      </c>
      <c r="D1886" s="6" t="s">
        <v>18</v>
      </c>
      <c r="E1886" s="8">
        <v>1345907775071</v>
      </c>
      <c r="F1886" s="8">
        <v>775649820517</v>
      </c>
      <c r="G1886" s="8">
        <v>11173678544351</v>
      </c>
      <c r="H1886" s="8">
        <v>1311639971868</v>
      </c>
      <c r="I1886" s="8">
        <v>576581664005</v>
      </c>
      <c r="J1886" s="8">
        <v>331073290370</v>
      </c>
      <c r="K1886" s="8">
        <v>64155694186</v>
      </c>
      <c r="L1886" s="8">
        <v>11732148061983</v>
      </c>
      <c r="M1886" s="8">
        <v>3865757013743</v>
      </c>
      <c r="N1886" s="9">
        <v>1.0900000000000001</v>
      </c>
      <c r="O1886" s="9">
        <v>1.23</v>
      </c>
      <c r="P1886" s="17">
        <f>(Table1[[#This Row],[18. Lợi nhuận sau thuế thu nhập doanh nghiệp]]-Table1[[#This Row],[Lưu chuyển tiền thuần từ hoạt động kinh doanh]])/Table1[[#This Row],[TỔNG CỘNG TÀI SẢN]]</f>
        <v>-5.1035829632158282E-2</v>
      </c>
      <c r="Q1886" s="20">
        <f>(Table1[[#This Row],[III. Các khoản phải thu ngắn hạn 2025]]-Table1[[#This Row],[III. Các khoản phải thu ngắn hạn'[Năm: 2024]])/Table1[[#This Row],[III. Các khoản phải thu ngắn hạn'[Năm: 2024]]</f>
        <v>-0.56041164010589817</v>
      </c>
      <c r="R1886" s="20">
        <f>(Table1[[#This Row],[1. Hàng tồn kho]]-Table1[[#This Row],[1. Hàng tồn kho'[Năm: 2024]])/Table1[[#This Row],[1. Hàng tồn kho'[Năm: 2024]]</f>
        <v>-0.80621905767662183</v>
      </c>
      <c r="S188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-0.67049878732185053</v>
      </c>
      <c r="T1886" s="21">
        <f>Table1[[#This Row],[Tỷ suất sinh lợi trên tổng tài sản bình quân (ROAA)'[Quý 4 Năm 2025, ĐVT: %']]]-Table1[[#This Row],[Tỷ suất sinh lợi trên tổng tài sản bình quân (ROAA)'[Quý 4 Năm 2024, ĐVT: %']]]</f>
        <v>0.1399999999999999</v>
      </c>
      <c r="U1886" s="20">
        <f>SUM(Table1[[#This Row],[TATA]:[ROA]])</f>
        <v>-1.948165314736529</v>
      </c>
    </row>
    <row r="1887" spans="1:21" ht="26.25" hidden="1" x14ac:dyDescent="0.45">
      <c r="A1887" s="7">
        <v>1881</v>
      </c>
      <c r="B1887" s="5" t="s">
        <v>3770</v>
      </c>
      <c r="C1887" s="6" t="s">
        <v>3771</v>
      </c>
      <c r="D1887" s="6" t="s">
        <v>10</v>
      </c>
      <c r="E1887" s="6"/>
      <c r="F1887" s="6"/>
      <c r="G1887" s="6"/>
      <c r="H1887" s="6"/>
      <c r="I1887" s="6"/>
      <c r="J1887" s="6"/>
      <c r="K1887" s="6"/>
      <c r="L1887" s="6"/>
      <c r="M1887" s="6"/>
      <c r="N1887" s="8"/>
      <c r="O1887" s="8"/>
      <c r="P188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8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887" s="20" t="e">
        <f>(Table1[[#This Row],[1. Hàng tồn kho]]-Table1[[#This Row],[1. Hàng tồn kho'[Năm: 2024]])/Table1[[#This Row],[1. Hàng tồn kho'[Năm: 2024]]</f>
        <v>#DIV/0!</v>
      </c>
      <c r="S188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88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87" s="20" t="e">
        <f>SUM(Table1[[#This Row],[TATA]:[ROA]])</f>
        <v>#DIV/0!</v>
      </c>
    </row>
    <row r="1888" spans="1:21" x14ac:dyDescent="0.45">
      <c r="A1888" s="7">
        <v>1882</v>
      </c>
      <c r="B1888" s="5" t="s">
        <v>3772</v>
      </c>
      <c r="C1888" s="6" t="s">
        <v>3773</v>
      </c>
      <c r="D1888" s="6" t="s">
        <v>15</v>
      </c>
      <c r="E1888" s="8">
        <v>147232072974</v>
      </c>
      <c r="F1888" s="8">
        <v>103555875935</v>
      </c>
      <c r="G1888" s="8">
        <v>649575394314</v>
      </c>
      <c r="H1888" s="8">
        <v>323991067644</v>
      </c>
      <c r="I1888" s="8">
        <v>330885321112</v>
      </c>
      <c r="J1888" s="8">
        <v>157977884415</v>
      </c>
      <c r="K1888" s="8">
        <v>141143556487</v>
      </c>
      <c r="L1888" s="8">
        <v>14148701007</v>
      </c>
      <c r="M1888" s="8">
        <v>18382993538</v>
      </c>
      <c r="N1888" s="9">
        <v>-1.54</v>
      </c>
      <c r="O1888" s="9">
        <v>-1.88</v>
      </c>
      <c r="P1888" s="17">
        <f>(Table1[[#This Row],[18. Lợi nhuận sau thuế thu nhập doanh nghiệp]]-Table1[[#This Row],[Lưu chuyển tiền thuần từ hoạt động kinh doanh]])/Table1[[#This Row],[TỔNG CỘNG TÀI SẢN]]</f>
        <v>-6.7238071856347517E-2</v>
      </c>
      <c r="Q1888" s="20">
        <f>(Table1[[#This Row],[III. Các khoản phải thu ngắn hạn 2025]]-Table1[[#This Row],[III. Các khoản phải thu ngắn hạn'[Năm: 2024]])/Table1[[#This Row],[III. Các khoản phải thu ngắn hạn'[Năm: 2024]]</f>
        <v>2.1279146731215986E-2</v>
      </c>
      <c r="R1888" s="20">
        <f>(Table1[[#This Row],[1. Hàng tồn kho]]-Table1[[#This Row],[1. Hàng tồn kho'[Năm: 2024]])/Table1[[#This Row],[1. Hàng tồn kho'[Năm: 2024]]</f>
        <v>-0.1065612948947782</v>
      </c>
      <c r="S188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0.29927076195228841</v>
      </c>
      <c r="T1888" s="21">
        <f>Table1[[#This Row],[Tỷ suất sinh lợi trên tổng tài sản bình quân (ROAA)'[Quý 4 Năm 2025, ĐVT: %']]]-Table1[[#This Row],[Tỷ suất sinh lợi trên tổng tài sản bình quân (ROAA)'[Quý 4 Năm 2024, ĐVT: %']]]</f>
        <v>-0.33999999999999986</v>
      </c>
      <c r="U1888" s="20">
        <f>SUM(Table1[[#This Row],[TATA]:[ROA]])</f>
        <v>-0.19324945806762117</v>
      </c>
    </row>
    <row r="1889" spans="1:21" ht="26.25" x14ac:dyDescent="0.45">
      <c r="A1889" s="7">
        <v>1883</v>
      </c>
      <c r="B1889" s="5" t="s">
        <v>3774</v>
      </c>
      <c r="C1889" s="6" t="s">
        <v>3775</v>
      </c>
      <c r="D1889" s="6" t="s">
        <v>15</v>
      </c>
      <c r="E1889" s="8">
        <v>556688815821</v>
      </c>
      <c r="F1889" s="8">
        <v>1433871315</v>
      </c>
      <c r="G1889" s="8">
        <v>6099014838236</v>
      </c>
      <c r="H1889" s="8">
        <v>1957524578173</v>
      </c>
      <c r="I1889" s="8">
        <v>2002792921033</v>
      </c>
      <c r="J1889" s="8">
        <v>1937818905304</v>
      </c>
      <c r="K1889" s="8">
        <v>1453429873133</v>
      </c>
      <c r="L1889" s="8">
        <v>1213006106954</v>
      </c>
      <c r="M1889" s="8">
        <v>2210908858733</v>
      </c>
      <c r="N1889" s="9">
        <v>1.42</v>
      </c>
      <c r="O1889" s="9">
        <v>0.49</v>
      </c>
      <c r="P1889" s="17">
        <f>(Table1[[#This Row],[18. Lợi nhuận sau thuế thu nhập doanh nghiệp]]-Table1[[#This Row],[Lưu chuyển tiền thuần từ hoạt động kinh doanh]])/Table1[[#This Row],[TỔNG CỘNG TÀI SẢN]]</f>
        <v>-9.1040103891040003E-2</v>
      </c>
      <c r="Q1889" s="20">
        <f>(Table1[[#This Row],[III. Các khoản phải thu ngắn hạn 2025]]-Table1[[#This Row],[III. Các khoản phải thu ngắn hạn'[Năm: 2024]])/Table1[[#This Row],[III. Các khoản phải thu ngắn hạn'[Năm: 2024]]</f>
        <v>2.3125299863284435E-2</v>
      </c>
      <c r="R1889" s="20">
        <f>(Table1[[#This Row],[1. Hàng tồn kho]]-Table1[[#This Row],[1. Hàng tồn kho'[Năm: 2024]])/Table1[[#This Row],[1. Hàng tồn kho'[Năm: 2024]]</f>
        <v>-0.24996609891934679</v>
      </c>
      <c r="S188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0.82266919025234786</v>
      </c>
      <c r="T1889" s="21">
        <f>Table1[[#This Row],[Tỷ suất sinh lợi trên tổng tài sản bình quân (ROAA)'[Quý 4 Năm 2025, ĐVT: %']]]-Table1[[#This Row],[Tỷ suất sinh lợi trên tổng tài sản bình quân (ROAA)'[Quý 4 Năm 2024, ĐVT: %']]]</f>
        <v>-0.92999999999999994</v>
      </c>
      <c r="U1889" s="20">
        <f>SUM(Table1[[#This Row],[TATA]:[ROA]])</f>
        <v>-0.42521171269475444</v>
      </c>
    </row>
    <row r="1890" spans="1:21" x14ac:dyDescent="0.45">
      <c r="A1890" s="7">
        <v>1884</v>
      </c>
      <c r="B1890" s="5" t="s">
        <v>3776</v>
      </c>
      <c r="C1890" s="6" t="s">
        <v>3777</v>
      </c>
      <c r="D1890" s="6" t="s">
        <v>15</v>
      </c>
      <c r="E1890" s="8">
        <v>110667377179</v>
      </c>
      <c r="F1890" s="8">
        <v>472898934</v>
      </c>
      <c r="G1890" s="8">
        <v>1217439155138</v>
      </c>
      <c r="H1890" s="8">
        <v>281742306342</v>
      </c>
      <c r="I1890" s="8">
        <v>221701935574</v>
      </c>
      <c r="J1890" s="8">
        <v>246018801665</v>
      </c>
      <c r="K1890" s="8">
        <v>244413783407</v>
      </c>
      <c r="L1890" s="8">
        <v>1063313453038</v>
      </c>
      <c r="M1890" s="8">
        <v>1289963514434</v>
      </c>
      <c r="N1890" s="9">
        <v>-0.68</v>
      </c>
      <c r="O1890" s="9">
        <v>0.12</v>
      </c>
      <c r="P1890" s="17">
        <f>(Table1[[#This Row],[18. Lợi nhuận sau thuế thu nhập doanh nghiệp]]-Table1[[#This Row],[Lưu chuyển tiền thuần từ hoạt động kinh doanh]])/Table1[[#This Row],[TỔNG CỘNG TÀI SẢN]]</f>
        <v>-9.0513335126394187E-2</v>
      </c>
      <c r="Q1890" s="20">
        <f>(Table1[[#This Row],[III. Các khoản phải thu ngắn hạn 2025]]-Table1[[#This Row],[III. Các khoản phải thu ngắn hạn'[Năm: 2024]])/Table1[[#This Row],[III. Các khoản phải thu ngắn hạn'[Năm: 2024]]</f>
        <v>-0.21310385205379304</v>
      </c>
      <c r="R1890" s="20">
        <f>(Table1[[#This Row],[1. Hàng tồn kho]]-Table1[[#This Row],[1. Hàng tồn kho'[Năm: 2024]])/Table1[[#This Row],[1. Hàng tồn kho'[Năm: 2024]]</f>
        <v>-6.5239658397553231E-3</v>
      </c>
      <c r="S189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0.21315451313856379</v>
      </c>
      <c r="T1890" s="21">
        <f>Table1[[#This Row],[Tỷ suất sinh lợi trên tổng tài sản bình quân (ROAA)'[Quý 4 Năm 2025, ĐVT: %']]]-Table1[[#This Row],[Tỷ suất sinh lợi trên tổng tài sản bình quân (ROAA)'[Quý 4 Năm 2024, ĐVT: %']]]</f>
        <v>0.8</v>
      </c>
      <c r="U1890" s="20">
        <f>SUM(Table1[[#This Row],[TATA]:[ROA]])</f>
        <v>0.70301336011862126</v>
      </c>
    </row>
    <row r="1891" spans="1:21" x14ac:dyDescent="0.45">
      <c r="A1891" s="7">
        <v>1885</v>
      </c>
      <c r="B1891" s="5" t="s">
        <v>3778</v>
      </c>
      <c r="C1891" s="6" t="s">
        <v>3779</v>
      </c>
      <c r="D1891" s="6" t="s">
        <v>15</v>
      </c>
      <c r="E1891" s="8">
        <v>10551833030</v>
      </c>
      <c r="F1891" s="8">
        <v>8596478433</v>
      </c>
      <c r="G1891" s="8">
        <v>199403575899</v>
      </c>
      <c r="H1891" s="8">
        <v>37267499157</v>
      </c>
      <c r="I1891" s="8">
        <v>28868641751</v>
      </c>
      <c r="J1891" s="8">
        <v>56169992401</v>
      </c>
      <c r="K1891" s="8">
        <v>54499425706</v>
      </c>
      <c r="L1891" s="8">
        <v>11103042636</v>
      </c>
      <c r="M1891" s="8">
        <v>25086817503</v>
      </c>
      <c r="N1891" s="8"/>
      <c r="O1891" s="8"/>
      <c r="P1891" s="17">
        <f>(Table1[[#This Row],[18. Lợi nhuận sau thuế thu nhập doanh nghiệp]]-Table1[[#This Row],[Lưu chuyển tiền thuần từ hoạt động kinh doanh]])/Table1[[#This Row],[TỔNG CỘNG TÀI SẢN]]</f>
        <v>-9.8060157055077472E-3</v>
      </c>
      <c r="Q1891" s="20">
        <f>(Table1[[#This Row],[III. Các khoản phải thu ngắn hạn 2025]]-Table1[[#This Row],[III. Các khoản phải thu ngắn hạn'[Năm: 2024]])/Table1[[#This Row],[III. Các khoản phải thu ngắn hạn'[Năm: 2024]]</f>
        <v>-0.22536681011562945</v>
      </c>
      <c r="R1891" s="20">
        <f>(Table1[[#This Row],[1. Hàng tồn kho]]-Table1[[#This Row],[1. Hàng tồn kho'[Năm: 2024]])/Table1[[#This Row],[1. Hàng tồn kho'[Năm: 2024]]</f>
        <v>-2.9741266174183403E-2</v>
      </c>
      <c r="S189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1.2594543068455528</v>
      </c>
      <c r="T189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91" s="20">
        <f>SUM(Table1[[#This Row],[TATA]:[ROA]])</f>
        <v>0.99454021485023225</v>
      </c>
    </row>
    <row r="1892" spans="1:21" x14ac:dyDescent="0.45">
      <c r="A1892" s="7">
        <v>1886</v>
      </c>
      <c r="B1892" s="5" t="s">
        <v>3780</v>
      </c>
      <c r="C1892" s="6" t="s">
        <v>3781</v>
      </c>
      <c r="D1892" s="6" t="s">
        <v>15</v>
      </c>
      <c r="E1892" s="8">
        <v>54088217704</v>
      </c>
      <c r="F1892" s="8">
        <v>23813697686</v>
      </c>
      <c r="G1892" s="8">
        <v>477242646437</v>
      </c>
      <c r="H1892" s="8">
        <v>10028148895</v>
      </c>
      <c r="I1892" s="8">
        <v>3732411087</v>
      </c>
      <c r="J1892" s="8">
        <v>6108884175</v>
      </c>
      <c r="K1892" s="8">
        <v>7399258534</v>
      </c>
      <c r="L1892" s="8">
        <v>136483957345</v>
      </c>
      <c r="M1892" s="8">
        <v>133643815949</v>
      </c>
      <c r="N1892" s="9">
        <v>1.43</v>
      </c>
      <c r="O1892" s="9">
        <v>1.87</v>
      </c>
      <c r="P1892" s="17">
        <f>(Table1[[#This Row],[18. Lợi nhuận sau thuế thu nhập doanh nghiệp]]-Table1[[#This Row],[Lưu chuyển tiền thuần từ hoạt động kinh doanh]])/Table1[[#This Row],[TỔNG CỘNG TÀI SẢN]]</f>
        <v>-6.3436325827173304E-2</v>
      </c>
      <c r="Q1892" s="20">
        <f>(Table1[[#This Row],[III. Các khoản phải thu ngắn hạn 2025]]-Table1[[#This Row],[III. Các khoản phải thu ngắn hạn'[Năm: 2024]])/Table1[[#This Row],[III. Các khoản phải thu ngắn hạn'[Năm: 2024]]</f>
        <v>-0.62780657466494472</v>
      </c>
      <c r="R1892" s="20">
        <f>(Table1[[#This Row],[1. Hàng tồn kho]]-Table1[[#This Row],[1. Hàng tồn kho'[Năm: 2024]])/Table1[[#This Row],[1. Hàng tồn kho'[Năm: 2024]]</f>
        <v>0.21122914136770321</v>
      </c>
      <c r="S189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-2.0809342367035688E-2</v>
      </c>
      <c r="T1892" s="21">
        <f>Table1[[#This Row],[Tỷ suất sinh lợi trên tổng tài sản bình quân (ROAA)'[Quý 4 Năm 2025, ĐVT: %']]]-Table1[[#This Row],[Tỷ suất sinh lợi trên tổng tài sản bình quân (ROAA)'[Quý 4 Năm 2024, ĐVT: %']]]</f>
        <v>0.44000000000000017</v>
      </c>
      <c r="U1892" s="20">
        <f>SUM(Table1[[#This Row],[TATA]:[ROA]])</f>
        <v>-6.0823101491450315E-2</v>
      </c>
    </row>
    <row r="1893" spans="1:21" hidden="1" x14ac:dyDescent="0.45">
      <c r="A1893" s="7">
        <v>1887</v>
      </c>
      <c r="B1893" s="5" t="s">
        <v>3782</v>
      </c>
      <c r="C1893" s="6" t="s">
        <v>3783</v>
      </c>
      <c r="D1893" s="6" t="s">
        <v>15</v>
      </c>
      <c r="E1893" s="6"/>
      <c r="F1893" s="6"/>
      <c r="G1893" s="6"/>
      <c r="H1893" s="6"/>
      <c r="I1893" s="6"/>
      <c r="J1893" s="6"/>
      <c r="K1893" s="6"/>
      <c r="L1893" s="6"/>
      <c r="M1893" s="6"/>
      <c r="N1893" s="8"/>
      <c r="O1893" s="8"/>
      <c r="P189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9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893" s="20" t="e">
        <f>(Table1[[#This Row],[1. Hàng tồn kho]]-Table1[[#This Row],[1. Hàng tồn kho'[Năm: 2024]])/Table1[[#This Row],[1. Hàng tồn kho'[Năm: 2024]]</f>
        <v>#DIV/0!</v>
      </c>
      <c r="S189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89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93" s="20" t="e">
        <f>SUM(Table1[[#This Row],[TATA]:[ROA]])</f>
        <v>#DIV/0!</v>
      </c>
    </row>
    <row r="1894" spans="1:21" ht="26.25" x14ac:dyDescent="0.45">
      <c r="A1894" s="7">
        <v>1888</v>
      </c>
      <c r="B1894" s="5" t="s">
        <v>3784</v>
      </c>
      <c r="C1894" s="6" t="s">
        <v>3785</v>
      </c>
      <c r="D1894" s="6" t="s">
        <v>15</v>
      </c>
      <c r="E1894" s="8">
        <v>-1464739525</v>
      </c>
      <c r="F1894" s="8">
        <v>429932574</v>
      </c>
      <c r="G1894" s="8">
        <v>179513418291</v>
      </c>
      <c r="H1894" s="8">
        <v>25981288290</v>
      </c>
      <c r="I1894" s="8">
        <v>19991183304</v>
      </c>
      <c r="J1894" s="8">
        <v>137050387242</v>
      </c>
      <c r="K1894" s="8">
        <v>76156321436</v>
      </c>
      <c r="L1894" s="8">
        <v>23321617039</v>
      </c>
      <c r="M1894" s="8">
        <v>54873584678</v>
      </c>
      <c r="N1894" s="9">
        <v>-0.42</v>
      </c>
      <c r="O1894" s="9">
        <v>1.4</v>
      </c>
      <c r="P1894" s="17">
        <f>(Table1[[#This Row],[18. Lợi nhuận sau thuế thu nhập doanh nghiệp]]-Table1[[#This Row],[Lưu chuyển tiền thuần từ hoạt động kinh doanh]])/Table1[[#This Row],[TỔNG CỘNG TÀI SẢN]]</f>
        <v>1.0554487330460412E-2</v>
      </c>
      <c r="Q1894" s="20">
        <f>(Table1[[#This Row],[III. Các khoản phải thu ngắn hạn 2025]]-Table1[[#This Row],[III. Các khoản phải thu ngắn hạn'[Năm: 2024]])/Table1[[#This Row],[III. Các khoản phải thu ngắn hạn'[Năm: 2024]]</f>
        <v>-0.23055457909319862</v>
      </c>
      <c r="R1894" s="20">
        <f>(Table1[[#This Row],[1. Hàng tồn kho]]-Table1[[#This Row],[1. Hàng tồn kho'[Năm: 2024]])/Table1[[#This Row],[1. Hàng tồn kho'[Năm: 2024]]</f>
        <v>-0.44431881610429053</v>
      </c>
      <c r="S189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1.3529065152830804</v>
      </c>
      <c r="T1894" s="21">
        <f>Table1[[#This Row],[Tỷ suất sinh lợi trên tổng tài sản bình quân (ROAA)'[Quý 4 Năm 2025, ĐVT: %']]]-Table1[[#This Row],[Tỷ suất sinh lợi trên tổng tài sản bình quân (ROAA)'[Quý 4 Năm 2024, ĐVT: %']]]</f>
        <v>1.8199999999999998</v>
      </c>
      <c r="U1894" s="20">
        <f>SUM(Table1[[#This Row],[TATA]:[ROA]])</f>
        <v>2.5085876074160516</v>
      </c>
    </row>
    <row r="1895" spans="1:21" hidden="1" x14ac:dyDescent="0.45">
      <c r="A1895" s="7">
        <v>1889</v>
      </c>
      <c r="B1895" s="5" t="s">
        <v>3786</v>
      </c>
      <c r="C1895" s="6" t="s">
        <v>3787</v>
      </c>
      <c r="D1895" s="6" t="s">
        <v>10</v>
      </c>
      <c r="E1895" s="6"/>
      <c r="F1895" s="6"/>
      <c r="G1895" s="6"/>
      <c r="H1895" s="6"/>
      <c r="I1895" s="6"/>
      <c r="J1895" s="6"/>
      <c r="K1895" s="6"/>
      <c r="L1895" s="6"/>
      <c r="M1895" s="6"/>
      <c r="N1895" s="8"/>
      <c r="O1895" s="8"/>
      <c r="P189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9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895" s="20" t="e">
        <f>(Table1[[#This Row],[1. Hàng tồn kho]]-Table1[[#This Row],[1. Hàng tồn kho'[Năm: 2024]])/Table1[[#This Row],[1. Hàng tồn kho'[Năm: 2024]]</f>
        <v>#DIV/0!</v>
      </c>
      <c r="S189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89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95" s="20" t="e">
        <f>SUM(Table1[[#This Row],[TATA]:[ROA]])</f>
        <v>#DIV/0!</v>
      </c>
    </row>
    <row r="1896" spans="1:21" hidden="1" x14ac:dyDescent="0.45">
      <c r="A1896" s="7">
        <v>1890</v>
      </c>
      <c r="B1896" s="5" t="s">
        <v>3788</v>
      </c>
      <c r="C1896" s="6" t="s">
        <v>3789</v>
      </c>
      <c r="D1896" s="6" t="s">
        <v>10</v>
      </c>
      <c r="E1896" s="6"/>
      <c r="F1896" s="6"/>
      <c r="G1896" s="6"/>
      <c r="H1896" s="6"/>
      <c r="I1896" s="6"/>
      <c r="J1896" s="6"/>
      <c r="K1896" s="6"/>
      <c r="L1896" s="6"/>
      <c r="M1896" s="6"/>
      <c r="N1896" s="8"/>
      <c r="O1896" s="8"/>
      <c r="P189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9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896" s="20" t="e">
        <f>(Table1[[#This Row],[1. Hàng tồn kho]]-Table1[[#This Row],[1. Hàng tồn kho'[Năm: 2024]])/Table1[[#This Row],[1. Hàng tồn kho'[Năm: 2024]]</f>
        <v>#DIV/0!</v>
      </c>
      <c r="S189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89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96" s="20" t="e">
        <f>SUM(Table1[[#This Row],[TATA]:[ROA]])</f>
        <v>#DIV/0!</v>
      </c>
    </row>
    <row r="1897" spans="1:21" ht="26.25" x14ac:dyDescent="0.45">
      <c r="A1897" s="7">
        <v>1891</v>
      </c>
      <c r="B1897" s="5" t="s">
        <v>3790</v>
      </c>
      <c r="C1897" s="6" t="s">
        <v>3791</v>
      </c>
      <c r="D1897" s="6" t="s">
        <v>15</v>
      </c>
      <c r="E1897" s="8">
        <v>-1305959624</v>
      </c>
      <c r="F1897" s="8">
        <v>503533473</v>
      </c>
      <c r="G1897" s="8">
        <v>291936755071</v>
      </c>
      <c r="H1897" s="8">
        <v>85484166110</v>
      </c>
      <c r="I1897" s="8">
        <v>70496742942</v>
      </c>
      <c r="J1897" s="8">
        <v>167304092859</v>
      </c>
      <c r="K1897" s="8">
        <v>157207055950</v>
      </c>
      <c r="L1897" s="8">
        <v>4608022401</v>
      </c>
      <c r="M1897" s="8">
        <v>14512340983</v>
      </c>
      <c r="N1897" s="9">
        <v>1.1000000000000001</v>
      </c>
      <c r="O1897" s="9">
        <v>0.61</v>
      </c>
      <c r="P1897" s="17">
        <f>(Table1[[#This Row],[18. Lợi nhuận sau thuế thu nhập doanh nghiệp]]-Table1[[#This Row],[Lưu chuyển tiền thuần từ hoạt động kinh doanh]])/Table1[[#This Row],[TỔNG CỘNG TÀI SẢN]]</f>
        <v>6.1982366576621203E-3</v>
      </c>
      <c r="Q1897" s="20">
        <f>(Table1[[#This Row],[III. Các khoản phải thu ngắn hạn 2025]]-Table1[[#This Row],[III. Các khoản phải thu ngắn hạn'[Năm: 2024]])/Table1[[#This Row],[III. Các khoản phải thu ngắn hạn'[Năm: 2024]]</f>
        <v>-0.17532396758382557</v>
      </c>
      <c r="R1897" s="20">
        <f>(Table1[[#This Row],[1. Hàng tồn kho]]-Table1[[#This Row],[1. Hàng tồn kho'[Năm: 2024]])/Table1[[#This Row],[1. Hàng tồn kho'[Năm: 2024]]</f>
        <v>-6.0351404059848963E-2</v>
      </c>
      <c r="S189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2.1493642435094578</v>
      </c>
      <c r="T1897" s="21">
        <f>Table1[[#This Row],[Tỷ suất sinh lợi trên tổng tài sản bình quân (ROAA)'[Quý 4 Năm 2025, ĐVT: %']]]-Table1[[#This Row],[Tỷ suất sinh lợi trên tổng tài sản bình quân (ROAA)'[Quý 4 Năm 2024, ĐVT: %']]]</f>
        <v>-0.4900000000000001</v>
      </c>
      <c r="U1897" s="20">
        <f>SUM(Table1[[#This Row],[TATA]:[ROA]])</f>
        <v>1.4298871085234452</v>
      </c>
    </row>
    <row r="1898" spans="1:21" ht="26.25" hidden="1" x14ac:dyDescent="0.45">
      <c r="A1898" s="7">
        <v>1892</v>
      </c>
      <c r="B1898" s="5" t="s">
        <v>3792</v>
      </c>
      <c r="C1898" s="6" t="s">
        <v>3793</v>
      </c>
      <c r="D1898" s="6" t="s">
        <v>10</v>
      </c>
      <c r="E1898" s="6"/>
      <c r="F1898" s="6"/>
      <c r="G1898" s="6"/>
      <c r="H1898" s="6"/>
      <c r="I1898" s="6"/>
      <c r="J1898" s="6"/>
      <c r="K1898" s="6"/>
      <c r="L1898" s="6"/>
      <c r="M1898" s="6"/>
      <c r="N1898" s="8"/>
      <c r="O1898" s="8"/>
      <c r="P189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89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898" s="20" t="e">
        <f>(Table1[[#This Row],[1. Hàng tồn kho]]-Table1[[#This Row],[1. Hàng tồn kho'[Năm: 2024]])/Table1[[#This Row],[1. Hàng tồn kho'[Năm: 2024]]</f>
        <v>#DIV/0!</v>
      </c>
      <c r="S189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89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898" s="20" t="e">
        <f>SUM(Table1[[#This Row],[TATA]:[ROA]])</f>
        <v>#DIV/0!</v>
      </c>
    </row>
    <row r="1899" spans="1:21" ht="26.25" x14ac:dyDescent="0.45">
      <c r="A1899" s="7">
        <v>1893</v>
      </c>
      <c r="B1899" s="5" t="s">
        <v>3794</v>
      </c>
      <c r="C1899" s="6" t="s">
        <v>3795</v>
      </c>
      <c r="D1899" s="6" t="s">
        <v>15</v>
      </c>
      <c r="E1899" s="8">
        <v>735428577676</v>
      </c>
      <c r="F1899" s="8">
        <v>952949539</v>
      </c>
      <c r="G1899" s="8">
        <v>1813925990825</v>
      </c>
      <c r="H1899" s="8">
        <v>72294574630</v>
      </c>
      <c r="I1899" s="8">
        <v>473661354615</v>
      </c>
      <c r="J1899" s="8">
        <v>389141838294</v>
      </c>
      <c r="K1899" s="8">
        <v>394958918987</v>
      </c>
      <c r="L1899" s="8">
        <v>10516648979</v>
      </c>
      <c r="M1899" s="8">
        <v>11260765034</v>
      </c>
      <c r="N1899" s="9">
        <v>0.01</v>
      </c>
      <c r="O1899" s="9">
        <v>0.02</v>
      </c>
      <c r="P1899" s="17">
        <f>(Table1[[#This Row],[18. Lợi nhuận sau thuế thu nhập doanh nghiệp]]-Table1[[#This Row],[Lưu chuyển tiền thuần từ hoạt động kinh doanh]])/Table1[[#This Row],[TỔNG CỘNG TÀI SẢN]]</f>
        <v>-0.40490936887835749</v>
      </c>
      <c r="Q1899" s="20">
        <f>(Table1[[#This Row],[III. Các khoản phải thu ngắn hạn 2025]]-Table1[[#This Row],[III. Các khoản phải thu ngắn hạn'[Năm: 2024]])/Table1[[#This Row],[III. Các khoản phải thu ngắn hạn'[Năm: 2024]]</f>
        <v>5.551824352507432</v>
      </c>
      <c r="R1899" s="20">
        <f>(Table1[[#This Row],[1. Hàng tồn kho]]-Table1[[#This Row],[1. Hàng tồn kho'[Năm: 2024]])/Table1[[#This Row],[1. Hàng tồn kho'[Năm: 2024]]</f>
        <v>1.4948484384259771E-2</v>
      </c>
      <c r="S189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7.0756003788457339E-2</v>
      </c>
      <c r="T1899" s="21">
        <f>Table1[[#This Row],[Tỷ suất sinh lợi trên tổng tài sản bình quân (ROAA)'[Quý 4 Năm 2025, ĐVT: %']]]-Table1[[#This Row],[Tỷ suất sinh lợi trên tổng tài sản bình quân (ROAA)'[Quý 4 Năm 2024, ĐVT: %']]]</f>
        <v>0.01</v>
      </c>
      <c r="U1899" s="20">
        <f>SUM(Table1[[#This Row],[TATA]:[ROA]])</f>
        <v>5.2426194718017909</v>
      </c>
    </row>
    <row r="1900" spans="1:21" x14ac:dyDescent="0.45">
      <c r="A1900" s="7">
        <v>1894</v>
      </c>
      <c r="B1900" s="5" t="s">
        <v>3796</v>
      </c>
      <c r="C1900" s="6" t="s">
        <v>3797</v>
      </c>
      <c r="D1900" s="6" t="s">
        <v>15</v>
      </c>
      <c r="E1900" s="8">
        <v>-123664334</v>
      </c>
      <c r="F1900" s="8">
        <v>-19461990397</v>
      </c>
      <c r="G1900" s="8">
        <v>40078039048</v>
      </c>
      <c r="H1900" s="8">
        <v>24949935643</v>
      </c>
      <c r="I1900" s="8">
        <v>24685586124</v>
      </c>
      <c r="J1900" s="8">
        <v>43083087028</v>
      </c>
      <c r="K1900" s="8">
        <v>43083087028</v>
      </c>
      <c r="L1900" s="8">
        <v>652577063</v>
      </c>
      <c r="M1900" s="8">
        <v>637440740</v>
      </c>
      <c r="N1900" s="9">
        <v>-11.84</v>
      </c>
      <c r="O1900" s="9">
        <v>-11.99</v>
      </c>
      <c r="P1900" s="17">
        <f>(Table1[[#This Row],[18. Lợi nhuận sau thuế thu nhập doanh nghiệp]]-Table1[[#This Row],[Lưu chuyển tiền thuần từ hoạt động kinh doanh]])/Table1[[#This Row],[TỔNG CỘNG TÀI SẢN]]</f>
        <v>-0.48251677283509792</v>
      </c>
      <c r="Q1900" s="20">
        <f>(Table1[[#This Row],[III. Các khoản phải thu ngắn hạn 2025]]-Table1[[#This Row],[III. Các khoản phải thu ngắn hạn'[Năm: 2024]])/Table1[[#This Row],[III. Các khoản phải thu ngắn hạn'[Năm: 2024]]</f>
        <v>-1.0595198431871162E-2</v>
      </c>
      <c r="R1900" s="20">
        <f>(Table1[[#This Row],[1. Hàng tồn kho]]-Table1[[#This Row],[1. Hàng tồn kho'[Năm: 2024]])/Table1[[#This Row],[1. Hàng tồn kho'[Năm: 2024]]</f>
        <v>0</v>
      </c>
      <c r="S190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-2.3194690494354686E-2</v>
      </c>
      <c r="T1900" s="21">
        <f>Table1[[#This Row],[Tỷ suất sinh lợi trên tổng tài sản bình quân (ROAA)'[Quý 4 Năm 2025, ĐVT: %']]]-Table1[[#This Row],[Tỷ suất sinh lợi trên tổng tài sản bình quân (ROAA)'[Quý 4 Năm 2024, ĐVT: %']]]</f>
        <v>-0.15000000000000036</v>
      </c>
      <c r="U1900" s="20">
        <f>SUM(Table1[[#This Row],[TATA]:[ROA]])</f>
        <v>-0.66630666176132414</v>
      </c>
    </row>
    <row r="1901" spans="1:21" ht="26.25" x14ac:dyDescent="0.45">
      <c r="A1901" s="7">
        <v>1895</v>
      </c>
      <c r="B1901" s="5" t="s">
        <v>3798</v>
      </c>
      <c r="C1901" s="6" t="s">
        <v>3799</v>
      </c>
      <c r="D1901" s="6" t="s">
        <v>15</v>
      </c>
      <c r="E1901" s="8">
        <v>-35553516821</v>
      </c>
      <c r="F1901" s="8">
        <v>14770086886</v>
      </c>
      <c r="G1901" s="8">
        <v>984511355313</v>
      </c>
      <c r="H1901" s="8">
        <v>173544227313</v>
      </c>
      <c r="I1901" s="8">
        <v>293923879230</v>
      </c>
      <c r="J1901" s="8">
        <v>187481801114</v>
      </c>
      <c r="K1901" s="8">
        <v>324554852716</v>
      </c>
      <c r="L1901" s="8">
        <v>570016285007</v>
      </c>
      <c r="M1901" s="8">
        <v>945698577733</v>
      </c>
      <c r="N1901" s="9">
        <v>0.7</v>
      </c>
      <c r="O1901" s="9">
        <v>0.34</v>
      </c>
      <c r="P1901" s="17">
        <f>(Table1[[#This Row],[18. Lợi nhuận sau thuế thu nhập doanh nghiệp]]-Table1[[#This Row],[Lưu chuyển tiền thuần từ hoạt động kinh doanh]])/Table1[[#This Row],[TỔNG CỘNG TÀI SẢN]]</f>
        <v>5.1115310590806651E-2</v>
      </c>
      <c r="Q1901" s="20">
        <f>(Table1[[#This Row],[III. Các khoản phải thu ngắn hạn 2025]]-Table1[[#This Row],[III. Các khoản phải thu ngắn hạn'[Năm: 2024]])/Table1[[#This Row],[III. Các khoản phải thu ngắn hạn'[Năm: 2024]]</f>
        <v>0.69365402572501755</v>
      </c>
      <c r="R1901" s="20">
        <f>(Table1[[#This Row],[1. Hàng tồn kho]]-Table1[[#This Row],[1. Hàng tồn kho'[Năm: 2024]])/Table1[[#This Row],[1. Hàng tồn kho'[Năm: 2024]]</f>
        <v>0.73112723895079024</v>
      </c>
      <c r="S190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0.65907291178775096</v>
      </c>
      <c r="T1901" s="21">
        <f>Table1[[#This Row],[Tỷ suất sinh lợi trên tổng tài sản bình quân (ROAA)'[Quý 4 Năm 2025, ĐVT: %']]]-Table1[[#This Row],[Tỷ suất sinh lợi trên tổng tài sản bình quân (ROAA)'[Quý 4 Năm 2024, ĐVT: %']]]</f>
        <v>-0.35999999999999993</v>
      </c>
      <c r="U1901" s="20">
        <f>SUM(Table1[[#This Row],[TATA]:[ROA]])</f>
        <v>1.7749694870543657</v>
      </c>
    </row>
    <row r="1902" spans="1:21" ht="26.25" x14ac:dyDescent="0.45">
      <c r="A1902" s="7">
        <v>1896</v>
      </c>
      <c r="B1902" s="5" t="s">
        <v>3800</v>
      </c>
      <c r="C1902" s="6" t="s">
        <v>3801</v>
      </c>
      <c r="D1902" s="6" t="s">
        <v>15</v>
      </c>
      <c r="E1902" s="8">
        <v>6197066742</v>
      </c>
      <c r="F1902" s="8">
        <v>1801815342</v>
      </c>
      <c r="G1902" s="8">
        <v>255676490967</v>
      </c>
      <c r="H1902" s="8">
        <v>199496501735</v>
      </c>
      <c r="I1902" s="8">
        <v>188033412156</v>
      </c>
      <c r="J1902" s="8">
        <v>62226450591</v>
      </c>
      <c r="K1902" s="8">
        <v>47828096985</v>
      </c>
      <c r="L1902" s="8">
        <v>100140494385</v>
      </c>
      <c r="M1902" s="8">
        <v>115963427514</v>
      </c>
      <c r="N1902" s="9">
        <v>0.13</v>
      </c>
      <c r="O1902" s="9">
        <v>0.21</v>
      </c>
      <c r="P1902" s="17">
        <f>(Table1[[#This Row],[18. Lợi nhuận sau thuế thu nhập doanh nghiệp]]-Table1[[#This Row],[Lưu chuyển tiền thuần từ hoạt động kinh doanh]])/Table1[[#This Row],[TỔNG CỘNG TÀI SẢN]]</f>
        <v>-1.7190674760032169E-2</v>
      </c>
      <c r="Q1902" s="20">
        <f>(Table1[[#This Row],[III. Các khoản phải thu ngắn hạn 2025]]-Table1[[#This Row],[III. Các khoản phải thu ngắn hạn'[Năm: 2024]])/Table1[[#This Row],[III. Các khoản phải thu ngắn hạn'[Năm: 2024]]</f>
        <v>-5.7460103206355605E-2</v>
      </c>
      <c r="R1902" s="20">
        <f>(Table1[[#This Row],[1. Hàng tồn kho]]-Table1[[#This Row],[1. Hàng tồn kho'[Năm: 2024]])/Table1[[#This Row],[1. Hàng tồn kho'[Năm: 2024]]</f>
        <v>-0.23138638744859533</v>
      </c>
      <c r="S190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0.15800733984962342</v>
      </c>
      <c r="T1902" s="21">
        <f>Table1[[#This Row],[Tỷ suất sinh lợi trên tổng tài sản bình quân (ROAA)'[Quý 4 Năm 2025, ĐVT: %']]]-Table1[[#This Row],[Tỷ suất sinh lợi trên tổng tài sản bình quân (ROAA)'[Quý 4 Năm 2024, ĐVT: %']]]</f>
        <v>7.9999999999999988E-2</v>
      </c>
      <c r="U1902" s="20">
        <f>SUM(Table1[[#This Row],[TATA]:[ROA]])</f>
        <v>-6.8029825565359692E-2</v>
      </c>
    </row>
    <row r="1903" spans="1:21" ht="26.25" hidden="1" x14ac:dyDescent="0.45">
      <c r="A1903" s="7">
        <v>1897</v>
      </c>
      <c r="B1903" s="5" t="s">
        <v>3802</v>
      </c>
      <c r="C1903" s="6" t="s">
        <v>3803</v>
      </c>
      <c r="D1903" s="6" t="s">
        <v>10</v>
      </c>
      <c r="E1903" s="6"/>
      <c r="F1903" s="6"/>
      <c r="G1903" s="6"/>
      <c r="H1903" s="6"/>
      <c r="I1903" s="6"/>
      <c r="J1903" s="6"/>
      <c r="K1903" s="6"/>
      <c r="L1903" s="6"/>
      <c r="M1903" s="6"/>
      <c r="N1903" s="8"/>
      <c r="O1903" s="8"/>
      <c r="P190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0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03" s="20" t="e">
        <f>(Table1[[#This Row],[1. Hàng tồn kho]]-Table1[[#This Row],[1. Hàng tồn kho'[Năm: 2024]])/Table1[[#This Row],[1. Hàng tồn kho'[Năm: 2024]]</f>
        <v>#DIV/0!</v>
      </c>
      <c r="S190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0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03" s="20" t="e">
        <f>SUM(Table1[[#This Row],[TATA]:[ROA]])</f>
        <v>#DIV/0!</v>
      </c>
    </row>
    <row r="1904" spans="1:21" hidden="1" x14ac:dyDescent="0.45">
      <c r="A1904" s="7">
        <v>1898</v>
      </c>
      <c r="B1904" s="5" t="s">
        <v>3804</v>
      </c>
      <c r="C1904" s="6" t="s">
        <v>3805</v>
      </c>
      <c r="D1904" s="6" t="s">
        <v>10</v>
      </c>
      <c r="E1904" s="6"/>
      <c r="F1904" s="6"/>
      <c r="G1904" s="6"/>
      <c r="H1904" s="6"/>
      <c r="I1904" s="6"/>
      <c r="J1904" s="6"/>
      <c r="K1904" s="6"/>
      <c r="L1904" s="6"/>
      <c r="M1904" s="6"/>
      <c r="N1904" s="8"/>
      <c r="O1904" s="8"/>
      <c r="P190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0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04" s="20" t="e">
        <f>(Table1[[#This Row],[1. Hàng tồn kho]]-Table1[[#This Row],[1. Hàng tồn kho'[Năm: 2024]])/Table1[[#This Row],[1. Hàng tồn kho'[Năm: 2024]]</f>
        <v>#DIV/0!</v>
      </c>
      <c r="S190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0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04" s="20" t="e">
        <f>SUM(Table1[[#This Row],[TATA]:[ROA]])</f>
        <v>#DIV/0!</v>
      </c>
    </row>
    <row r="1905" spans="1:21" hidden="1" x14ac:dyDescent="0.45">
      <c r="A1905" s="7">
        <v>1899</v>
      </c>
      <c r="B1905" s="5" t="s">
        <v>3806</v>
      </c>
      <c r="C1905" s="6" t="s">
        <v>3807</v>
      </c>
      <c r="D1905" s="6" t="s">
        <v>15</v>
      </c>
      <c r="E1905" s="8">
        <v>-26939605</v>
      </c>
      <c r="F1905" s="8">
        <v>-78392108636</v>
      </c>
      <c r="G1905" s="8">
        <v>255130456753</v>
      </c>
      <c r="H1905" s="8">
        <v>315848224252</v>
      </c>
      <c r="I1905" s="8">
        <v>236645304111</v>
      </c>
      <c r="J1905" s="6"/>
      <c r="K1905" s="6"/>
      <c r="L1905" s="8">
        <v>55540335400</v>
      </c>
      <c r="M1905" s="8">
        <v>123000000</v>
      </c>
      <c r="N1905" s="9">
        <v>-17.54</v>
      </c>
      <c r="O1905" s="9">
        <v>-22.16</v>
      </c>
      <c r="P1905" s="17">
        <f>(Table1[[#This Row],[18. Lợi nhuận sau thuế thu nhập doanh nghiệp]]-Table1[[#This Row],[Lưu chuyển tiền thuần từ hoạt động kinh doanh]])/Table1[[#This Row],[TỔNG CỘNG TÀI SẢN]]</f>
        <v>-0.30715724821073731</v>
      </c>
      <c r="Q1905" s="20">
        <f>(Table1[[#This Row],[III. Các khoản phải thu ngắn hạn 2025]]-Table1[[#This Row],[III. Các khoản phải thu ngắn hạn'[Năm: 2024]])/Table1[[#This Row],[III. Các khoản phải thu ngắn hạn'[Năm: 2024]]</f>
        <v>-0.25076259437130105</v>
      </c>
      <c r="R1905" s="20" t="e">
        <f>(Table1[[#This Row],[1. Hàng tồn kho]]-Table1[[#This Row],[1. Hàng tồn kho'[Năm: 2024]])/Table1[[#This Row],[1. Hàng tồn kho'[Năm: 2024]]</f>
        <v>#DIV/0!</v>
      </c>
      <c r="S190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-0.99778539328014215</v>
      </c>
      <c r="T1905" s="21">
        <f>Table1[[#This Row],[Tỷ suất sinh lợi trên tổng tài sản bình quân (ROAA)'[Quý 4 Năm 2025, ĐVT: %']]]-Table1[[#This Row],[Tỷ suất sinh lợi trên tổng tài sản bình quân (ROAA)'[Quý 4 Năm 2024, ĐVT: %']]]</f>
        <v>-4.620000000000001</v>
      </c>
      <c r="U1905" s="20" t="e">
        <f>SUM(Table1[[#This Row],[TATA]:[ROA]])</f>
        <v>#DIV/0!</v>
      </c>
    </row>
    <row r="1906" spans="1:21" ht="26.25" hidden="1" x14ac:dyDescent="0.45">
      <c r="A1906" s="7">
        <v>1900</v>
      </c>
      <c r="B1906" s="5" t="s">
        <v>3808</v>
      </c>
      <c r="C1906" s="6" t="s">
        <v>3809</v>
      </c>
      <c r="D1906" s="6" t="s">
        <v>15</v>
      </c>
      <c r="E1906" s="6"/>
      <c r="F1906" s="6"/>
      <c r="G1906" s="6"/>
      <c r="H1906" s="8">
        <v>13146755840</v>
      </c>
      <c r="I1906" s="6"/>
      <c r="J1906" s="8">
        <v>3530007587</v>
      </c>
      <c r="K1906" s="6"/>
      <c r="L1906" s="8">
        <v>27319297780</v>
      </c>
      <c r="M1906" s="6"/>
      <c r="N1906" s="8"/>
      <c r="O1906" s="8"/>
      <c r="P190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0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906" s="20">
        <f>(Table1[[#This Row],[1. Hàng tồn kho]]-Table1[[#This Row],[1. Hàng tồn kho'[Năm: 2024]])/Table1[[#This Row],[1. Hàng tồn kho'[Năm: 2024]]</f>
        <v>-1</v>
      </c>
      <c r="S190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90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06" s="20" t="e">
        <f>SUM(Table1[[#This Row],[TATA]:[ROA]])</f>
        <v>#DIV/0!</v>
      </c>
    </row>
    <row r="1907" spans="1:21" x14ac:dyDescent="0.45">
      <c r="A1907" s="7">
        <v>1901</v>
      </c>
      <c r="B1907" s="5" t="s">
        <v>3810</v>
      </c>
      <c r="C1907" s="6" t="s">
        <v>3811</v>
      </c>
      <c r="D1907" s="6" t="s">
        <v>18</v>
      </c>
      <c r="E1907" s="8">
        <v>41660178341</v>
      </c>
      <c r="F1907" s="8">
        <v>171281595422</v>
      </c>
      <c r="G1907" s="8">
        <v>8743821873019</v>
      </c>
      <c r="H1907" s="8">
        <v>634711195158</v>
      </c>
      <c r="I1907" s="8">
        <v>814059813870</v>
      </c>
      <c r="J1907" s="8">
        <v>1279022786702</v>
      </c>
      <c r="K1907" s="8">
        <v>1274356354607</v>
      </c>
      <c r="L1907" s="8">
        <v>729152742656</v>
      </c>
      <c r="M1907" s="8">
        <v>473293505361</v>
      </c>
      <c r="N1907" s="9">
        <v>0.68</v>
      </c>
      <c r="O1907" s="9">
        <v>1.52</v>
      </c>
      <c r="P1907" s="17">
        <f>(Table1[[#This Row],[18. Lợi nhuận sau thuế thu nhập doanh nghiệp]]-Table1[[#This Row],[Lưu chuyển tiền thuần từ hoạt động kinh doanh]])/Table1[[#This Row],[TỔNG CỘNG TÀI SẢN]]</f>
        <v>1.4824343286426683E-2</v>
      </c>
      <c r="Q1907" s="20">
        <f>(Table1[[#This Row],[III. Các khoản phải thu ngắn hạn 2025]]-Table1[[#This Row],[III. Các khoản phải thu ngắn hạn'[Năm: 2024]])/Table1[[#This Row],[III. Các khoản phải thu ngắn hạn'[Năm: 2024]]</f>
        <v>0.28256728427069</v>
      </c>
      <c r="R1907" s="20">
        <f>(Table1[[#This Row],[1. Hàng tồn kho]]-Table1[[#This Row],[1. Hàng tồn kho'[Năm: 2024]])/Table1[[#This Row],[1. Hàng tồn kho'[Năm: 2024]]</f>
        <v>-3.6484354645725586E-3</v>
      </c>
      <c r="S190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-0.35089936898956353</v>
      </c>
      <c r="T1907" s="21">
        <f>Table1[[#This Row],[Tỷ suất sinh lợi trên tổng tài sản bình quân (ROAA)'[Quý 4 Năm 2025, ĐVT: %']]]-Table1[[#This Row],[Tỷ suất sinh lợi trên tổng tài sản bình quân (ROAA)'[Quý 4 Năm 2024, ĐVT: %']]]</f>
        <v>0.84</v>
      </c>
      <c r="U1907" s="20">
        <f>SUM(Table1[[#This Row],[TATA]:[ROA]])</f>
        <v>0.78284382310298062</v>
      </c>
    </row>
    <row r="1908" spans="1:21" x14ac:dyDescent="0.45">
      <c r="A1908" s="7">
        <v>1902</v>
      </c>
      <c r="B1908" s="5" t="s">
        <v>3812</v>
      </c>
      <c r="C1908" s="6" t="s">
        <v>3813</v>
      </c>
      <c r="D1908" s="6" t="s">
        <v>33</v>
      </c>
      <c r="E1908" s="8">
        <v>22465449671</v>
      </c>
      <c r="F1908" s="8">
        <v>24383682591</v>
      </c>
      <c r="G1908" s="8">
        <v>189380925000</v>
      </c>
      <c r="H1908" s="8">
        <v>56145394020</v>
      </c>
      <c r="I1908" s="8">
        <v>51751288727</v>
      </c>
      <c r="J1908" s="8">
        <v>56237104738</v>
      </c>
      <c r="K1908" s="8">
        <v>73905559719</v>
      </c>
      <c r="L1908" s="8">
        <v>358808909405</v>
      </c>
      <c r="M1908" s="8">
        <v>444270419808</v>
      </c>
      <c r="N1908" s="9">
        <v>1.64</v>
      </c>
      <c r="O1908" s="9">
        <v>3.94</v>
      </c>
      <c r="P1908" s="17">
        <f>(Table1[[#This Row],[18. Lợi nhuận sau thuế thu nhập doanh nghiệp]]-Table1[[#This Row],[Lưu chuyển tiền thuần từ hoạt động kinh doanh]])/Table1[[#This Row],[TỔNG CỘNG TÀI SẢN]]</f>
        <v>1.0128965839616635E-2</v>
      </c>
      <c r="Q1908" s="20">
        <f>(Table1[[#This Row],[III. Các khoản phải thu ngắn hạn 2025]]-Table1[[#This Row],[III. Các khoản phải thu ngắn hạn'[Năm: 2024]])/Table1[[#This Row],[III. Các khoản phải thu ngắn hạn'[Năm: 2024]]</f>
        <v>-7.8262970092163583E-2</v>
      </c>
      <c r="R1908" s="20">
        <f>(Table1[[#This Row],[1. Hàng tồn kho]]-Table1[[#This Row],[1. Hàng tồn kho'[Năm: 2024]])/Table1[[#This Row],[1. Hàng tồn kho'[Năm: 2024]]</f>
        <v>0.31417789132841401</v>
      </c>
      <c r="S190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0.2381811269533908</v>
      </c>
      <c r="T1908" s="21">
        <f>Table1[[#This Row],[Tỷ suất sinh lợi trên tổng tài sản bình quân (ROAA)'[Quý 4 Năm 2025, ĐVT: %']]]-Table1[[#This Row],[Tỷ suất sinh lợi trên tổng tài sản bình quân (ROAA)'[Quý 4 Năm 2024, ĐVT: %']]]</f>
        <v>2.2999999999999998</v>
      </c>
      <c r="U1908" s="20">
        <f>SUM(Table1[[#This Row],[TATA]:[ROA]])</f>
        <v>2.7842250140292579</v>
      </c>
    </row>
    <row r="1909" spans="1:21" x14ac:dyDescent="0.45">
      <c r="A1909" s="7">
        <v>1903</v>
      </c>
      <c r="B1909" s="5" t="s">
        <v>3814</v>
      </c>
      <c r="C1909" s="6" t="s">
        <v>3815</v>
      </c>
      <c r="D1909" s="6" t="s">
        <v>15</v>
      </c>
      <c r="E1909" s="8">
        <v>53582460051</v>
      </c>
      <c r="F1909" s="8">
        <v>37381104878</v>
      </c>
      <c r="G1909" s="8">
        <v>323703927033</v>
      </c>
      <c r="H1909" s="8">
        <v>60211477063</v>
      </c>
      <c r="I1909" s="8">
        <v>33006625619</v>
      </c>
      <c r="J1909" s="8">
        <v>8598859290</v>
      </c>
      <c r="K1909" s="8">
        <v>10260900377</v>
      </c>
      <c r="L1909" s="8">
        <v>228293562552</v>
      </c>
      <c r="M1909" s="8">
        <v>212002353593</v>
      </c>
      <c r="N1909" s="8"/>
      <c r="O1909" s="8"/>
      <c r="P1909" s="17">
        <f>(Table1[[#This Row],[18. Lợi nhuận sau thuế thu nhập doanh nghiệp]]-Table1[[#This Row],[Lưu chuyển tiền thuần từ hoạt động kinh doanh]])/Table1[[#This Row],[TỔNG CỘNG TÀI SẢN]]</f>
        <v>-5.0049918521218165E-2</v>
      </c>
      <c r="Q1909" s="20">
        <f>(Table1[[#This Row],[III. Các khoản phải thu ngắn hạn 2025]]-Table1[[#This Row],[III. Các khoản phải thu ngắn hạn'[Năm: 2024]])/Table1[[#This Row],[III. Các khoản phải thu ngắn hạn'[Năm: 2024]]</f>
        <v>-0.45182169199296063</v>
      </c>
      <c r="R1909" s="20">
        <f>(Table1[[#This Row],[1. Hàng tồn kho]]-Table1[[#This Row],[1. Hàng tồn kho'[Năm: 2024]])/Table1[[#This Row],[1. Hàng tồn kho'[Năm: 2024]]</f>
        <v>0.19328622913191082</v>
      </c>
      <c r="S190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-7.1360789927176496E-2</v>
      </c>
      <c r="T190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09" s="20">
        <f>SUM(Table1[[#This Row],[TATA]:[ROA]])</f>
        <v>-0.37994617130944447</v>
      </c>
    </row>
    <row r="1910" spans="1:21" ht="26.25" hidden="1" x14ac:dyDescent="0.45">
      <c r="A1910" s="7">
        <v>1904</v>
      </c>
      <c r="B1910" s="5" t="s">
        <v>3816</v>
      </c>
      <c r="C1910" s="6" t="s">
        <v>3817</v>
      </c>
      <c r="D1910" s="6" t="s">
        <v>10</v>
      </c>
      <c r="E1910" s="6"/>
      <c r="F1910" s="6"/>
      <c r="G1910" s="6"/>
      <c r="H1910" s="6"/>
      <c r="I1910" s="6"/>
      <c r="J1910" s="6"/>
      <c r="K1910" s="6"/>
      <c r="L1910" s="6"/>
      <c r="M1910" s="6"/>
      <c r="N1910" s="8"/>
      <c r="O1910" s="8"/>
      <c r="P191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1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10" s="20" t="e">
        <f>(Table1[[#This Row],[1. Hàng tồn kho]]-Table1[[#This Row],[1. Hàng tồn kho'[Năm: 2024]])/Table1[[#This Row],[1. Hàng tồn kho'[Năm: 2024]]</f>
        <v>#DIV/0!</v>
      </c>
      <c r="S191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1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10" s="20" t="e">
        <f>SUM(Table1[[#This Row],[TATA]:[ROA]])</f>
        <v>#DIV/0!</v>
      </c>
    </row>
    <row r="1911" spans="1:21" ht="26.25" hidden="1" x14ac:dyDescent="0.45">
      <c r="A1911" s="7">
        <v>1905</v>
      </c>
      <c r="B1911" s="5" t="s">
        <v>3818</v>
      </c>
      <c r="C1911" s="6" t="s">
        <v>3819</v>
      </c>
      <c r="D1911" s="6" t="s">
        <v>10</v>
      </c>
      <c r="E1911" s="6"/>
      <c r="F1911" s="6"/>
      <c r="G1911" s="6"/>
      <c r="H1911" s="8">
        <v>49757086586</v>
      </c>
      <c r="I1911" s="6"/>
      <c r="J1911" s="8">
        <v>2827768259</v>
      </c>
      <c r="K1911" s="6"/>
      <c r="L1911" s="8">
        <v>69145014682</v>
      </c>
      <c r="M1911" s="6"/>
      <c r="N1911" s="8"/>
      <c r="O1911" s="8"/>
      <c r="P191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1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911" s="20">
        <f>(Table1[[#This Row],[1. Hàng tồn kho]]-Table1[[#This Row],[1. Hàng tồn kho'[Năm: 2024]])/Table1[[#This Row],[1. Hàng tồn kho'[Năm: 2024]]</f>
        <v>-1</v>
      </c>
      <c r="S191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91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11" s="20" t="e">
        <f>SUM(Table1[[#This Row],[TATA]:[ROA]])</f>
        <v>#DIV/0!</v>
      </c>
    </row>
    <row r="1912" spans="1:21" ht="26.25" x14ac:dyDescent="0.45">
      <c r="A1912" s="7">
        <v>1906</v>
      </c>
      <c r="B1912" s="5" t="s">
        <v>3820</v>
      </c>
      <c r="C1912" s="6" t="s">
        <v>3821</v>
      </c>
      <c r="D1912" s="6" t="s">
        <v>15</v>
      </c>
      <c r="E1912" s="8">
        <v>-94358391772</v>
      </c>
      <c r="F1912" s="8">
        <v>35889188182</v>
      </c>
      <c r="G1912" s="8">
        <v>2099098748296</v>
      </c>
      <c r="H1912" s="8">
        <v>539499135764</v>
      </c>
      <c r="I1912" s="8">
        <v>530135134311</v>
      </c>
      <c r="J1912" s="8">
        <v>263644722490</v>
      </c>
      <c r="K1912" s="8">
        <v>491286162261</v>
      </c>
      <c r="L1912" s="8">
        <v>1616562270996</v>
      </c>
      <c r="M1912" s="8">
        <v>1909451721779</v>
      </c>
      <c r="N1912" s="9">
        <v>0.28000000000000003</v>
      </c>
      <c r="O1912" s="9">
        <v>0.83</v>
      </c>
      <c r="P1912" s="17">
        <f>(Table1[[#This Row],[18. Lợi nhuận sau thuế thu nhập doanh nghiệp]]-Table1[[#This Row],[Lưu chuyển tiền thuần từ hoạt động kinh doanh]])/Table1[[#This Row],[TỔNG CỘNG TÀI SẢN]]</f>
        <v>6.20492866568245E-2</v>
      </c>
      <c r="Q1912" s="20">
        <f>(Table1[[#This Row],[III. Các khoản phải thu ngắn hạn 2025]]-Table1[[#This Row],[III. Các khoản phải thu ngắn hạn'[Năm: 2024]])/Table1[[#This Row],[III. Các khoản phải thu ngắn hạn'[Năm: 2024]]</f>
        <v>-1.7356842360348498E-2</v>
      </c>
      <c r="R1912" s="20">
        <f>(Table1[[#This Row],[1. Hàng tồn kho]]-Table1[[#This Row],[1. Hàng tồn kho'[Năm: 2024]])/Table1[[#This Row],[1. Hàng tồn kho'[Năm: 2024]]</f>
        <v>0.86344015393531881</v>
      </c>
      <c r="S191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0.18118043210456983</v>
      </c>
      <c r="T1912" s="21">
        <f>Table1[[#This Row],[Tỷ suất sinh lợi trên tổng tài sản bình quân (ROAA)'[Quý 4 Năm 2025, ĐVT: %']]]-Table1[[#This Row],[Tỷ suất sinh lợi trên tổng tài sản bình quân (ROAA)'[Quý 4 Năm 2024, ĐVT: %']]]</f>
        <v>0.54999999999999993</v>
      </c>
      <c r="U1912" s="20">
        <f>SUM(Table1[[#This Row],[TATA]:[ROA]])</f>
        <v>1.6393130303363646</v>
      </c>
    </row>
    <row r="1913" spans="1:21" x14ac:dyDescent="0.45">
      <c r="A1913" s="7">
        <v>1907</v>
      </c>
      <c r="B1913" s="5" t="s">
        <v>3822</v>
      </c>
      <c r="C1913" s="6" t="s">
        <v>3823</v>
      </c>
      <c r="D1913" s="6" t="s">
        <v>18</v>
      </c>
      <c r="E1913" s="8">
        <v>183296435466</v>
      </c>
      <c r="F1913" s="8">
        <v>142685273142</v>
      </c>
      <c r="G1913" s="8">
        <v>1399054932010</v>
      </c>
      <c r="H1913" s="8">
        <v>241993853004</v>
      </c>
      <c r="I1913" s="8">
        <v>238038021740</v>
      </c>
      <c r="J1913" s="8">
        <v>23217160121</v>
      </c>
      <c r="K1913" s="8">
        <v>21393650353</v>
      </c>
      <c r="L1913" s="8">
        <v>1165259415905</v>
      </c>
      <c r="M1913" s="8">
        <v>1146015060608</v>
      </c>
      <c r="N1913" s="9">
        <v>2.0299999999999998</v>
      </c>
      <c r="O1913" s="9">
        <v>3.03</v>
      </c>
      <c r="P1913" s="17">
        <f>(Table1[[#This Row],[18. Lợi nhuận sau thuế thu nhập doanh nghiệp]]-Table1[[#This Row],[Lưu chuyển tiền thuần từ hoạt động kinh doanh]])/Table1[[#This Row],[TỔNG CỘNG TÀI SẢN]]</f>
        <v>-2.9027568106746594E-2</v>
      </c>
      <c r="Q1913" s="20">
        <f>(Table1[[#This Row],[III. Các khoản phải thu ngắn hạn 2025]]-Table1[[#This Row],[III. Các khoản phải thu ngắn hạn'[Năm: 2024]])/Table1[[#This Row],[III. Các khoản phải thu ngắn hạn'[Năm: 2024]]</f>
        <v>-1.6346825404423032E-2</v>
      </c>
      <c r="R1913" s="20">
        <f>(Table1[[#This Row],[1. Hàng tồn kho]]-Table1[[#This Row],[1. Hàng tồn kho'[Năm: 2024]])/Table1[[#This Row],[1. Hàng tồn kho'[Năm: 2024]]</f>
        <v>-7.8541464955079895E-2</v>
      </c>
      <c r="S191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-1.6515082422272339E-2</v>
      </c>
      <c r="T1913" s="21">
        <f>Table1[[#This Row],[Tỷ suất sinh lợi trên tổng tài sản bình quân (ROAA)'[Quý 4 Năm 2025, ĐVT: %']]]-Table1[[#This Row],[Tỷ suất sinh lợi trên tổng tài sản bình quân (ROAA)'[Quý 4 Năm 2024, ĐVT: %']]]</f>
        <v>1</v>
      </c>
      <c r="U1913" s="20">
        <f>SUM(Table1[[#This Row],[TATA]:[ROA]])</f>
        <v>0.85956905911147818</v>
      </c>
    </row>
    <row r="1914" spans="1:21" x14ac:dyDescent="0.45">
      <c r="A1914" s="7">
        <v>1908</v>
      </c>
      <c r="B1914" s="5" t="s">
        <v>3824</v>
      </c>
      <c r="C1914" s="6" t="s">
        <v>3825</v>
      </c>
      <c r="D1914" s="6" t="s">
        <v>15</v>
      </c>
      <c r="E1914" s="8">
        <v>2106348502955</v>
      </c>
      <c r="F1914" s="8">
        <v>1916482764451</v>
      </c>
      <c r="G1914" s="8">
        <v>14350118600886</v>
      </c>
      <c r="H1914" s="8">
        <v>810251740031</v>
      </c>
      <c r="I1914" s="8">
        <v>1075643037162</v>
      </c>
      <c r="J1914" s="8">
        <v>1323458133517</v>
      </c>
      <c r="K1914" s="8">
        <v>1365867430934</v>
      </c>
      <c r="L1914" s="8">
        <v>10315835017750</v>
      </c>
      <c r="M1914" s="8">
        <v>10674656998807</v>
      </c>
      <c r="N1914" s="9">
        <v>4.6399999999999997</v>
      </c>
      <c r="O1914" s="9">
        <v>4.2699999999999996</v>
      </c>
      <c r="P1914" s="17">
        <f>(Table1[[#This Row],[18. Lợi nhuận sau thuế thu nhập doanh nghiệp]]-Table1[[#This Row],[Lưu chuyển tiền thuần từ hoạt động kinh doanh]])/Table1[[#This Row],[TỔNG CỘNG TÀI SẢN]]</f>
        <v>-1.3230952564550747E-2</v>
      </c>
      <c r="Q1914" s="20">
        <f>(Table1[[#This Row],[III. Các khoản phải thu ngắn hạn 2025]]-Table1[[#This Row],[III. Các khoản phải thu ngắn hạn'[Năm: 2024]])/Table1[[#This Row],[III. Các khoản phải thu ngắn hạn'[Năm: 2024]]</f>
        <v>0.32754177994217726</v>
      </c>
      <c r="R1914" s="20">
        <f>(Table1[[#This Row],[1. Hàng tồn kho]]-Table1[[#This Row],[1. Hàng tồn kho'[Năm: 2024]])/Table1[[#This Row],[1. Hàng tồn kho'[Năm: 2024]]</f>
        <v>3.2044306006341262E-2</v>
      </c>
      <c r="S191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3.4783609900661545E-2</v>
      </c>
      <c r="T1914" s="21">
        <f>Table1[[#This Row],[Tỷ suất sinh lợi trên tổng tài sản bình quân (ROAA)'[Quý 4 Năm 2025, ĐVT: %']]]-Table1[[#This Row],[Tỷ suất sinh lợi trên tổng tài sản bình quân (ROAA)'[Quý 4 Năm 2024, ĐVT: %']]]</f>
        <v>-0.37000000000000011</v>
      </c>
      <c r="U1914" s="20">
        <f>SUM(Table1[[#This Row],[TATA]:[ROA]])</f>
        <v>1.1138743284629216E-2</v>
      </c>
    </row>
    <row r="1915" spans="1:21" ht="26.25" hidden="1" x14ac:dyDescent="0.45">
      <c r="A1915" s="7">
        <v>1909</v>
      </c>
      <c r="B1915" s="5" t="s">
        <v>3826</v>
      </c>
      <c r="C1915" s="6" t="s">
        <v>3827</v>
      </c>
      <c r="D1915" s="6" t="s">
        <v>10</v>
      </c>
      <c r="E1915" s="6"/>
      <c r="F1915" s="6"/>
      <c r="G1915" s="6"/>
      <c r="H1915" s="6"/>
      <c r="I1915" s="6"/>
      <c r="J1915" s="6"/>
      <c r="K1915" s="6"/>
      <c r="L1915" s="6"/>
      <c r="M1915" s="6"/>
      <c r="N1915" s="8"/>
      <c r="O1915" s="8"/>
      <c r="P191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1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15" s="20" t="e">
        <f>(Table1[[#This Row],[1. Hàng tồn kho]]-Table1[[#This Row],[1. Hàng tồn kho'[Năm: 2024]])/Table1[[#This Row],[1. Hàng tồn kho'[Năm: 2024]]</f>
        <v>#DIV/0!</v>
      </c>
      <c r="S191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1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15" s="20" t="e">
        <f>SUM(Table1[[#This Row],[TATA]:[ROA]])</f>
        <v>#DIV/0!</v>
      </c>
    </row>
    <row r="1916" spans="1:21" ht="26.25" hidden="1" x14ac:dyDescent="0.45">
      <c r="A1916" s="7">
        <v>1910</v>
      </c>
      <c r="B1916" s="5" t="s">
        <v>3828</v>
      </c>
      <c r="C1916" s="6" t="s">
        <v>3829</v>
      </c>
      <c r="D1916" s="6" t="s">
        <v>15</v>
      </c>
      <c r="E1916" s="6"/>
      <c r="F1916" s="6"/>
      <c r="G1916" s="6"/>
      <c r="H1916" s="8">
        <v>2280968271</v>
      </c>
      <c r="I1916" s="6"/>
      <c r="J1916" s="8">
        <v>562820232</v>
      </c>
      <c r="K1916" s="6"/>
      <c r="L1916" s="8">
        <v>4815704892</v>
      </c>
      <c r="M1916" s="6"/>
      <c r="N1916" s="8"/>
      <c r="O1916" s="8"/>
      <c r="P191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1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916" s="20">
        <f>(Table1[[#This Row],[1. Hàng tồn kho]]-Table1[[#This Row],[1. Hàng tồn kho'[Năm: 2024]])/Table1[[#This Row],[1. Hàng tồn kho'[Năm: 2024]]</f>
        <v>-1</v>
      </c>
      <c r="S191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91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16" s="20" t="e">
        <f>SUM(Table1[[#This Row],[TATA]:[ROA]])</f>
        <v>#DIV/0!</v>
      </c>
    </row>
    <row r="1917" spans="1:21" ht="26.25" x14ac:dyDescent="0.45">
      <c r="A1917" s="7">
        <v>1911</v>
      </c>
      <c r="B1917" s="5" t="s">
        <v>3830</v>
      </c>
      <c r="C1917" s="6" t="s">
        <v>3831</v>
      </c>
      <c r="D1917" s="6" t="s">
        <v>15</v>
      </c>
      <c r="E1917" s="8">
        <v>11166904701</v>
      </c>
      <c r="F1917" s="8">
        <v>3458281077</v>
      </c>
      <c r="G1917" s="8">
        <v>114219975375</v>
      </c>
      <c r="H1917" s="8">
        <v>47396323639</v>
      </c>
      <c r="I1917" s="8">
        <v>39752211160</v>
      </c>
      <c r="J1917" s="8">
        <v>2843323413</v>
      </c>
      <c r="K1917" s="8">
        <v>3264124603</v>
      </c>
      <c r="L1917" s="8">
        <v>166132809661</v>
      </c>
      <c r="M1917" s="8">
        <v>176766002963</v>
      </c>
      <c r="N1917" s="8"/>
      <c r="O1917" s="8"/>
      <c r="P1917" s="17">
        <f>(Table1[[#This Row],[18. Lợi nhuận sau thuế thu nhập doanh nghiệp]]-Table1[[#This Row],[Lưu chuyển tiền thuần từ hoạt động kinh doanh]])/Table1[[#This Row],[TỔNG CỘNG TÀI SẢN]]</f>
        <v>-6.7489277586442478E-2</v>
      </c>
      <c r="Q1917" s="20">
        <f>(Table1[[#This Row],[III. Các khoản phải thu ngắn hạn 2025]]-Table1[[#This Row],[III. Các khoản phải thu ngắn hạn'[Năm: 2024]])/Table1[[#This Row],[III. Các khoản phải thu ngắn hạn'[Năm: 2024]]</f>
        <v>-0.16128070474879727</v>
      </c>
      <c r="R1917" s="20">
        <f>(Table1[[#This Row],[1. Hàng tồn kho]]-Table1[[#This Row],[1. Hàng tồn kho'[Năm: 2024]])/Table1[[#This Row],[1. Hàng tồn kho'[Năm: 2024]]</f>
        <v>0.14799624554704147</v>
      </c>
      <c r="S191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6.4004174272965203E-2</v>
      </c>
      <c r="T191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17" s="20">
        <f>SUM(Table1[[#This Row],[TATA]:[ROA]])</f>
        <v>-1.6769562515233094E-2</v>
      </c>
    </row>
    <row r="1918" spans="1:21" ht="26.25" x14ac:dyDescent="0.45">
      <c r="A1918" s="7">
        <v>1912</v>
      </c>
      <c r="B1918" s="5" t="s">
        <v>3832</v>
      </c>
      <c r="C1918" s="6" t="s">
        <v>3833</v>
      </c>
      <c r="D1918" s="6" t="s">
        <v>15</v>
      </c>
      <c r="E1918" s="8">
        <v>69929602946</v>
      </c>
      <c r="F1918" s="8">
        <v>40757552474</v>
      </c>
      <c r="G1918" s="8">
        <v>301612693005</v>
      </c>
      <c r="H1918" s="8">
        <v>30286429017</v>
      </c>
      <c r="I1918" s="8">
        <v>15139883804</v>
      </c>
      <c r="J1918" s="8">
        <v>20541635657</v>
      </c>
      <c r="K1918" s="8">
        <v>17046873561</v>
      </c>
      <c r="L1918" s="8">
        <v>114504400294</v>
      </c>
      <c r="M1918" s="8">
        <v>118503419523</v>
      </c>
      <c r="N1918" s="9">
        <v>2.4700000000000002</v>
      </c>
      <c r="O1918" s="9">
        <v>2.78</v>
      </c>
      <c r="P1918" s="17">
        <f>(Table1[[#This Row],[18. Lợi nhuận sau thuế thu nhập doanh nghiệp]]-Table1[[#This Row],[Lưu chuyển tiền thuần từ hoạt động kinh doanh]])/Table1[[#This Row],[TỔNG CỘNG TÀI SẢN]]</f>
        <v>-9.6720234753238321E-2</v>
      </c>
      <c r="Q1918" s="20">
        <f>(Table1[[#This Row],[III. Các khoản phải thu ngắn hạn 2025]]-Table1[[#This Row],[III. Các khoản phải thu ngắn hạn'[Năm: 2024]])/Table1[[#This Row],[III. Các khoản phải thu ngắn hạn'[Năm: 2024]]</f>
        <v>-0.50010997349664865</v>
      </c>
      <c r="R1918" s="20">
        <f>(Table1[[#This Row],[1. Hàng tồn kho]]-Table1[[#This Row],[1. Hàng tồn kho'[Năm: 2024]])/Table1[[#This Row],[1. Hàng tồn kho'[Năm: 2024]]</f>
        <v>-0.17013066312511901</v>
      </c>
      <c r="S191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3.4924589961016085E-2</v>
      </c>
      <c r="T1918" s="21">
        <f>Table1[[#This Row],[Tỷ suất sinh lợi trên tổng tài sản bình quân (ROAA)'[Quý 4 Năm 2025, ĐVT: %']]]-Table1[[#This Row],[Tỷ suất sinh lợi trên tổng tài sản bình quân (ROAA)'[Quý 4 Năm 2024, ĐVT: %']]]</f>
        <v>0.30999999999999961</v>
      </c>
      <c r="U1918" s="20">
        <f>SUM(Table1[[#This Row],[TATA]:[ROA]])</f>
        <v>-0.4220362814139903</v>
      </c>
    </row>
    <row r="1919" spans="1:21" hidden="1" x14ac:dyDescent="0.45">
      <c r="A1919" s="7">
        <v>1913</v>
      </c>
      <c r="B1919" s="5" t="s">
        <v>3834</v>
      </c>
      <c r="C1919" s="6" t="s">
        <v>3835</v>
      </c>
      <c r="D1919" s="6" t="s">
        <v>15</v>
      </c>
      <c r="E1919" s="8">
        <v>48157630402</v>
      </c>
      <c r="F1919" s="8">
        <v>77572808209</v>
      </c>
      <c r="G1919" s="8">
        <v>380798042582</v>
      </c>
      <c r="H1919" s="8">
        <v>476017655639</v>
      </c>
      <c r="I1919" s="8">
        <v>251860550782</v>
      </c>
      <c r="J1919" s="6"/>
      <c r="K1919" s="6"/>
      <c r="L1919" s="8">
        <v>110772110243</v>
      </c>
      <c r="M1919" s="8">
        <v>128065445257</v>
      </c>
      <c r="N1919" s="9">
        <v>3.47</v>
      </c>
      <c r="O1919" s="9">
        <v>4.55</v>
      </c>
      <c r="P1919" s="17">
        <f>(Table1[[#This Row],[18. Lợi nhuận sau thuế thu nhập doanh nghiệp]]-Table1[[#This Row],[Lưu chuyển tiền thuần từ hoạt động kinh doanh]])/Table1[[#This Row],[TỔNG CỘNG TÀI SẢN]]</f>
        <v>7.7246137106037824E-2</v>
      </c>
      <c r="Q1919" s="20">
        <f>(Table1[[#This Row],[III. Các khoản phải thu ngắn hạn 2025]]-Table1[[#This Row],[III. Các khoản phải thu ngắn hạn'[Năm: 2024]])/Table1[[#This Row],[III. Các khoản phải thu ngắn hạn'[Năm: 2024]]</f>
        <v>-0.47090082101281383</v>
      </c>
      <c r="R1919" s="20" t="e">
        <f>(Table1[[#This Row],[1. Hàng tồn kho]]-Table1[[#This Row],[1. Hàng tồn kho'[Năm: 2024]])/Table1[[#This Row],[1. Hàng tồn kho'[Năm: 2024]]</f>
        <v>#DIV/0!</v>
      </c>
      <c r="S191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0.15611632726020777</v>
      </c>
      <c r="T1919" s="21">
        <f>Table1[[#This Row],[Tỷ suất sinh lợi trên tổng tài sản bình quân (ROAA)'[Quý 4 Năm 2025, ĐVT: %']]]-Table1[[#This Row],[Tỷ suất sinh lợi trên tổng tài sản bình quân (ROAA)'[Quý 4 Năm 2024, ĐVT: %']]]</f>
        <v>1.0799999999999996</v>
      </c>
      <c r="U1919" s="20" t="e">
        <f>SUM(Table1[[#This Row],[TATA]:[ROA]])</f>
        <v>#DIV/0!</v>
      </c>
    </row>
    <row r="1920" spans="1:21" hidden="1" x14ac:dyDescent="0.45">
      <c r="A1920" s="7">
        <v>1914</v>
      </c>
      <c r="B1920" s="5" t="s">
        <v>3836</v>
      </c>
      <c r="C1920" s="6" t="s">
        <v>3837</v>
      </c>
      <c r="D1920" s="6" t="s">
        <v>15</v>
      </c>
      <c r="E1920" s="6"/>
      <c r="F1920" s="6"/>
      <c r="G1920" s="6"/>
      <c r="H1920" s="8">
        <v>5143279775</v>
      </c>
      <c r="I1920" s="6"/>
      <c r="J1920" s="6"/>
      <c r="K1920" s="6"/>
      <c r="L1920" s="8">
        <v>44479716060</v>
      </c>
      <c r="M1920" s="6"/>
      <c r="N1920" s="8"/>
      <c r="O1920" s="8"/>
      <c r="P192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2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920" s="20" t="e">
        <f>(Table1[[#This Row],[1. Hàng tồn kho]]-Table1[[#This Row],[1. Hàng tồn kho'[Năm: 2024]])/Table1[[#This Row],[1. Hàng tồn kho'[Năm: 2024]]</f>
        <v>#DIV/0!</v>
      </c>
      <c r="S192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92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20" s="20" t="e">
        <f>SUM(Table1[[#This Row],[TATA]:[ROA]])</f>
        <v>#DIV/0!</v>
      </c>
    </row>
    <row r="1921" spans="1:21" ht="26.25" x14ac:dyDescent="0.45">
      <c r="A1921" s="7">
        <v>1915</v>
      </c>
      <c r="B1921" s="5" t="s">
        <v>3838</v>
      </c>
      <c r="C1921" s="6" t="s">
        <v>3839</v>
      </c>
      <c r="D1921" s="6" t="s">
        <v>33</v>
      </c>
      <c r="E1921" s="8">
        <v>21707411225</v>
      </c>
      <c r="F1921" s="8">
        <v>11986879720</v>
      </c>
      <c r="G1921" s="8">
        <v>115805076454</v>
      </c>
      <c r="H1921" s="8">
        <v>17146555730</v>
      </c>
      <c r="I1921" s="8">
        <v>10717317545</v>
      </c>
      <c r="J1921" s="8">
        <v>8454300038</v>
      </c>
      <c r="K1921" s="8">
        <v>5266385990</v>
      </c>
      <c r="L1921" s="8">
        <v>202083050932</v>
      </c>
      <c r="M1921" s="8">
        <v>188114337193</v>
      </c>
      <c r="N1921" s="9">
        <v>6.02</v>
      </c>
      <c r="O1921" s="9">
        <v>5.8</v>
      </c>
      <c r="P1921" s="17">
        <f>(Table1[[#This Row],[18. Lợi nhuận sau thuế thu nhập doanh nghiệp]]-Table1[[#This Row],[Lưu chuyển tiền thuần từ hoạt động kinh doanh]])/Table1[[#This Row],[TỔNG CỘNG TÀI SẢN]]</f>
        <v>-8.3938733971314128E-2</v>
      </c>
      <c r="Q1921" s="20">
        <f>(Table1[[#This Row],[III. Các khoản phải thu ngắn hạn 2025]]-Table1[[#This Row],[III. Các khoản phải thu ngắn hạn'[Năm: 2024]])/Table1[[#This Row],[III. Các khoản phải thu ngắn hạn'[Năm: 2024]]</f>
        <v>-0.37495799659352347</v>
      </c>
      <c r="R1921" s="20">
        <f>(Table1[[#This Row],[1. Hàng tồn kho]]-Table1[[#This Row],[1. Hàng tồn kho'[Năm: 2024]])/Table1[[#This Row],[1. Hàng tồn kho'[Năm: 2024]]</f>
        <v>-0.37707604812593709</v>
      </c>
      <c r="S192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-6.9123628501137416E-2</v>
      </c>
      <c r="T1921" s="21">
        <f>Table1[[#This Row],[Tỷ suất sinh lợi trên tổng tài sản bình quân (ROAA)'[Quý 4 Năm 2025, ĐVT: %']]]-Table1[[#This Row],[Tỷ suất sinh lợi trên tổng tài sản bình quân (ROAA)'[Quý 4 Năm 2024, ĐVT: %']]]</f>
        <v>-0.21999999999999975</v>
      </c>
      <c r="U1921" s="20">
        <f>SUM(Table1[[#This Row],[TATA]:[ROA]])</f>
        <v>-1.1250964071919118</v>
      </c>
    </row>
    <row r="1922" spans="1:21" ht="26.25" x14ac:dyDescent="0.45">
      <c r="A1922" s="7">
        <v>1916</v>
      </c>
      <c r="B1922" s="5" t="s">
        <v>3840</v>
      </c>
      <c r="C1922" s="6" t="s">
        <v>3841</v>
      </c>
      <c r="D1922" s="6" t="s">
        <v>33</v>
      </c>
      <c r="E1922" s="8">
        <v>-4523418308</v>
      </c>
      <c r="F1922" s="8">
        <v>2934371226</v>
      </c>
      <c r="G1922" s="8">
        <v>60516076768</v>
      </c>
      <c r="H1922" s="8">
        <v>21268584531</v>
      </c>
      <c r="I1922" s="8">
        <v>18862288386</v>
      </c>
      <c r="J1922" s="8">
        <v>10107185735</v>
      </c>
      <c r="K1922" s="8">
        <v>14867466553</v>
      </c>
      <c r="L1922" s="8">
        <v>74110410430</v>
      </c>
      <c r="M1922" s="8">
        <v>88085201802</v>
      </c>
      <c r="N1922" s="9">
        <v>2.2599999999999998</v>
      </c>
      <c r="O1922" s="9">
        <v>2.33</v>
      </c>
      <c r="P1922" s="17">
        <f>(Table1[[#This Row],[18. Lợi nhuận sau thuế thu nhập doanh nghiệp]]-Table1[[#This Row],[Lưu chuyển tiền thuần từ hoạt động kinh doanh]])/Table1[[#This Row],[TỔNG CỘNG TÀI SẢN]]</f>
        <v>0.12323650065074225</v>
      </c>
      <c r="Q1922" s="20">
        <f>(Table1[[#This Row],[III. Các khoản phải thu ngắn hạn 2025]]-Table1[[#This Row],[III. Các khoản phải thu ngắn hạn'[Năm: 2024]])/Table1[[#This Row],[III. Các khoản phải thu ngắn hạn'[Năm: 2024]]</f>
        <v>-0.11313851852683031</v>
      </c>
      <c r="R1922" s="20">
        <f>(Table1[[#This Row],[1. Hàng tồn kho]]-Table1[[#This Row],[1. Hàng tồn kho'[Năm: 2024]])/Table1[[#This Row],[1. Hàng tồn kho'[Năm: 2024]]</f>
        <v>0.47097984966435369</v>
      </c>
      <c r="S192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0.18856718362394853</v>
      </c>
      <c r="T1922" s="21">
        <f>Table1[[#This Row],[Tỷ suất sinh lợi trên tổng tài sản bình quân (ROAA)'[Quý 4 Năm 2025, ĐVT: %']]]-Table1[[#This Row],[Tỷ suất sinh lợi trên tổng tài sản bình quân (ROAA)'[Quý 4 Năm 2024, ĐVT: %']]]</f>
        <v>7.0000000000000284E-2</v>
      </c>
      <c r="U1922" s="20">
        <f>SUM(Table1[[#This Row],[TATA]:[ROA]])</f>
        <v>0.7396450154122145</v>
      </c>
    </row>
    <row r="1923" spans="1:21" x14ac:dyDescent="0.45">
      <c r="A1923" s="7">
        <v>1917</v>
      </c>
      <c r="B1923" s="5" t="s">
        <v>3842</v>
      </c>
      <c r="C1923" s="6" t="s">
        <v>3843</v>
      </c>
      <c r="D1923" s="6" t="s">
        <v>15</v>
      </c>
      <c r="E1923" s="8">
        <v>1705245361802</v>
      </c>
      <c r="F1923" s="8">
        <v>1051301515600</v>
      </c>
      <c r="G1923" s="8">
        <v>7775430649164</v>
      </c>
      <c r="H1923" s="8">
        <v>2961555888752</v>
      </c>
      <c r="I1923" s="8">
        <v>3234341780835</v>
      </c>
      <c r="J1923" s="8">
        <v>882092912598</v>
      </c>
      <c r="K1923" s="8">
        <v>709474927054</v>
      </c>
      <c r="L1923" s="8">
        <v>11908408145250</v>
      </c>
      <c r="M1923" s="8">
        <v>10785792298804</v>
      </c>
      <c r="N1923" s="9">
        <v>2.52</v>
      </c>
      <c r="O1923" s="9">
        <v>8.9499999999999993</v>
      </c>
      <c r="P1923" s="17">
        <f>(Table1[[#This Row],[18. Lợi nhuận sau thuế thu nhập doanh nghiệp]]-Table1[[#This Row],[Lưu chuyển tiền thuần từ hoạt động kinh doanh]])/Table1[[#This Row],[TỔNG CỘNG TÀI SẢN]]</f>
        <v>-8.410387484740936E-2</v>
      </c>
      <c r="Q1923" s="20">
        <f>(Table1[[#This Row],[III. Các khoản phải thu ngắn hạn 2025]]-Table1[[#This Row],[III. Các khoản phải thu ngắn hạn'[Năm: 2024]])/Table1[[#This Row],[III. Các khoản phải thu ngắn hạn'[Năm: 2024]]</f>
        <v>9.21089799855008E-2</v>
      </c>
      <c r="R1923" s="20">
        <f>(Table1[[#This Row],[1. Hàng tồn kho]]-Table1[[#This Row],[1. Hàng tồn kho'[Năm: 2024]])/Table1[[#This Row],[1. Hàng tồn kho'[Năm: 2024]]</f>
        <v>-0.19569138701680958</v>
      </c>
      <c r="S192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-9.4270857427219315E-2</v>
      </c>
      <c r="T1923" s="21">
        <f>Table1[[#This Row],[Tỷ suất sinh lợi trên tổng tài sản bình quân (ROAA)'[Quý 4 Năm 2025, ĐVT: %']]]-Table1[[#This Row],[Tỷ suất sinh lợi trên tổng tài sản bình quân (ROAA)'[Quý 4 Năm 2024, ĐVT: %']]]</f>
        <v>6.43</v>
      </c>
      <c r="U1923" s="20">
        <f>SUM(Table1[[#This Row],[TATA]:[ROA]])</f>
        <v>6.148042860694062</v>
      </c>
    </row>
    <row r="1924" spans="1:21" ht="26.25" hidden="1" x14ac:dyDescent="0.45">
      <c r="A1924" s="7">
        <v>1918</v>
      </c>
      <c r="B1924" s="5" t="s">
        <v>3844</v>
      </c>
      <c r="C1924" s="6" t="s">
        <v>3845</v>
      </c>
      <c r="D1924" s="6" t="s">
        <v>10</v>
      </c>
      <c r="E1924" s="6"/>
      <c r="F1924" s="6"/>
      <c r="G1924" s="6"/>
      <c r="H1924" s="6"/>
      <c r="I1924" s="6"/>
      <c r="J1924" s="6"/>
      <c r="K1924" s="6"/>
      <c r="L1924" s="6"/>
      <c r="M1924" s="6"/>
      <c r="N1924" s="8"/>
      <c r="O1924" s="8"/>
      <c r="P192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2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24" s="20" t="e">
        <f>(Table1[[#This Row],[1. Hàng tồn kho]]-Table1[[#This Row],[1. Hàng tồn kho'[Năm: 2024]])/Table1[[#This Row],[1. Hàng tồn kho'[Năm: 2024]]</f>
        <v>#DIV/0!</v>
      </c>
      <c r="S192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2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24" s="20" t="e">
        <f>SUM(Table1[[#This Row],[TATA]:[ROA]])</f>
        <v>#DIV/0!</v>
      </c>
    </row>
    <row r="1925" spans="1:21" ht="26.25" hidden="1" x14ac:dyDescent="0.45">
      <c r="A1925" s="7">
        <v>1919</v>
      </c>
      <c r="B1925" s="5" t="s">
        <v>3846</v>
      </c>
      <c r="C1925" s="6" t="s">
        <v>3847</v>
      </c>
      <c r="D1925" s="6" t="s">
        <v>10</v>
      </c>
      <c r="E1925" s="6"/>
      <c r="F1925" s="6"/>
      <c r="G1925" s="6"/>
      <c r="H1925" s="6"/>
      <c r="I1925" s="6"/>
      <c r="J1925" s="6"/>
      <c r="K1925" s="6"/>
      <c r="L1925" s="6"/>
      <c r="M1925" s="6"/>
      <c r="N1925" s="8"/>
      <c r="O1925" s="8"/>
      <c r="P192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2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25" s="20" t="e">
        <f>(Table1[[#This Row],[1. Hàng tồn kho]]-Table1[[#This Row],[1. Hàng tồn kho'[Năm: 2024]])/Table1[[#This Row],[1. Hàng tồn kho'[Năm: 2024]]</f>
        <v>#DIV/0!</v>
      </c>
      <c r="S192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2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25" s="20" t="e">
        <f>SUM(Table1[[#This Row],[TATA]:[ROA]])</f>
        <v>#DIV/0!</v>
      </c>
    </row>
    <row r="1926" spans="1:21" hidden="1" x14ac:dyDescent="0.45">
      <c r="A1926" s="7">
        <v>1920</v>
      </c>
      <c r="B1926" s="5" t="s">
        <v>3848</v>
      </c>
      <c r="C1926" s="6" t="s">
        <v>3849</v>
      </c>
      <c r="D1926" s="6" t="s">
        <v>10</v>
      </c>
      <c r="E1926" s="6"/>
      <c r="F1926" s="6"/>
      <c r="G1926" s="6"/>
      <c r="H1926" s="6"/>
      <c r="I1926" s="6"/>
      <c r="J1926" s="6"/>
      <c r="K1926" s="6"/>
      <c r="L1926" s="6"/>
      <c r="M1926" s="6"/>
      <c r="N1926" s="8"/>
      <c r="O1926" s="8"/>
      <c r="P192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2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26" s="20" t="e">
        <f>(Table1[[#This Row],[1. Hàng tồn kho]]-Table1[[#This Row],[1. Hàng tồn kho'[Năm: 2024]])/Table1[[#This Row],[1. Hàng tồn kho'[Năm: 2024]]</f>
        <v>#DIV/0!</v>
      </c>
      <c r="S192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2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26" s="20" t="e">
        <f>SUM(Table1[[#This Row],[TATA]:[ROA]])</f>
        <v>#DIV/0!</v>
      </c>
    </row>
    <row r="1927" spans="1:21" ht="26.25" x14ac:dyDescent="0.45">
      <c r="A1927" s="7">
        <v>1921</v>
      </c>
      <c r="B1927" s="5" t="s">
        <v>3850</v>
      </c>
      <c r="C1927" s="6" t="s">
        <v>3851</v>
      </c>
      <c r="D1927" s="6" t="s">
        <v>18</v>
      </c>
      <c r="E1927" s="8">
        <v>1352288236675</v>
      </c>
      <c r="F1927" s="8">
        <v>361133223561</v>
      </c>
      <c r="G1927" s="8">
        <v>8079814754084</v>
      </c>
      <c r="H1927" s="8">
        <v>4363922063460</v>
      </c>
      <c r="I1927" s="8">
        <v>3089751489709</v>
      </c>
      <c r="J1927" s="8">
        <v>1772510037653</v>
      </c>
      <c r="K1927" s="8">
        <v>2231886163515</v>
      </c>
      <c r="L1927" s="8">
        <v>8413912097362</v>
      </c>
      <c r="M1927" s="8">
        <v>6441201673780</v>
      </c>
      <c r="N1927" s="9">
        <v>2.16</v>
      </c>
      <c r="O1927" s="9">
        <v>1.37</v>
      </c>
      <c r="P1927" s="17">
        <f>(Table1[[#This Row],[18. Lợi nhuận sau thuế thu nhập doanh nghiệp]]-Table1[[#This Row],[Lưu chuyển tiền thuần từ hoạt động kinh doanh]])/Table1[[#This Row],[TỔNG CỘNG TÀI SẢN]]</f>
        <v>-0.12267051204521906</v>
      </c>
      <c r="Q1927" s="20">
        <f>(Table1[[#This Row],[III. Các khoản phải thu ngắn hạn 2025]]-Table1[[#This Row],[III. Các khoản phải thu ngắn hạn'[Năm: 2024]])/Table1[[#This Row],[III. Các khoản phải thu ngắn hạn'[Năm: 2024]]</f>
        <v>-0.29197830649174222</v>
      </c>
      <c r="R1927" s="20">
        <f>(Table1[[#This Row],[1. Hàng tồn kho]]-Table1[[#This Row],[1. Hàng tồn kho'[Năm: 2024]])/Table1[[#This Row],[1. Hàng tồn kho'[Năm: 2024]]</f>
        <v>0.2591670095534494</v>
      </c>
      <c r="S192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-0.23445816889393231</v>
      </c>
      <c r="T1927" s="21">
        <f>Table1[[#This Row],[Tỷ suất sinh lợi trên tổng tài sản bình quân (ROAA)'[Quý 4 Năm 2025, ĐVT: %']]]-Table1[[#This Row],[Tỷ suất sinh lợi trên tổng tài sản bình quân (ROAA)'[Quý 4 Năm 2024, ĐVT: %']]]</f>
        <v>-0.79</v>
      </c>
      <c r="U1927" s="20">
        <f>SUM(Table1[[#This Row],[TATA]:[ROA]])</f>
        <v>-1.1799399778774442</v>
      </c>
    </row>
    <row r="1928" spans="1:21" ht="26.25" hidden="1" x14ac:dyDescent="0.45">
      <c r="A1928" s="7">
        <v>1922</v>
      </c>
      <c r="B1928" s="5" t="s">
        <v>3852</v>
      </c>
      <c r="C1928" s="6" t="s">
        <v>3853</v>
      </c>
      <c r="D1928" s="6" t="s">
        <v>15</v>
      </c>
      <c r="E1928" s="6"/>
      <c r="F1928" s="6"/>
      <c r="G1928" s="6"/>
      <c r="H1928" s="8">
        <v>161157168808</v>
      </c>
      <c r="I1928" s="6"/>
      <c r="J1928" s="8">
        <v>5800832757</v>
      </c>
      <c r="K1928" s="6"/>
      <c r="L1928" s="8">
        <v>787553708561</v>
      </c>
      <c r="M1928" s="6"/>
      <c r="N1928" s="8"/>
      <c r="O1928" s="8"/>
      <c r="P192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2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928" s="20">
        <f>(Table1[[#This Row],[1. Hàng tồn kho]]-Table1[[#This Row],[1. Hàng tồn kho'[Năm: 2024]])/Table1[[#This Row],[1. Hàng tồn kho'[Năm: 2024]]</f>
        <v>-1</v>
      </c>
      <c r="S192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92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28" s="20" t="e">
        <f>SUM(Table1[[#This Row],[TATA]:[ROA]])</f>
        <v>#DIV/0!</v>
      </c>
    </row>
    <row r="1929" spans="1:21" hidden="1" x14ac:dyDescent="0.45">
      <c r="A1929" s="7">
        <v>1923</v>
      </c>
      <c r="B1929" s="5" t="s">
        <v>3854</v>
      </c>
      <c r="C1929" s="6" t="s">
        <v>3855</v>
      </c>
      <c r="D1929" s="6" t="s">
        <v>10</v>
      </c>
      <c r="E1929" s="6"/>
      <c r="F1929" s="6"/>
      <c r="G1929" s="6"/>
      <c r="H1929" s="6"/>
      <c r="I1929" s="6"/>
      <c r="J1929" s="6"/>
      <c r="K1929" s="6"/>
      <c r="L1929" s="6"/>
      <c r="M1929" s="6"/>
      <c r="N1929" s="8"/>
      <c r="O1929" s="8"/>
      <c r="P192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2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29" s="20" t="e">
        <f>(Table1[[#This Row],[1. Hàng tồn kho]]-Table1[[#This Row],[1. Hàng tồn kho'[Năm: 2024]])/Table1[[#This Row],[1. Hàng tồn kho'[Năm: 2024]]</f>
        <v>#DIV/0!</v>
      </c>
      <c r="S192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2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29" s="20" t="e">
        <f>SUM(Table1[[#This Row],[TATA]:[ROA]])</f>
        <v>#DIV/0!</v>
      </c>
    </row>
    <row r="1930" spans="1:21" ht="26.25" x14ac:dyDescent="0.45">
      <c r="A1930" s="7">
        <v>1924</v>
      </c>
      <c r="B1930" s="5" t="s">
        <v>3856</v>
      </c>
      <c r="C1930" s="6" t="s">
        <v>3857</v>
      </c>
      <c r="D1930" s="6" t="s">
        <v>15</v>
      </c>
      <c r="E1930" s="8">
        <v>17120237963</v>
      </c>
      <c r="F1930" s="8">
        <v>2428920487</v>
      </c>
      <c r="G1930" s="8">
        <v>224788093073</v>
      </c>
      <c r="H1930" s="8">
        <v>55429620071</v>
      </c>
      <c r="I1930" s="8">
        <v>31130369628</v>
      </c>
      <c r="J1930" s="8">
        <v>34218114787</v>
      </c>
      <c r="K1930" s="8">
        <v>26144580564</v>
      </c>
      <c r="L1930" s="8">
        <v>329152782316</v>
      </c>
      <c r="M1930" s="8">
        <v>336637614555</v>
      </c>
      <c r="N1930" s="8"/>
      <c r="O1930" s="8"/>
      <c r="P1930" s="17">
        <f>(Table1[[#This Row],[18. Lợi nhuận sau thuế thu nhập doanh nghiệp]]-Table1[[#This Row],[Lưu chuyển tiền thuần từ hoạt động kinh doanh]])/Table1[[#This Row],[TỔNG CỘNG TÀI SẢN]]</f>
        <v>-6.5356297458464538E-2</v>
      </c>
      <c r="Q1930" s="20">
        <f>(Table1[[#This Row],[III. Các khoản phải thu ngắn hạn 2025]]-Table1[[#This Row],[III. Các khoản phải thu ngắn hạn'[Năm: 2024]])/Table1[[#This Row],[III. Các khoản phải thu ngắn hạn'[Năm: 2024]]</f>
        <v>-0.4383802452889809</v>
      </c>
      <c r="R1930" s="20">
        <f>(Table1[[#This Row],[1. Hàng tồn kho]]-Table1[[#This Row],[1. Hàng tồn kho'[Năm: 2024]])/Table1[[#This Row],[1. Hàng tồn kho'[Năm: 2024]]</f>
        <v>-0.23594327955399994</v>
      </c>
      <c r="S193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2.2739690019737576E-2</v>
      </c>
      <c r="T193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30" s="20">
        <f>SUM(Table1[[#This Row],[TATA]:[ROA]])</f>
        <v>-0.71694013228170783</v>
      </c>
    </row>
    <row r="1931" spans="1:21" ht="26.25" x14ac:dyDescent="0.45">
      <c r="A1931" s="7">
        <v>1925</v>
      </c>
      <c r="B1931" s="5" t="s">
        <v>3858</v>
      </c>
      <c r="C1931" s="6" t="s">
        <v>3859</v>
      </c>
      <c r="D1931" s="6" t="s">
        <v>15</v>
      </c>
      <c r="E1931" s="8">
        <v>-104242510884</v>
      </c>
      <c r="F1931" s="8">
        <v>2623592751</v>
      </c>
      <c r="G1931" s="8">
        <v>1169404018668</v>
      </c>
      <c r="H1931" s="8">
        <v>524820488614</v>
      </c>
      <c r="I1931" s="8">
        <v>701831054472</v>
      </c>
      <c r="J1931" s="8">
        <v>185076498594</v>
      </c>
      <c r="K1931" s="8">
        <v>138506701392</v>
      </c>
      <c r="L1931" s="8">
        <v>776639692661</v>
      </c>
      <c r="M1931" s="8">
        <v>654661848043</v>
      </c>
      <c r="N1931" s="9">
        <v>-0.3</v>
      </c>
      <c r="O1931" s="9">
        <v>2.79</v>
      </c>
      <c r="P1931" s="17">
        <f>(Table1[[#This Row],[18. Lợi nhuận sau thuế thu nhập doanh nghiệp]]-Table1[[#This Row],[Lưu chuyển tiền thuần từ hoạt động kinh doanh]])/Table1[[#This Row],[TỔNG CỘNG TÀI SẢN]]</f>
        <v>9.1385100383633844E-2</v>
      </c>
      <c r="Q1931" s="20">
        <f>(Table1[[#This Row],[III. Các khoản phải thu ngắn hạn 2025]]-Table1[[#This Row],[III. Các khoản phải thu ngắn hạn'[Năm: 2024]])/Table1[[#This Row],[III. Các khoản phải thu ngắn hạn'[Năm: 2024]]</f>
        <v>0.33727830696066713</v>
      </c>
      <c r="R1931" s="20">
        <f>(Table1[[#This Row],[1. Hàng tồn kho]]-Table1[[#This Row],[1. Hàng tồn kho'[Năm: 2024]])/Table1[[#This Row],[1. Hàng tồn kho'[Năm: 2024]]</f>
        <v>-0.25162458527032966</v>
      </c>
      <c r="S193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-0.15705847353753888</v>
      </c>
      <c r="T1931" s="21">
        <f>Table1[[#This Row],[Tỷ suất sinh lợi trên tổng tài sản bình quân (ROAA)'[Quý 4 Năm 2025, ĐVT: %']]]-Table1[[#This Row],[Tỷ suất sinh lợi trên tổng tài sản bình quân (ROAA)'[Quý 4 Năm 2024, ĐVT: %']]]</f>
        <v>3.09</v>
      </c>
      <c r="U1931" s="20">
        <f>SUM(Table1[[#This Row],[TATA]:[ROA]])</f>
        <v>3.1099803485364323</v>
      </c>
    </row>
    <row r="1932" spans="1:21" hidden="1" x14ac:dyDescent="0.45">
      <c r="A1932" s="7">
        <v>1926</v>
      </c>
      <c r="B1932" s="5" t="s">
        <v>3860</v>
      </c>
      <c r="C1932" s="6" t="s">
        <v>3861</v>
      </c>
      <c r="D1932" s="6" t="s">
        <v>15</v>
      </c>
      <c r="E1932" s="6"/>
      <c r="F1932" s="6"/>
      <c r="G1932" s="6"/>
      <c r="H1932" s="6"/>
      <c r="I1932" s="6"/>
      <c r="J1932" s="6"/>
      <c r="K1932" s="6"/>
      <c r="L1932" s="6"/>
      <c r="M1932" s="6"/>
      <c r="N1932" s="8"/>
      <c r="O1932" s="8"/>
      <c r="P193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3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32" s="20" t="e">
        <f>(Table1[[#This Row],[1. Hàng tồn kho]]-Table1[[#This Row],[1. Hàng tồn kho'[Năm: 2024]])/Table1[[#This Row],[1. Hàng tồn kho'[Năm: 2024]]</f>
        <v>#DIV/0!</v>
      </c>
      <c r="S193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3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32" s="20" t="e">
        <f>SUM(Table1[[#This Row],[TATA]:[ROA]])</f>
        <v>#DIV/0!</v>
      </c>
    </row>
    <row r="1933" spans="1:21" x14ac:dyDescent="0.45">
      <c r="A1933" s="7">
        <v>1927</v>
      </c>
      <c r="B1933" s="5" t="s">
        <v>3862</v>
      </c>
      <c r="C1933" s="6" t="s">
        <v>3863</v>
      </c>
      <c r="D1933" s="6" t="s">
        <v>33</v>
      </c>
      <c r="E1933" s="8">
        <v>1853502677</v>
      </c>
      <c r="F1933" s="8">
        <v>7962350694</v>
      </c>
      <c r="G1933" s="8">
        <v>498583974515</v>
      </c>
      <c r="H1933" s="8">
        <v>207943051965</v>
      </c>
      <c r="I1933" s="8">
        <v>218185935983</v>
      </c>
      <c r="J1933" s="8">
        <v>111071835676</v>
      </c>
      <c r="K1933" s="8">
        <v>111071835676</v>
      </c>
      <c r="L1933" s="8">
        <v>14946403677</v>
      </c>
      <c r="M1933" s="8">
        <v>23852055670</v>
      </c>
      <c r="N1933" s="9">
        <v>0.18</v>
      </c>
      <c r="O1933" s="9">
        <v>1.47</v>
      </c>
      <c r="P1933" s="17">
        <f>(Table1[[#This Row],[18. Lợi nhuận sau thuế thu nhập doanh nghiệp]]-Table1[[#This Row],[Lưu chuyển tiền thuần từ hoạt động kinh doanh]])/Table1[[#This Row],[TỔNG CỘNG TÀI SẢN]]</f>
        <v>1.2252395442397465E-2</v>
      </c>
      <c r="Q1933" s="20">
        <f>(Table1[[#This Row],[III. Các khoản phải thu ngắn hạn 2025]]-Table1[[#This Row],[III. Các khoản phải thu ngắn hạn'[Năm: 2024]])/Table1[[#This Row],[III. Các khoản phải thu ngắn hạn'[Năm: 2024]]</f>
        <v>4.925812101538278E-2</v>
      </c>
      <c r="R1933" s="20">
        <f>(Table1[[#This Row],[1. Hàng tồn kho]]-Table1[[#This Row],[1. Hàng tồn kho'[Năm: 2024]])/Table1[[#This Row],[1. Hàng tồn kho'[Năm: 2024]]</f>
        <v>0</v>
      </c>
      <c r="S193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0.5958391185904004</v>
      </c>
      <c r="T1933" s="21">
        <f>Table1[[#This Row],[Tỷ suất sinh lợi trên tổng tài sản bình quân (ROAA)'[Quý 4 Năm 2025, ĐVT: %']]]-Table1[[#This Row],[Tỷ suất sinh lợi trên tổng tài sản bình quân (ROAA)'[Quý 4 Năm 2024, ĐVT: %']]]</f>
        <v>1.29</v>
      </c>
      <c r="U1933" s="20">
        <f>SUM(Table1[[#This Row],[TATA]:[ROA]])</f>
        <v>1.9473496350481807</v>
      </c>
    </row>
    <row r="1934" spans="1:21" hidden="1" x14ac:dyDescent="0.45">
      <c r="A1934" s="7">
        <v>1928</v>
      </c>
      <c r="B1934" s="5" t="s">
        <v>3864</v>
      </c>
      <c r="C1934" s="6" t="s">
        <v>3865</v>
      </c>
      <c r="D1934" s="6" t="s">
        <v>15</v>
      </c>
      <c r="E1934" s="6"/>
      <c r="F1934" s="6"/>
      <c r="G1934" s="6"/>
      <c r="H1934" s="6"/>
      <c r="I1934" s="6"/>
      <c r="J1934" s="6"/>
      <c r="K1934" s="6"/>
      <c r="L1934" s="6"/>
      <c r="M1934" s="6"/>
      <c r="N1934" s="8"/>
      <c r="O1934" s="8"/>
      <c r="P193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3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34" s="20" t="e">
        <f>(Table1[[#This Row],[1. Hàng tồn kho]]-Table1[[#This Row],[1. Hàng tồn kho'[Năm: 2024]])/Table1[[#This Row],[1. Hàng tồn kho'[Năm: 2024]]</f>
        <v>#DIV/0!</v>
      </c>
      <c r="S193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3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34" s="20" t="e">
        <f>SUM(Table1[[#This Row],[TATA]:[ROA]])</f>
        <v>#DIV/0!</v>
      </c>
    </row>
    <row r="1935" spans="1:21" hidden="1" x14ac:dyDescent="0.45">
      <c r="A1935" s="7">
        <v>1929</v>
      </c>
      <c r="B1935" s="5" t="s">
        <v>3866</v>
      </c>
      <c r="C1935" s="6" t="s">
        <v>3867</v>
      </c>
      <c r="D1935" s="6" t="s">
        <v>10</v>
      </c>
      <c r="E1935" s="6"/>
      <c r="F1935" s="6"/>
      <c r="G1935" s="6"/>
      <c r="H1935" s="6"/>
      <c r="I1935" s="6"/>
      <c r="J1935" s="6"/>
      <c r="K1935" s="6"/>
      <c r="L1935" s="6"/>
      <c r="M1935" s="6"/>
      <c r="N1935" s="8"/>
      <c r="O1935" s="8"/>
      <c r="P193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3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35" s="20" t="e">
        <f>(Table1[[#This Row],[1. Hàng tồn kho]]-Table1[[#This Row],[1. Hàng tồn kho'[Năm: 2024]])/Table1[[#This Row],[1. Hàng tồn kho'[Năm: 2024]]</f>
        <v>#DIV/0!</v>
      </c>
      <c r="S193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3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35" s="20" t="e">
        <f>SUM(Table1[[#This Row],[TATA]:[ROA]])</f>
        <v>#DIV/0!</v>
      </c>
    </row>
    <row r="1936" spans="1:21" x14ac:dyDescent="0.45">
      <c r="A1936" s="7">
        <v>1930</v>
      </c>
      <c r="B1936" s="5" t="s">
        <v>3868</v>
      </c>
      <c r="C1936" s="6" t="s">
        <v>3869</v>
      </c>
      <c r="D1936" s="6" t="s">
        <v>18</v>
      </c>
      <c r="E1936" s="8">
        <v>2710883355362</v>
      </c>
      <c r="F1936" s="8">
        <v>3150404939011</v>
      </c>
      <c r="G1936" s="8">
        <v>40074851708537</v>
      </c>
      <c r="H1936" s="8">
        <v>3129681988376</v>
      </c>
      <c r="I1936" s="8">
        <v>4191906734821</v>
      </c>
      <c r="J1936" s="8">
        <v>1379188278200</v>
      </c>
      <c r="K1936" s="8">
        <v>1583041906325</v>
      </c>
      <c r="L1936" s="8">
        <v>8394604176003</v>
      </c>
      <c r="M1936" s="8">
        <v>10025550895018</v>
      </c>
      <c r="N1936" s="9">
        <v>1.89</v>
      </c>
      <c r="O1936" s="9">
        <v>1.58</v>
      </c>
      <c r="P1936" s="17">
        <f>(Table1[[#This Row],[18. Lợi nhuận sau thuế thu nhập doanh nghiệp]]-Table1[[#This Row],[Lưu chuyển tiền thuần từ hoạt động kinh doanh]])/Table1[[#This Row],[TỔNG CỘNG TÀI SẢN]]</f>
        <v>1.0967516158153875E-2</v>
      </c>
      <c r="Q1936" s="20">
        <f>(Table1[[#This Row],[III. Các khoản phải thu ngắn hạn 2025]]-Table1[[#This Row],[III. Các khoản phải thu ngắn hạn'[Năm: 2024]])/Table1[[#This Row],[III. Các khoản phải thu ngắn hạn'[Năm: 2024]]</f>
        <v>0.3394034123563433</v>
      </c>
      <c r="R1936" s="20">
        <f>(Table1[[#This Row],[1. Hàng tồn kho]]-Table1[[#This Row],[1. Hàng tồn kho'[Năm: 2024]])/Table1[[#This Row],[1. Hàng tồn kho'[Năm: 2024]]</f>
        <v>0.14780696105614566</v>
      </c>
      <c r="S193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0.1942851246848851</v>
      </c>
      <c r="T1936" s="21">
        <f>Table1[[#This Row],[Tỷ suất sinh lợi trên tổng tài sản bình quân (ROAA)'[Quý 4 Năm 2025, ĐVT: %']]]-Table1[[#This Row],[Tỷ suất sinh lợi trên tổng tài sản bình quân (ROAA)'[Quý 4 Năm 2024, ĐVT: %']]]</f>
        <v>-0.30999999999999983</v>
      </c>
      <c r="U1936" s="20">
        <f>SUM(Table1[[#This Row],[TATA]:[ROA]])</f>
        <v>0.38246301425552809</v>
      </c>
    </row>
    <row r="1937" spans="1:21" ht="26.25" hidden="1" x14ac:dyDescent="0.45">
      <c r="A1937" s="7">
        <v>1931</v>
      </c>
      <c r="B1937" s="5" t="s">
        <v>3870</v>
      </c>
      <c r="C1937" s="6" t="s">
        <v>3871</v>
      </c>
      <c r="D1937" s="6" t="s">
        <v>10</v>
      </c>
      <c r="E1937" s="6"/>
      <c r="F1937" s="6"/>
      <c r="G1937" s="6"/>
      <c r="H1937" s="6"/>
      <c r="I1937" s="6"/>
      <c r="J1937" s="6"/>
      <c r="K1937" s="6"/>
      <c r="L1937" s="6"/>
      <c r="M1937" s="6"/>
      <c r="N1937" s="8"/>
      <c r="O1937" s="8"/>
      <c r="P193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3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37" s="20" t="e">
        <f>(Table1[[#This Row],[1. Hàng tồn kho]]-Table1[[#This Row],[1. Hàng tồn kho'[Năm: 2024]])/Table1[[#This Row],[1. Hàng tồn kho'[Năm: 2024]]</f>
        <v>#DIV/0!</v>
      </c>
      <c r="S193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3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37" s="20" t="e">
        <f>SUM(Table1[[#This Row],[TATA]:[ROA]])</f>
        <v>#DIV/0!</v>
      </c>
    </row>
    <row r="1938" spans="1:21" ht="26.25" hidden="1" x14ac:dyDescent="0.45">
      <c r="A1938" s="7">
        <v>1932</v>
      </c>
      <c r="B1938" s="5" t="s">
        <v>3872</v>
      </c>
      <c r="C1938" s="6" t="s">
        <v>3873</v>
      </c>
      <c r="D1938" s="6" t="s">
        <v>10</v>
      </c>
      <c r="E1938" s="6"/>
      <c r="F1938" s="6"/>
      <c r="G1938" s="6"/>
      <c r="H1938" s="6"/>
      <c r="I1938" s="6"/>
      <c r="J1938" s="6"/>
      <c r="K1938" s="6"/>
      <c r="L1938" s="6"/>
      <c r="M1938" s="6"/>
      <c r="N1938" s="8"/>
      <c r="O1938" s="8"/>
      <c r="P193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3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38" s="20" t="e">
        <f>(Table1[[#This Row],[1. Hàng tồn kho]]-Table1[[#This Row],[1. Hàng tồn kho'[Năm: 2024]])/Table1[[#This Row],[1. Hàng tồn kho'[Năm: 2024]]</f>
        <v>#DIV/0!</v>
      </c>
      <c r="S193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3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38" s="20" t="e">
        <f>SUM(Table1[[#This Row],[TATA]:[ROA]])</f>
        <v>#DIV/0!</v>
      </c>
    </row>
    <row r="1939" spans="1:21" hidden="1" x14ac:dyDescent="0.45">
      <c r="A1939" s="7">
        <v>1933</v>
      </c>
      <c r="B1939" s="5" t="s">
        <v>3874</v>
      </c>
      <c r="C1939" s="6" t="s">
        <v>3875</v>
      </c>
      <c r="D1939" s="6" t="s">
        <v>10</v>
      </c>
      <c r="E1939" s="6"/>
      <c r="F1939" s="6"/>
      <c r="G1939" s="6"/>
      <c r="H1939" s="6"/>
      <c r="I1939" s="6"/>
      <c r="J1939" s="6"/>
      <c r="K1939" s="6"/>
      <c r="L1939" s="6"/>
      <c r="M1939" s="6"/>
      <c r="N1939" s="8"/>
      <c r="O1939" s="8"/>
      <c r="P193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3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39" s="20" t="e">
        <f>(Table1[[#This Row],[1. Hàng tồn kho]]-Table1[[#This Row],[1. Hàng tồn kho'[Năm: 2024]])/Table1[[#This Row],[1. Hàng tồn kho'[Năm: 2024]]</f>
        <v>#DIV/0!</v>
      </c>
      <c r="S193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3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39" s="20" t="e">
        <f>SUM(Table1[[#This Row],[TATA]:[ROA]])</f>
        <v>#DIV/0!</v>
      </c>
    </row>
    <row r="1940" spans="1:21" hidden="1" x14ac:dyDescent="0.45">
      <c r="A1940" s="7">
        <v>1934</v>
      </c>
      <c r="B1940" s="5" t="s">
        <v>3876</v>
      </c>
      <c r="C1940" s="6" t="s">
        <v>3877</v>
      </c>
      <c r="D1940" s="6" t="s">
        <v>10</v>
      </c>
      <c r="E1940" s="6"/>
      <c r="F1940" s="6"/>
      <c r="G1940" s="6"/>
      <c r="H1940" s="8">
        <v>14605474984</v>
      </c>
      <c r="I1940" s="6"/>
      <c r="J1940" s="6"/>
      <c r="K1940" s="6"/>
      <c r="L1940" s="8">
        <v>5137611598</v>
      </c>
      <c r="M1940" s="6"/>
      <c r="N1940" s="8"/>
      <c r="O1940" s="8"/>
      <c r="P194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4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940" s="20" t="e">
        <f>(Table1[[#This Row],[1. Hàng tồn kho]]-Table1[[#This Row],[1. Hàng tồn kho'[Năm: 2024]])/Table1[[#This Row],[1. Hàng tồn kho'[Năm: 2024]]</f>
        <v>#DIV/0!</v>
      </c>
      <c r="S194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94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40" s="20" t="e">
        <f>SUM(Table1[[#This Row],[TATA]:[ROA]])</f>
        <v>#DIV/0!</v>
      </c>
    </row>
    <row r="1941" spans="1:21" hidden="1" x14ac:dyDescent="0.45">
      <c r="A1941" s="7">
        <v>1935</v>
      </c>
      <c r="B1941" s="5" t="s">
        <v>3878</v>
      </c>
      <c r="C1941" s="6" t="s">
        <v>3879</v>
      </c>
      <c r="D1941" s="6" t="s">
        <v>10</v>
      </c>
      <c r="E1941" s="6"/>
      <c r="F1941" s="6"/>
      <c r="G1941" s="6"/>
      <c r="H1941" s="8">
        <v>86001564946</v>
      </c>
      <c r="I1941" s="6"/>
      <c r="J1941" s="8">
        <v>20059749670</v>
      </c>
      <c r="K1941" s="6"/>
      <c r="L1941" s="8">
        <v>166472358445</v>
      </c>
      <c r="M1941" s="6"/>
      <c r="N1941" s="8"/>
      <c r="O1941" s="8"/>
      <c r="P194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4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941" s="20">
        <f>(Table1[[#This Row],[1. Hàng tồn kho]]-Table1[[#This Row],[1. Hàng tồn kho'[Năm: 2024]])/Table1[[#This Row],[1. Hàng tồn kho'[Năm: 2024]]</f>
        <v>-1</v>
      </c>
      <c r="S194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94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41" s="20" t="e">
        <f>SUM(Table1[[#This Row],[TATA]:[ROA]])</f>
        <v>#DIV/0!</v>
      </c>
    </row>
    <row r="1942" spans="1:21" x14ac:dyDescent="0.45">
      <c r="A1942" s="7">
        <v>1936</v>
      </c>
      <c r="B1942" s="5" t="s">
        <v>3880</v>
      </c>
      <c r="C1942" s="6" t="s">
        <v>3881</v>
      </c>
      <c r="D1942" s="6" t="s">
        <v>15</v>
      </c>
      <c r="E1942" s="8">
        <v>79711469654</v>
      </c>
      <c r="F1942" s="8">
        <v>147173752674</v>
      </c>
      <c r="G1942" s="8">
        <v>5293175758924</v>
      </c>
      <c r="H1942" s="8">
        <v>1068800469844</v>
      </c>
      <c r="I1942" s="8">
        <v>1280891694287</v>
      </c>
      <c r="J1942" s="8">
        <v>3497337555911</v>
      </c>
      <c r="K1942" s="8">
        <v>3685372142230</v>
      </c>
      <c r="L1942" s="8">
        <v>781964515712</v>
      </c>
      <c r="M1942" s="8">
        <v>713047034404</v>
      </c>
      <c r="N1942" s="9">
        <v>3.38</v>
      </c>
      <c r="O1942" s="9">
        <v>1.17</v>
      </c>
      <c r="P1942" s="17">
        <f>(Table1[[#This Row],[18. Lợi nhuận sau thuế thu nhập doanh nghiệp]]-Table1[[#This Row],[Lưu chuyển tiền thuần từ hoạt động kinh doanh]])/Table1[[#This Row],[TỔNG CỘNG TÀI SẢN]]</f>
        <v>1.2745143198062589E-2</v>
      </c>
      <c r="Q1942" s="20">
        <f>(Table1[[#This Row],[III. Các khoản phải thu ngắn hạn 2025]]-Table1[[#This Row],[III. Các khoản phải thu ngắn hạn'[Năm: 2024]])/Table1[[#This Row],[III. Các khoản phải thu ngắn hạn'[Năm: 2024]]</f>
        <v>0.19843855839056324</v>
      </c>
      <c r="R1942" s="20">
        <f>(Table1[[#This Row],[1. Hàng tồn kho]]-Table1[[#This Row],[1. Hàng tồn kho'[Năm: 2024]])/Table1[[#This Row],[1. Hàng tồn kho'[Năm: 2024]]</f>
        <v>5.3765066515010736E-2</v>
      </c>
      <c r="S194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-8.8133770680436513E-2</v>
      </c>
      <c r="T1942" s="21">
        <f>Table1[[#This Row],[Tỷ suất sinh lợi trên tổng tài sản bình quân (ROAA)'[Quý 4 Năm 2025, ĐVT: %']]]-Table1[[#This Row],[Tỷ suất sinh lợi trên tổng tài sản bình quân (ROAA)'[Quý 4 Năm 2024, ĐVT: %']]]</f>
        <v>-2.21</v>
      </c>
      <c r="U1942" s="20">
        <f>SUM(Table1[[#This Row],[TATA]:[ROA]])</f>
        <v>-2.0331850025768001</v>
      </c>
    </row>
    <row r="1943" spans="1:21" hidden="1" x14ac:dyDescent="0.45">
      <c r="A1943" s="7">
        <v>1937</v>
      </c>
      <c r="B1943" s="5" t="s">
        <v>3882</v>
      </c>
      <c r="C1943" s="6" t="s">
        <v>3883</v>
      </c>
      <c r="D1943" s="6" t="s">
        <v>10</v>
      </c>
      <c r="E1943" s="6"/>
      <c r="F1943" s="6"/>
      <c r="G1943" s="6"/>
      <c r="H1943" s="6"/>
      <c r="I1943" s="6"/>
      <c r="J1943" s="6"/>
      <c r="K1943" s="6"/>
      <c r="L1943" s="6"/>
      <c r="M1943" s="6"/>
      <c r="N1943" s="8"/>
      <c r="O1943" s="8"/>
      <c r="P194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4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43" s="20" t="e">
        <f>(Table1[[#This Row],[1. Hàng tồn kho]]-Table1[[#This Row],[1. Hàng tồn kho'[Năm: 2024]])/Table1[[#This Row],[1. Hàng tồn kho'[Năm: 2024]]</f>
        <v>#DIV/0!</v>
      </c>
      <c r="S194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4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43" s="20" t="e">
        <f>SUM(Table1[[#This Row],[TATA]:[ROA]])</f>
        <v>#DIV/0!</v>
      </c>
    </row>
    <row r="1944" spans="1:21" x14ac:dyDescent="0.45">
      <c r="A1944" s="7">
        <v>1938</v>
      </c>
      <c r="B1944" s="5" t="s">
        <v>3884</v>
      </c>
      <c r="C1944" s="6" t="s">
        <v>3885</v>
      </c>
      <c r="D1944" s="6" t="s">
        <v>15</v>
      </c>
      <c r="E1944" s="8">
        <v>52934024069</v>
      </c>
      <c r="F1944" s="8">
        <v>7338836323</v>
      </c>
      <c r="G1944" s="8">
        <v>926807768092</v>
      </c>
      <c r="H1944" s="8">
        <v>11891024163</v>
      </c>
      <c r="I1944" s="8">
        <v>13536648931</v>
      </c>
      <c r="J1944" s="8">
        <v>3281695713</v>
      </c>
      <c r="K1944" s="8">
        <v>2192215159</v>
      </c>
      <c r="L1944" s="8">
        <v>133354210704</v>
      </c>
      <c r="M1944" s="8">
        <v>157124428273</v>
      </c>
      <c r="N1944" s="9">
        <v>-0.74</v>
      </c>
      <c r="O1944" s="9">
        <v>0.87</v>
      </c>
      <c r="P1944" s="17">
        <f>(Table1[[#This Row],[18. Lợi nhuận sau thuế thu nhập doanh nghiệp]]-Table1[[#This Row],[Lưu chuyển tiền thuần từ hoạt động kinh doanh]])/Table1[[#This Row],[TỔNG CỘNG TÀI SẢN]]</f>
        <v>-4.9195949058417877E-2</v>
      </c>
      <c r="Q1944" s="20">
        <f>(Table1[[#This Row],[III. Các khoản phải thu ngắn hạn 2025]]-Table1[[#This Row],[III. Các khoản phải thu ngắn hạn'[Năm: 2024]])/Table1[[#This Row],[III. Các khoản phải thu ngắn hạn'[Năm: 2024]]</f>
        <v>0.13839218097970996</v>
      </c>
      <c r="R1944" s="20">
        <f>(Table1[[#This Row],[1. Hàng tồn kho]]-Table1[[#This Row],[1. Hàng tồn kho'[Năm: 2024]])/Table1[[#This Row],[1. Hàng tồn kho'[Năm: 2024]]</f>
        <v>-0.33198707292823282</v>
      </c>
      <c r="S194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0.17824872153277277</v>
      </c>
      <c r="T1944" s="21">
        <f>Table1[[#This Row],[Tỷ suất sinh lợi trên tổng tài sản bình quân (ROAA)'[Quý 4 Năm 2025, ĐVT: %']]]-Table1[[#This Row],[Tỷ suất sinh lợi trên tổng tài sản bình quân (ROAA)'[Quý 4 Năm 2024, ĐVT: %']]]</f>
        <v>1.6099999999999999</v>
      </c>
      <c r="U1944" s="20">
        <f>SUM(Table1[[#This Row],[TATA]:[ROA]])</f>
        <v>1.5454578805258319</v>
      </c>
    </row>
    <row r="1945" spans="1:21" x14ac:dyDescent="0.45">
      <c r="A1945" s="7">
        <v>1939</v>
      </c>
      <c r="B1945" s="5" t="s">
        <v>3886</v>
      </c>
      <c r="C1945" s="6" t="s">
        <v>3887</v>
      </c>
      <c r="D1945" s="6" t="s">
        <v>10</v>
      </c>
      <c r="E1945" s="8">
        <v>1365311882535</v>
      </c>
      <c r="F1945" s="8">
        <v>377273919622</v>
      </c>
      <c r="G1945" s="8">
        <v>7688286654255</v>
      </c>
      <c r="H1945" s="8">
        <v>3453819978387</v>
      </c>
      <c r="I1945" s="8">
        <v>2187094447908</v>
      </c>
      <c r="J1945" s="8">
        <v>432391000588</v>
      </c>
      <c r="K1945" s="8">
        <v>905178567686</v>
      </c>
      <c r="L1945" s="8">
        <v>8011633791725</v>
      </c>
      <c r="M1945" s="8">
        <v>9042047614003</v>
      </c>
      <c r="N1945" s="9">
        <v>0.57999999999999996</v>
      </c>
      <c r="O1945" s="9">
        <v>2.64</v>
      </c>
      <c r="P1945" s="17">
        <f>(Table1[[#This Row],[18. Lợi nhuận sau thuế thu nhập doanh nghiệp]]-Table1[[#This Row],[Lưu chuyển tiền thuần từ hoạt động kinh doanh]])/Table1[[#This Row],[TỔNG CỘNG TÀI SẢN]]</f>
        <v>-0.12851211295122314</v>
      </c>
      <c r="Q1945" s="20">
        <f>(Table1[[#This Row],[III. Các khoản phải thu ngắn hạn 2025]]-Table1[[#This Row],[III. Các khoản phải thu ngắn hạn'[Năm: 2024]])/Table1[[#This Row],[III. Các khoản phải thu ngắn hạn'[Năm: 2024]]</f>
        <v>-0.3667607282388195</v>
      </c>
      <c r="R1945" s="20">
        <f>(Table1[[#This Row],[1. Hàng tồn kho]]-Table1[[#This Row],[1. Hàng tồn kho'[Năm: 2024]])/Table1[[#This Row],[1. Hàng tồn kho'[Năm: 2024]]</f>
        <v>1.0934260113070473</v>
      </c>
      <c r="S194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0.12861469321554445</v>
      </c>
      <c r="T1945" s="21">
        <f>Table1[[#This Row],[Tỷ suất sinh lợi trên tổng tài sản bình quân (ROAA)'[Quý 4 Năm 2025, ĐVT: %']]]-Table1[[#This Row],[Tỷ suất sinh lợi trên tổng tài sản bình quân (ROAA)'[Quý 4 Năm 2024, ĐVT: %']]]</f>
        <v>2.06</v>
      </c>
      <c r="U1945" s="20">
        <f>SUM(Table1[[#This Row],[TATA]:[ROA]])</f>
        <v>2.7867678633325492</v>
      </c>
    </row>
    <row r="1946" spans="1:21" hidden="1" x14ac:dyDescent="0.45">
      <c r="A1946" s="7">
        <v>1940</v>
      </c>
      <c r="B1946" s="5" t="s">
        <v>3888</v>
      </c>
      <c r="C1946" s="6" t="s">
        <v>3889</v>
      </c>
      <c r="D1946" s="6" t="s">
        <v>10</v>
      </c>
      <c r="E1946" s="6"/>
      <c r="F1946" s="6"/>
      <c r="G1946" s="6"/>
      <c r="H1946" s="6"/>
      <c r="I1946" s="6"/>
      <c r="J1946" s="6"/>
      <c r="K1946" s="6"/>
      <c r="L1946" s="6"/>
      <c r="M1946" s="6"/>
      <c r="N1946" s="8"/>
      <c r="O1946" s="8"/>
      <c r="P194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4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46" s="20" t="e">
        <f>(Table1[[#This Row],[1. Hàng tồn kho]]-Table1[[#This Row],[1. Hàng tồn kho'[Năm: 2024]])/Table1[[#This Row],[1. Hàng tồn kho'[Năm: 2024]]</f>
        <v>#DIV/0!</v>
      </c>
      <c r="S194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4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46" s="20" t="e">
        <f>SUM(Table1[[#This Row],[TATA]:[ROA]])</f>
        <v>#DIV/0!</v>
      </c>
    </row>
    <row r="1947" spans="1:21" hidden="1" x14ac:dyDescent="0.45">
      <c r="A1947" s="7">
        <v>1941</v>
      </c>
      <c r="B1947" s="5" t="s">
        <v>3890</v>
      </c>
      <c r="C1947" s="6" t="s">
        <v>3891</v>
      </c>
      <c r="D1947" s="6" t="s">
        <v>10</v>
      </c>
      <c r="E1947" s="6"/>
      <c r="F1947" s="6"/>
      <c r="G1947" s="6"/>
      <c r="H1947" s="6"/>
      <c r="I1947" s="6"/>
      <c r="J1947" s="6"/>
      <c r="K1947" s="6"/>
      <c r="L1947" s="6"/>
      <c r="M1947" s="6"/>
      <c r="N1947" s="8"/>
      <c r="O1947" s="8"/>
      <c r="P194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4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47" s="20" t="e">
        <f>(Table1[[#This Row],[1. Hàng tồn kho]]-Table1[[#This Row],[1. Hàng tồn kho'[Năm: 2024]])/Table1[[#This Row],[1. Hàng tồn kho'[Năm: 2024]]</f>
        <v>#DIV/0!</v>
      </c>
      <c r="S194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4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47" s="20" t="e">
        <f>SUM(Table1[[#This Row],[TATA]:[ROA]])</f>
        <v>#DIV/0!</v>
      </c>
    </row>
    <row r="1948" spans="1:21" x14ac:dyDescent="0.45">
      <c r="A1948" s="7">
        <v>1942</v>
      </c>
      <c r="B1948" s="5" t="s">
        <v>3892</v>
      </c>
      <c r="C1948" s="6" t="s">
        <v>3893</v>
      </c>
      <c r="D1948" s="6" t="s">
        <v>15</v>
      </c>
      <c r="E1948" s="8">
        <v>385554265756</v>
      </c>
      <c r="F1948" s="8">
        <v>525321688550</v>
      </c>
      <c r="G1948" s="8">
        <v>3271530366893</v>
      </c>
      <c r="H1948" s="8">
        <v>30494253177</v>
      </c>
      <c r="I1948" s="8">
        <v>52233545861</v>
      </c>
      <c r="J1948" s="8">
        <v>197781745736</v>
      </c>
      <c r="K1948" s="8">
        <v>272455127622</v>
      </c>
      <c r="L1948" s="8">
        <v>1185760553782</v>
      </c>
      <c r="M1948" s="8">
        <v>1232750281434</v>
      </c>
      <c r="N1948" s="9">
        <v>3.37</v>
      </c>
      <c r="O1948" s="9">
        <v>2.4900000000000002</v>
      </c>
      <c r="P1948" s="17">
        <f>(Table1[[#This Row],[18. Lợi nhuận sau thuế thu nhập doanh nghiệp]]-Table1[[#This Row],[Lưu chuyển tiền thuần từ hoạt động kinh doanh]])/Table1[[#This Row],[TỔNG CỘNG TÀI SẢN]]</f>
        <v>4.2722336985897613E-2</v>
      </c>
      <c r="Q1948" s="20">
        <f>(Table1[[#This Row],[III. Các khoản phải thu ngắn hạn 2025]]-Table1[[#This Row],[III. Các khoản phải thu ngắn hạn'[Năm: 2024]])/Table1[[#This Row],[III. Các khoản phải thu ngắn hạn'[Năm: 2024]]</f>
        <v>0.71289801910599515</v>
      </c>
      <c r="R1948" s="20">
        <f>(Table1[[#This Row],[1. Hàng tồn kho]]-Table1[[#This Row],[1. Hàng tồn kho'[Năm: 2024]])/Table1[[#This Row],[1. Hàng tồn kho'[Năm: 2024]]</f>
        <v>0.37755446847796753</v>
      </c>
      <c r="S194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3.9628344442835105E-2</v>
      </c>
      <c r="T1948" s="21">
        <f>Table1[[#This Row],[Tỷ suất sinh lợi trên tổng tài sản bình quân (ROAA)'[Quý 4 Năm 2025, ĐVT: %']]]-Table1[[#This Row],[Tỷ suất sinh lợi trên tổng tài sản bình quân (ROAA)'[Quý 4 Năm 2024, ĐVT: %']]]</f>
        <v>-0.87999999999999989</v>
      </c>
      <c r="U1948" s="20">
        <f>SUM(Table1[[#This Row],[TATA]:[ROA]])</f>
        <v>0.29280316901269554</v>
      </c>
    </row>
    <row r="1949" spans="1:21" hidden="1" x14ac:dyDescent="0.45">
      <c r="A1949" s="7">
        <v>1943</v>
      </c>
      <c r="B1949" s="5" t="s">
        <v>3894</v>
      </c>
      <c r="C1949" s="6" t="s">
        <v>3895</v>
      </c>
      <c r="D1949" s="6" t="s">
        <v>10</v>
      </c>
      <c r="E1949" s="6"/>
      <c r="F1949" s="6"/>
      <c r="G1949" s="6"/>
      <c r="H1949" s="6"/>
      <c r="I1949" s="6"/>
      <c r="J1949" s="6"/>
      <c r="K1949" s="6"/>
      <c r="L1949" s="6"/>
      <c r="M1949" s="6"/>
      <c r="N1949" s="8"/>
      <c r="O1949" s="8"/>
      <c r="P194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4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49" s="20" t="e">
        <f>(Table1[[#This Row],[1. Hàng tồn kho]]-Table1[[#This Row],[1. Hàng tồn kho'[Năm: 2024]])/Table1[[#This Row],[1. Hàng tồn kho'[Năm: 2024]]</f>
        <v>#DIV/0!</v>
      </c>
      <c r="S194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4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49" s="20" t="e">
        <f>SUM(Table1[[#This Row],[TATA]:[ROA]])</f>
        <v>#DIV/0!</v>
      </c>
    </row>
    <row r="1950" spans="1:21" ht="26.25" hidden="1" x14ac:dyDescent="0.45">
      <c r="A1950" s="7">
        <v>1944</v>
      </c>
      <c r="B1950" s="5" t="s">
        <v>3896</v>
      </c>
      <c r="C1950" s="6" t="s">
        <v>3897</v>
      </c>
      <c r="D1950" s="6" t="s">
        <v>10</v>
      </c>
      <c r="E1950" s="6"/>
      <c r="F1950" s="6"/>
      <c r="G1950" s="6"/>
      <c r="H1950" s="8">
        <v>56707281953</v>
      </c>
      <c r="I1950" s="6"/>
      <c r="J1950" s="8">
        <v>8761494069</v>
      </c>
      <c r="K1950" s="6"/>
      <c r="L1950" s="8">
        <v>163466957647</v>
      </c>
      <c r="M1950" s="6"/>
      <c r="N1950" s="8"/>
      <c r="O1950" s="8"/>
      <c r="P195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5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950" s="20">
        <f>(Table1[[#This Row],[1. Hàng tồn kho]]-Table1[[#This Row],[1. Hàng tồn kho'[Năm: 2024]])/Table1[[#This Row],[1. Hàng tồn kho'[Năm: 2024]]</f>
        <v>-1</v>
      </c>
      <c r="S195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95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50" s="20" t="e">
        <f>SUM(Table1[[#This Row],[TATA]:[ROA]])</f>
        <v>#DIV/0!</v>
      </c>
    </row>
    <row r="1951" spans="1:21" ht="26.25" hidden="1" x14ac:dyDescent="0.45">
      <c r="A1951" s="7">
        <v>1945</v>
      </c>
      <c r="B1951" s="5" t="s">
        <v>3898</v>
      </c>
      <c r="C1951" s="6" t="s">
        <v>3899</v>
      </c>
      <c r="D1951" s="6" t="s">
        <v>10</v>
      </c>
      <c r="E1951" s="6"/>
      <c r="F1951" s="6"/>
      <c r="G1951" s="6"/>
      <c r="H1951" s="6"/>
      <c r="I1951" s="6"/>
      <c r="J1951" s="6"/>
      <c r="K1951" s="6"/>
      <c r="L1951" s="6"/>
      <c r="M1951" s="6"/>
      <c r="N1951" s="8"/>
      <c r="O1951" s="8"/>
      <c r="P195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5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51" s="20" t="e">
        <f>(Table1[[#This Row],[1. Hàng tồn kho]]-Table1[[#This Row],[1. Hàng tồn kho'[Năm: 2024]])/Table1[[#This Row],[1. Hàng tồn kho'[Năm: 2024]]</f>
        <v>#DIV/0!</v>
      </c>
      <c r="S195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5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51" s="20" t="e">
        <f>SUM(Table1[[#This Row],[TATA]:[ROA]])</f>
        <v>#DIV/0!</v>
      </c>
    </row>
    <row r="1952" spans="1:21" ht="26.25" hidden="1" x14ac:dyDescent="0.45">
      <c r="A1952" s="7">
        <v>1946</v>
      </c>
      <c r="B1952" s="5" t="s">
        <v>3900</v>
      </c>
      <c r="C1952" s="6" t="s">
        <v>3901</v>
      </c>
      <c r="D1952" s="6" t="s">
        <v>10</v>
      </c>
      <c r="E1952" s="6"/>
      <c r="F1952" s="6"/>
      <c r="G1952" s="6"/>
      <c r="H1952" s="6"/>
      <c r="I1952" s="6"/>
      <c r="J1952" s="6"/>
      <c r="K1952" s="6"/>
      <c r="L1952" s="6"/>
      <c r="M1952" s="6"/>
      <c r="N1952" s="8"/>
      <c r="O1952" s="8"/>
      <c r="P195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5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52" s="20" t="e">
        <f>(Table1[[#This Row],[1. Hàng tồn kho]]-Table1[[#This Row],[1. Hàng tồn kho'[Năm: 2024]])/Table1[[#This Row],[1. Hàng tồn kho'[Năm: 2024]]</f>
        <v>#DIV/0!</v>
      </c>
      <c r="S195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5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52" s="20" t="e">
        <f>SUM(Table1[[#This Row],[TATA]:[ROA]])</f>
        <v>#DIV/0!</v>
      </c>
    </row>
    <row r="1953" spans="1:21" ht="26.25" hidden="1" x14ac:dyDescent="0.45">
      <c r="A1953" s="7">
        <v>1947</v>
      </c>
      <c r="B1953" s="5" t="s">
        <v>3902</v>
      </c>
      <c r="C1953" s="6" t="s">
        <v>3903</v>
      </c>
      <c r="D1953" s="6" t="s">
        <v>10</v>
      </c>
      <c r="E1953" s="6"/>
      <c r="F1953" s="6"/>
      <c r="G1953" s="6"/>
      <c r="H1953" s="6"/>
      <c r="I1953" s="6"/>
      <c r="J1953" s="6"/>
      <c r="K1953" s="6"/>
      <c r="L1953" s="6"/>
      <c r="M1953" s="6"/>
      <c r="N1953" s="8"/>
      <c r="O1953" s="8"/>
      <c r="P195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5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53" s="20" t="e">
        <f>(Table1[[#This Row],[1. Hàng tồn kho]]-Table1[[#This Row],[1. Hàng tồn kho'[Năm: 2024]])/Table1[[#This Row],[1. Hàng tồn kho'[Năm: 2024]]</f>
        <v>#DIV/0!</v>
      </c>
      <c r="S195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5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53" s="20" t="e">
        <f>SUM(Table1[[#This Row],[TATA]:[ROA]])</f>
        <v>#DIV/0!</v>
      </c>
    </row>
    <row r="1954" spans="1:21" ht="26.25" x14ac:dyDescent="0.45">
      <c r="A1954" s="7">
        <v>1948</v>
      </c>
      <c r="B1954" s="5" t="s">
        <v>3904</v>
      </c>
      <c r="C1954" s="6" t="s">
        <v>3905</v>
      </c>
      <c r="D1954" s="6" t="s">
        <v>18</v>
      </c>
      <c r="E1954" s="8">
        <v>-168095969864</v>
      </c>
      <c r="F1954" s="8">
        <v>32822680509</v>
      </c>
      <c r="G1954" s="8">
        <v>3004231176675</v>
      </c>
      <c r="H1954" s="8">
        <v>598536744324</v>
      </c>
      <c r="I1954" s="8">
        <v>745170309124</v>
      </c>
      <c r="J1954" s="8">
        <v>683944075529</v>
      </c>
      <c r="K1954" s="8">
        <v>799202111494</v>
      </c>
      <c r="L1954" s="8">
        <v>1692068298858</v>
      </c>
      <c r="M1954" s="8">
        <v>2100963084116</v>
      </c>
      <c r="N1954" s="9">
        <v>0.35</v>
      </c>
      <c r="O1954" s="9">
        <v>0.17</v>
      </c>
      <c r="P1954" s="17">
        <f>(Table1[[#This Row],[18. Lợi nhuận sau thuế thu nhập doanh nghiệp]]-Table1[[#This Row],[Lưu chuyển tiền thuần từ hoạt động kinh doanh]])/Table1[[#This Row],[TỔNG CỘNG TÀI SẢN]]</f>
        <v>6.6878558458797172E-2</v>
      </c>
      <c r="Q1954" s="20">
        <f>(Table1[[#This Row],[III. Các khoản phải thu ngắn hạn 2025]]-Table1[[#This Row],[III. Các khoản phải thu ngắn hạn'[Năm: 2024]])/Table1[[#This Row],[III. Các khoản phải thu ngắn hạn'[Năm: 2024]]</f>
        <v>0.24498673839249591</v>
      </c>
      <c r="R1954" s="20">
        <f>(Table1[[#This Row],[1. Hàng tồn kho]]-Table1[[#This Row],[1. Hàng tồn kho'[Năm: 2024]])/Table1[[#This Row],[1. Hàng tồn kho'[Năm: 2024]]</f>
        <v>0.16851967885803104</v>
      </c>
      <c r="S195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0.2416538301284698</v>
      </c>
      <c r="T1954" s="21">
        <f>Table1[[#This Row],[Tỷ suất sinh lợi trên tổng tài sản bình quân (ROAA)'[Quý 4 Năm 2025, ĐVT: %']]]-Table1[[#This Row],[Tỷ suất sinh lợi trên tổng tài sản bình quân (ROAA)'[Quý 4 Năm 2024, ĐVT: %']]]</f>
        <v>-0.17999999999999997</v>
      </c>
      <c r="U1954" s="20">
        <f>SUM(Table1[[#This Row],[TATA]:[ROA]])</f>
        <v>0.54203880583779396</v>
      </c>
    </row>
    <row r="1955" spans="1:21" hidden="1" x14ac:dyDescent="0.45">
      <c r="A1955" s="7">
        <v>1949</v>
      </c>
      <c r="B1955" s="5" t="s">
        <v>3906</v>
      </c>
      <c r="C1955" s="6" t="s">
        <v>3907</v>
      </c>
      <c r="D1955" s="6" t="s">
        <v>15</v>
      </c>
      <c r="E1955" s="6"/>
      <c r="F1955" s="6"/>
      <c r="G1955" s="6"/>
      <c r="H1955" s="8">
        <v>2623691956</v>
      </c>
      <c r="I1955" s="6"/>
      <c r="J1955" s="8">
        <v>16353845459</v>
      </c>
      <c r="K1955" s="6"/>
      <c r="L1955" s="8">
        <v>3174888779</v>
      </c>
      <c r="M1955" s="6"/>
      <c r="N1955" s="8"/>
      <c r="O1955" s="8"/>
      <c r="P195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5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955" s="20">
        <f>(Table1[[#This Row],[1. Hàng tồn kho]]-Table1[[#This Row],[1. Hàng tồn kho'[Năm: 2024]])/Table1[[#This Row],[1. Hàng tồn kho'[Năm: 2024]]</f>
        <v>-1</v>
      </c>
      <c r="S195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95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55" s="20" t="e">
        <f>SUM(Table1[[#This Row],[TATA]:[ROA]])</f>
        <v>#DIV/0!</v>
      </c>
    </row>
    <row r="1956" spans="1:21" hidden="1" x14ac:dyDescent="0.45">
      <c r="A1956" s="7">
        <v>1950</v>
      </c>
      <c r="B1956" s="5" t="s">
        <v>3908</v>
      </c>
      <c r="C1956" s="6" t="s">
        <v>3909</v>
      </c>
      <c r="D1956" s="6" t="s">
        <v>10</v>
      </c>
      <c r="E1956" s="6"/>
      <c r="F1956" s="6"/>
      <c r="G1956" s="6"/>
      <c r="H1956" s="6"/>
      <c r="I1956" s="6"/>
      <c r="J1956" s="6"/>
      <c r="K1956" s="6"/>
      <c r="L1956" s="6"/>
      <c r="M1956" s="6"/>
      <c r="N1956" s="8"/>
      <c r="O1956" s="8"/>
      <c r="P195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5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56" s="20" t="e">
        <f>(Table1[[#This Row],[1. Hàng tồn kho]]-Table1[[#This Row],[1. Hàng tồn kho'[Năm: 2024]])/Table1[[#This Row],[1. Hàng tồn kho'[Năm: 2024]]</f>
        <v>#DIV/0!</v>
      </c>
      <c r="S195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5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56" s="20" t="e">
        <f>SUM(Table1[[#This Row],[TATA]:[ROA]])</f>
        <v>#DIV/0!</v>
      </c>
    </row>
    <row r="1957" spans="1:21" hidden="1" x14ac:dyDescent="0.45">
      <c r="A1957" s="7">
        <v>1951</v>
      </c>
      <c r="B1957" s="5" t="s">
        <v>3910</v>
      </c>
      <c r="C1957" s="6" t="s">
        <v>3911</v>
      </c>
      <c r="D1957" s="6" t="s">
        <v>10</v>
      </c>
      <c r="E1957" s="6"/>
      <c r="F1957" s="6"/>
      <c r="G1957" s="6"/>
      <c r="H1957" s="8">
        <v>195710369497</v>
      </c>
      <c r="I1957" s="6"/>
      <c r="J1957" s="8">
        <v>285924178359</v>
      </c>
      <c r="K1957" s="6"/>
      <c r="L1957" s="8">
        <v>1242946057802</v>
      </c>
      <c r="M1957" s="6"/>
      <c r="N1957" s="8"/>
      <c r="O1957" s="8"/>
      <c r="P195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5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957" s="20">
        <f>(Table1[[#This Row],[1. Hàng tồn kho]]-Table1[[#This Row],[1. Hàng tồn kho'[Năm: 2024]])/Table1[[#This Row],[1. Hàng tồn kho'[Năm: 2024]]</f>
        <v>-1</v>
      </c>
      <c r="S195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95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57" s="20" t="e">
        <f>SUM(Table1[[#This Row],[TATA]:[ROA]])</f>
        <v>#DIV/0!</v>
      </c>
    </row>
    <row r="1958" spans="1:21" x14ac:dyDescent="0.45">
      <c r="A1958" s="7">
        <v>1952</v>
      </c>
      <c r="B1958" s="5" t="s">
        <v>3912</v>
      </c>
      <c r="C1958" s="6" t="s">
        <v>3913</v>
      </c>
      <c r="D1958" s="6" t="s">
        <v>18</v>
      </c>
      <c r="E1958" s="8">
        <v>119149571011</v>
      </c>
      <c r="F1958" s="8">
        <v>145716067723</v>
      </c>
      <c r="G1958" s="8">
        <v>1047332595519</v>
      </c>
      <c r="H1958" s="8">
        <v>46132862362</v>
      </c>
      <c r="I1958" s="8">
        <v>119281469683</v>
      </c>
      <c r="J1958" s="8">
        <v>687429929</v>
      </c>
      <c r="K1958" s="8">
        <v>245572100</v>
      </c>
      <c r="L1958" s="8">
        <v>247706529200</v>
      </c>
      <c r="M1958" s="8">
        <v>326598606459</v>
      </c>
      <c r="N1958" s="9">
        <v>2.64</v>
      </c>
      <c r="O1958" s="9">
        <v>6.97</v>
      </c>
      <c r="P1958" s="17">
        <f>(Table1[[#This Row],[18. Lợi nhuận sau thuế thu nhập doanh nghiệp]]-Table1[[#This Row],[Lưu chuyển tiền thuần từ hoạt động kinh doanh]])/Table1[[#This Row],[TỔNG CỘNG TÀI SẢN]]</f>
        <v>2.5365864507286832E-2</v>
      </c>
      <c r="Q1958" s="20">
        <f>(Table1[[#This Row],[III. Các khoản phải thu ngắn hạn 2025]]-Table1[[#This Row],[III. Các khoản phải thu ngắn hạn'[Năm: 2024]])/Table1[[#This Row],[III. Các khoản phải thu ngắn hạn'[Năm: 2024]]</f>
        <v>1.5856073864875353</v>
      </c>
      <c r="R1958" s="20">
        <f>(Table1[[#This Row],[1. Hàng tồn kho]]-Table1[[#This Row],[1. Hàng tồn kho'[Năm: 2024]])/Table1[[#This Row],[1. Hàng tồn kho'[Năm: 2024]]</f>
        <v>-0.6427678085572559</v>
      </c>
      <c r="S195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0.31849010001388367</v>
      </c>
      <c r="T1958" s="21">
        <f>Table1[[#This Row],[Tỷ suất sinh lợi trên tổng tài sản bình quân (ROAA)'[Quý 4 Năm 2025, ĐVT: %']]]-Table1[[#This Row],[Tỷ suất sinh lợi trên tổng tài sản bình quân (ROAA)'[Quý 4 Năm 2024, ĐVT: %']]]</f>
        <v>4.33</v>
      </c>
      <c r="U1958" s="20">
        <f>SUM(Table1[[#This Row],[TATA]:[ROA]])</f>
        <v>5.61669554245145</v>
      </c>
    </row>
    <row r="1959" spans="1:21" x14ac:dyDescent="0.45">
      <c r="A1959" s="7">
        <v>1953</v>
      </c>
      <c r="B1959" s="5" t="s">
        <v>3914</v>
      </c>
      <c r="C1959" s="6" t="s">
        <v>3915</v>
      </c>
      <c r="D1959" s="6" t="s">
        <v>33</v>
      </c>
      <c r="E1959" s="8">
        <v>102441409051</v>
      </c>
      <c r="F1959" s="8">
        <v>141274204117</v>
      </c>
      <c r="G1959" s="8">
        <v>2062975870411</v>
      </c>
      <c r="H1959" s="8">
        <v>102896886646</v>
      </c>
      <c r="I1959" s="8">
        <v>194554486481</v>
      </c>
      <c r="J1959" s="8">
        <v>5494088309</v>
      </c>
      <c r="K1959" s="8">
        <v>21590157629</v>
      </c>
      <c r="L1959" s="8">
        <v>583807146427</v>
      </c>
      <c r="M1959" s="8">
        <v>364631311608</v>
      </c>
      <c r="N1959" s="9">
        <v>1.68</v>
      </c>
      <c r="O1959" s="9">
        <v>1.31</v>
      </c>
      <c r="P1959" s="17">
        <f>(Table1[[#This Row],[18. Lợi nhuận sau thuế thu nhập doanh nghiệp]]-Table1[[#This Row],[Lưu chuyển tiền thuần từ hoạt động kinh doanh]])/Table1[[#This Row],[TỔNG CỘNG TÀI SẢN]]</f>
        <v>1.8823678756001865E-2</v>
      </c>
      <c r="Q1959" s="20">
        <f>(Table1[[#This Row],[III. Các khoản phải thu ngắn hạn 2025]]-Table1[[#This Row],[III. Các khoản phải thu ngắn hạn'[Năm: 2024]])/Table1[[#This Row],[III. Các khoản phải thu ngắn hạn'[Năm: 2024]]</f>
        <v>0.89077136172577376</v>
      </c>
      <c r="R1959" s="20">
        <f>(Table1[[#This Row],[1. Hàng tồn kho]]-Table1[[#This Row],[1. Hàng tồn kho'[Năm: 2024]])/Table1[[#This Row],[1. Hàng tồn kho'[Năm: 2024]]</f>
        <v>2.929707062340559</v>
      </c>
      <c r="S195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-0.37542506315723223</v>
      </c>
      <c r="T1959" s="21">
        <f>Table1[[#This Row],[Tỷ suất sinh lợi trên tổng tài sản bình quân (ROAA)'[Quý 4 Năm 2025, ĐVT: %']]]-Table1[[#This Row],[Tỷ suất sinh lợi trên tổng tài sản bình quân (ROAA)'[Quý 4 Năm 2024, ĐVT: %']]]</f>
        <v>-0.36999999999999988</v>
      </c>
      <c r="U1959" s="20">
        <f>SUM(Table1[[#This Row],[TATA]:[ROA]])</f>
        <v>3.0938770396651023</v>
      </c>
    </row>
    <row r="1960" spans="1:21" x14ac:dyDescent="0.45">
      <c r="A1960" s="7">
        <v>1954</v>
      </c>
      <c r="B1960" s="5" t="s">
        <v>3916</v>
      </c>
      <c r="C1960" s="6" t="s">
        <v>3917</v>
      </c>
      <c r="D1960" s="6" t="s">
        <v>15</v>
      </c>
      <c r="E1960" s="8">
        <v>19654101965</v>
      </c>
      <c r="F1960" s="8">
        <v>8025019193</v>
      </c>
      <c r="G1960" s="8">
        <v>208148749338</v>
      </c>
      <c r="H1960" s="8">
        <v>8322633257</v>
      </c>
      <c r="I1960" s="8">
        <v>7597347316</v>
      </c>
      <c r="J1960" s="8">
        <v>326624479</v>
      </c>
      <c r="K1960" s="8">
        <v>326624479</v>
      </c>
      <c r="L1960" s="8">
        <v>36099274547</v>
      </c>
      <c r="M1960" s="8">
        <v>37374898959</v>
      </c>
      <c r="N1960" s="9">
        <v>-0.74</v>
      </c>
      <c r="O1960" s="9">
        <v>0.36</v>
      </c>
      <c r="P1960" s="17">
        <f>(Table1[[#This Row],[18. Lợi nhuận sau thuế thu nhập doanh nghiệp]]-Table1[[#This Row],[Lưu chuyển tiền thuần từ hoạt động kinh doanh]])/Table1[[#This Row],[TỔNG CỘNG TÀI SẢN]]</f>
        <v>-5.5869097503517762E-2</v>
      </c>
      <c r="Q1960" s="20">
        <f>(Table1[[#This Row],[III. Các khoản phải thu ngắn hạn 2025]]-Table1[[#This Row],[III. Các khoản phải thu ngắn hạn'[Năm: 2024]])/Table1[[#This Row],[III. Các khoản phải thu ngắn hạn'[Năm: 2024]]</f>
        <v>-8.7146209451194612E-2</v>
      </c>
      <c r="R1960" s="20">
        <f>(Table1[[#This Row],[1. Hàng tồn kho]]-Table1[[#This Row],[1. Hàng tồn kho'[Năm: 2024]])/Table1[[#This Row],[1. Hàng tồn kho'[Năm: 2024]]</f>
        <v>0</v>
      </c>
      <c r="S196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3.5336566399393469E-2</v>
      </c>
      <c r="T1960" s="21">
        <f>Table1[[#This Row],[Tỷ suất sinh lợi trên tổng tài sản bình quân (ROAA)'[Quý 4 Năm 2025, ĐVT: %']]]-Table1[[#This Row],[Tỷ suất sinh lợi trên tổng tài sản bình quân (ROAA)'[Quý 4 Năm 2024, ĐVT: %']]]</f>
        <v>1.1000000000000001</v>
      </c>
      <c r="U1960" s="20">
        <f>SUM(Table1[[#This Row],[TATA]:[ROA]])</f>
        <v>0.99232125944468119</v>
      </c>
    </row>
    <row r="1961" spans="1:21" hidden="1" x14ac:dyDescent="0.45">
      <c r="A1961" s="7">
        <v>1955</v>
      </c>
      <c r="B1961" s="5" t="s">
        <v>3918</v>
      </c>
      <c r="C1961" s="6" t="s">
        <v>3919</v>
      </c>
      <c r="D1961" s="6" t="s">
        <v>15</v>
      </c>
      <c r="E1961" s="6"/>
      <c r="F1961" s="6"/>
      <c r="G1961" s="6"/>
      <c r="H1961" s="8">
        <v>8757125521</v>
      </c>
      <c r="I1961" s="6"/>
      <c r="J1961" s="8">
        <v>8732192876</v>
      </c>
      <c r="K1961" s="6"/>
      <c r="L1961" s="8">
        <v>7195785509</v>
      </c>
      <c r="M1961" s="6"/>
      <c r="N1961" s="8"/>
      <c r="O1961" s="8"/>
      <c r="P196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6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961" s="20">
        <f>(Table1[[#This Row],[1. Hàng tồn kho]]-Table1[[#This Row],[1. Hàng tồn kho'[Năm: 2024]])/Table1[[#This Row],[1. Hàng tồn kho'[Năm: 2024]]</f>
        <v>-1</v>
      </c>
      <c r="S196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96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61" s="20" t="e">
        <f>SUM(Table1[[#This Row],[TATA]:[ROA]])</f>
        <v>#DIV/0!</v>
      </c>
    </row>
    <row r="1962" spans="1:21" hidden="1" x14ac:dyDescent="0.45">
      <c r="A1962" s="7">
        <v>1956</v>
      </c>
      <c r="B1962" s="5" t="s">
        <v>3920</v>
      </c>
      <c r="C1962" s="6" t="s">
        <v>3921</v>
      </c>
      <c r="D1962" s="6" t="s">
        <v>10</v>
      </c>
      <c r="E1962" s="6"/>
      <c r="F1962" s="6"/>
      <c r="G1962" s="6"/>
      <c r="H1962" s="6"/>
      <c r="I1962" s="6"/>
      <c r="J1962" s="6"/>
      <c r="K1962" s="6"/>
      <c r="L1962" s="6"/>
      <c r="M1962" s="6"/>
      <c r="N1962" s="8"/>
      <c r="O1962" s="8"/>
      <c r="P196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6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62" s="20" t="e">
        <f>(Table1[[#This Row],[1. Hàng tồn kho]]-Table1[[#This Row],[1. Hàng tồn kho'[Năm: 2024]])/Table1[[#This Row],[1. Hàng tồn kho'[Năm: 2024]]</f>
        <v>#DIV/0!</v>
      </c>
      <c r="S196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6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62" s="20" t="e">
        <f>SUM(Table1[[#This Row],[TATA]:[ROA]])</f>
        <v>#DIV/0!</v>
      </c>
    </row>
    <row r="1963" spans="1:21" x14ac:dyDescent="0.45">
      <c r="A1963" s="7">
        <v>1957</v>
      </c>
      <c r="B1963" s="5" t="s">
        <v>3922</v>
      </c>
      <c r="C1963" s="6" t="s">
        <v>3923</v>
      </c>
      <c r="D1963" s="6" t="s">
        <v>33</v>
      </c>
      <c r="E1963" s="8">
        <v>742132525140</v>
      </c>
      <c r="F1963" s="8">
        <v>108242017751</v>
      </c>
      <c r="G1963" s="8">
        <v>4700788649052</v>
      </c>
      <c r="H1963" s="8">
        <v>749214647570</v>
      </c>
      <c r="I1963" s="8">
        <v>714261780492</v>
      </c>
      <c r="J1963" s="8">
        <v>504052293889</v>
      </c>
      <c r="K1963" s="8">
        <v>489355850073</v>
      </c>
      <c r="L1963" s="8">
        <v>1402572526314</v>
      </c>
      <c r="M1963" s="8">
        <v>1427250252937</v>
      </c>
      <c r="N1963" s="9">
        <v>-0.34</v>
      </c>
      <c r="O1963" s="9">
        <v>0.56000000000000005</v>
      </c>
      <c r="P1963" s="17">
        <f>(Table1[[#This Row],[18. Lợi nhuận sau thuế thu nhập doanh nghiệp]]-Table1[[#This Row],[Lưu chuyển tiền thuần từ hoạt động kinh doanh]])/Table1[[#This Row],[TỔNG CỘNG TÀI SẢN]]</f>
        <v>-0.13484769359218812</v>
      </c>
      <c r="Q1963" s="20">
        <f>(Table1[[#This Row],[III. Các khoản phải thu ngắn hạn 2025]]-Table1[[#This Row],[III. Các khoản phải thu ngắn hạn'[Năm: 2024]])/Table1[[#This Row],[III. Các khoản phải thu ngắn hạn'[Năm: 2024]]</f>
        <v>-4.6652674492371447E-2</v>
      </c>
      <c r="R1963" s="20">
        <f>(Table1[[#This Row],[1. Hàng tồn kho]]-Table1[[#This Row],[1. Hàng tồn kho'[Năm: 2024]])/Table1[[#This Row],[1. Hàng tồn kho'[Năm: 2024]]</f>
        <v>-2.9156585525303414E-2</v>
      </c>
      <c r="S196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1.7594617148144032E-2</v>
      </c>
      <c r="T1963" s="21">
        <f>Table1[[#This Row],[Tỷ suất sinh lợi trên tổng tài sản bình quân (ROAA)'[Quý 4 Năm 2025, ĐVT: %']]]-Table1[[#This Row],[Tỷ suất sinh lợi trên tổng tài sản bình quân (ROAA)'[Quý 4 Năm 2024, ĐVT: %']]]</f>
        <v>0.90000000000000013</v>
      </c>
      <c r="U1963" s="20">
        <f>SUM(Table1[[#This Row],[TATA]:[ROA]])</f>
        <v>0.70693766353828114</v>
      </c>
    </row>
    <row r="1964" spans="1:21" ht="26.25" x14ac:dyDescent="0.45">
      <c r="A1964" s="7">
        <v>1958</v>
      </c>
      <c r="B1964" s="5" t="s">
        <v>3924</v>
      </c>
      <c r="C1964" s="6" t="s">
        <v>3925</v>
      </c>
      <c r="D1964" s="6" t="s">
        <v>18</v>
      </c>
      <c r="E1964" s="8">
        <v>3904076159267</v>
      </c>
      <c r="F1964" s="8">
        <v>4573125077058</v>
      </c>
      <c r="G1964" s="8">
        <v>32597353623714</v>
      </c>
      <c r="H1964" s="8">
        <v>1818472380110</v>
      </c>
      <c r="I1964" s="8">
        <v>902822762749</v>
      </c>
      <c r="J1964" s="8">
        <v>2042852750470</v>
      </c>
      <c r="K1964" s="8">
        <v>2109849713825</v>
      </c>
      <c r="L1964" s="8">
        <v>32164260254074</v>
      </c>
      <c r="M1964" s="8">
        <v>26249006889260</v>
      </c>
      <c r="N1964" s="9">
        <v>2.94</v>
      </c>
      <c r="O1964" s="9">
        <v>3.32</v>
      </c>
      <c r="P1964" s="17">
        <f>(Table1[[#This Row],[18. Lợi nhuận sau thuế thu nhập doanh nghiệp]]-Table1[[#This Row],[Lưu chuyển tiền thuần từ hoạt động kinh doanh]])/Table1[[#This Row],[TỔNG CỘNG TÀI SẢN]]</f>
        <v>2.0524639070831772E-2</v>
      </c>
      <c r="Q1964" s="20">
        <f>(Table1[[#This Row],[III. Các khoản phải thu ngắn hạn 2025]]-Table1[[#This Row],[III. Các khoản phải thu ngắn hạn'[Năm: 2024]])/Table1[[#This Row],[III. Các khoản phải thu ngắn hạn'[Năm: 2024]]</f>
        <v>-0.50352682140028548</v>
      </c>
      <c r="R1964" s="20">
        <f>(Table1[[#This Row],[1. Hàng tồn kho]]-Table1[[#This Row],[1. Hàng tồn kho'[Năm: 2024]])/Table1[[#This Row],[1. Hàng tồn kho'[Năm: 2024]]</f>
        <v>3.2795786842485825E-2</v>
      </c>
      <c r="S196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-0.18390764525867684</v>
      </c>
      <c r="T1964" s="21">
        <f>Table1[[#This Row],[Tỷ suất sinh lợi trên tổng tài sản bình quân (ROAA)'[Quý 4 Năm 2025, ĐVT: %']]]-Table1[[#This Row],[Tỷ suất sinh lợi trên tổng tài sản bình quân (ROAA)'[Quý 4 Năm 2024, ĐVT: %']]]</f>
        <v>0.37999999999999989</v>
      </c>
      <c r="U1964" s="20">
        <f>SUM(Table1[[#This Row],[TATA]:[ROA]])</f>
        <v>-0.25411404074564481</v>
      </c>
    </row>
    <row r="1965" spans="1:21" ht="26.25" hidden="1" x14ac:dyDescent="0.45">
      <c r="A1965" s="7">
        <v>1959</v>
      </c>
      <c r="B1965" s="5" t="s">
        <v>3926</v>
      </c>
      <c r="C1965" s="6" t="s">
        <v>3927</v>
      </c>
      <c r="D1965" s="6" t="s">
        <v>10</v>
      </c>
      <c r="E1965" s="6"/>
      <c r="F1965" s="6"/>
      <c r="G1965" s="6"/>
      <c r="H1965" s="6"/>
      <c r="I1965" s="6"/>
      <c r="J1965" s="6"/>
      <c r="K1965" s="6"/>
      <c r="L1965" s="6"/>
      <c r="M1965" s="6"/>
      <c r="N1965" s="8"/>
      <c r="O1965" s="8"/>
      <c r="P196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6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65" s="20" t="e">
        <f>(Table1[[#This Row],[1. Hàng tồn kho]]-Table1[[#This Row],[1. Hàng tồn kho'[Năm: 2024]])/Table1[[#This Row],[1. Hàng tồn kho'[Năm: 2024]]</f>
        <v>#DIV/0!</v>
      </c>
      <c r="S196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6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65" s="20" t="e">
        <f>SUM(Table1[[#This Row],[TATA]:[ROA]])</f>
        <v>#DIV/0!</v>
      </c>
    </row>
    <row r="1966" spans="1:21" ht="26.25" hidden="1" x14ac:dyDescent="0.45">
      <c r="A1966" s="7">
        <v>1960</v>
      </c>
      <c r="B1966" s="5" t="s">
        <v>3928</v>
      </c>
      <c r="C1966" s="6" t="s">
        <v>3929</v>
      </c>
      <c r="D1966" s="6" t="s">
        <v>10</v>
      </c>
      <c r="E1966" s="6"/>
      <c r="F1966" s="6"/>
      <c r="G1966" s="6"/>
      <c r="H1966" s="6"/>
      <c r="I1966" s="6"/>
      <c r="J1966" s="6"/>
      <c r="K1966" s="6"/>
      <c r="L1966" s="6"/>
      <c r="M1966" s="6"/>
      <c r="N1966" s="8"/>
      <c r="O1966" s="8"/>
      <c r="P196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6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66" s="20" t="e">
        <f>(Table1[[#This Row],[1. Hàng tồn kho]]-Table1[[#This Row],[1. Hàng tồn kho'[Năm: 2024]])/Table1[[#This Row],[1. Hàng tồn kho'[Năm: 2024]]</f>
        <v>#DIV/0!</v>
      </c>
      <c r="S196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6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66" s="20" t="e">
        <f>SUM(Table1[[#This Row],[TATA]:[ROA]])</f>
        <v>#DIV/0!</v>
      </c>
    </row>
    <row r="1967" spans="1:21" ht="26.25" hidden="1" x14ac:dyDescent="0.45">
      <c r="A1967" s="7">
        <v>1961</v>
      </c>
      <c r="B1967" s="5" t="s">
        <v>3930</v>
      </c>
      <c r="C1967" s="6" t="s">
        <v>3931</v>
      </c>
      <c r="D1967" s="6" t="s">
        <v>10</v>
      </c>
      <c r="E1967" s="6"/>
      <c r="F1967" s="6"/>
      <c r="G1967" s="6"/>
      <c r="H1967" s="6"/>
      <c r="I1967" s="6"/>
      <c r="J1967" s="6"/>
      <c r="K1967" s="6"/>
      <c r="L1967" s="6"/>
      <c r="M1967" s="6"/>
      <c r="N1967" s="8"/>
      <c r="O1967" s="8"/>
      <c r="P196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6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67" s="20" t="e">
        <f>(Table1[[#This Row],[1. Hàng tồn kho]]-Table1[[#This Row],[1. Hàng tồn kho'[Năm: 2024]])/Table1[[#This Row],[1. Hàng tồn kho'[Năm: 2024]]</f>
        <v>#DIV/0!</v>
      </c>
      <c r="S196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6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67" s="20" t="e">
        <f>SUM(Table1[[#This Row],[TATA]:[ROA]])</f>
        <v>#DIV/0!</v>
      </c>
    </row>
    <row r="1968" spans="1:21" ht="26.25" hidden="1" x14ac:dyDescent="0.45">
      <c r="A1968" s="7">
        <v>1962</v>
      </c>
      <c r="B1968" s="5" t="s">
        <v>3932</v>
      </c>
      <c r="C1968" s="6" t="s">
        <v>3933</v>
      </c>
      <c r="D1968" s="6" t="s">
        <v>10</v>
      </c>
      <c r="E1968" s="6"/>
      <c r="F1968" s="6"/>
      <c r="G1968" s="6"/>
      <c r="H1968" s="8">
        <v>127551496891</v>
      </c>
      <c r="I1968" s="6"/>
      <c r="J1968" s="8">
        <v>22451142801</v>
      </c>
      <c r="K1968" s="6"/>
      <c r="L1968" s="8">
        <v>2819078494697</v>
      </c>
      <c r="M1968" s="6"/>
      <c r="N1968" s="8"/>
      <c r="O1968" s="8"/>
      <c r="P196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6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968" s="20">
        <f>(Table1[[#This Row],[1. Hàng tồn kho]]-Table1[[#This Row],[1. Hàng tồn kho'[Năm: 2024]])/Table1[[#This Row],[1. Hàng tồn kho'[Năm: 2024]]</f>
        <v>-1</v>
      </c>
      <c r="S196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96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68" s="20" t="e">
        <f>SUM(Table1[[#This Row],[TATA]:[ROA]])</f>
        <v>#DIV/0!</v>
      </c>
    </row>
    <row r="1969" spans="1:21" ht="26.25" x14ac:dyDescent="0.45">
      <c r="A1969" s="7">
        <v>1963</v>
      </c>
      <c r="B1969" s="5" t="s">
        <v>3934</v>
      </c>
      <c r="C1969" s="6" t="s">
        <v>3935</v>
      </c>
      <c r="D1969" s="6" t="s">
        <v>15</v>
      </c>
      <c r="E1969" s="8">
        <v>3788040073</v>
      </c>
      <c r="F1969" s="8">
        <v>6288217215</v>
      </c>
      <c r="G1969" s="8">
        <v>64477545984</v>
      </c>
      <c r="H1969" s="8">
        <v>11453688649</v>
      </c>
      <c r="I1969" s="8">
        <v>16184051270</v>
      </c>
      <c r="J1969" s="8">
        <v>555175257</v>
      </c>
      <c r="K1969" s="8">
        <v>298654020</v>
      </c>
      <c r="L1969" s="8">
        <v>102073572991</v>
      </c>
      <c r="M1969" s="8">
        <v>105630693335</v>
      </c>
      <c r="N1969" s="8"/>
      <c r="O1969" s="8"/>
      <c r="P1969" s="17">
        <f>(Table1[[#This Row],[18. Lợi nhuận sau thuế thu nhập doanh nghiệp]]-Table1[[#This Row],[Lưu chuyển tiền thuần từ hoạt động kinh doanh]])/Table1[[#This Row],[TỔNG CỘNG TÀI SẢN]]</f>
        <v>3.8775935154548455E-2</v>
      </c>
      <c r="Q1969" s="20">
        <f>(Table1[[#This Row],[III. Các khoản phải thu ngắn hạn 2025]]-Table1[[#This Row],[III. Các khoản phải thu ngắn hạn'[Năm: 2024]])/Table1[[#This Row],[III. Các khoản phải thu ngắn hạn'[Năm: 2024]]</f>
        <v>0.41299905785486835</v>
      </c>
      <c r="R1969" s="20">
        <f>(Table1[[#This Row],[1. Hàng tồn kho]]-Table1[[#This Row],[1. Hàng tồn kho'[Năm: 2024]])/Table1[[#This Row],[1. Hàng tồn kho'[Năm: 2024]]</f>
        <v>-0.46205452019991589</v>
      </c>
      <c r="S196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3.4848592439432266E-2</v>
      </c>
      <c r="T196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69" s="20">
        <f>SUM(Table1[[#This Row],[TATA]:[ROA]])</f>
        <v>2.4569065248933195E-2</v>
      </c>
    </row>
    <row r="1970" spans="1:21" ht="26.25" hidden="1" x14ac:dyDescent="0.45">
      <c r="A1970" s="7">
        <v>1964</v>
      </c>
      <c r="B1970" s="5" t="s">
        <v>3936</v>
      </c>
      <c r="C1970" s="6" t="s">
        <v>3937</v>
      </c>
      <c r="D1970" s="6" t="s">
        <v>10</v>
      </c>
      <c r="E1970" s="6"/>
      <c r="F1970" s="6"/>
      <c r="G1970" s="6"/>
      <c r="H1970" s="6"/>
      <c r="I1970" s="6"/>
      <c r="J1970" s="6"/>
      <c r="K1970" s="6"/>
      <c r="L1970" s="6"/>
      <c r="M1970" s="6"/>
      <c r="N1970" s="8"/>
      <c r="O1970" s="8"/>
      <c r="P197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7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70" s="20" t="e">
        <f>(Table1[[#This Row],[1. Hàng tồn kho]]-Table1[[#This Row],[1. Hàng tồn kho'[Năm: 2024]])/Table1[[#This Row],[1. Hàng tồn kho'[Năm: 2024]]</f>
        <v>#DIV/0!</v>
      </c>
      <c r="S197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7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70" s="20" t="e">
        <f>SUM(Table1[[#This Row],[TATA]:[ROA]])</f>
        <v>#DIV/0!</v>
      </c>
    </row>
    <row r="1971" spans="1:21" ht="26.25" hidden="1" x14ac:dyDescent="0.45">
      <c r="A1971" s="7">
        <v>1965</v>
      </c>
      <c r="B1971" s="5" t="s">
        <v>3938</v>
      </c>
      <c r="C1971" s="6" t="s">
        <v>3939</v>
      </c>
      <c r="D1971" s="6" t="s">
        <v>10</v>
      </c>
      <c r="E1971" s="6"/>
      <c r="F1971" s="6"/>
      <c r="G1971" s="6"/>
      <c r="H1971" s="6"/>
      <c r="I1971" s="6"/>
      <c r="J1971" s="6"/>
      <c r="K1971" s="6"/>
      <c r="L1971" s="6"/>
      <c r="M1971" s="6"/>
      <c r="N1971" s="8"/>
      <c r="O1971" s="8"/>
      <c r="P197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7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71" s="20" t="e">
        <f>(Table1[[#This Row],[1. Hàng tồn kho]]-Table1[[#This Row],[1. Hàng tồn kho'[Năm: 2024]])/Table1[[#This Row],[1. Hàng tồn kho'[Năm: 2024]]</f>
        <v>#DIV/0!</v>
      </c>
      <c r="S197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7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71" s="20" t="e">
        <f>SUM(Table1[[#This Row],[TATA]:[ROA]])</f>
        <v>#DIV/0!</v>
      </c>
    </row>
    <row r="1972" spans="1:21" ht="26.25" hidden="1" x14ac:dyDescent="0.45">
      <c r="A1972" s="7">
        <v>1966</v>
      </c>
      <c r="B1972" s="5" t="s">
        <v>3940</v>
      </c>
      <c r="C1972" s="6" t="s">
        <v>3941</v>
      </c>
      <c r="D1972" s="6" t="s">
        <v>10</v>
      </c>
      <c r="E1972" s="6"/>
      <c r="F1972" s="6"/>
      <c r="G1972" s="6"/>
      <c r="H1972" s="6"/>
      <c r="I1972" s="6"/>
      <c r="J1972" s="6"/>
      <c r="K1972" s="6"/>
      <c r="L1972" s="6"/>
      <c r="M1972" s="6"/>
      <c r="N1972" s="8"/>
      <c r="O1972" s="8"/>
      <c r="P197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7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72" s="20" t="e">
        <f>(Table1[[#This Row],[1. Hàng tồn kho]]-Table1[[#This Row],[1. Hàng tồn kho'[Năm: 2024]])/Table1[[#This Row],[1. Hàng tồn kho'[Năm: 2024]]</f>
        <v>#DIV/0!</v>
      </c>
      <c r="S197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7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72" s="20" t="e">
        <f>SUM(Table1[[#This Row],[TATA]:[ROA]])</f>
        <v>#DIV/0!</v>
      </c>
    </row>
    <row r="1973" spans="1:21" ht="26.25" hidden="1" x14ac:dyDescent="0.45">
      <c r="A1973" s="7">
        <v>1967</v>
      </c>
      <c r="B1973" s="5" t="s">
        <v>3942</v>
      </c>
      <c r="C1973" s="6" t="s">
        <v>3943</v>
      </c>
      <c r="D1973" s="6" t="s">
        <v>10</v>
      </c>
      <c r="E1973" s="6"/>
      <c r="F1973" s="6"/>
      <c r="G1973" s="6"/>
      <c r="H1973" s="6"/>
      <c r="I1973" s="6"/>
      <c r="J1973" s="6"/>
      <c r="K1973" s="6"/>
      <c r="L1973" s="6"/>
      <c r="M1973" s="6"/>
      <c r="N1973" s="8"/>
      <c r="O1973" s="8"/>
      <c r="P197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7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73" s="20" t="e">
        <f>(Table1[[#This Row],[1. Hàng tồn kho]]-Table1[[#This Row],[1. Hàng tồn kho'[Năm: 2024]])/Table1[[#This Row],[1. Hàng tồn kho'[Năm: 2024]]</f>
        <v>#DIV/0!</v>
      </c>
      <c r="S197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7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73" s="20" t="e">
        <f>SUM(Table1[[#This Row],[TATA]:[ROA]])</f>
        <v>#DIV/0!</v>
      </c>
    </row>
    <row r="1974" spans="1:21" ht="26.25" x14ac:dyDescent="0.45">
      <c r="A1974" s="7">
        <v>1968</v>
      </c>
      <c r="B1974" s="5" t="s">
        <v>3944</v>
      </c>
      <c r="C1974" s="6" t="s">
        <v>3945</v>
      </c>
      <c r="D1974" s="6" t="s">
        <v>33</v>
      </c>
      <c r="E1974" s="8">
        <v>38833657990</v>
      </c>
      <c r="F1974" s="8">
        <v>48608545962</v>
      </c>
      <c r="G1974" s="8">
        <v>258972002748</v>
      </c>
      <c r="H1974" s="8">
        <v>43041400462</v>
      </c>
      <c r="I1974" s="8">
        <v>40827405375</v>
      </c>
      <c r="J1974" s="8">
        <v>63737825695</v>
      </c>
      <c r="K1974" s="8">
        <v>55806080879</v>
      </c>
      <c r="L1974" s="8">
        <v>729564394525</v>
      </c>
      <c r="M1974" s="8">
        <v>743749284952</v>
      </c>
      <c r="N1974" s="9">
        <v>4.0599999999999996</v>
      </c>
      <c r="O1974" s="9">
        <v>4.12</v>
      </c>
      <c r="P1974" s="17">
        <f>(Table1[[#This Row],[18. Lợi nhuận sau thuế thu nhập doanh nghiệp]]-Table1[[#This Row],[Lưu chuyển tiền thuần từ hoạt động kinh doanh]])/Table1[[#This Row],[TỔNG CỘNG TÀI SẢN]]</f>
        <v>3.7744960336549317E-2</v>
      </c>
      <c r="Q1974" s="20">
        <f>(Table1[[#This Row],[III. Các khoản phải thu ngắn hạn 2025]]-Table1[[#This Row],[III. Các khoản phải thu ngắn hạn'[Năm: 2024]])/Table1[[#This Row],[III. Các khoản phải thu ngắn hạn'[Năm: 2024]]</f>
        <v>-5.1438732551341397E-2</v>
      </c>
      <c r="R1974" s="20">
        <f>(Table1[[#This Row],[1. Hàng tồn kho]]-Table1[[#This Row],[1. Hàng tồn kho'[Năm: 2024]])/Table1[[#This Row],[1. Hàng tồn kho'[Năm: 2024]]</f>
        <v>-0.12444329139740667</v>
      </c>
      <c r="S197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1.9442958748330099E-2</v>
      </c>
      <c r="T1974" s="21">
        <f>Table1[[#This Row],[Tỷ suất sinh lợi trên tổng tài sản bình quân (ROAA)'[Quý 4 Năm 2025, ĐVT: %']]]-Table1[[#This Row],[Tỷ suất sinh lợi trên tổng tài sản bình quân (ROAA)'[Quý 4 Năm 2024, ĐVT: %']]]</f>
        <v>6.0000000000000497E-2</v>
      </c>
      <c r="U1974" s="20">
        <f>SUM(Table1[[#This Row],[TATA]:[ROA]])</f>
        <v>-5.8694104863868141E-2</v>
      </c>
    </row>
    <row r="1975" spans="1:21" ht="26.25" hidden="1" x14ac:dyDescent="0.45">
      <c r="A1975" s="7">
        <v>1969</v>
      </c>
      <c r="B1975" s="5" t="s">
        <v>3946</v>
      </c>
      <c r="C1975" s="6" t="s">
        <v>3947</v>
      </c>
      <c r="D1975" s="6" t="s">
        <v>10</v>
      </c>
      <c r="E1975" s="6"/>
      <c r="F1975" s="6"/>
      <c r="G1975" s="6"/>
      <c r="H1975" s="6"/>
      <c r="I1975" s="6"/>
      <c r="J1975" s="6"/>
      <c r="K1975" s="6"/>
      <c r="L1975" s="6"/>
      <c r="M1975" s="6"/>
      <c r="N1975" s="8"/>
      <c r="O1975" s="8"/>
      <c r="P197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7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75" s="20" t="e">
        <f>(Table1[[#This Row],[1. Hàng tồn kho]]-Table1[[#This Row],[1. Hàng tồn kho'[Năm: 2024]])/Table1[[#This Row],[1. Hàng tồn kho'[Năm: 2024]]</f>
        <v>#DIV/0!</v>
      </c>
      <c r="S197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7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75" s="20" t="e">
        <f>SUM(Table1[[#This Row],[TATA]:[ROA]])</f>
        <v>#DIV/0!</v>
      </c>
    </row>
    <row r="1976" spans="1:21" ht="26.25" hidden="1" x14ac:dyDescent="0.45">
      <c r="A1976" s="7">
        <v>1970</v>
      </c>
      <c r="B1976" s="5" t="s">
        <v>3948</v>
      </c>
      <c r="C1976" s="6" t="s">
        <v>3949</v>
      </c>
      <c r="D1976" s="6" t="s">
        <v>10</v>
      </c>
      <c r="E1976" s="6"/>
      <c r="F1976" s="6"/>
      <c r="G1976" s="6"/>
      <c r="H1976" s="6"/>
      <c r="I1976" s="6"/>
      <c r="J1976" s="6"/>
      <c r="K1976" s="6"/>
      <c r="L1976" s="6"/>
      <c r="M1976" s="6"/>
      <c r="N1976" s="8"/>
      <c r="O1976" s="8"/>
      <c r="P197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7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76" s="20" t="e">
        <f>(Table1[[#This Row],[1. Hàng tồn kho]]-Table1[[#This Row],[1. Hàng tồn kho'[Năm: 2024]])/Table1[[#This Row],[1. Hàng tồn kho'[Năm: 2024]]</f>
        <v>#DIV/0!</v>
      </c>
      <c r="S197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7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76" s="20" t="e">
        <f>SUM(Table1[[#This Row],[TATA]:[ROA]])</f>
        <v>#DIV/0!</v>
      </c>
    </row>
    <row r="1977" spans="1:21" hidden="1" x14ac:dyDescent="0.45">
      <c r="A1977" s="7">
        <v>1971</v>
      </c>
      <c r="B1977" s="5" t="s">
        <v>3950</v>
      </c>
      <c r="C1977" s="6" t="s">
        <v>3951</v>
      </c>
      <c r="D1977" s="6" t="s">
        <v>10</v>
      </c>
      <c r="E1977" s="6"/>
      <c r="F1977" s="6"/>
      <c r="G1977" s="6"/>
      <c r="H1977" s="8">
        <v>196042228210</v>
      </c>
      <c r="I1977" s="6"/>
      <c r="J1977" s="8">
        <v>447259880620</v>
      </c>
      <c r="K1977" s="6"/>
      <c r="L1977" s="8">
        <v>8043676679</v>
      </c>
      <c r="M1977" s="6"/>
      <c r="N1977" s="8"/>
      <c r="O1977" s="8"/>
      <c r="P197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7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977" s="20">
        <f>(Table1[[#This Row],[1. Hàng tồn kho]]-Table1[[#This Row],[1. Hàng tồn kho'[Năm: 2024]])/Table1[[#This Row],[1. Hàng tồn kho'[Năm: 2024]]</f>
        <v>-1</v>
      </c>
      <c r="S197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97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77" s="20" t="e">
        <f>SUM(Table1[[#This Row],[TATA]:[ROA]])</f>
        <v>#DIV/0!</v>
      </c>
    </row>
    <row r="1978" spans="1:21" hidden="1" x14ac:dyDescent="0.45">
      <c r="A1978" s="7">
        <v>1972</v>
      </c>
      <c r="B1978" s="5" t="s">
        <v>3952</v>
      </c>
      <c r="C1978" s="6" t="s">
        <v>3953</v>
      </c>
      <c r="D1978" s="6" t="s">
        <v>10</v>
      </c>
      <c r="E1978" s="6"/>
      <c r="F1978" s="6"/>
      <c r="G1978" s="6"/>
      <c r="H1978" s="6"/>
      <c r="I1978" s="6"/>
      <c r="J1978" s="6"/>
      <c r="K1978" s="6"/>
      <c r="L1978" s="6"/>
      <c r="M1978" s="6"/>
      <c r="N1978" s="8"/>
      <c r="O1978" s="8"/>
      <c r="P197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7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78" s="20" t="e">
        <f>(Table1[[#This Row],[1. Hàng tồn kho]]-Table1[[#This Row],[1. Hàng tồn kho'[Năm: 2024]])/Table1[[#This Row],[1. Hàng tồn kho'[Năm: 2024]]</f>
        <v>#DIV/0!</v>
      </c>
      <c r="S197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7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78" s="20" t="e">
        <f>SUM(Table1[[#This Row],[TATA]:[ROA]])</f>
        <v>#DIV/0!</v>
      </c>
    </row>
    <row r="1979" spans="1:21" hidden="1" x14ac:dyDescent="0.45">
      <c r="A1979" s="7">
        <v>1973</v>
      </c>
      <c r="B1979" s="5" t="s">
        <v>3954</v>
      </c>
      <c r="C1979" s="6" t="s">
        <v>3955</v>
      </c>
      <c r="D1979" s="6" t="s">
        <v>10</v>
      </c>
      <c r="E1979" s="6"/>
      <c r="F1979" s="6"/>
      <c r="G1979" s="6"/>
      <c r="H1979" s="6"/>
      <c r="I1979" s="6"/>
      <c r="J1979" s="6"/>
      <c r="K1979" s="6"/>
      <c r="L1979" s="6"/>
      <c r="M1979" s="6"/>
      <c r="N1979" s="8"/>
      <c r="O1979" s="8"/>
      <c r="P197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7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79" s="20" t="e">
        <f>(Table1[[#This Row],[1. Hàng tồn kho]]-Table1[[#This Row],[1. Hàng tồn kho'[Năm: 2024]])/Table1[[#This Row],[1. Hàng tồn kho'[Năm: 2024]]</f>
        <v>#DIV/0!</v>
      </c>
      <c r="S197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7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79" s="20" t="e">
        <f>SUM(Table1[[#This Row],[TATA]:[ROA]])</f>
        <v>#DIV/0!</v>
      </c>
    </row>
    <row r="1980" spans="1:21" hidden="1" x14ac:dyDescent="0.45">
      <c r="A1980" s="7">
        <v>1974</v>
      </c>
      <c r="B1980" s="5" t="s">
        <v>3956</v>
      </c>
      <c r="C1980" s="6" t="s">
        <v>3957</v>
      </c>
      <c r="D1980" s="6" t="s">
        <v>10</v>
      </c>
      <c r="E1980" s="6"/>
      <c r="F1980" s="6"/>
      <c r="G1980" s="6"/>
      <c r="H1980" s="6"/>
      <c r="I1980" s="6"/>
      <c r="J1980" s="6"/>
      <c r="K1980" s="6"/>
      <c r="L1980" s="6"/>
      <c r="M1980" s="6"/>
      <c r="N1980" s="8"/>
      <c r="O1980" s="8"/>
      <c r="P198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8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80" s="20" t="e">
        <f>(Table1[[#This Row],[1. Hàng tồn kho]]-Table1[[#This Row],[1. Hàng tồn kho'[Năm: 2024]])/Table1[[#This Row],[1. Hàng tồn kho'[Năm: 2024]]</f>
        <v>#DIV/0!</v>
      </c>
      <c r="S198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8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80" s="20" t="e">
        <f>SUM(Table1[[#This Row],[TATA]:[ROA]])</f>
        <v>#DIV/0!</v>
      </c>
    </row>
    <row r="1981" spans="1:21" hidden="1" x14ac:dyDescent="0.45">
      <c r="A1981" s="7">
        <v>1975</v>
      </c>
      <c r="B1981" s="5" t="s">
        <v>3958</v>
      </c>
      <c r="C1981" s="6" t="s">
        <v>3959</v>
      </c>
      <c r="D1981" s="6" t="s">
        <v>10</v>
      </c>
      <c r="E1981" s="6"/>
      <c r="F1981" s="6"/>
      <c r="G1981" s="6"/>
      <c r="H1981" s="6"/>
      <c r="I1981" s="6"/>
      <c r="J1981" s="6"/>
      <c r="K1981" s="6"/>
      <c r="L1981" s="6"/>
      <c r="M1981" s="6"/>
      <c r="N1981" s="8"/>
      <c r="O1981" s="8"/>
      <c r="P198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8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81" s="20" t="e">
        <f>(Table1[[#This Row],[1. Hàng tồn kho]]-Table1[[#This Row],[1. Hàng tồn kho'[Năm: 2024]])/Table1[[#This Row],[1. Hàng tồn kho'[Năm: 2024]]</f>
        <v>#DIV/0!</v>
      </c>
      <c r="S198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8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81" s="20" t="e">
        <f>SUM(Table1[[#This Row],[TATA]:[ROA]])</f>
        <v>#DIV/0!</v>
      </c>
    </row>
    <row r="1982" spans="1:21" hidden="1" x14ac:dyDescent="0.45">
      <c r="A1982" s="7">
        <v>1976</v>
      </c>
      <c r="B1982" s="5" t="s">
        <v>3960</v>
      </c>
      <c r="C1982" s="6" t="s">
        <v>3961</v>
      </c>
      <c r="D1982" s="6" t="s">
        <v>10</v>
      </c>
      <c r="E1982" s="6"/>
      <c r="F1982" s="6"/>
      <c r="G1982" s="6"/>
      <c r="H1982" s="6"/>
      <c r="I1982" s="6"/>
      <c r="J1982" s="6"/>
      <c r="K1982" s="6"/>
      <c r="L1982" s="6"/>
      <c r="M1982" s="6"/>
      <c r="N1982" s="8"/>
      <c r="O1982" s="8"/>
      <c r="P198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8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82" s="20" t="e">
        <f>(Table1[[#This Row],[1. Hàng tồn kho]]-Table1[[#This Row],[1. Hàng tồn kho'[Năm: 2024]])/Table1[[#This Row],[1. Hàng tồn kho'[Năm: 2024]]</f>
        <v>#DIV/0!</v>
      </c>
      <c r="S198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8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82" s="20" t="e">
        <f>SUM(Table1[[#This Row],[TATA]:[ROA]])</f>
        <v>#DIV/0!</v>
      </c>
    </row>
    <row r="1983" spans="1:21" ht="26.25" hidden="1" x14ac:dyDescent="0.45">
      <c r="A1983" s="7">
        <v>1977</v>
      </c>
      <c r="B1983" s="5" t="s">
        <v>3962</v>
      </c>
      <c r="C1983" s="6" t="s">
        <v>3963</v>
      </c>
      <c r="D1983" s="6" t="s">
        <v>10</v>
      </c>
      <c r="E1983" s="6"/>
      <c r="F1983" s="6"/>
      <c r="G1983" s="6"/>
      <c r="H1983" s="8">
        <v>632927089231</v>
      </c>
      <c r="I1983" s="6"/>
      <c r="J1983" s="8">
        <v>109699972636</v>
      </c>
      <c r="K1983" s="6"/>
      <c r="L1983" s="8">
        <v>5948731902709</v>
      </c>
      <c r="M1983" s="6"/>
      <c r="N1983" s="8"/>
      <c r="O1983" s="8"/>
      <c r="P198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8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983" s="20">
        <f>(Table1[[#This Row],[1. Hàng tồn kho]]-Table1[[#This Row],[1. Hàng tồn kho'[Năm: 2024]])/Table1[[#This Row],[1. Hàng tồn kho'[Năm: 2024]]</f>
        <v>-1</v>
      </c>
      <c r="S198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98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83" s="20" t="e">
        <f>SUM(Table1[[#This Row],[TATA]:[ROA]])</f>
        <v>#DIV/0!</v>
      </c>
    </row>
    <row r="1984" spans="1:21" ht="26.25" hidden="1" x14ac:dyDescent="0.45">
      <c r="A1984" s="7">
        <v>1978</v>
      </c>
      <c r="B1984" s="5" t="s">
        <v>3964</v>
      </c>
      <c r="C1984" s="6" t="s">
        <v>3965</v>
      </c>
      <c r="D1984" s="6" t="s">
        <v>10</v>
      </c>
      <c r="E1984" s="6"/>
      <c r="F1984" s="6"/>
      <c r="G1984" s="6"/>
      <c r="H1984" s="6"/>
      <c r="I1984" s="6"/>
      <c r="J1984" s="6"/>
      <c r="K1984" s="6"/>
      <c r="L1984" s="6"/>
      <c r="M1984" s="6"/>
      <c r="N1984" s="8"/>
      <c r="O1984" s="8"/>
      <c r="P198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8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84" s="20" t="e">
        <f>(Table1[[#This Row],[1. Hàng tồn kho]]-Table1[[#This Row],[1. Hàng tồn kho'[Năm: 2024]])/Table1[[#This Row],[1. Hàng tồn kho'[Năm: 2024]]</f>
        <v>#DIV/0!</v>
      </c>
      <c r="S198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8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84" s="20" t="e">
        <f>SUM(Table1[[#This Row],[TATA]:[ROA]])</f>
        <v>#DIV/0!</v>
      </c>
    </row>
    <row r="1985" spans="1:21" hidden="1" x14ac:dyDescent="0.45">
      <c r="A1985" s="7">
        <v>1979</v>
      </c>
      <c r="B1985" s="5" t="s">
        <v>3966</v>
      </c>
      <c r="C1985" s="6" t="s">
        <v>3967</v>
      </c>
      <c r="D1985" s="6" t="s">
        <v>15</v>
      </c>
      <c r="E1985" s="6"/>
      <c r="F1985" s="6"/>
      <c r="G1985" s="6"/>
      <c r="H1985" s="8">
        <v>13313688210</v>
      </c>
      <c r="I1985" s="6"/>
      <c r="J1985" s="8">
        <v>7806964242</v>
      </c>
      <c r="K1985" s="6"/>
      <c r="L1985" s="8">
        <v>112013887961</v>
      </c>
      <c r="M1985" s="6"/>
      <c r="N1985" s="8"/>
      <c r="O1985" s="8"/>
      <c r="P198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8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985" s="20">
        <f>(Table1[[#This Row],[1. Hàng tồn kho]]-Table1[[#This Row],[1. Hàng tồn kho'[Năm: 2024]])/Table1[[#This Row],[1. Hàng tồn kho'[Năm: 2024]]</f>
        <v>-1</v>
      </c>
      <c r="S198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98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85" s="20" t="e">
        <f>SUM(Table1[[#This Row],[TATA]:[ROA]])</f>
        <v>#DIV/0!</v>
      </c>
    </row>
    <row r="1986" spans="1:21" x14ac:dyDescent="0.45">
      <c r="A1986" s="7">
        <v>1980</v>
      </c>
      <c r="B1986" s="5" t="s">
        <v>3968</v>
      </c>
      <c r="C1986" s="6" t="s">
        <v>3969</v>
      </c>
      <c r="D1986" s="6" t="s">
        <v>18</v>
      </c>
      <c r="E1986" s="6"/>
      <c r="F1986" s="8">
        <v>102383380552</v>
      </c>
      <c r="G1986" s="8">
        <v>7167636169271</v>
      </c>
      <c r="H1986" s="8">
        <v>1075587900879</v>
      </c>
      <c r="I1986" s="8">
        <v>1638231759193</v>
      </c>
      <c r="J1986" s="8">
        <v>502693308797</v>
      </c>
      <c r="K1986" s="8">
        <v>593133789900</v>
      </c>
      <c r="L1986" s="8">
        <v>4049207198655</v>
      </c>
      <c r="M1986" s="8">
        <v>6126192800005</v>
      </c>
      <c r="N1986" s="9">
        <v>0.28000000000000003</v>
      </c>
      <c r="O1986" s="9">
        <v>0.66</v>
      </c>
      <c r="P1986" s="17">
        <f>(Table1[[#This Row],[18. Lợi nhuận sau thuế thu nhập doanh nghiệp]]-Table1[[#This Row],[Lưu chuyển tiền thuần từ hoạt động kinh doanh]])/Table1[[#This Row],[TỔNG CỘNG TÀI SẢN]]</f>
        <v>1.4284120752520439E-2</v>
      </c>
      <c r="Q1986" s="20">
        <f>(Table1[[#This Row],[III. Các khoản phải thu ngắn hạn 2025]]-Table1[[#This Row],[III. Các khoản phải thu ngắn hạn'[Năm: 2024]])/Table1[[#This Row],[III. Các khoản phải thu ngắn hạn'[Năm: 2024]]</f>
        <v>0.52310355839275613</v>
      </c>
      <c r="R1986" s="20">
        <f>(Table1[[#This Row],[1. Hàng tồn kho]]-Table1[[#This Row],[1. Hàng tồn kho'[Năm: 2024]])/Table1[[#This Row],[1. Hàng tồn kho'[Năm: 2024]]</f>
        <v>0.17991184589155154</v>
      </c>
      <c r="S198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0.51293635999656906</v>
      </c>
      <c r="T1986" s="21">
        <f>Table1[[#This Row],[Tỷ suất sinh lợi trên tổng tài sản bình quân (ROAA)'[Quý 4 Năm 2025, ĐVT: %']]]-Table1[[#This Row],[Tỷ suất sinh lợi trên tổng tài sản bình quân (ROAA)'[Quý 4 Năm 2024, ĐVT: %']]]</f>
        <v>0.38</v>
      </c>
      <c r="U1986" s="20">
        <f>SUM(Table1[[#This Row],[TATA]:[ROA]])</f>
        <v>1.6102358850333971</v>
      </c>
    </row>
    <row r="1987" spans="1:21" ht="26.25" hidden="1" x14ac:dyDescent="0.45">
      <c r="A1987" s="7">
        <v>1981</v>
      </c>
      <c r="B1987" s="5" t="s">
        <v>3970</v>
      </c>
      <c r="C1987" s="6" t="s">
        <v>3971</v>
      </c>
      <c r="D1987" s="6" t="s">
        <v>10</v>
      </c>
      <c r="E1987" s="6"/>
      <c r="F1987" s="6"/>
      <c r="G1987" s="6"/>
      <c r="H1987" s="6"/>
      <c r="I1987" s="6"/>
      <c r="J1987" s="6"/>
      <c r="K1987" s="6"/>
      <c r="L1987" s="6"/>
      <c r="M1987" s="6"/>
      <c r="N1987" s="8"/>
      <c r="O1987" s="8"/>
      <c r="P198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8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87" s="20" t="e">
        <f>(Table1[[#This Row],[1. Hàng tồn kho]]-Table1[[#This Row],[1. Hàng tồn kho'[Năm: 2024]])/Table1[[#This Row],[1. Hàng tồn kho'[Năm: 2024]]</f>
        <v>#DIV/0!</v>
      </c>
      <c r="S198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8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87" s="20" t="e">
        <f>SUM(Table1[[#This Row],[TATA]:[ROA]])</f>
        <v>#DIV/0!</v>
      </c>
    </row>
    <row r="1988" spans="1:21" ht="26.25" hidden="1" x14ac:dyDescent="0.45">
      <c r="A1988" s="7">
        <v>1982</v>
      </c>
      <c r="B1988" s="5" t="s">
        <v>3972</v>
      </c>
      <c r="C1988" s="6" t="s">
        <v>3973</v>
      </c>
      <c r="D1988" s="6" t="s">
        <v>10</v>
      </c>
      <c r="E1988" s="6"/>
      <c r="F1988" s="6"/>
      <c r="G1988" s="6"/>
      <c r="H1988" s="8">
        <v>78181182</v>
      </c>
      <c r="I1988" s="6"/>
      <c r="J1988" s="8">
        <v>165086059</v>
      </c>
      <c r="K1988" s="6"/>
      <c r="L1988" s="8">
        <v>7661050505</v>
      </c>
      <c r="M1988" s="6"/>
      <c r="N1988" s="8"/>
      <c r="O1988" s="8"/>
      <c r="P198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8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988" s="20">
        <f>(Table1[[#This Row],[1. Hàng tồn kho]]-Table1[[#This Row],[1. Hàng tồn kho'[Năm: 2024]])/Table1[[#This Row],[1. Hàng tồn kho'[Năm: 2024]]</f>
        <v>-1</v>
      </c>
      <c r="S198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98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88" s="20" t="e">
        <f>SUM(Table1[[#This Row],[TATA]:[ROA]])</f>
        <v>#DIV/0!</v>
      </c>
    </row>
    <row r="1989" spans="1:21" hidden="1" x14ac:dyDescent="0.45">
      <c r="A1989" s="7">
        <v>1983</v>
      </c>
      <c r="B1989" s="5" t="s">
        <v>3974</v>
      </c>
      <c r="C1989" s="6" t="s">
        <v>3975</v>
      </c>
      <c r="D1989" s="6" t="s">
        <v>10</v>
      </c>
      <c r="E1989" s="6"/>
      <c r="F1989" s="6"/>
      <c r="G1989" s="6"/>
      <c r="H1989" s="6"/>
      <c r="I1989" s="6"/>
      <c r="J1989" s="6"/>
      <c r="K1989" s="6"/>
      <c r="L1989" s="6"/>
      <c r="M1989" s="6"/>
      <c r="N1989" s="8"/>
      <c r="O1989" s="8"/>
      <c r="P198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8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89" s="20" t="e">
        <f>(Table1[[#This Row],[1. Hàng tồn kho]]-Table1[[#This Row],[1. Hàng tồn kho'[Năm: 2024]])/Table1[[#This Row],[1. Hàng tồn kho'[Năm: 2024]]</f>
        <v>#DIV/0!</v>
      </c>
      <c r="S198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8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89" s="20" t="e">
        <f>SUM(Table1[[#This Row],[TATA]:[ROA]])</f>
        <v>#DIV/0!</v>
      </c>
    </row>
    <row r="1990" spans="1:21" ht="26.25" x14ac:dyDescent="0.45">
      <c r="A1990" s="7">
        <v>1984</v>
      </c>
      <c r="B1990" s="5" t="s">
        <v>3976</v>
      </c>
      <c r="C1990" s="6" t="s">
        <v>3977</v>
      </c>
      <c r="D1990" s="6" t="s">
        <v>15</v>
      </c>
      <c r="E1990" s="8">
        <v>462064990838</v>
      </c>
      <c r="F1990" s="8">
        <v>695494165212</v>
      </c>
      <c r="G1990" s="8">
        <v>2464248613353</v>
      </c>
      <c r="H1990" s="8">
        <v>403951183384</v>
      </c>
      <c r="I1990" s="8">
        <v>370308545749</v>
      </c>
      <c r="J1990" s="8">
        <v>219537441613</v>
      </c>
      <c r="K1990" s="8">
        <v>68911497308</v>
      </c>
      <c r="L1990" s="8">
        <v>2906581743072</v>
      </c>
      <c r="M1990" s="8">
        <v>3315595019376</v>
      </c>
      <c r="N1990" s="9">
        <v>5.99</v>
      </c>
      <c r="O1990" s="9">
        <v>15.26</v>
      </c>
      <c r="P1990" s="17">
        <f>(Table1[[#This Row],[18. Lợi nhuận sau thuế thu nhập doanh nghiệp]]-Table1[[#This Row],[Lưu chuyển tiền thuần từ hoạt động kinh doanh]])/Table1[[#This Row],[TỔNG CỘNG TÀI SẢN]]</f>
        <v>9.4726308501958609E-2</v>
      </c>
      <c r="Q1990" s="20">
        <f>(Table1[[#This Row],[III. Các khoản phải thu ngắn hạn 2025]]-Table1[[#This Row],[III. Các khoản phải thu ngắn hạn'[Năm: 2024]])/Table1[[#This Row],[III. Các khoản phải thu ngắn hạn'[Năm: 2024]]</f>
        <v>-8.3283918995278636E-2</v>
      </c>
      <c r="R1990" s="20">
        <f>(Table1[[#This Row],[1. Hàng tồn kho]]-Table1[[#This Row],[1. Hàng tồn kho'[Năm: 2024]])/Table1[[#This Row],[1. Hàng tồn kho'[Năm: 2024]]</f>
        <v>-0.68610594711458373</v>
      </c>
      <c r="S199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0.14071968809372246</v>
      </c>
      <c r="T1990" s="21">
        <f>Table1[[#This Row],[Tỷ suất sinh lợi trên tổng tài sản bình quân (ROAA)'[Quý 4 Năm 2025, ĐVT: %']]]-Table1[[#This Row],[Tỷ suất sinh lợi trên tổng tài sản bình quân (ROAA)'[Quý 4 Năm 2024, ĐVT: %']]]</f>
        <v>9.27</v>
      </c>
      <c r="U1990" s="20">
        <f>SUM(Table1[[#This Row],[TATA]:[ROA]])</f>
        <v>8.7360561304858191</v>
      </c>
    </row>
    <row r="1991" spans="1:21" ht="26.25" x14ac:dyDescent="0.45">
      <c r="A1991" s="7">
        <v>1985</v>
      </c>
      <c r="B1991" s="5" t="s">
        <v>3978</v>
      </c>
      <c r="C1991" s="6" t="s">
        <v>3979</v>
      </c>
      <c r="D1991" s="6" t="s">
        <v>18</v>
      </c>
      <c r="E1991" s="8">
        <v>94912848714</v>
      </c>
      <c r="F1991" s="8">
        <v>9602194673</v>
      </c>
      <c r="G1991" s="8">
        <v>725961798671</v>
      </c>
      <c r="H1991" s="8">
        <v>65142982655</v>
      </c>
      <c r="I1991" s="8">
        <v>73249368279</v>
      </c>
      <c r="J1991" s="8">
        <v>175503559916</v>
      </c>
      <c r="K1991" s="8">
        <v>157410620823</v>
      </c>
      <c r="L1991" s="8">
        <v>1069161287226</v>
      </c>
      <c r="M1991" s="8">
        <v>1062848439610</v>
      </c>
      <c r="N1991" s="9">
        <v>0.42</v>
      </c>
      <c r="O1991" s="9">
        <v>-0.25</v>
      </c>
      <c r="P1991" s="17">
        <f>(Table1[[#This Row],[18. Lợi nhuận sau thuế thu nhập doanh nghiệp]]-Table1[[#This Row],[Lưu chuyển tiền thuần từ hoạt động kinh doanh]])/Table1[[#This Row],[TỔNG CỘNG TÀI SẢN]]</f>
        <v>-0.11751397139240118</v>
      </c>
      <c r="Q1991" s="20">
        <f>(Table1[[#This Row],[III. Các khoản phải thu ngắn hạn 2025]]-Table1[[#This Row],[III. Các khoản phải thu ngắn hạn'[Năm: 2024]])/Table1[[#This Row],[III. Các khoản phải thu ngắn hạn'[Năm: 2024]]</f>
        <v>0.12443989043197119</v>
      </c>
      <c r="R1991" s="20">
        <f>(Table1[[#This Row],[1. Hàng tồn kho]]-Table1[[#This Row],[1. Hàng tồn kho'[Năm: 2024]])/Table1[[#This Row],[1. Hàng tồn kho'[Năm: 2024]]</f>
        <v>-0.10309157889252897</v>
      </c>
      <c r="S199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-5.9044857791091965E-3</v>
      </c>
      <c r="T1991" s="21">
        <f>Table1[[#This Row],[Tỷ suất sinh lợi trên tổng tài sản bình quân (ROAA)'[Quý 4 Năm 2025, ĐVT: %']]]-Table1[[#This Row],[Tỷ suất sinh lợi trên tổng tài sản bình quân (ROAA)'[Quý 4 Năm 2024, ĐVT: %']]]</f>
        <v>-0.66999999999999993</v>
      </c>
      <c r="U1991" s="20">
        <f>SUM(Table1[[#This Row],[TATA]:[ROA]])</f>
        <v>-0.77207014563206811</v>
      </c>
    </row>
    <row r="1992" spans="1:21" ht="26.25" hidden="1" x14ac:dyDescent="0.45">
      <c r="A1992" s="7">
        <v>1986</v>
      </c>
      <c r="B1992" s="5" t="s">
        <v>3980</v>
      </c>
      <c r="C1992" s="6" t="s">
        <v>3981</v>
      </c>
      <c r="D1992" s="6" t="s">
        <v>10</v>
      </c>
      <c r="E1992" s="6"/>
      <c r="F1992" s="6"/>
      <c r="G1992" s="6"/>
      <c r="H1992" s="6"/>
      <c r="I1992" s="6"/>
      <c r="J1992" s="6"/>
      <c r="K1992" s="6"/>
      <c r="L1992" s="6"/>
      <c r="M1992" s="6"/>
      <c r="N1992" s="8"/>
      <c r="O1992" s="8"/>
      <c r="P199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9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92" s="20" t="e">
        <f>(Table1[[#This Row],[1. Hàng tồn kho]]-Table1[[#This Row],[1. Hàng tồn kho'[Năm: 2024]])/Table1[[#This Row],[1. Hàng tồn kho'[Năm: 2024]]</f>
        <v>#DIV/0!</v>
      </c>
      <c r="S199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9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92" s="20" t="e">
        <f>SUM(Table1[[#This Row],[TATA]:[ROA]])</f>
        <v>#DIV/0!</v>
      </c>
    </row>
    <row r="1993" spans="1:21" x14ac:dyDescent="0.45">
      <c r="A1993" s="7">
        <v>1987</v>
      </c>
      <c r="B1993" s="5" t="s">
        <v>3982</v>
      </c>
      <c r="C1993" s="6" t="s">
        <v>3983</v>
      </c>
      <c r="D1993" s="6" t="s">
        <v>15</v>
      </c>
      <c r="E1993" s="8">
        <v>16451343861</v>
      </c>
      <c r="F1993" s="8">
        <v>17543244219</v>
      </c>
      <c r="G1993" s="8">
        <v>205532788702</v>
      </c>
      <c r="H1993" s="8">
        <v>12194550742</v>
      </c>
      <c r="I1993" s="8">
        <v>24504767857</v>
      </c>
      <c r="J1993" s="8">
        <v>41818800010</v>
      </c>
      <c r="K1993" s="8">
        <v>34261773628</v>
      </c>
      <c r="L1993" s="8">
        <v>356829511611</v>
      </c>
      <c r="M1993" s="8">
        <v>337725987416</v>
      </c>
      <c r="N1993" s="8"/>
      <c r="O1993" s="8"/>
      <c r="P1993" s="17">
        <f>(Table1[[#This Row],[18. Lợi nhuận sau thuế thu nhập doanh nghiệp]]-Table1[[#This Row],[Lưu chuyển tiền thuần từ hoạt động kinh doanh]])/Table1[[#This Row],[TỔNG CỘNG TÀI SẢN]]</f>
        <v>5.3125360916653338E-3</v>
      </c>
      <c r="Q1993" s="20">
        <f>(Table1[[#This Row],[III. Các khoản phải thu ngắn hạn 2025]]-Table1[[#This Row],[III. Các khoản phải thu ngắn hạn'[Năm: 2024]])/Table1[[#This Row],[III. Các khoản phải thu ngắn hạn'[Năm: 2024]]</f>
        <v>1.0094850868594631</v>
      </c>
      <c r="R1993" s="20">
        <f>(Table1[[#This Row],[1. Hàng tồn kho]]-Table1[[#This Row],[1. Hàng tồn kho'[Năm: 2024]])/Table1[[#This Row],[1. Hàng tồn kho'[Năm: 2024]]</f>
        <v>-0.18070882904800978</v>
      </c>
      <c r="S199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-5.3536839228213361E-2</v>
      </c>
      <c r="T199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93" s="20">
        <f>SUM(Table1[[#This Row],[TATA]:[ROA]])</f>
        <v>0.78055195467490524</v>
      </c>
    </row>
    <row r="1994" spans="1:21" x14ac:dyDescent="0.45">
      <c r="A1994" s="7">
        <v>1988</v>
      </c>
      <c r="B1994" s="5" t="s">
        <v>3984</v>
      </c>
      <c r="C1994" s="6" t="s">
        <v>3985</v>
      </c>
      <c r="D1994" s="6" t="s">
        <v>18</v>
      </c>
      <c r="E1994" s="8">
        <v>185366000666</v>
      </c>
      <c r="F1994" s="8">
        <v>169595746251</v>
      </c>
      <c r="G1994" s="8">
        <v>1162368115625</v>
      </c>
      <c r="H1994" s="8">
        <v>72369139521</v>
      </c>
      <c r="I1994" s="8">
        <v>114547986564</v>
      </c>
      <c r="J1994" s="8">
        <v>1449809149</v>
      </c>
      <c r="K1994" s="8">
        <v>1396498842</v>
      </c>
      <c r="L1994" s="8">
        <v>264112987330</v>
      </c>
      <c r="M1994" s="8">
        <v>396567595823</v>
      </c>
      <c r="N1994" s="9">
        <v>4.08</v>
      </c>
      <c r="O1994" s="9">
        <v>5.98</v>
      </c>
      <c r="P1994" s="17">
        <f>(Table1[[#This Row],[18. Lợi nhuận sau thuế thu nhập doanh nghiệp]]-Table1[[#This Row],[Lưu chuyển tiền thuần từ hoạt động kinh doanh]])/Table1[[#This Row],[TỔNG CỘNG TÀI SẢN]]</f>
        <v>-1.3567349450668996E-2</v>
      </c>
      <c r="Q1994" s="20">
        <f>(Table1[[#This Row],[III. Các khoản phải thu ngắn hạn 2025]]-Table1[[#This Row],[III. Các khoản phải thu ngắn hạn'[Năm: 2024]])/Table1[[#This Row],[III. Các khoản phải thu ngắn hạn'[Năm: 2024]]</f>
        <v>0.58282919103605735</v>
      </c>
      <c r="R1994" s="20">
        <f>(Table1[[#This Row],[1. Hàng tồn kho]]-Table1[[#This Row],[1. Hàng tồn kho'[Năm: 2024]])/Table1[[#This Row],[1. Hàng tồn kho'[Năm: 2024]]</f>
        <v>-3.6770568758495263E-2</v>
      </c>
      <c r="S199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0.5015073655863147</v>
      </c>
      <c r="T1994" s="21">
        <f>Table1[[#This Row],[Tỷ suất sinh lợi trên tổng tài sản bình quân (ROAA)'[Quý 4 Năm 2025, ĐVT: %']]]-Table1[[#This Row],[Tỷ suất sinh lợi trên tổng tài sản bình quân (ROAA)'[Quý 4 Năm 2024, ĐVT: %']]]</f>
        <v>1.9000000000000004</v>
      </c>
      <c r="U1994" s="20">
        <f>SUM(Table1[[#This Row],[TATA]:[ROA]])</f>
        <v>2.9339986384132084</v>
      </c>
    </row>
    <row r="1995" spans="1:21" ht="26.25" x14ac:dyDescent="0.45">
      <c r="A1995" s="7">
        <v>1989</v>
      </c>
      <c r="B1995" s="5" t="s">
        <v>3986</v>
      </c>
      <c r="C1995" s="6" t="s">
        <v>3987</v>
      </c>
      <c r="D1995" s="6" t="s">
        <v>15</v>
      </c>
      <c r="E1995" s="6"/>
      <c r="F1995" s="8">
        <v>182210687030</v>
      </c>
      <c r="G1995" s="8">
        <v>2132552929745</v>
      </c>
      <c r="H1995" s="8">
        <v>167513543888</v>
      </c>
      <c r="I1995" s="8">
        <v>332782391866</v>
      </c>
      <c r="J1995" s="8">
        <v>290652395286</v>
      </c>
      <c r="K1995" s="8">
        <v>303612898583</v>
      </c>
      <c r="L1995" s="8">
        <v>2180307571282</v>
      </c>
      <c r="M1995" s="8">
        <v>3176068853812</v>
      </c>
      <c r="N1995" s="9">
        <v>-18.95</v>
      </c>
      <c r="O1995" s="9">
        <v>3.59</v>
      </c>
      <c r="P1995" s="17">
        <f>(Table1[[#This Row],[18. Lợi nhuận sau thuế thu nhập doanh nghiệp]]-Table1[[#This Row],[Lưu chuyển tiền thuần từ hoạt động kinh doanh]])/Table1[[#This Row],[TỔNG CỘNG TÀI SẢN]]</f>
        <v>8.5442515629278112E-2</v>
      </c>
      <c r="Q1995" s="20">
        <f>(Table1[[#This Row],[III. Các khoản phải thu ngắn hạn 2025]]-Table1[[#This Row],[III. Các khoản phải thu ngắn hạn'[Năm: 2024]])/Table1[[#This Row],[III. Các khoản phải thu ngắn hạn'[Năm: 2024]]</f>
        <v>0.98659991390606117</v>
      </c>
      <c r="R1995" s="20">
        <f>(Table1[[#This Row],[1. Hàng tồn kho]]-Table1[[#This Row],[1. Hàng tồn kho'[Năm: 2024]])/Table1[[#This Row],[1. Hàng tồn kho'[Năm: 2024]]</f>
        <v>4.4591076857450125E-2</v>
      </c>
      <c r="S199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0.45670679478698589</v>
      </c>
      <c r="T1995" s="21">
        <f>Table1[[#This Row],[Tỷ suất sinh lợi trên tổng tài sản bình quân (ROAA)'[Quý 4 Năm 2025, ĐVT: %']]]-Table1[[#This Row],[Tỷ suất sinh lợi trên tổng tài sản bình quân (ROAA)'[Quý 4 Năm 2024, ĐVT: %']]]</f>
        <v>22.54</v>
      </c>
      <c r="U1995" s="20">
        <f>SUM(Table1[[#This Row],[TATA]:[ROA]])</f>
        <v>24.113340301179775</v>
      </c>
    </row>
    <row r="1996" spans="1:21" hidden="1" x14ac:dyDescent="0.45">
      <c r="A1996" s="7">
        <v>1990</v>
      </c>
      <c r="B1996" s="5" t="s">
        <v>3988</v>
      </c>
      <c r="C1996" s="6" t="s">
        <v>3989</v>
      </c>
      <c r="D1996" s="6" t="s">
        <v>10</v>
      </c>
      <c r="E1996" s="8">
        <v>-17433466701</v>
      </c>
      <c r="F1996" s="8">
        <v>-4869208541</v>
      </c>
      <c r="G1996" s="8">
        <v>89527294936</v>
      </c>
      <c r="H1996" s="8">
        <v>510121833</v>
      </c>
      <c r="I1996" s="8">
        <v>1494918615</v>
      </c>
      <c r="J1996" s="6"/>
      <c r="K1996" s="6"/>
      <c r="L1996" s="8">
        <v>4803002147</v>
      </c>
      <c r="M1996" s="8">
        <v>14195119281</v>
      </c>
      <c r="N1996" s="9">
        <v>-2.2200000000000002</v>
      </c>
      <c r="O1996" s="9">
        <v>0.65</v>
      </c>
      <c r="P1996" s="17">
        <f>(Table1[[#This Row],[18. Lợi nhuận sau thuế thu nhập doanh nghiệp]]-Table1[[#This Row],[Lưu chuyển tiền thuần từ hoạt động kinh doanh]])/Table1[[#This Row],[TỔNG CỘNG TÀI SẢN]]</f>
        <v>0.14033997306611082</v>
      </c>
      <c r="Q1996" s="20">
        <f>(Table1[[#This Row],[III. Các khoản phải thu ngắn hạn 2025]]-Table1[[#This Row],[III. Các khoản phải thu ngắn hạn'[Năm: 2024]])/Table1[[#This Row],[III. Các khoản phải thu ngắn hạn'[Năm: 2024]]</f>
        <v>1.9305129055317263</v>
      </c>
      <c r="R1996" s="20" t="e">
        <f>(Table1[[#This Row],[1. Hàng tồn kho]]-Table1[[#This Row],[1. Hàng tồn kho'[Năm: 2024]])/Table1[[#This Row],[1. Hàng tồn kho'[Năm: 2024]]</f>
        <v>#DIV/0!</v>
      </c>
      <c r="S199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1.9554680274016543</v>
      </c>
      <c r="T1996" s="21">
        <f>Table1[[#This Row],[Tỷ suất sinh lợi trên tổng tài sản bình quân (ROAA)'[Quý 4 Năm 2025, ĐVT: %']]]-Table1[[#This Row],[Tỷ suất sinh lợi trên tổng tài sản bình quân (ROAA)'[Quý 4 Năm 2024, ĐVT: %']]]</f>
        <v>2.87</v>
      </c>
      <c r="U1996" s="20" t="e">
        <f>SUM(Table1[[#This Row],[TATA]:[ROA]])</f>
        <v>#DIV/0!</v>
      </c>
    </row>
    <row r="1997" spans="1:21" ht="26.25" hidden="1" x14ac:dyDescent="0.45">
      <c r="A1997" s="7">
        <v>1991</v>
      </c>
      <c r="B1997" s="5" t="s">
        <v>3990</v>
      </c>
      <c r="C1997" s="6" t="s">
        <v>3991</v>
      </c>
      <c r="D1997" s="6" t="s">
        <v>10</v>
      </c>
      <c r="E1997" s="6"/>
      <c r="F1997" s="6"/>
      <c r="G1997" s="6"/>
      <c r="H1997" s="6"/>
      <c r="I1997" s="6"/>
      <c r="J1997" s="6"/>
      <c r="K1997" s="6"/>
      <c r="L1997" s="6"/>
      <c r="M1997" s="6"/>
      <c r="N1997" s="8"/>
      <c r="O1997" s="8"/>
      <c r="P199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9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1997" s="20" t="e">
        <f>(Table1[[#This Row],[1. Hàng tồn kho]]-Table1[[#This Row],[1. Hàng tồn kho'[Năm: 2024]])/Table1[[#This Row],[1. Hàng tồn kho'[Năm: 2024]]</f>
        <v>#DIV/0!</v>
      </c>
      <c r="S199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199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1997" s="20" t="e">
        <f>SUM(Table1[[#This Row],[TATA]:[ROA]])</f>
        <v>#DIV/0!</v>
      </c>
    </row>
    <row r="1998" spans="1:21" hidden="1" x14ac:dyDescent="0.45">
      <c r="A1998" s="7">
        <v>1992</v>
      </c>
      <c r="B1998" s="5" t="s">
        <v>3992</v>
      </c>
      <c r="C1998" s="6" t="s">
        <v>3993</v>
      </c>
      <c r="D1998" s="6" t="s">
        <v>15</v>
      </c>
      <c r="E1998" s="6"/>
      <c r="F1998" s="6"/>
      <c r="G1998" s="6"/>
      <c r="H1998" s="8">
        <v>218467072383</v>
      </c>
      <c r="I1998" s="6"/>
      <c r="J1998" s="8">
        <v>157292757024</v>
      </c>
      <c r="K1998" s="6"/>
      <c r="L1998" s="8">
        <v>687057442029</v>
      </c>
      <c r="M1998" s="6"/>
      <c r="N1998" s="9">
        <v>0.09</v>
      </c>
      <c r="O1998" s="8"/>
      <c r="P199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199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1998" s="20">
        <f>(Table1[[#This Row],[1. Hàng tồn kho]]-Table1[[#This Row],[1. Hàng tồn kho'[Năm: 2024]])/Table1[[#This Row],[1. Hàng tồn kho'[Năm: 2024]]</f>
        <v>-1</v>
      </c>
      <c r="S199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1998" s="21">
        <f>Table1[[#This Row],[Tỷ suất sinh lợi trên tổng tài sản bình quân (ROAA)'[Quý 4 Năm 2025, ĐVT: %']]]-Table1[[#This Row],[Tỷ suất sinh lợi trên tổng tài sản bình quân (ROAA)'[Quý 4 Năm 2024, ĐVT: %']]]</f>
        <v>-0.09</v>
      </c>
      <c r="U1998" s="20" t="e">
        <f>SUM(Table1[[#This Row],[TATA]:[ROA]])</f>
        <v>#DIV/0!</v>
      </c>
    </row>
    <row r="1999" spans="1:21" ht="26.25" x14ac:dyDescent="0.45">
      <c r="A1999" s="7">
        <v>1993</v>
      </c>
      <c r="B1999" s="5" t="s">
        <v>3994</v>
      </c>
      <c r="C1999" s="6" t="s">
        <v>3995</v>
      </c>
      <c r="D1999" s="6" t="s">
        <v>18</v>
      </c>
      <c r="E1999" s="8">
        <v>-7395420581</v>
      </c>
      <c r="F1999" s="8">
        <v>38674244717</v>
      </c>
      <c r="G1999" s="8">
        <v>1551830409648</v>
      </c>
      <c r="H1999" s="8">
        <v>484425502513</v>
      </c>
      <c r="I1999" s="8">
        <v>370286717414</v>
      </c>
      <c r="J1999" s="8">
        <v>201718463708</v>
      </c>
      <c r="K1999" s="8">
        <v>146595908435</v>
      </c>
      <c r="L1999" s="8">
        <v>3146730983280</v>
      </c>
      <c r="M1999" s="8">
        <v>1618061263528</v>
      </c>
      <c r="N1999" s="9">
        <v>1.27</v>
      </c>
      <c r="O1999" s="9">
        <v>1.26</v>
      </c>
      <c r="P1999" s="17">
        <f>(Table1[[#This Row],[18. Lợi nhuận sau thuế thu nhập doanh nghiệp]]-Table1[[#This Row],[Lưu chuyển tiền thuần từ hoạt động kinh doanh]])/Table1[[#This Row],[TỔNG CỘNG TÀI SẢN]]</f>
        <v>2.9687306687365363E-2</v>
      </c>
      <c r="Q1999" s="20">
        <f>(Table1[[#This Row],[III. Các khoản phải thu ngắn hạn 2025]]-Table1[[#This Row],[III. Các khoản phải thu ngắn hạn'[Năm: 2024]])/Table1[[#This Row],[III. Các khoản phải thu ngắn hạn'[Năm: 2024]]</f>
        <v>-0.23561679661143972</v>
      </c>
      <c r="R1999" s="20">
        <f>(Table1[[#This Row],[1. Hàng tồn kho]]-Table1[[#This Row],[1. Hàng tồn kho'[Năm: 2024]])/Table1[[#This Row],[1. Hàng tồn kho'[Năm: 2024]]</f>
        <v>-0.273264798173326</v>
      </c>
      <c r="S199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-0.48579612552662149</v>
      </c>
      <c r="T1999" s="21">
        <f>Table1[[#This Row],[Tỷ suất sinh lợi trên tổng tài sản bình quân (ROAA)'[Quý 4 Năm 2025, ĐVT: %']]]-Table1[[#This Row],[Tỷ suất sinh lợi trên tổng tài sản bình quân (ROAA)'[Quý 4 Năm 2024, ĐVT: %']]]</f>
        <v>-1.0000000000000009E-2</v>
      </c>
      <c r="U1999" s="20">
        <f>SUM(Table1[[#This Row],[TATA]:[ROA]])</f>
        <v>-0.97499041362402195</v>
      </c>
    </row>
    <row r="2000" spans="1:21" x14ac:dyDescent="0.45">
      <c r="A2000" s="7">
        <v>1994</v>
      </c>
      <c r="B2000" s="5" t="s">
        <v>3996</v>
      </c>
      <c r="C2000" s="6" t="s">
        <v>3997</v>
      </c>
      <c r="D2000" s="6" t="s">
        <v>15</v>
      </c>
      <c r="E2000" s="8">
        <v>303068389355</v>
      </c>
      <c r="F2000" s="8">
        <v>549827245083</v>
      </c>
      <c r="G2000" s="8">
        <v>2215701943945</v>
      </c>
      <c r="H2000" s="8">
        <v>302328669124</v>
      </c>
      <c r="I2000" s="8">
        <v>669393113159</v>
      </c>
      <c r="J2000" s="8">
        <v>7042374845</v>
      </c>
      <c r="K2000" s="8">
        <v>8864810393</v>
      </c>
      <c r="L2000" s="8">
        <v>627650459845</v>
      </c>
      <c r="M2000" s="8">
        <v>989975570703</v>
      </c>
      <c r="N2000" s="9">
        <v>9.09</v>
      </c>
      <c r="O2000" s="9">
        <v>13.12</v>
      </c>
      <c r="P2000" s="17">
        <f>(Table1[[#This Row],[18. Lợi nhuận sau thuế thu nhập doanh nghiệp]]-Table1[[#This Row],[Lưu chuyển tiền thuần từ hoạt động kinh doanh]])/Table1[[#This Row],[TỔNG CỘNG TÀI SẢN]]</f>
        <v>0.11136825347937017</v>
      </c>
      <c r="Q2000" s="20">
        <f>(Table1[[#This Row],[III. Các khoản phải thu ngắn hạn 2025]]-Table1[[#This Row],[III. Các khoản phải thu ngắn hạn'[Năm: 2024]])/Table1[[#This Row],[III. Các khoản phải thu ngắn hạn'[Năm: 2024]]</f>
        <v>1.2141238378039783</v>
      </c>
      <c r="R2000" s="20">
        <f>(Table1[[#This Row],[1. Hàng tồn kho]]-Table1[[#This Row],[1. Hàng tồn kho'[Năm: 2024]])/Table1[[#This Row],[1. Hàng tồn kho'[Năm: 2024]]</f>
        <v>0.25878138953280894</v>
      </c>
      <c r="S200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0.57727211885971885</v>
      </c>
      <c r="T2000" s="21">
        <f>Table1[[#This Row],[Tỷ suất sinh lợi trên tổng tài sản bình quân (ROAA)'[Quý 4 Năm 2025, ĐVT: %']]]-Table1[[#This Row],[Tỷ suất sinh lợi trên tổng tài sản bình quân (ROAA)'[Quý 4 Năm 2024, ĐVT: %']]]</f>
        <v>4.0299999999999994</v>
      </c>
      <c r="U2000" s="20">
        <f>SUM(Table1[[#This Row],[TATA]:[ROA]])</f>
        <v>6.1915455996758748</v>
      </c>
    </row>
    <row r="2001" spans="1:21" hidden="1" x14ac:dyDescent="0.45">
      <c r="A2001" s="7">
        <v>1995</v>
      </c>
      <c r="B2001" s="5" t="s">
        <v>3998</v>
      </c>
      <c r="C2001" s="6" t="s">
        <v>3999</v>
      </c>
      <c r="D2001" s="6" t="s">
        <v>10</v>
      </c>
      <c r="E2001" s="6"/>
      <c r="F2001" s="6"/>
      <c r="G2001" s="6"/>
      <c r="H2001" s="6"/>
      <c r="I2001" s="6"/>
      <c r="J2001" s="6"/>
      <c r="K2001" s="6"/>
      <c r="L2001" s="6"/>
      <c r="M2001" s="6"/>
      <c r="N2001" s="8"/>
      <c r="O2001" s="8"/>
      <c r="P200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0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01" s="20" t="e">
        <f>(Table1[[#This Row],[1. Hàng tồn kho]]-Table1[[#This Row],[1. Hàng tồn kho'[Năm: 2024]])/Table1[[#This Row],[1. Hàng tồn kho'[Năm: 2024]]</f>
        <v>#DIV/0!</v>
      </c>
      <c r="S200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0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01" s="20" t="e">
        <f>SUM(Table1[[#This Row],[TATA]:[ROA]])</f>
        <v>#DIV/0!</v>
      </c>
    </row>
    <row r="2002" spans="1:21" x14ac:dyDescent="0.45">
      <c r="A2002" s="7">
        <v>1996</v>
      </c>
      <c r="B2002" s="5" t="s">
        <v>4000</v>
      </c>
      <c r="C2002" s="6" t="s">
        <v>4001</v>
      </c>
      <c r="D2002" s="6" t="s">
        <v>15</v>
      </c>
      <c r="E2002" s="8">
        <v>28343982671</v>
      </c>
      <c r="F2002" s="8">
        <v>646887688</v>
      </c>
      <c r="G2002" s="8">
        <v>223268566406</v>
      </c>
      <c r="H2002" s="8">
        <v>13032954188</v>
      </c>
      <c r="I2002" s="8">
        <v>2646798645</v>
      </c>
      <c r="J2002" s="8">
        <v>13357325168</v>
      </c>
      <c r="K2002" s="8">
        <v>10207726870</v>
      </c>
      <c r="L2002" s="8">
        <v>140320358640</v>
      </c>
      <c r="M2002" s="8">
        <v>115997309667</v>
      </c>
      <c r="N2002" s="9">
        <v>0.57999999999999996</v>
      </c>
      <c r="O2002" s="9">
        <v>-0.56999999999999995</v>
      </c>
      <c r="P2002" s="17">
        <f>(Table1[[#This Row],[18. Lợi nhuận sau thuế thu nhập doanh nghiệp]]-Table1[[#This Row],[Lưu chuyển tiền thuần từ hoạt động kinh doanh]])/Table1[[#This Row],[TỔNG CỘNG TÀI SẢN]]</f>
        <v>-0.1240528186696669</v>
      </c>
      <c r="Q2002" s="20">
        <f>(Table1[[#This Row],[III. Các khoản phải thu ngắn hạn 2025]]-Table1[[#This Row],[III. Các khoản phải thu ngắn hạn'[Năm: 2024]])/Table1[[#This Row],[III. Các khoản phải thu ngắn hạn'[Năm: 2024]]</f>
        <v>-0.79691491224322564</v>
      </c>
      <c r="R2002" s="20">
        <f>(Table1[[#This Row],[1. Hàng tồn kho]]-Table1[[#This Row],[1. Hàng tồn kho'[Năm: 2024]])/Table1[[#This Row],[1. Hàng tồn kho'[Năm: 2024]]</f>
        <v>-0.2357955846987583</v>
      </c>
      <c r="S200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-0.17333941566812974</v>
      </c>
      <c r="T2002" s="21">
        <f>Table1[[#This Row],[Tỷ suất sinh lợi trên tổng tài sản bình quân (ROAA)'[Quý 4 Năm 2025, ĐVT: %']]]-Table1[[#This Row],[Tỷ suất sinh lợi trên tổng tài sản bình quân (ROAA)'[Quý 4 Năm 2024, ĐVT: %']]]</f>
        <v>-1.1499999999999999</v>
      </c>
      <c r="U2002" s="20">
        <f>SUM(Table1[[#This Row],[TATA]:[ROA]])</f>
        <v>-2.4801027312797803</v>
      </c>
    </row>
    <row r="2003" spans="1:21" x14ac:dyDescent="0.45">
      <c r="A2003" s="7">
        <v>1997</v>
      </c>
      <c r="B2003" s="5" t="s">
        <v>4002</v>
      </c>
      <c r="C2003" s="6" t="s">
        <v>4003</v>
      </c>
      <c r="D2003" s="6" t="s">
        <v>15</v>
      </c>
      <c r="E2003" s="8">
        <v>178874744583</v>
      </c>
      <c r="F2003" s="8">
        <v>146500299191</v>
      </c>
      <c r="G2003" s="8">
        <v>662917965802</v>
      </c>
      <c r="H2003" s="8">
        <v>28893740427</v>
      </c>
      <c r="I2003" s="8">
        <v>32035194512</v>
      </c>
      <c r="J2003" s="8">
        <v>43218016</v>
      </c>
      <c r="K2003" s="8">
        <v>17778626</v>
      </c>
      <c r="L2003" s="8">
        <v>279941374231</v>
      </c>
      <c r="M2003" s="8">
        <v>287455913851</v>
      </c>
      <c r="N2003" s="9">
        <v>5.59</v>
      </c>
      <c r="O2003" s="9">
        <v>7.24</v>
      </c>
      <c r="P2003" s="17">
        <f>(Table1[[#This Row],[18. Lợi nhuận sau thuế thu nhập doanh nghiệp]]-Table1[[#This Row],[Lưu chuyển tiền thuần từ hoạt động kinh doanh]])/Table1[[#This Row],[TỔNG CỘNG TÀI SẢN]]</f>
        <v>-4.8836276978605195E-2</v>
      </c>
      <c r="Q2003" s="20">
        <f>(Table1[[#This Row],[III. Các khoản phải thu ngắn hạn 2025]]-Table1[[#This Row],[III. Các khoản phải thu ngắn hạn'[Năm: 2024]])/Table1[[#This Row],[III. Các khoản phải thu ngắn hạn'[Năm: 2024]]</f>
        <v>0.10872438246397624</v>
      </c>
      <c r="R2003" s="20">
        <f>(Table1[[#This Row],[1. Hàng tồn kho]]-Table1[[#This Row],[1. Hàng tồn kho'[Năm: 2024]])/Table1[[#This Row],[1. Hàng tồn kho'[Năm: 2024]]</f>
        <v>-0.58862928830421091</v>
      </c>
      <c r="S200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2.6843261881679577E-2</v>
      </c>
      <c r="T2003" s="21">
        <f>Table1[[#This Row],[Tỷ suất sinh lợi trên tổng tài sản bình quân (ROAA)'[Quý 4 Năm 2025, ĐVT: %']]]-Table1[[#This Row],[Tỷ suất sinh lợi trên tổng tài sản bình quân (ROAA)'[Quý 4 Năm 2024, ĐVT: %']]]</f>
        <v>1.6500000000000004</v>
      </c>
      <c r="U2003" s="20">
        <f>SUM(Table1[[#This Row],[TATA]:[ROA]])</f>
        <v>1.14810207906284</v>
      </c>
    </row>
    <row r="2004" spans="1:21" x14ac:dyDescent="0.45">
      <c r="A2004" s="7">
        <v>1998</v>
      </c>
      <c r="B2004" s="5" t="s">
        <v>4004</v>
      </c>
      <c r="C2004" s="6" t="s">
        <v>4005</v>
      </c>
      <c r="D2004" s="6" t="s">
        <v>15</v>
      </c>
      <c r="E2004" s="8">
        <v>86210692204</v>
      </c>
      <c r="F2004" s="8">
        <v>38305918980</v>
      </c>
      <c r="G2004" s="8">
        <v>1070371422237</v>
      </c>
      <c r="H2004" s="8">
        <v>40442325024</v>
      </c>
      <c r="I2004" s="8">
        <v>28314641749</v>
      </c>
      <c r="J2004" s="8">
        <v>52594881000</v>
      </c>
      <c r="K2004" s="8">
        <v>32866332641</v>
      </c>
      <c r="L2004" s="8">
        <v>268478280835</v>
      </c>
      <c r="M2004" s="8">
        <v>326330160345</v>
      </c>
      <c r="N2004" s="9">
        <v>3.51</v>
      </c>
      <c r="O2004" s="9">
        <v>1.64</v>
      </c>
      <c r="P2004" s="17">
        <f>(Table1[[#This Row],[18. Lợi nhuận sau thuế thu nhập doanh nghiệp]]-Table1[[#This Row],[Lưu chuyển tiền thuần từ hoạt động kinh doanh]])/Table1[[#This Row],[TỔNG CỘNG TÀI SẢN]]</f>
        <v>-4.4755280483743144E-2</v>
      </c>
      <c r="Q2004" s="20">
        <f>(Table1[[#This Row],[III. Các khoản phải thu ngắn hạn 2025]]-Table1[[#This Row],[III. Các khoản phải thu ngắn hạn'[Năm: 2024]])/Table1[[#This Row],[III. Các khoản phải thu ngắn hạn'[Năm: 2024]]</f>
        <v>-0.29987601523411367</v>
      </c>
      <c r="R2004" s="20">
        <f>(Table1[[#This Row],[1. Hàng tồn kho]]-Table1[[#This Row],[1. Hàng tồn kho'[Năm: 2024]])/Table1[[#This Row],[1. Hàng tồn kho'[Năm: 2024]]</f>
        <v>-0.37510396418617242</v>
      </c>
      <c r="S200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0.21548066879031572</v>
      </c>
      <c r="T2004" s="21">
        <f>Table1[[#This Row],[Tỷ suất sinh lợi trên tổng tài sản bình quân (ROAA)'[Quý 4 Năm 2025, ĐVT: %']]]-Table1[[#This Row],[Tỷ suất sinh lợi trên tổng tài sản bình quân (ROAA)'[Quý 4 Năm 2024, ĐVT: %']]]</f>
        <v>-1.8699999999999999</v>
      </c>
      <c r="U2004" s="20">
        <f>SUM(Table1[[#This Row],[TATA]:[ROA]])</f>
        <v>-2.3742545911137132</v>
      </c>
    </row>
    <row r="2005" spans="1:21" hidden="1" x14ac:dyDescent="0.45">
      <c r="A2005" s="7">
        <v>1999</v>
      </c>
      <c r="B2005" s="5" t="s">
        <v>4006</v>
      </c>
      <c r="C2005" s="6" t="s">
        <v>4007</v>
      </c>
      <c r="D2005" s="6" t="s">
        <v>15</v>
      </c>
      <c r="E2005" s="8">
        <v>24476038063</v>
      </c>
      <c r="F2005" s="8">
        <v>-40709857510</v>
      </c>
      <c r="G2005" s="8">
        <v>635567529478</v>
      </c>
      <c r="H2005" s="8">
        <v>4388084178</v>
      </c>
      <c r="I2005" s="8">
        <v>4703857660</v>
      </c>
      <c r="J2005" s="6"/>
      <c r="K2005" s="6"/>
      <c r="L2005" s="8">
        <v>124671550172</v>
      </c>
      <c r="M2005" s="8">
        <v>138154117726</v>
      </c>
      <c r="N2005" s="9">
        <v>-3.61</v>
      </c>
      <c r="O2005" s="9">
        <v>-3.92</v>
      </c>
      <c r="P2005" s="17">
        <f>(Table1[[#This Row],[18. Lợi nhuận sau thuế thu nhập doanh nghiệp]]-Table1[[#This Row],[Lưu chuyển tiền thuần từ hoạt động kinh doanh]])/Table1[[#This Row],[TỔNG CỘNG TÀI SẢN]]</f>
        <v>-0.10256328800582062</v>
      </c>
      <c r="Q2005" s="20">
        <f>(Table1[[#This Row],[III. Các khoản phải thu ngắn hạn 2025]]-Table1[[#This Row],[III. Các khoản phải thu ngắn hạn'[Năm: 2024]])/Table1[[#This Row],[III. Các khoản phải thu ngắn hạn'[Năm: 2024]]</f>
        <v>7.1961582592958179E-2</v>
      </c>
      <c r="R2005" s="20" t="e">
        <f>(Table1[[#This Row],[1. Hàng tồn kho]]-Table1[[#This Row],[1. Hàng tồn kho'[Năm: 2024]])/Table1[[#This Row],[1. Hàng tồn kho'[Năm: 2024]]</f>
        <v>#DIV/0!</v>
      </c>
      <c r="S200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0.10814470130032963</v>
      </c>
      <c r="T2005" s="21">
        <f>Table1[[#This Row],[Tỷ suất sinh lợi trên tổng tài sản bình quân (ROAA)'[Quý 4 Năm 2025, ĐVT: %']]]-Table1[[#This Row],[Tỷ suất sinh lợi trên tổng tài sản bình quân (ROAA)'[Quý 4 Năm 2024, ĐVT: %']]]</f>
        <v>-0.31000000000000005</v>
      </c>
      <c r="U2005" s="20" t="e">
        <f>SUM(Table1[[#This Row],[TATA]:[ROA]])</f>
        <v>#DIV/0!</v>
      </c>
    </row>
    <row r="2006" spans="1:21" ht="26.25" hidden="1" x14ac:dyDescent="0.45">
      <c r="A2006" s="7">
        <v>2000</v>
      </c>
      <c r="B2006" s="5" t="s">
        <v>4008</v>
      </c>
      <c r="C2006" s="6" t="s">
        <v>4009</v>
      </c>
      <c r="D2006" s="6" t="s">
        <v>18</v>
      </c>
      <c r="E2006" s="6"/>
      <c r="F2006" s="6"/>
      <c r="G2006" s="6"/>
      <c r="H2006" s="8">
        <v>9196730558854</v>
      </c>
      <c r="I2006" s="6"/>
      <c r="J2006" s="8">
        <v>3614639890388</v>
      </c>
      <c r="K2006" s="6"/>
      <c r="L2006" s="8">
        <v>28545010719100</v>
      </c>
      <c r="M2006" s="6"/>
      <c r="N2006" s="9">
        <v>0.61</v>
      </c>
      <c r="O2006" s="8"/>
      <c r="P200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0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006" s="20">
        <f>(Table1[[#This Row],[1. Hàng tồn kho]]-Table1[[#This Row],[1. Hàng tồn kho'[Năm: 2024]])/Table1[[#This Row],[1. Hàng tồn kho'[Năm: 2024]]</f>
        <v>-1</v>
      </c>
      <c r="S200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006" s="21">
        <f>Table1[[#This Row],[Tỷ suất sinh lợi trên tổng tài sản bình quân (ROAA)'[Quý 4 Năm 2025, ĐVT: %']]]-Table1[[#This Row],[Tỷ suất sinh lợi trên tổng tài sản bình quân (ROAA)'[Quý 4 Năm 2024, ĐVT: %']]]</f>
        <v>-0.61</v>
      </c>
      <c r="U2006" s="20" t="e">
        <f>SUM(Table1[[#This Row],[TATA]:[ROA]])</f>
        <v>#DIV/0!</v>
      </c>
    </row>
    <row r="2007" spans="1:21" x14ac:dyDescent="0.45">
      <c r="A2007" s="7">
        <v>2001</v>
      </c>
      <c r="B2007" s="5" t="s">
        <v>4010</v>
      </c>
      <c r="C2007" s="6" t="s">
        <v>4011</v>
      </c>
      <c r="D2007" s="6" t="s">
        <v>18</v>
      </c>
      <c r="E2007" s="8">
        <v>-13686789380</v>
      </c>
      <c r="F2007" s="8">
        <v>2157837937</v>
      </c>
      <c r="G2007" s="8">
        <v>916858320354</v>
      </c>
      <c r="H2007" s="8">
        <v>245767216221</v>
      </c>
      <c r="I2007" s="8">
        <v>238364978771</v>
      </c>
      <c r="J2007" s="8">
        <v>204257012864</v>
      </c>
      <c r="K2007" s="8">
        <v>276640625088</v>
      </c>
      <c r="L2007" s="8">
        <v>532080134927</v>
      </c>
      <c r="M2007" s="8">
        <v>605301087164</v>
      </c>
      <c r="N2007" s="9">
        <v>-0.97</v>
      </c>
      <c r="O2007" s="9">
        <v>1.97</v>
      </c>
      <c r="P2007" s="17">
        <f>(Table1[[#This Row],[18. Lợi nhuận sau thuế thu nhập doanh nghiệp]]-Table1[[#This Row],[Lưu chuyển tiền thuần từ hoạt động kinh doanh]])/Table1[[#This Row],[TỔNG CỘNG TÀI SẢN]]</f>
        <v>1.7281434835954124E-2</v>
      </c>
      <c r="Q2007" s="20">
        <f>(Table1[[#This Row],[III. Các khoản phải thu ngắn hạn 2025]]-Table1[[#This Row],[III. Các khoản phải thu ngắn hạn'[Năm: 2024]])/Table1[[#This Row],[III. Các khoản phải thu ngắn hạn'[Năm: 2024]]</f>
        <v>-3.011889691318196E-2</v>
      </c>
      <c r="R2007" s="20">
        <f>(Table1[[#This Row],[1. Hàng tồn kho]]-Table1[[#This Row],[1. Hàng tồn kho'[Năm: 2024]])/Table1[[#This Row],[1. Hàng tồn kho'[Năm: 2024]]</f>
        <v>0.35437516298250687</v>
      </c>
      <c r="S200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0.13761264033479792</v>
      </c>
      <c r="T2007" s="21">
        <f>Table1[[#This Row],[Tỷ suất sinh lợi trên tổng tài sản bình quân (ROAA)'[Quý 4 Năm 2025, ĐVT: %']]]-Table1[[#This Row],[Tỷ suất sinh lợi trên tổng tài sản bình quân (ROAA)'[Quý 4 Năm 2024, ĐVT: %']]]</f>
        <v>2.94</v>
      </c>
      <c r="U2007" s="20">
        <f>SUM(Table1[[#This Row],[TATA]:[ROA]])</f>
        <v>3.4191503412400768</v>
      </c>
    </row>
    <row r="2008" spans="1:21" x14ac:dyDescent="0.45">
      <c r="A2008" s="7">
        <v>2002</v>
      </c>
      <c r="B2008" s="5" t="s">
        <v>4012</v>
      </c>
      <c r="C2008" s="6" t="s">
        <v>4013</v>
      </c>
      <c r="D2008" s="6" t="s">
        <v>18</v>
      </c>
      <c r="E2008" s="8">
        <v>298797684705</v>
      </c>
      <c r="F2008" s="8">
        <v>41116915778</v>
      </c>
      <c r="G2008" s="8">
        <v>2753038322605</v>
      </c>
      <c r="H2008" s="8">
        <v>862493847175</v>
      </c>
      <c r="I2008" s="8">
        <v>851050933387</v>
      </c>
      <c r="J2008" s="8">
        <v>883916501489</v>
      </c>
      <c r="K2008" s="8">
        <v>1263302497234</v>
      </c>
      <c r="L2008" s="8">
        <v>2756868392556</v>
      </c>
      <c r="M2008" s="8">
        <v>2503867163033</v>
      </c>
      <c r="N2008" s="9">
        <v>0.59</v>
      </c>
      <c r="O2008" s="9">
        <v>0.73</v>
      </c>
      <c r="P2008" s="17">
        <f>(Table1[[#This Row],[18. Lợi nhuận sau thuế thu nhập doanh nghiệp]]-Table1[[#This Row],[Lưu chuyển tiền thuần từ hoạt động kinh doanh]])/Table1[[#This Row],[TỔNG CỘNG TÀI SẢN]]</f>
        <v>-9.3598685790605138E-2</v>
      </c>
      <c r="Q2008" s="20">
        <f>(Table1[[#This Row],[III. Các khoản phải thu ngắn hạn 2025]]-Table1[[#This Row],[III. Các khoản phải thu ngắn hạn'[Năm: 2024]])/Table1[[#This Row],[III. Các khoản phải thu ngắn hạn'[Năm: 2024]]</f>
        <v>-1.326724106552175E-2</v>
      </c>
      <c r="R2008" s="20">
        <f>(Table1[[#This Row],[1. Hàng tồn kho]]-Table1[[#This Row],[1. Hàng tồn kho'[Năm: 2024]])/Table1[[#This Row],[1. Hàng tồn kho'[Năm: 2024]]</f>
        <v>0.42921021963715578</v>
      </c>
      <c r="S200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-9.1771239499914142E-2</v>
      </c>
      <c r="T2008" s="21">
        <f>Table1[[#This Row],[Tỷ suất sinh lợi trên tổng tài sản bình quân (ROAA)'[Quý 4 Năm 2025, ĐVT: %']]]-Table1[[#This Row],[Tỷ suất sinh lợi trên tổng tài sản bình quân (ROAA)'[Quý 4 Năm 2024, ĐVT: %']]]</f>
        <v>0.14000000000000001</v>
      </c>
      <c r="U2008" s="20">
        <f>SUM(Table1[[#This Row],[TATA]:[ROA]])</f>
        <v>0.37057305328111478</v>
      </c>
    </row>
    <row r="2009" spans="1:21" hidden="1" x14ac:dyDescent="0.45">
      <c r="A2009" s="7">
        <v>2003</v>
      </c>
      <c r="B2009" s="5" t="s">
        <v>4014</v>
      </c>
      <c r="C2009" s="6" t="s">
        <v>4015</v>
      </c>
      <c r="D2009" s="6" t="s">
        <v>10</v>
      </c>
      <c r="E2009" s="6"/>
      <c r="F2009" s="6"/>
      <c r="G2009" s="6"/>
      <c r="H2009" s="6"/>
      <c r="I2009" s="6"/>
      <c r="J2009" s="6"/>
      <c r="K2009" s="6"/>
      <c r="L2009" s="6"/>
      <c r="M2009" s="6"/>
      <c r="N2009" s="8"/>
      <c r="O2009" s="8"/>
      <c r="P200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0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09" s="20" t="e">
        <f>(Table1[[#This Row],[1. Hàng tồn kho]]-Table1[[#This Row],[1. Hàng tồn kho'[Năm: 2024]])/Table1[[#This Row],[1. Hàng tồn kho'[Năm: 2024]]</f>
        <v>#DIV/0!</v>
      </c>
      <c r="S200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0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09" s="20" t="e">
        <f>SUM(Table1[[#This Row],[TATA]:[ROA]])</f>
        <v>#DIV/0!</v>
      </c>
    </row>
    <row r="2010" spans="1:21" hidden="1" x14ac:dyDescent="0.45">
      <c r="A2010" s="7">
        <v>2004</v>
      </c>
      <c r="B2010" s="5" t="s">
        <v>4016</v>
      </c>
      <c r="C2010" s="6" t="s">
        <v>4017</v>
      </c>
      <c r="D2010" s="6" t="s">
        <v>10</v>
      </c>
      <c r="E2010" s="6"/>
      <c r="F2010" s="6"/>
      <c r="G2010" s="6"/>
      <c r="H2010" s="6"/>
      <c r="I2010" s="6"/>
      <c r="J2010" s="6"/>
      <c r="K2010" s="6"/>
      <c r="L2010" s="6"/>
      <c r="M2010" s="6"/>
      <c r="N2010" s="8"/>
      <c r="O2010" s="8"/>
      <c r="P201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1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10" s="20" t="e">
        <f>(Table1[[#This Row],[1. Hàng tồn kho]]-Table1[[#This Row],[1. Hàng tồn kho'[Năm: 2024]])/Table1[[#This Row],[1. Hàng tồn kho'[Năm: 2024]]</f>
        <v>#DIV/0!</v>
      </c>
      <c r="S201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1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10" s="20" t="e">
        <f>SUM(Table1[[#This Row],[TATA]:[ROA]])</f>
        <v>#DIV/0!</v>
      </c>
    </row>
    <row r="2011" spans="1:21" hidden="1" x14ac:dyDescent="0.45">
      <c r="A2011" s="7">
        <v>2005</v>
      </c>
      <c r="B2011" s="5" t="s">
        <v>4018</v>
      </c>
      <c r="C2011" s="6" t="s">
        <v>4019</v>
      </c>
      <c r="D2011" s="6" t="s">
        <v>15</v>
      </c>
      <c r="E2011" s="6"/>
      <c r="F2011" s="6"/>
      <c r="G2011" s="6"/>
      <c r="H2011" s="8">
        <v>29975016409</v>
      </c>
      <c r="I2011" s="6"/>
      <c r="J2011" s="8">
        <v>77472033</v>
      </c>
      <c r="K2011" s="6"/>
      <c r="L2011" s="8">
        <v>7994499635</v>
      </c>
      <c r="M2011" s="6"/>
      <c r="N2011" s="8"/>
      <c r="O2011" s="8"/>
      <c r="P201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1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011" s="20">
        <f>(Table1[[#This Row],[1. Hàng tồn kho]]-Table1[[#This Row],[1. Hàng tồn kho'[Năm: 2024]])/Table1[[#This Row],[1. Hàng tồn kho'[Năm: 2024]]</f>
        <v>-1</v>
      </c>
      <c r="S201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01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11" s="20" t="e">
        <f>SUM(Table1[[#This Row],[TATA]:[ROA]])</f>
        <v>#DIV/0!</v>
      </c>
    </row>
    <row r="2012" spans="1:21" hidden="1" x14ac:dyDescent="0.45">
      <c r="A2012" s="7">
        <v>2006</v>
      </c>
      <c r="B2012" s="5" t="s">
        <v>4020</v>
      </c>
      <c r="C2012" s="6" t="s">
        <v>4021</v>
      </c>
      <c r="D2012" s="6" t="s">
        <v>10</v>
      </c>
      <c r="E2012" s="6"/>
      <c r="F2012" s="6"/>
      <c r="G2012" s="6"/>
      <c r="H2012" s="6"/>
      <c r="I2012" s="6"/>
      <c r="J2012" s="6"/>
      <c r="K2012" s="6"/>
      <c r="L2012" s="6"/>
      <c r="M2012" s="6"/>
      <c r="N2012" s="8"/>
      <c r="O2012" s="8"/>
      <c r="P201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1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12" s="20" t="e">
        <f>(Table1[[#This Row],[1. Hàng tồn kho]]-Table1[[#This Row],[1. Hàng tồn kho'[Năm: 2024]])/Table1[[#This Row],[1. Hàng tồn kho'[Năm: 2024]]</f>
        <v>#DIV/0!</v>
      </c>
      <c r="S201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1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12" s="20" t="e">
        <f>SUM(Table1[[#This Row],[TATA]:[ROA]])</f>
        <v>#DIV/0!</v>
      </c>
    </row>
    <row r="2013" spans="1:21" ht="26.25" x14ac:dyDescent="0.45">
      <c r="A2013" s="7">
        <v>2007</v>
      </c>
      <c r="B2013" s="5" t="s">
        <v>4022</v>
      </c>
      <c r="C2013" s="6" t="s">
        <v>4023</v>
      </c>
      <c r="D2013" s="6" t="s">
        <v>15</v>
      </c>
      <c r="E2013" s="8">
        <v>16665009849</v>
      </c>
      <c r="F2013" s="8">
        <v>-80361684494</v>
      </c>
      <c r="G2013" s="8">
        <v>601887612542</v>
      </c>
      <c r="H2013" s="8">
        <v>7038215450</v>
      </c>
      <c r="I2013" s="8">
        <v>9987729186</v>
      </c>
      <c r="J2013" s="8">
        <v>41811889154</v>
      </c>
      <c r="K2013" s="8">
        <v>14858391601</v>
      </c>
      <c r="L2013" s="8">
        <v>190960239369</v>
      </c>
      <c r="M2013" s="8">
        <v>166812395373</v>
      </c>
      <c r="N2013" s="9">
        <v>-3.25</v>
      </c>
      <c r="O2013" s="9">
        <v>-1.1599999999999999</v>
      </c>
      <c r="P2013" s="17">
        <f>(Table1[[#This Row],[18. Lợi nhuận sau thuế thu nhập doanh nghiệp]]-Table1[[#This Row],[Lưu chuyển tiền thuần từ hoạt động kinh doanh]])/Table1[[#This Row],[TỔNG CỘNG TÀI SẢN]]</f>
        <v>-0.16120400606555005</v>
      </c>
      <c r="Q2013" s="20">
        <f>(Table1[[#This Row],[III. Các khoản phải thu ngắn hạn 2025]]-Table1[[#This Row],[III. Các khoản phải thu ngắn hạn'[Năm: 2024]])/Table1[[#This Row],[III. Các khoản phải thu ngắn hạn'[Năm: 2024]]</f>
        <v>0.41907124852223726</v>
      </c>
      <c r="R2013" s="20">
        <f>(Table1[[#This Row],[1. Hàng tồn kho]]-Table1[[#This Row],[1. Hàng tồn kho'[Năm: 2024]])/Table1[[#This Row],[1. Hàng tồn kho'[Năm: 2024]]</f>
        <v>-0.64463716178252262</v>
      </c>
      <c r="S201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-0.1264548268047474</v>
      </c>
      <c r="T2013" s="21">
        <f>Table1[[#This Row],[Tỷ suất sinh lợi trên tổng tài sản bình quân (ROAA)'[Quý 4 Năm 2025, ĐVT: %']]]-Table1[[#This Row],[Tỷ suất sinh lợi trên tổng tài sản bình quân (ROAA)'[Quý 4 Năm 2024, ĐVT: %']]]</f>
        <v>2.09</v>
      </c>
      <c r="U2013" s="20">
        <f>SUM(Table1[[#This Row],[TATA]:[ROA]])</f>
        <v>1.5767752538694171</v>
      </c>
    </row>
    <row r="2014" spans="1:21" hidden="1" x14ac:dyDescent="0.45">
      <c r="A2014" s="7">
        <v>2008</v>
      </c>
      <c r="B2014" s="5" t="s">
        <v>4024</v>
      </c>
      <c r="C2014" s="6" t="s">
        <v>4025</v>
      </c>
      <c r="D2014" s="6" t="s">
        <v>10</v>
      </c>
      <c r="E2014" s="6"/>
      <c r="F2014" s="6"/>
      <c r="G2014" s="6"/>
      <c r="H2014" s="6"/>
      <c r="I2014" s="6"/>
      <c r="J2014" s="6"/>
      <c r="K2014" s="6"/>
      <c r="L2014" s="6"/>
      <c r="M2014" s="6"/>
      <c r="N2014" s="8"/>
      <c r="O2014" s="8"/>
      <c r="P201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1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14" s="20" t="e">
        <f>(Table1[[#This Row],[1. Hàng tồn kho]]-Table1[[#This Row],[1. Hàng tồn kho'[Năm: 2024]])/Table1[[#This Row],[1. Hàng tồn kho'[Năm: 2024]]</f>
        <v>#DIV/0!</v>
      </c>
      <c r="S201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1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14" s="20" t="e">
        <f>SUM(Table1[[#This Row],[TATA]:[ROA]])</f>
        <v>#DIV/0!</v>
      </c>
    </row>
    <row r="2015" spans="1:21" x14ac:dyDescent="0.45">
      <c r="A2015" s="7">
        <v>2009</v>
      </c>
      <c r="B2015" s="5" t="s">
        <v>4026</v>
      </c>
      <c r="C2015" s="6" t="s">
        <v>4027</v>
      </c>
      <c r="D2015" s="6" t="s">
        <v>33</v>
      </c>
      <c r="E2015" s="8">
        <v>1550731155680</v>
      </c>
      <c r="F2015" s="8">
        <v>317748141785</v>
      </c>
      <c r="G2015" s="8">
        <v>11769811011569</v>
      </c>
      <c r="H2015" s="8">
        <v>6162443058134</v>
      </c>
      <c r="I2015" s="8">
        <v>9470734155565</v>
      </c>
      <c r="J2015" s="8">
        <v>742727856135</v>
      </c>
      <c r="K2015" s="8">
        <v>2241624163450</v>
      </c>
      <c r="L2015" s="8">
        <v>2705064519164</v>
      </c>
      <c r="M2015" s="8">
        <v>6520580662435</v>
      </c>
      <c r="N2015" s="9">
        <v>0.36</v>
      </c>
      <c r="O2015" s="9">
        <v>1.19</v>
      </c>
      <c r="P2015" s="17">
        <f>(Table1[[#This Row],[18. Lợi nhuận sau thuế thu nhập doanh nghiệp]]-Table1[[#This Row],[Lưu chuyển tiền thuần từ hoạt động kinh doanh]])/Table1[[#This Row],[TỔNG CỘNG TÀI SẢN]]</f>
        <v>-0.1047580978728591</v>
      </c>
      <c r="Q2015" s="20">
        <f>(Table1[[#This Row],[III. Các khoản phải thu ngắn hạn 2025]]-Table1[[#This Row],[III. Các khoản phải thu ngắn hạn'[Năm: 2024]])/Table1[[#This Row],[III. Các khoản phải thu ngắn hạn'[Năm: 2024]]</f>
        <v>0.53684732925268719</v>
      </c>
      <c r="R2015" s="20">
        <f>(Table1[[#This Row],[1. Hàng tồn kho]]-Table1[[#This Row],[1. Hàng tồn kho'[Năm: 2024]])/Table1[[#This Row],[1. Hàng tồn kho'[Năm: 2024]]</f>
        <v>2.0180962581839088</v>
      </c>
      <c r="S201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1.4105083691128317</v>
      </c>
      <c r="T2015" s="21">
        <f>Table1[[#This Row],[Tỷ suất sinh lợi trên tổng tài sản bình quân (ROAA)'[Quý 4 Năm 2025, ĐVT: %']]]-Table1[[#This Row],[Tỷ suất sinh lợi trên tổng tài sản bình quân (ROAA)'[Quý 4 Năm 2024, ĐVT: %']]]</f>
        <v>0.83</v>
      </c>
      <c r="U2015" s="20">
        <f>SUM(Table1[[#This Row],[TATA]:[ROA]])</f>
        <v>4.6906938586765685</v>
      </c>
    </row>
    <row r="2016" spans="1:21" hidden="1" x14ac:dyDescent="0.45">
      <c r="A2016" s="7">
        <v>2010</v>
      </c>
      <c r="B2016" s="5" t="s">
        <v>4028</v>
      </c>
      <c r="C2016" s="6" t="s">
        <v>4029</v>
      </c>
      <c r="D2016" s="6" t="s">
        <v>10</v>
      </c>
      <c r="E2016" s="6"/>
      <c r="F2016" s="6"/>
      <c r="G2016" s="6"/>
      <c r="H2016" s="6"/>
      <c r="I2016" s="6"/>
      <c r="J2016" s="6"/>
      <c r="K2016" s="6"/>
      <c r="L2016" s="6"/>
      <c r="M2016" s="6"/>
      <c r="N2016" s="8"/>
      <c r="O2016" s="8"/>
      <c r="P201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1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16" s="20" t="e">
        <f>(Table1[[#This Row],[1. Hàng tồn kho]]-Table1[[#This Row],[1. Hàng tồn kho'[Năm: 2024]])/Table1[[#This Row],[1. Hàng tồn kho'[Năm: 2024]]</f>
        <v>#DIV/0!</v>
      </c>
      <c r="S201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1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16" s="20" t="e">
        <f>SUM(Table1[[#This Row],[TATA]:[ROA]])</f>
        <v>#DIV/0!</v>
      </c>
    </row>
    <row r="2017" spans="1:21" x14ac:dyDescent="0.45">
      <c r="A2017" s="7">
        <v>2011</v>
      </c>
      <c r="B2017" s="5" t="s">
        <v>4030</v>
      </c>
      <c r="C2017" s="6" t="s">
        <v>4031</v>
      </c>
      <c r="D2017" s="6" t="s">
        <v>33</v>
      </c>
      <c r="E2017" s="8">
        <v>239232458617</v>
      </c>
      <c r="F2017" s="8">
        <v>1064334654</v>
      </c>
      <c r="G2017" s="8">
        <v>1609674964223</v>
      </c>
      <c r="H2017" s="8">
        <v>744739574288</v>
      </c>
      <c r="I2017" s="8">
        <v>693367426022</v>
      </c>
      <c r="J2017" s="8">
        <v>501436320267</v>
      </c>
      <c r="K2017" s="8">
        <v>485371813059</v>
      </c>
      <c r="L2017" s="8">
        <v>1007950534867</v>
      </c>
      <c r="M2017" s="8">
        <v>846341217253</v>
      </c>
      <c r="N2017" s="9">
        <v>-0.32</v>
      </c>
      <c r="O2017" s="9">
        <v>0.34</v>
      </c>
      <c r="P2017" s="17">
        <f>(Table1[[#This Row],[18. Lợi nhuận sau thuế thu nhập doanh nghiệp]]-Table1[[#This Row],[Lưu chuyển tiền thuần từ hoạt động kinh doanh]])/Table1[[#This Row],[TỔNG CỘNG TÀI SẢN]]</f>
        <v>-0.14796038284534369</v>
      </c>
      <c r="Q2017" s="20">
        <f>(Table1[[#This Row],[III. Các khoản phải thu ngắn hạn 2025]]-Table1[[#This Row],[III. Các khoản phải thu ngắn hạn'[Năm: 2024]])/Table1[[#This Row],[III. Các khoản phải thu ngắn hạn'[Năm: 2024]]</f>
        <v>-6.898001669256501E-2</v>
      </c>
      <c r="R2017" s="20">
        <f>(Table1[[#This Row],[1. Hàng tồn kho]]-Table1[[#This Row],[1. Hàng tồn kho'[Năm: 2024]])/Table1[[#This Row],[1. Hàng tồn kho'[Năm: 2024]]</f>
        <v>-3.2036983678099193E-2</v>
      </c>
      <c r="S201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-0.16033457200885806</v>
      </c>
      <c r="T2017" s="21">
        <f>Table1[[#This Row],[Tỷ suất sinh lợi trên tổng tài sản bình quân (ROAA)'[Quý 4 Năm 2025, ĐVT: %']]]-Table1[[#This Row],[Tỷ suất sinh lợi trên tổng tài sản bình quân (ROAA)'[Quý 4 Năm 2024, ĐVT: %']]]</f>
        <v>0.66</v>
      </c>
      <c r="U2017" s="20">
        <f>SUM(Table1[[#This Row],[TATA]:[ROA]])</f>
        <v>0.25068804477513407</v>
      </c>
    </row>
    <row r="2018" spans="1:21" x14ac:dyDescent="0.45">
      <c r="A2018" s="7">
        <v>2012</v>
      </c>
      <c r="B2018" s="5" t="s">
        <v>4032</v>
      </c>
      <c r="C2018" s="6" t="s">
        <v>4033</v>
      </c>
      <c r="D2018" s="6" t="s">
        <v>15</v>
      </c>
      <c r="E2018" s="8">
        <v>-95571316653</v>
      </c>
      <c r="F2018" s="8">
        <v>11344379931</v>
      </c>
      <c r="G2018" s="8">
        <v>1660855114874</v>
      </c>
      <c r="H2018" s="8">
        <v>110299913395</v>
      </c>
      <c r="I2018" s="8">
        <v>201768088932</v>
      </c>
      <c r="J2018" s="8">
        <v>123860293571</v>
      </c>
      <c r="K2018" s="8">
        <v>143073288472</v>
      </c>
      <c r="L2018" s="8">
        <v>1276846922148</v>
      </c>
      <c r="M2018" s="8">
        <v>1128199798961</v>
      </c>
      <c r="N2018" s="9">
        <v>0.28999999999999998</v>
      </c>
      <c r="O2018" s="9">
        <v>0.21</v>
      </c>
      <c r="P2018" s="17">
        <f>(Table1[[#This Row],[18. Lợi nhuận sau thuế thu nhập doanh nghiệp]]-Table1[[#This Row],[Lưu chuyển tiền thuần từ hoạt động kinh doanh]])/Table1[[#This Row],[TỔNG CỘNG TÀI SẢN]]</f>
        <v>6.437388525134001E-2</v>
      </c>
      <c r="Q2018" s="20">
        <f>(Table1[[#This Row],[III. Các khoản phải thu ngắn hạn 2025]]-Table1[[#This Row],[III. Các khoản phải thu ngắn hạn'[Năm: 2024]])/Table1[[#This Row],[III. Các khoản phải thu ngắn hạn'[Năm: 2024]]</f>
        <v>0.82926788173839439</v>
      </c>
      <c r="R2018" s="20">
        <f>(Table1[[#This Row],[1. Hàng tồn kho]]-Table1[[#This Row],[1. Hàng tồn kho'[Năm: 2024]])/Table1[[#This Row],[1. Hàng tồn kho'[Năm: 2024]]</f>
        <v>0.15511827355702659</v>
      </c>
      <c r="S201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-0.11641734072314287</v>
      </c>
      <c r="T2018" s="21">
        <f>Table1[[#This Row],[Tỷ suất sinh lợi trên tổng tài sản bình quân (ROAA)'[Quý 4 Năm 2025, ĐVT: %']]]-Table1[[#This Row],[Tỷ suất sinh lợi trên tổng tài sản bình quân (ROAA)'[Quý 4 Năm 2024, ĐVT: %']]]</f>
        <v>-7.9999999999999988E-2</v>
      </c>
      <c r="U2018" s="20">
        <f>SUM(Table1[[#This Row],[TATA]:[ROA]])</f>
        <v>0.8523426998236181</v>
      </c>
    </row>
    <row r="2019" spans="1:21" hidden="1" x14ac:dyDescent="0.45">
      <c r="A2019" s="7">
        <v>2013</v>
      </c>
      <c r="B2019" s="5" t="s">
        <v>4034</v>
      </c>
      <c r="C2019" s="6" t="s">
        <v>4035</v>
      </c>
      <c r="D2019" s="6" t="s">
        <v>10</v>
      </c>
      <c r="E2019" s="6"/>
      <c r="F2019" s="6"/>
      <c r="G2019" s="6"/>
      <c r="H2019" s="6"/>
      <c r="I2019" s="6"/>
      <c r="J2019" s="6"/>
      <c r="K2019" s="6"/>
      <c r="L2019" s="6"/>
      <c r="M2019" s="6"/>
      <c r="N2019" s="8"/>
      <c r="O2019" s="8"/>
      <c r="P201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1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19" s="20" t="e">
        <f>(Table1[[#This Row],[1. Hàng tồn kho]]-Table1[[#This Row],[1. Hàng tồn kho'[Năm: 2024]])/Table1[[#This Row],[1. Hàng tồn kho'[Năm: 2024]]</f>
        <v>#DIV/0!</v>
      </c>
      <c r="S201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1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19" s="20" t="e">
        <f>SUM(Table1[[#This Row],[TATA]:[ROA]])</f>
        <v>#DIV/0!</v>
      </c>
    </row>
    <row r="2020" spans="1:21" x14ac:dyDescent="0.45">
      <c r="A2020" s="7">
        <v>2014</v>
      </c>
      <c r="B2020" s="5" t="s">
        <v>4036</v>
      </c>
      <c r="C2020" s="6" t="s">
        <v>4037</v>
      </c>
      <c r="D2020" s="6" t="s">
        <v>15</v>
      </c>
      <c r="E2020" s="8">
        <v>10506137275</v>
      </c>
      <c r="F2020" s="8">
        <v>64329092737</v>
      </c>
      <c r="G2020" s="8">
        <v>876866647783</v>
      </c>
      <c r="H2020" s="8">
        <v>92417417293</v>
      </c>
      <c r="I2020" s="8">
        <v>134210016700</v>
      </c>
      <c r="J2020" s="8">
        <v>24222975062</v>
      </c>
      <c r="K2020" s="8">
        <v>39840974573</v>
      </c>
      <c r="L2020" s="8">
        <v>427718279682</v>
      </c>
      <c r="M2020" s="8">
        <v>618581915292</v>
      </c>
      <c r="N2020" s="9">
        <v>1.18</v>
      </c>
      <c r="O2020" s="9">
        <v>2.9</v>
      </c>
      <c r="P2020" s="17">
        <f>(Table1[[#This Row],[18. Lợi nhuận sau thuế thu nhập doanh nghiệp]]-Table1[[#This Row],[Lưu chuyển tiền thuần từ hoạt động kinh doanh]])/Table1[[#This Row],[TỔNG CỘNG TÀI SẢN]]</f>
        <v>6.1381004281644974E-2</v>
      </c>
      <c r="Q2020" s="20">
        <f>(Table1[[#This Row],[III. Các khoản phải thu ngắn hạn 2025]]-Table1[[#This Row],[III. Các khoản phải thu ngắn hạn'[Năm: 2024]])/Table1[[#This Row],[III. Các khoản phải thu ngắn hạn'[Năm: 2024]]</f>
        <v>0.45221561726293241</v>
      </c>
      <c r="R2020" s="20">
        <f>(Table1[[#This Row],[1. Hàng tồn kho]]-Table1[[#This Row],[1. Hàng tồn kho'[Năm: 2024]])/Table1[[#This Row],[1. Hàng tồn kho'[Năm: 2024]]</f>
        <v>0.644759756843447</v>
      </c>
      <c r="S202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0.44623679809033018</v>
      </c>
      <c r="T2020" s="21">
        <f>Table1[[#This Row],[Tỷ suất sinh lợi trên tổng tài sản bình quân (ROAA)'[Quý 4 Năm 2025, ĐVT: %']]]-Table1[[#This Row],[Tỷ suất sinh lợi trên tổng tài sản bình quân (ROAA)'[Quý 4 Năm 2024, ĐVT: %']]]</f>
        <v>1.72</v>
      </c>
      <c r="U2020" s="20">
        <f>SUM(Table1[[#This Row],[TATA]:[ROA]])</f>
        <v>3.3245931764783547</v>
      </c>
    </row>
    <row r="2021" spans="1:21" x14ac:dyDescent="0.45">
      <c r="A2021" s="7">
        <v>2015</v>
      </c>
      <c r="B2021" s="5" t="s">
        <v>4038</v>
      </c>
      <c r="C2021" s="6" t="s">
        <v>4039</v>
      </c>
      <c r="D2021" s="6" t="s">
        <v>15</v>
      </c>
      <c r="E2021" s="8">
        <v>4855050837</v>
      </c>
      <c r="F2021" s="8">
        <v>6051519868</v>
      </c>
      <c r="G2021" s="8">
        <v>13755418054</v>
      </c>
      <c r="H2021" s="8">
        <v>938165171</v>
      </c>
      <c r="I2021" s="8">
        <v>769223996</v>
      </c>
      <c r="J2021" s="8">
        <v>4051970466</v>
      </c>
      <c r="K2021" s="8">
        <v>4364436114</v>
      </c>
      <c r="L2021" s="8">
        <v>19887809695</v>
      </c>
      <c r="M2021" s="8">
        <v>24319474038</v>
      </c>
      <c r="N2021" s="8"/>
      <c r="O2021" s="8"/>
      <c r="P2021" s="17">
        <f>(Table1[[#This Row],[18. Lợi nhuận sau thuế thu nhập doanh nghiệp]]-Table1[[#This Row],[Lưu chuyển tiền thuần từ hoạt động kinh doanh]])/Table1[[#This Row],[TỔNG CỘNG TÀI SẢN]]</f>
        <v>8.6981655250534057E-2</v>
      </c>
      <c r="Q2021" s="20">
        <f>(Table1[[#This Row],[III. Các khoản phải thu ngắn hạn 2025]]-Table1[[#This Row],[III. Các khoản phải thu ngắn hạn'[Năm: 2024]])/Table1[[#This Row],[III. Các khoản phải thu ngắn hạn'[Năm: 2024]]</f>
        <v>-0.18007615313615175</v>
      </c>
      <c r="R2021" s="20">
        <f>(Table1[[#This Row],[1. Hàng tồn kho]]-Table1[[#This Row],[1. Hàng tồn kho'[Năm: 2024]])/Table1[[#This Row],[1. Hàng tồn kho'[Năm: 2024]]</f>
        <v>7.7114492966296952E-2</v>
      </c>
      <c r="S202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0.22283320340269377</v>
      </c>
      <c r="T202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21" s="20">
        <f>SUM(Table1[[#This Row],[TATA]:[ROA]])</f>
        <v>0.20685319848337302</v>
      </c>
    </row>
    <row r="2022" spans="1:21" x14ac:dyDescent="0.45">
      <c r="A2022" s="7">
        <v>2016</v>
      </c>
      <c r="B2022" s="5" t="s">
        <v>4040</v>
      </c>
      <c r="C2022" s="6" t="s">
        <v>4041</v>
      </c>
      <c r="D2022" s="6" t="s">
        <v>18</v>
      </c>
      <c r="E2022" s="8">
        <v>-1116726688261</v>
      </c>
      <c r="F2022" s="8">
        <v>67382264238</v>
      </c>
      <c r="G2022" s="8">
        <v>12911651495968</v>
      </c>
      <c r="H2022" s="8">
        <v>3187064947172</v>
      </c>
      <c r="I2022" s="8">
        <v>2810899059797</v>
      </c>
      <c r="J2022" s="8">
        <v>3338186767794</v>
      </c>
      <c r="K2022" s="8">
        <v>3499707320017</v>
      </c>
      <c r="L2022" s="8">
        <v>800166459850</v>
      </c>
      <c r="M2022" s="8">
        <v>1214945629097</v>
      </c>
      <c r="N2022" s="9">
        <v>0.01</v>
      </c>
      <c r="O2022" s="9">
        <v>0.34</v>
      </c>
      <c r="P2022" s="17">
        <f>(Table1[[#This Row],[18. Lợi nhuận sau thuế thu nhập doanh nghiệp]]-Table1[[#This Row],[Lưu chuyển tiền thuần từ hoạt động kinh doanh]])/Table1[[#This Row],[TỔNG CỘNG TÀI SẢN]]</f>
        <v>9.1708558960778092E-2</v>
      </c>
      <c r="Q2022" s="20">
        <f>(Table1[[#This Row],[III. Các khoản phải thu ngắn hạn 2025]]-Table1[[#This Row],[III. Các khoản phải thu ngắn hạn'[Năm: 2024]])/Table1[[#This Row],[III. Các khoản phải thu ngắn hạn'[Năm: 2024]]</f>
        <v>-0.11802893684635635</v>
      </c>
      <c r="R2022" s="20">
        <f>(Table1[[#This Row],[1. Hàng tồn kho]]-Table1[[#This Row],[1. Hàng tồn kho'[Năm: 2024]])/Table1[[#This Row],[1. Hàng tồn kho'[Năm: 2024]]</f>
        <v>4.8385714598509086E-2</v>
      </c>
      <c r="S202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0.51836610262913907</v>
      </c>
      <c r="T2022" s="21">
        <f>Table1[[#This Row],[Tỷ suất sinh lợi trên tổng tài sản bình quân (ROAA)'[Quý 4 Năm 2025, ĐVT: %']]]-Table1[[#This Row],[Tỷ suất sinh lợi trên tổng tài sản bình quân (ROAA)'[Quý 4 Năm 2024, ĐVT: %']]]</f>
        <v>0.33</v>
      </c>
      <c r="U2022" s="20">
        <f>SUM(Table1[[#This Row],[TATA]:[ROA]])</f>
        <v>0.87043143934207001</v>
      </c>
    </row>
    <row r="2023" spans="1:21" hidden="1" x14ac:dyDescent="0.45">
      <c r="A2023" s="7">
        <v>2017</v>
      </c>
      <c r="B2023" s="5" t="s">
        <v>4042</v>
      </c>
      <c r="C2023" s="6" t="s">
        <v>4043</v>
      </c>
      <c r="D2023" s="6" t="s">
        <v>18</v>
      </c>
      <c r="E2023" s="8">
        <v>735167065856</v>
      </c>
      <c r="F2023" s="8">
        <v>751067501754</v>
      </c>
      <c r="G2023" s="8">
        <v>2165877347046</v>
      </c>
      <c r="H2023" s="8">
        <v>111448088987</v>
      </c>
      <c r="I2023" s="8">
        <v>131358333377</v>
      </c>
      <c r="J2023" s="6"/>
      <c r="K2023" s="6"/>
      <c r="L2023" s="8">
        <v>1036882045512</v>
      </c>
      <c r="M2023" s="8">
        <v>1196643419789</v>
      </c>
      <c r="N2023" s="9">
        <v>9.33</v>
      </c>
      <c r="O2023" s="9">
        <v>9.16</v>
      </c>
      <c r="P2023" s="17">
        <f>(Table1[[#This Row],[18. Lợi nhuận sau thuế thu nhập doanh nghiệp]]-Table1[[#This Row],[Lưu chuyển tiền thuần từ hoạt động kinh doanh]])/Table1[[#This Row],[TỔNG CỘNG TÀI SẢN]]</f>
        <v>7.3413371812980589E-3</v>
      </c>
      <c r="Q2023" s="20">
        <f>(Table1[[#This Row],[III. Các khoản phải thu ngắn hạn 2025]]-Table1[[#This Row],[III. Các khoản phải thu ngắn hạn'[Năm: 2024]])/Table1[[#This Row],[III. Các khoản phải thu ngắn hạn'[Năm: 2024]]</f>
        <v>0.17865038845414796</v>
      </c>
      <c r="R2023" s="20" t="e">
        <f>(Table1[[#This Row],[1. Hàng tồn kho]]-Table1[[#This Row],[1. Hàng tồn kho'[Năm: 2024]])/Table1[[#This Row],[1. Hàng tồn kho'[Năm: 2024]]</f>
        <v>#DIV/0!</v>
      </c>
      <c r="S202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0.15407863890449733</v>
      </c>
      <c r="T2023" s="21">
        <f>Table1[[#This Row],[Tỷ suất sinh lợi trên tổng tài sản bình quân (ROAA)'[Quý 4 Năm 2025, ĐVT: %']]]-Table1[[#This Row],[Tỷ suất sinh lợi trên tổng tài sản bình quân (ROAA)'[Quý 4 Năm 2024, ĐVT: %']]]</f>
        <v>-0.16999999999999993</v>
      </c>
      <c r="U2023" s="20" t="e">
        <f>SUM(Table1[[#This Row],[TATA]:[ROA]])</f>
        <v>#DIV/0!</v>
      </c>
    </row>
    <row r="2024" spans="1:21" hidden="1" x14ac:dyDescent="0.45">
      <c r="A2024" s="7">
        <v>2018</v>
      </c>
      <c r="B2024" s="5" t="s">
        <v>4044</v>
      </c>
      <c r="C2024" s="6" t="s">
        <v>4045</v>
      </c>
      <c r="D2024" s="6" t="s">
        <v>10</v>
      </c>
      <c r="E2024" s="6"/>
      <c r="F2024" s="6"/>
      <c r="G2024" s="6"/>
      <c r="H2024" s="6"/>
      <c r="I2024" s="6"/>
      <c r="J2024" s="6"/>
      <c r="K2024" s="6"/>
      <c r="L2024" s="6"/>
      <c r="M2024" s="6"/>
      <c r="N2024" s="8"/>
      <c r="O2024" s="8"/>
      <c r="P202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2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24" s="20" t="e">
        <f>(Table1[[#This Row],[1. Hàng tồn kho]]-Table1[[#This Row],[1. Hàng tồn kho'[Năm: 2024]])/Table1[[#This Row],[1. Hàng tồn kho'[Năm: 2024]]</f>
        <v>#DIV/0!</v>
      </c>
      <c r="S202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2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24" s="20" t="e">
        <f>SUM(Table1[[#This Row],[TATA]:[ROA]])</f>
        <v>#DIV/0!</v>
      </c>
    </row>
    <row r="2025" spans="1:21" hidden="1" x14ac:dyDescent="0.45">
      <c r="A2025" s="7">
        <v>2019</v>
      </c>
      <c r="B2025" s="5" t="s">
        <v>4046</v>
      </c>
      <c r="C2025" s="6" t="s">
        <v>4047</v>
      </c>
      <c r="D2025" s="6" t="s">
        <v>10</v>
      </c>
      <c r="E2025" s="6"/>
      <c r="F2025" s="6"/>
      <c r="G2025" s="6"/>
      <c r="H2025" s="8">
        <v>33916240795</v>
      </c>
      <c r="I2025" s="6"/>
      <c r="J2025" s="8">
        <v>372260786854</v>
      </c>
      <c r="K2025" s="6"/>
      <c r="L2025" s="8">
        <v>1036420364313</v>
      </c>
      <c r="M2025" s="6"/>
      <c r="N2025" s="9">
        <v>1.54</v>
      </c>
      <c r="O2025" s="8"/>
      <c r="P202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2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025" s="20">
        <f>(Table1[[#This Row],[1. Hàng tồn kho]]-Table1[[#This Row],[1. Hàng tồn kho'[Năm: 2024]])/Table1[[#This Row],[1. Hàng tồn kho'[Năm: 2024]]</f>
        <v>-1</v>
      </c>
      <c r="S202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025" s="21">
        <f>Table1[[#This Row],[Tỷ suất sinh lợi trên tổng tài sản bình quân (ROAA)'[Quý 4 Năm 2025, ĐVT: %']]]-Table1[[#This Row],[Tỷ suất sinh lợi trên tổng tài sản bình quân (ROAA)'[Quý 4 Năm 2024, ĐVT: %']]]</f>
        <v>-1.54</v>
      </c>
      <c r="U2025" s="20" t="e">
        <f>SUM(Table1[[#This Row],[TATA]:[ROA]])</f>
        <v>#DIV/0!</v>
      </c>
    </row>
    <row r="2026" spans="1:21" hidden="1" x14ac:dyDescent="0.45">
      <c r="A2026" s="7">
        <v>2020</v>
      </c>
      <c r="B2026" s="5" t="s">
        <v>4048</v>
      </c>
      <c r="C2026" s="6" t="s">
        <v>4049</v>
      </c>
      <c r="D2026" s="6" t="s">
        <v>10</v>
      </c>
      <c r="E2026" s="6"/>
      <c r="F2026" s="6"/>
      <c r="G2026" s="6"/>
      <c r="H2026" s="6"/>
      <c r="I2026" s="6"/>
      <c r="J2026" s="6"/>
      <c r="K2026" s="6"/>
      <c r="L2026" s="6"/>
      <c r="M2026" s="6"/>
      <c r="N2026" s="8"/>
      <c r="O2026" s="8"/>
      <c r="P202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2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26" s="20" t="e">
        <f>(Table1[[#This Row],[1. Hàng tồn kho]]-Table1[[#This Row],[1. Hàng tồn kho'[Năm: 2024]])/Table1[[#This Row],[1. Hàng tồn kho'[Năm: 2024]]</f>
        <v>#DIV/0!</v>
      </c>
      <c r="S202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2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26" s="20" t="e">
        <f>SUM(Table1[[#This Row],[TATA]:[ROA]])</f>
        <v>#DIV/0!</v>
      </c>
    </row>
    <row r="2027" spans="1:21" x14ac:dyDescent="0.45">
      <c r="A2027" s="7">
        <v>2021</v>
      </c>
      <c r="B2027" s="5" t="s">
        <v>4050</v>
      </c>
      <c r="C2027" s="6" t="s">
        <v>4051</v>
      </c>
      <c r="D2027" s="6" t="s">
        <v>15</v>
      </c>
      <c r="E2027" s="8">
        <v>48054912939</v>
      </c>
      <c r="F2027" s="8">
        <v>7572788081</v>
      </c>
      <c r="G2027" s="8">
        <v>222847566217</v>
      </c>
      <c r="H2027" s="8">
        <v>214728756749</v>
      </c>
      <c r="I2027" s="8">
        <v>156032825636</v>
      </c>
      <c r="J2027" s="8">
        <v>66703590966</v>
      </c>
      <c r="K2027" s="8">
        <v>53545040627</v>
      </c>
      <c r="L2027" s="8">
        <v>146489835793</v>
      </c>
      <c r="M2027" s="8">
        <v>104497142807</v>
      </c>
      <c r="N2027" s="9">
        <v>0.03</v>
      </c>
      <c r="O2027" s="9">
        <v>2.2400000000000002</v>
      </c>
      <c r="P2027" s="17">
        <f>(Table1[[#This Row],[18. Lợi nhuận sau thuế thu nhập doanh nghiệp]]-Table1[[#This Row],[Lưu chuyển tiền thuần từ hoạt động kinh doanh]])/Table1[[#This Row],[TỔNG CỘNG TÀI SẢN]]</f>
        <v>-0.18165836650232983</v>
      </c>
      <c r="Q2027" s="20">
        <f>(Table1[[#This Row],[III. Các khoản phải thu ngắn hạn 2025]]-Table1[[#This Row],[III. Các khoản phải thu ngắn hạn'[Năm: 2024]])/Table1[[#This Row],[III. Các khoản phải thu ngắn hạn'[Năm: 2024]]</f>
        <v>-0.27334918714036355</v>
      </c>
      <c r="R2027" s="20">
        <f>(Table1[[#This Row],[1. Hàng tồn kho]]-Table1[[#This Row],[1. Hàng tồn kho'[Năm: 2024]])/Table1[[#This Row],[1. Hàng tồn kho'[Năm: 2024]]</f>
        <v>-0.19726899479380572</v>
      </c>
      <c r="S202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-0.28665943107027919</v>
      </c>
      <c r="T2027" s="21">
        <f>Table1[[#This Row],[Tỷ suất sinh lợi trên tổng tài sản bình quân (ROAA)'[Quý 4 Năm 2025, ĐVT: %']]]-Table1[[#This Row],[Tỷ suất sinh lợi trên tổng tài sản bình quân (ROAA)'[Quý 4 Năm 2024, ĐVT: %']]]</f>
        <v>2.2100000000000004</v>
      </c>
      <c r="U2027" s="20">
        <f>SUM(Table1[[#This Row],[TATA]:[ROA]])</f>
        <v>1.271064020493222</v>
      </c>
    </row>
    <row r="2028" spans="1:21" x14ac:dyDescent="0.45">
      <c r="A2028" s="7">
        <v>2022</v>
      </c>
      <c r="B2028" s="5" t="s">
        <v>4052</v>
      </c>
      <c r="C2028" s="6" t="s">
        <v>4053</v>
      </c>
      <c r="D2028" s="6" t="s">
        <v>15</v>
      </c>
      <c r="E2028" s="8">
        <v>-19095236070</v>
      </c>
      <c r="F2028" s="8">
        <v>29954766817</v>
      </c>
      <c r="G2028" s="8">
        <v>974588881405</v>
      </c>
      <c r="H2028" s="8">
        <v>183812580368</v>
      </c>
      <c r="I2028" s="8">
        <v>177564973613</v>
      </c>
      <c r="J2028" s="8">
        <v>155486520507</v>
      </c>
      <c r="K2028" s="8">
        <v>148651605945</v>
      </c>
      <c r="L2028" s="8">
        <v>125653225113</v>
      </c>
      <c r="M2028" s="8">
        <v>169403953594</v>
      </c>
      <c r="N2028" s="9">
        <v>3.6</v>
      </c>
      <c r="O2028" s="9">
        <v>2.66</v>
      </c>
      <c r="P2028" s="17">
        <f>(Table1[[#This Row],[18. Lợi nhuận sau thuế thu nhập doanh nghiệp]]-Table1[[#This Row],[Lưu chuyển tiền thuần từ hoạt động kinh doanh]])/Table1[[#This Row],[TỔNG CỘNG TÀI SẢN]]</f>
        <v>5.032891696474915E-2</v>
      </c>
      <c r="Q2028" s="20">
        <f>(Table1[[#This Row],[III. Các khoản phải thu ngắn hạn 2025]]-Table1[[#This Row],[III. Các khoản phải thu ngắn hạn'[Năm: 2024]])/Table1[[#This Row],[III. Các khoản phải thu ngắn hạn'[Năm: 2024]]</f>
        <v>-3.39890052274553E-2</v>
      </c>
      <c r="R2028" s="20">
        <f>(Table1[[#This Row],[1. Hàng tồn kho]]-Table1[[#This Row],[1. Hàng tồn kho'[Năm: 2024]])/Table1[[#This Row],[1. Hàng tồn kho'[Năm: 2024]]</f>
        <v>-4.3958244995856682E-2</v>
      </c>
      <c r="S202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0.34818627569371935</v>
      </c>
      <c r="T2028" s="21">
        <f>Table1[[#This Row],[Tỷ suất sinh lợi trên tổng tài sản bình quân (ROAA)'[Quý 4 Năm 2025, ĐVT: %']]]-Table1[[#This Row],[Tỷ suất sinh lợi trên tổng tài sản bình quân (ROAA)'[Quý 4 Năm 2024, ĐVT: %']]]</f>
        <v>-0.94</v>
      </c>
      <c r="U2028" s="20">
        <f>SUM(Table1[[#This Row],[TATA]:[ROA]])</f>
        <v>-0.61943205756484343</v>
      </c>
    </row>
    <row r="2029" spans="1:21" x14ac:dyDescent="0.45">
      <c r="A2029" s="7">
        <v>2023</v>
      </c>
      <c r="B2029" s="5" t="s">
        <v>4054</v>
      </c>
      <c r="C2029" s="6" t="s">
        <v>4055</v>
      </c>
      <c r="D2029" s="6" t="s">
        <v>15</v>
      </c>
      <c r="E2029" s="8">
        <v>31311922190</v>
      </c>
      <c r="F2029" s="8">
        <v>-5438916705</v>
      </c>
      <c r="G2029" s="8">
        <v>624246942063</v>
      </c>
      <c r="H2029" s="8">
        <v>423291314605</v>
      </c>
      <c r="I2029" s="8">
        <v>400301263048</v>
      </c>
      <c r="J2029" s="8">
        <v>130398370981</v>
      </c>
      <c r="K2029" s="8">
        <v>133291696277</v>
      </c>
      <c r="L2029" s="8">
        <v>165911534442</v>
      </c>
      <c r="M2029" s="8">
        <v>116960552764</v>
      </c>
      <c r="N2029" s="9">
        <v>-1.37</v>
      </c>
      <c r="O2029" s="9">
        <v>0.4</v>
      </c>
      <c r="P2029" s="17">
        <f>(Table1[[#This Row],[18. Lợi nhuận sau thuế thu nhập doanh nghiệp]]-Table1[[#This Row],[Lưu chuyển tiền thuần từ hoạt động kinh doanh]])/Table1[[#This Row],[TỔNG CỘNG TÀI SẢN]]</f>
        <v>-5.8872277008753124E-2</v>
      </c>
      <c r="Q2029" s="20">
        <f>(Table1[[#This Row],[III. Các khoản phải thu ngắn hạn 2025]]-Table1[[#This Row],[III. Các khoản phải thu ngắn hạn'[Năm: 2024]])/Table1[[#This Row],[III. Các khoản phải thu ngắn hạn'[Năm: 2024]]</f>
        <v>-5.431259929926386E-2</v>
      </c>
      <c r="R2029" s="20">
        <f>(Table1[[#This Row],[1. Hàng tồn kho]]-Table1[[#This Row],[1. Hàng tồn kho'[Năm: 2024]])/Table1[[#This Row],[1. Hàng tồn kho'[Năm: 2024]]</f>
        <v>2.218835461082239E-2</v>
      </c>
      <c r="S202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-0.295042667422936</v>
      </c>
      <c r="T2029" s="21">
        <f>Table1[[#This Row],[Tỷ suất sinh lợi trên tổng tài sản bình quân (ROAA)'[Quý 4 Năm 2025, ĐVT: %']]]-Table1[[#This Row],[Tỷ suất sinh lợi trên tổng tài sản bình quân (ROAA)'[Quý 4 Năm 2024, ĐVT: %']]]</f>
        <v>1.77</v>
      </c>
      <c r="U2029" s="20">
        <f>SUM(Table1[[#This Row],[TATA]:[ROA]])</f>
        <v>1.3839608108798696</v>
      </c>
    </row>
    <row r="2030" spans="1:21" x14ac:dyDescent="0.45">
      <c r="A2030" s="7">
        <v>2024</v>
      </c>
      <c r="B2030" s="5" t="s">
        <v>4056</v>
      </c>
      <c r="C2030" s="6" t="s">
        <v>4057</v>
      </c>
      <c r="D2030" s="6" t="s">
        <v>33</v>
      </c>
      <c r="E2030" s="8">
        <v>76313117607</v>
      </c>
      <c r="F2030" s="8">
        <v>23759364007</v>
      </c>
      <c r="G2030" s="8">
        <v>1388358412576</v>
      </c>
      <c r="H2030" s="8">
        <v>644559496503</v>
      </c>
      <c r="I2030" s="8">
        <v>290980993132</v>
      </c>
      <c r="J2030" s="8">
        <v>421384514456</v>
      </c>
      <c r="K2030" s="8">
        <v>425893985207</v>
      </c>
      <c r="L2030" s="8">
        <v>2337132929483</v>
      </c>
      <c r="M2030" s="8">
        <v>3258783588356</v>
      </c>
      <c r="N2030" s="9">
        <v>0.28999999999999998</v>
      </c>
      <c r="O2030" s="9">
        <v>0.16</v>
      </c>
      <c r="P2030" s="17">
        <f>(Table1[[#This Row],[18. Lợi nhuận sau thuế thu nhập doanh nghiệp]]-Table1[[#This Row],[Lưu chuyển tiền thuần từ hoạt động kinh doanh]])/Table1[[#This Row],[TỔNG CỘNG TÀI SẢN]]</f>
        <v>-3.785316033954824E-2</v>
      </c>
      <c r="Q2030" s="20">
        <f>(Table1[[#This Row],[III. Các khoản phải thu ngắn hạn 2025]]-Table1[[#This Row],[III. Các khoản phải thu ngắn hạn'[Năm: 2024]])/Table1[[#This Row],[III. Các khoản phải thu ngắn hạn'[Năm: 2024]]</f>
        <v>-0.54855836472708663</v>
      </c>
      <c r="R2030" s="20">
        <f>(Table1[[#This Row],[1. Hàng tồn kho]]-Table1[[#This Row],[1. Hàng tồn kho'[Năm: 2024]])/Table1[[#This Row],[1. Hàng tồn kho'[Năm: 2024]]</f>
        <v>1.0701557832094631E-2</v>
      </c>
      <c r="S203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0.39435097903347732</v>
      </c>
      <c r="T2030" s="21">
        <f>Table1[[#This Row],[Tỷ suất sinh lợi trên tổng tài sản bình quân (ROAA)'[Quý 4 Năm 2025, ĐVT: %']]]-Table1[[#This Row],[Tỷ suất sinh lợi trên tổng tài sản bình quân (ROAA)'[Quý 4 Năm 2024, ĐVT: %']]]</f>
        <v>-0.12999999999999998</v>
      </c>
      <c r="U2030" s="20">
        <f>SUM(Table1[[#This Row],[TATA]:[ROA]])</f>
        <v>-0.31135898820106289</v>
      </c>
    </row>
    <row r="2031" spans="1:21" x14ac:dyDescent="0.45">
      <c r="A2031" s="7">
        <v>2025</v>
      </c>
      <c r="B2031" s="5" t="s">
        <v>4058</v>
      </c>
      <c r="C2031" s="6" t="s">
        <v>4059</v>
      </c>
      <c r="D2031" s="6" t="s">
        <v>15</v>
      </c>
      <c r="E2031" s="8">
        <v>78605699429</v>
      </c>
      <c r="F2031" s="8">
        <v>-67046947984</v>
      </c>
      <c r="G2031" s="8">
        <v>721694221051</v>
      </c>
      <c r="H2031" s="8">
        <v>388768251151</v>
      </c>
      <c r="I2031" s="8">
        <v>286814475308</v>
      </c>
      <c r="J2031" s="8">
        <v>391347879583</v>
      </c>
      <c r="K2031" s="8">
        <v>343087432452</v>
      </c>
      <c r="L2031" s="8">
        <v>92912137144</v>
      </c>
      <c r="M2031" s="8">
        <v>35786613330</v>
      </c>
      <c r="N2031" s="9">
        <v>0.03</v>
      </c>
      <c r="O2031" s="9">
        <v>-1.64</v>
      </c>
      <c r="P2031" s="17">
        <f>(Table1[[#This Row],[18. Lợi nhuận sau thuế thu nhập doanh nghiệp]]-Table1[[#This Row],[Lưu chuyển tiền thuần từ hoạt động kinh doanh]])/Table1[[#This Row],[TỔNG CỘNG TÀI SẢN]]</f>
        <v>-0.20182044301378319</v>
      </c>
      <c r="Q2031" s="20">
        <f>(Table1[[#This Row],[III. Các khoản phải thu ngắn hạn 2025]]-Table1[[#This Row],[III. Các khoản phải thu ngắn hạn'[Năm: 2024]])/Table1[[#This Row],[III. Các khoản phải thu ngắn hạn'[Năm: 2024]]</f>
        <v>-0.26224820453098296</v>
      </c>
      <c r="R2031" s="20">
        <f>(Table1[[#This Row],[1. Hàng tồn kho]]-Table1[[#This Row],[1. Hàng tồn kho'[Năm: 2024]])/Table1[[#This Row],[1. Hàng tồn kho'[Năm: 2024]]</f>
        <v>-0.12331853486065603</v>
      </c>
      <c r="S203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-0.614833815795927</v>
      </c>
      <c r="T2031" s="21">
        <f>Table1[[#This Row],[Tỷ suất sinh lợi trên tổng tài sản bình quân (ROAA)'[Quý 4 Năm 2025, ĐVT: %']]]-Table1[[#This Row],[Tỷ suất sinh lợi trên tổng tài sản bình quân (ROAA)'[Quý 4 Năm 2024, ĐVT: %']]]</f>
        <v>-1.67</v>
      </c>
      <c r="U2031" s="20">
        <f>SUM(Table1[[#This Row],[TATA]:[ROA]])</f>
        <v>-2.8722209982013491</v>
      </c>
    </row>
    <row r="2032" spans="1:21" hidden="1" x14ac:dyDescent="0.45">
      <c r="A2032" s="7">
        <v>2026</v>
      </c>
      <c r="B2032" s="5" t="s">
        <v>4060</v>
      </c>
      <c r="C2032" s="6" t="s">
        <v>4061</v>
      </c>
      <c r="D2032" s="6" t="s">
        <v>15</v>
      </c>
      <c r="E2032" s="6"/>
      <c r="F2032" s="6"/>
      <c r="G2032" s="6"/>
      <c r="H2032" s="8">
        <v>28859493937</v>
      </c>
      <c r="I2032" s="6"/>
      <c r="J2032" s="6"/>
      <c r="K2032" s="6"/>
      <c r="L2032" s="8">
        <v>27303967141</v>
      </c>
      <c r="M2032" s="6"/>
      <c r="N2032" s="8"/>
      <c r="O2032" s="8"/>
      <c r="P203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3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032" s="20" t="e">
        <f>(Table1[[#This Row],[1. Hàng tồn kho]]-Table1[[#This Row],[1. Hàng tồn kho'[Năm: 2024]])/Table1[[#This Row],[1. Hàng tồn kho'[Năm: 2024]]</f>
        <v>#DIV/0!</v>
      </c>
      <c r="S203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03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32" s="20" t="e">
        <f>SUM(Table1[[#This Row],[TATA]:[ROA]])</f>
        <v>#DIV/0!</v>
      </c>
    </row>
    <row r="2033" spans="1:21" hidden="1" x14ac:dyDescent="0.45">
      <c r="A2033" s="7">
        <v>2027</v>
      </c>
      <c r="B2033" s="5" t="s">
        <v>4062</v>
      </c>
      <c r="C2033" s="6" t="s">
        <v>4063</v>
      </c>
      <c r="D2033" s="6" t="s">
        <v>15</v>
      </c>
      <c r="E2033" s="6"/>
      <c r="F2033" s="6"/>
      <c r="G2033" s="6"/>
      <c r="H2033" s="6"/>
      <c r="I2033" s="6"/>
      <c r="J2033" s="6"/>
      <c r="K2033" s="6"/>
      <c r="L2033" s="6"/>
      <c r="M2033" s="6"/>
      <c r="N2033" s="8"/>
      <c r="O2033" s="8"/>
      <c r="P203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3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33" s="20" t="e">
        <f>(Table1[[#This Row],[1. Hàng tồn kho]]-Table1[[#This Row],[1. Hàng tồn kho'[Năm: 2024]])/Table1[[#This Row],[1. Hàng tồn kho'[Năm: 2024]]</f>
        <v>#DIV/0!</v>
      </c>
      <c r="S203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3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33" s="20" t="e">
        <f>SUM(Table1[[#This Row],[TATA]:[ROA]])</f>
        <v>#DIV/0!</v>
      </c>
    </row>
    <row r="2034" spans="1:21" x14ac:dyDescent="0.45">
      <c r="A2034" s="7">
        <v>2028</v>
      </c>
      <c r="B2034" s="5" t="s">
        <v>4064</v>
      </c>
      <c r="C2034" s="6" t="s">
        <v>4065</v>
      </c>
      <c r="D2034" s="6" t="s">
        <v>33</v>
      </c>
      <c r="E2034" s="8">
        <v>162810498126</v>
      </c>
      <c r="F2034" s="8">
        <v>50484888282</v>
      </c>
      <c r="G2034" s="8">
        <v>1678156758185</v>
      </c>
      <c r="H2034" s="8">
        <v>321282870387</v>
      </c>
      <c r="I2034" s="8">
        <v>238136428822</v>
      </c>
      <c r="J2034" s="8">
        <v>228630113871</v>
      </c>
      <c r="K2034" s="8">
        <v>242850243010</v>
      </c>
      <c r="L2034" s="8">
        <v>426909134428</v>
      </c>
      <c r="M2034" s="8">
        <v>487723830258</v>
      </c>
      <c r="N2034" s="9">
        <v>0.2</v>
      </c>
      <c r="O2034" s="9">
        <v>-0.23</v>
      </c>
      <c r="P2034" s="17">
        <f>(Table1[[#This Row],[18. Lợi nhuận sau thuế thu nhập doanh nghiệp]]-Table1[[#This Row],[Lưu chuyển tiền thuần từ hoạt động kinh doanh]])/Table1[[#This Row],[TỔNG CỘNG TÀI SẢN]]</f>
        <v>-6.6933919787973237E-2</v>
      </c>
      <c r="Q2034" s="20">
        <f>(Table1[[#This Row],[III. Các khoản phải thu ngắn hạn 2025]]-Table1[[#This Row],[III. Các khoản phải thu ngắn hạn'[Năm: 2024]])/Table1[[#This Row],[III. Các khoản phải thu ngắn hạn'[Năm: 2024]]</f>
        <v>-0.258795127996853</v>
      </c>
      <c r="R2034" s="20">
        <f>(Table1[[#This Row],[1. Hàng tồn kho]]-Table1[[#This Row],[1. Hàng tồn kho'[Năm: 2024]])/Table1[[#This Row],[1. Hàng tồn kho'[Năm: 2024]]</f>
        <v>6.2197095991578015E-2</v>
      </c>
      <c r="S203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0.1424534893390918</v>
      </c>
      <c r="T2034" s="21">
        <f>Table1[[#This Row],[Tỷ suất sinh lợi trên tổng tài sản bình quân (ROAA)'[Quý 4 Năm 2025, ĐVT: %']]]-Table1[[#This Row],[Tỷ suất sinh lợi trên tổng tài sản bình quân (ROAA)'[Quý 4 Năm 2024, ĐVT: %']]]</f>
        <v>-0.43000000000000005</v>
      </c>
      <c r="U2034" s="20">
        <f>SUM(Table1[[#This Row],[TATA]:[ROA]])</f>
        <v>-0.55107846245415648</v>
      </c>
    </row>
    <row r="2035" spans="1:21" x14ac:dyDescent="0.45">
      <c r="A2035" s="7">
        <v>2029</v>
      </c>
      <c r="B2035" s="5" t="s">
        <v>4066</v>
      </c>
      <c r="C2035" s="6" t="s">
        <v>4067</v>
      </c>
      <c r="D2035" s="6" t="s">
        <v>33</v>
      </c>
      <c r="E2035" s="8">
        <v>-109246201252</v>
      </c>
      <c r="F2035" s="8">
        <v>2582805880</v>
      </c>
      <c r="G2035" s="8">
        <v>155952051472</v>
      </c>
      <c r="H2035" s="8">
        <v>26212844102</v>
      </c>
      <c r="I2035" s="8">
        <v>27200470120</v>
      </c>
      <c r="J2035" s="8">
        <v>47896364</v>
      </c>
      <c r="K2035" s="8">
        <v>47896364</v>
      </c>
      <c r="L2035" s="8">
        <v>41330743041</v>
      </c>
      <c r="M2035" s="8">
        <v>21467867808</v>
      </c>
      <c r="N2035" s="9">
        <v>2.4900000000000002</v>
      </c>
      <c r="O2035" s="9">
        <v>4.4400000000000004</v>
      </c>
      <c r="P2035" s="17">
        <f>(Table1[[#This Row],[18. Lợi nhuận sau thuế thu nhập doanh nghiệp]]-Table1[[#This Row],[Lưu chuyển tiền thuần từ hoạt động kinh doanh]])/Table1[[#This Row],[TỔNG CỘNG TÀI SẢN]]</f>
        <v>0.71707301107275301</v>
      </c>
      <c r="Q2035" s="20">
        <f>(Table1[[#This Row],[III. Các khoản phải thu ngắn hạn 2025]]-Table1[[#This Row],[III. Các khoản phải thu ngắn hạn'[Năm: 2024]])/Table1[[#This Row],[III. Các khoản phải thu ngắn hạn'[Năm: 2024]]</f>
        <v>3.767717894925586E-2</v>
      </c>
      <c r="R2035" s="20">
        <f>(Table1[[#This Row],[1. Hàng tồn kho]]-Table1[[#This Row],[1. Hàng tồn kho'[Năm: 2024]])/Table1[[#This Row],[1. Hàng tồn kho'[Năm: 2024]]</f>
        <v>0</v>
      </c>
      <c r="S203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-0.48058355044079598</v>
      </c>
      <c r="T2035" s="21">
        <f>Table1[[#This Row],[Tỷ suất sinh lợi trên tổng tài sản bình quân (ROAA)'[Quý 4 Năm 2025, ĐVT: %']]]-Table1[[#This Row],[Tỷ suất sinh lợi trên tổng tài sản bình quân (ROAA)'[Quý 4 Năm 2024, ĐVT: %']]]</f>
        <v>1.9500000000000002</v>
      </c>
      <c r="U2035" s="20">
        <f>SUM(Table1[[#This Row],[TATA]:[ROA]])</f>
        <v>2.2241666395812132</v>
      </c>
    </row>
    <row r="2036" spans="1:21" hidden="1" x14ac:dyDescent="0.45">
      <c r="A2036" s="7">
        <v>2030</v>
      </c>
      <c r="B2036" s="5" t="s">
        <v>4068</v>
      </c>
      <c r="C2036" s="6" t="s">
        <v>4069</v>
      </c>
      <c r="D2036" s="6" t="s">
        <v>10</v>
      </c>
      <c r="E2036" s="6"/>
      <c r="F2036" s="6"/>
      <c r="G2036" s="6"/>
      <c r="H2036" s="6"/>
      <c r="I2036" s="6"/>
      <c r="J2036" s="6"/>
      <c r="K2036" s="6"/>
      <c r="L2036" s="6"/>
      <c r="M2036" s="6"/>
      <c r="N2036" s="8"/>
      <c r="O2036" s="8"/>
      <c r="P203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3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36" s="20" t="e">
        <f>(Table1[[#This Row],[1. Hàng tồn kho]]-Table1[[#This Row],[1. Hàng tồn kho'[Năm: 2024]])/Table1[[#This Row],[1. Hàng tồn kho'[Năm: 2024]]</f>
        <v>#DIV/0!</v>
      </c>
      <c r="S203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3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36" s="20" t="e">
        <f>SUM(Table1[[#This Row],[TATA]:[ROA]])</f>
        <v>#DIV/0!</v>
      </c>
    </row>
    <row r="2037" spans="1:21" hidden="1" x14ac:dyDescent="0.45">
      <c r="A2037" s="7">
        <v>2031</v>
      </c>
      <c r="B2037" s="5" t="s">
        <v>4070</v>
      </c>
      <c r="C2037" s="6" t="s">
        <v>4071</v>
      </c>
      <c r="D2037" s="6" t="s">
        <v>10</v>
      </c>
      <c r="E2037" s="6"/>
      <c r="F2037" s="6"/>
      <c r="G2037" s="6"/>
      <c r="H2037" s="6"/>
      <c r="I2037" s="6"/>
      <c r="J2037" s="6"/>
      <c r="K2037" s="6"/>
      <c r="L2037" s="6"/>
      <c r="M2037" s="6"/>
      <c r="N2037" s="8"/>
      <c r="O2037" s="8"/>
      <c r="P203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3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37" s="20" t="e">
        <f>(Table1[[#This Row],[1. Hàng tồn kho]]-Table1[[#This Row],[1. Hàng tồn kho'[Năm: 2024]])/Table1[[#This Row],[1. Hàng tồn kho'[Năm: 2024]]</f>
        <v>#DIV/0!</v>
      </c>
      <c r="S203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3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37" s="20" t="e">
        <f>SUM(Table1[[#This Row],[TATA]:[ROA]])</f>
        <v>#DIV/0!</v>
      </c>
    </row>
    <row r="2038" spans="1:21" x14ac:dyDescent="0.45">
      <c r="A2038" s="7">
        <v>2032</v>
      </c>
      <c r="B2038" s="5" t="s">
        <v>4072</v>
      </c>
      <c r="C2038" s="6" t="s">
        <v>4073</v>
      </c>
      <c r="D2038" s="6" t="s">
        <v>33</v>
      </c>
      <c r="E2038" s="8">
        <v>6949869747</v>
      </c>
      <c r="F2038" s="8">
        <v>2070697566</v>
      </c>
      <c r="G2038" s="8">
        <v>96094509410</v>
      </c>
      <c r="H2038" s="8">
        <v>37969949608</v>
      </c>
      <c r="I2038" s="8">
        <v>35869611177</v>
      </c>
      <c r="J2038" s="8">
        <v>10825146648</v>
      </c>
      <c r="K2038" s="8">
        <v>16317283193</v>
      </c>
      <c r="L2038" s="8">
        <v>72983266076</v>
      </c>
      <c r="M2038" s="8">
        <v>65981351102</v>
      </c>
      <c r="N2038" s="9">
        <v>0.34</v>
      </c>
      <c r="O2038" s="9">
        <v>0.85</v>
      </c>
      <c r="P2038" s="17">
        <f>(Table1[[#This Row],[18. Lợi nhuận sau thuế thu nhập doanh nghiệp]]-Table1[[#This Row],[Lưu chuyển tiền thuần từ hoạt động kinh doanh]])/Table1[[#This Row],[TỔNG CỘNG TÀI SẢN]]</f>
        <v>-5.0774723872956812E-2</v>
      </c>
      <c r="Q2038" s="20">
        <f>(Table1[[#This Row],[III. Các khoản phải thu ngắn hạn 2025]]-Table1[[#This Row],[III. Các khoản phải thu ngắn hạn'[Năm: 2024]])/Table1[[#This Row],[III. Các khoản phải thu ngắn hạn'[Năm: 2024]]</f>
        <v>-5.5315807702770128E-2</v>
      </c>
      <c r="R2038" s="20">
        <f>(Table1[[#This Row],[1. Hàng tồn kho]]-Table1[[#This Row],[1. Hàng tồn kho'[Năm: 2024]])/Table1[[#This Row],[1. Hàng tồn kho'[Năm: 2024]]</f>
        <v>0.50734985156202939</v>
      </c>
      <c r="S203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-9.5938635669013006E-2</v>
      </c>
      <c r="T2038" s="21">
        <f>Table1[[#This Row],[Tỷ suất sinh lợi trên tổng tài sản bình quân (ROAA)'[Quý 4 Năm 2025, ĐVT: %']]]-Table1[[#This Row],[Tỷ suất sinh lợi trên tổng tài sản bình quân (ROAA)'[Quý 4 Năm 2024, ĐVT: %']]]</f>
        <v>0.51</v>
      </c>
      <c r="U2038" s="20">
        <f>SUM(Table1[[#This Row],[TATA]:[ROA]])</f>
        <v>0.81532068431728943</v>
      </c>
    </row>
    <row r="2039" spans="1:21" hidden="1" x14ac:dyDescent="0.45">
      <c r="A2039" s="7">
        <v>2033</v>
      </c>
      <c r="B2039" s="5" t="s">
        <v>4074</v>
      </c>
      <c r="C2039" s="6" t="s">
        <v>4075</v>
      </c>
      <c r="D2039" s="6" t="s">
        <v>15</v>
      </c>
      <c r="E2039" s="8">
        <v>3023231742</v>
      </c>
      <c r="F2039" s="8">
        <v>-11248033762</v>
      </c>
      <c r="G2039" s="8">
        <v>200313399104</v>
      </c>
      <c r="H2039" s="8">
        <v>1612597235</v>
      </c>
      <c r="I2039" s="8">
        <v>1442351996</v>
      </c>
      <c r="J2039" s="6"/>
      <c r="K2039" s="6"/>
      <c r="L2039" s="8">
        <v>12637116978</v>
      </c>
      <c r="M2039" s="8">
        <v>11323127075</v>
      </c>
      <c r="N2039" s="9">
        <v>-1.19</v>
      </c>
      <c r="O2039" s="9">
        <v>-1.63</v>
      </c>
      <c r="P2039" s="17">
        <f>(Table1[[#This Row],[18. Lợi nhuận sau thuế thu nhập doanh nghiệp]]-Table1[[#This Row],[Lưu chuyển tiền thuần từ hoạt động kinh doanh]])/Table1[[#This Row],[TỔNG CỘNG TÀI SẢN]]</f>
        <v>-7.1244687413998462E-2</v>
      </c>
      <c r="Q2039" s="20">
        <f>(Table1[[#This Row],[III. Các khoản phải thu ngắn hạn 2025]]-Table1[[#This Row],[III. Các khoản phải thu ngắn hạn'[Năm: 2024]])/Table1[[#This Row],[III. Các khoản phải thu ngắn hạn'[Năm: 2024]]</f>
        <v>-0.10557207671263308</v>
      </c>
      <c r="R2039" s="20" t="e">
        <f>(Table1[[#This Row],[1. Hàng tồn kho]]-Table1[[#This Row],[1. Hàng tồn kho'[Năm: 2024]])/Table1[[#This Row],[1. Hàng tồn kho'[Năm: 2024]]</f>
        <v>#DIV/0!</v>
      </c>
      <c r="S203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-0.10397861357836044</v>
      </c>
      <c r="T2039" s="21">
        <f>Table1[[#This Row],[Tỷ suất sinh lợi trên tổng tài sản bình quân (ROAA)'[Quý 4 Năm 2025, ĐVT: %']]]-Table1[[#This Row],[Tỷ suất sinh lợi trên tổng tài sản bình quân (ROAA)'[Quý 4 Năm 2024, ĐVT: %']]]</f>
        <v>-0.43999999999999995</v>
      </c>
      <c r="U2039" s="20" t="e">
        <f>SUM(Table1[[#This Row],[TATA]:[ROA]])</f>
        <v>#DIV/0!</v>
      </c>
    </row>
    <row r="2040" spans="1:21" hidden="1" x14ac:dyDescent="0.45">
      <c r="A2040" s="7">
        <v>2034</v>
      </c>
      <c r="B2040" s="5" t="s">
        <v>4076</v>
      </c>
      <c r="C2040" s="6" t="s">
        <v>4077</v>
      </c>
      <c r="D2040" s="6" t="s">
        <v>10</v>
      </c>
      <c r="E2040" s="6"/>
      <c r="F2040" s="6"/>
      <c r="G2040" s="6"/>
      <c r="H2040" s="6"/>
      <c r="I2040" s="6"/>
      <c r="J2040" s="6"/>
      <c r="K2040" s="6"/>
      <c r="L2040" s="6"/>
      <c r="M2040" s="6"/>
      <c r="N2040" s="8"/>
      <c r="O2040" s="8"/>
      <c r="P204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4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40" s="20" t="e">
        <f>(Table1[[#This Row],[1. Hàng tồn kho]]-Table1[[#This Row],[1. Hàng tồn kho'[Năm: 2024]])/Table1[[#This Row],[1. Hàng tồn kho'[Năm: 2024]]</f>
        <v>#DIV/0!</v>
      </c>
      <c r="S204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4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40" s="20" t="e">
        <f>SUM(Table1[[#This Row],[TATA]:[ROA]])</f>
        <v>#DIV/0!</v>
      </c>
    </row>
    <row r="2041" spans="1:21" x14ac:dyDescent="0.45">
      <c r="A2041" s="7">
        <v>2035</v>
      </c>
      <c r="B2041" s="5" t="s">
        <v>4078</v>
      </c>
      <c r="C2041" s="6" t="s">
        <v>4079</v>
      </c>
      <c r="D2041" s="6" t="s">
        <v>33</v>
      </c>
      <c r="E2041" s="8">
        <v>-7354183147</v>
      </c>
      <c r="F2041" s="8">
        <v>-90436626465</v>
      </c>
      <c r="G2041" s="8">
        <v>727837205230</v>
      </c>
      <c r="H2041" s="8">
        <v>217089484445</v>
      </c>
      <c r="I2041" s="8">
        <v>156814393463</v>
      </c>
      <c r="J2041" s="8">
        <v>101177518738</v>
      </c>
      <c r="K2041" s="8">
        <v>122751499231</v>
      </c>
      <c r="L2041" s="8">
        <v>1136999015273</v>
      </c>
      <c r="M2041" s="8">
        <v>1077156955472</v>
      </c>
      <c r="N2041" s="9">
        <v>-1.1200000000000001</v>
      </c>
      <c r="O2041" s="9">
        <v>-3.31</v>
      </c>
      <c r="P2041" s="17">
        <f>(Table1[[#This Row],[18. Lợi nhuận sau thuế thu nhập doanh nghiệp]]-Table1[[#This Row],[Lưu chuyển tiền thuần từ hoạt động kinh doanh]])/Table1[[#This Row],[TỔNG CỘNG TÀI SẢN]]</f>
        <v>-0.11414976140405678</v>
      </c>
      <c r="Q2041" s="20">
        <f>(Table1[[#This Row],[III. Các khoản phải thu ngắn hạn 2025]]-Table1[[#This Row],[III. Các khoản phải thu ngắn hạn'[Năm: 2024]])/Table1[[#This Row],[III. Các khoản phải thu ngắn hạn'[Năm: 2024]]</f>
        <v>-0.27765090112999369</v>
      </c>
      <c r="R2041" s="20">
        <f>(Table1[[#This Row],[1. Hàng tồn kho]]-Table1[[#This Row],[1. Hàng tồn kho'[Năm: 2024]])/Table1[[#This Row],[1. Hàng tồn kho'[Năm: 2024]]</f>
        <v>0.21322899357579619</v>
      </c>
      <c r="S204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-5.2631584545947539E-2</v>
      </c>
      <c r="T2041" s="21">
        <f>Table1[[#This Row],[Tỷ suất sinh lợi trên tổng tài sản bình quân (ROAA)'[Quý 4 Năm 2025, ĐVT: %']]]-Table1[[#This Row],[Tỷ suất sinh lợi trên tổng tài sản bình quân (ROAA)'[Quý 4 Năm 2024, ĐVT: %']]]</f>
        <v>-2.19</v>
      </c>
      <c r="U2041" s="20">
        <f>SUM(Table1[[#This Row],[TATA]:[ROA]])</f>
        <v>-2.4212032535042018</v>
      </c>
    </row>
    <row r="2042" spans="1:21" hidden="1" x14ac:dyDescent="0.45">
      <c r="A2042" s="7">
        <v>2036</v>
      </c>
      <c r="B2042" s="5" t="s">
        <v>4080</v>
      </c>
      <c r="C2042" s="6" t="s">
        <v>4081</v>
      </c>
      <c r="D2042" s="6" t="s">
        <v>10</v>
      </c>
      <c r="E2042" s="6"/>
      <c r="F2042" s="6"/>
      <c r="G2042" s="6"/>
      <c r="H2042" s="6"/>
      <c r="I2042" s="6"/>
      <c r="J2042" s="6"/>
      <c r="K2042" s="6"/>
      <c r="L2042" s="6"/>
      <c r="M2042" s="6"/>
      <c r="N2042" s="8"/>
      <c r="O2042" s="8"/>
      <c r="P204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4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42" s="20" t="e">
        <f>(Table1[[#This Row],[1. Hàng tồn kho]]-Table1[[#This Row],[1. Hàng tồn kho'[Năm: 2024]])/Table1[[#This Row],[1. Hàng tồn kho'[Năm: 2024]]</f>
        <v>#DIV/0!</v>
      </c>
      <c r="S204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4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42" s="20" t="e">
        <f>SUM(Table1[[#This Row],[TATA]:[ROA]])</f>
        <v>#DIV/0!</v>
      </c>
    </row>
    <row r="2043" spans="1:21" hidden="1" x14ac:dyDescent="0.45">
      <c r="A2043" s="7">
        <v>2037</v>
      </c>
      <c r="B2043" s="5" t="s">
        <v>4082</v>
      </c>
      <c r="C2043" s="6" t="s">
        <v>4083</v>
      </c>
      <c r="D2043" s="6" t="s">
        <v>10</v>
      </c>
      <c r="E2043" s="6"/>
      <c r="F2043" s="6"/>
      <c r="G2043" s="6"/>
      <c r="H2043" s="8">
        <v>17619128724</v>
      </c>
      <c r="I2043" s="6"/>
      <c r="J2043" s="6"/>
      <c r="K2043" s="6"/>
      <c r="L2043" s="6"/>
      <c r="M2043" s="6"/>
      <c r="N2043" s="8"/>
      <c r="O2043" s="8"/>
      <c r="P204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4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043" s="20" t="e">
        <f>(Table1[[#This Row],[1. Hàng tồn kho]]-Table1[[#This Row],[1. Hàng tồn kho'[Năm: 2024]])/Table1[[#This Row],[1. Hàng tồn kho'[Năm: 2024]]</f>
        <v>#DIV/0!</v>
      </c>
      <c r="S204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4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43" s="20" t="e">
        <f>SUM(Table1[[#This Row],[TATA]:[ROA]])</f>
        <v>#DIV/0!</v>
      </c>
    </row>
    <row r="2044" spans="1:21" x14ac:dyDescent="0.45">
      <c r="A2044" s="7">
        <v>2038</v>
      </c>
      <c r="B2044" s="5" t="s">
        <v>4084</v>
      </c>
      <c r="C2044" s="6" t="s">
        <v>4085</v>
      </c>
      <c r="D2044" s="6" t="s">
        <v>15</v>
      </c>
      <c r="E2044" s="8">
        <v>18181472126</v>
      </c>
      <c r="F2044" s="8">
        <v>1195369381</v>
      </c>
      <c r="G2044" s="8">
        <v>79441312714</v>
      </c>
      <c r="H2044" s="8">
        <v>47854330274</v>
      </c>
      <c r="I2044" s="8">
        <v>31944091241</v>
      </c>
      <c r="J2044" s="8">
        <v>26213107536</v>
      </c>
      <c r="K2044" s="8">
        <v>19299008953</v>
      </c>
      <c r="L2044" s="8">
        <v>194111341265</v>
      </c>
      <c r="M2044" s="8">
        <v>170148943516</v>
      </c>
      <c r="N2044" s="8"/>
      <c r="O2044" s="8"/>
      <c r="P2044" s="17">
        <f>(Table1[[#This Row],[18. Lợi nhuận sau thuế thu nhập doanh nghiệp]]-Table1[[#This Row],[Lưu chuyển tiền thuần từ hoạt động kinh doanh]])/Table1[[#This Row],[TỔNG CỘNG TÀI SẢN]]</f>
        <v>-0.21381951235061258</v>
      </c>
      <c r="Q2044" s="20">
        <f>(Table1[[#This Row],[III. Các khoản phải thu ngắn hạn 2025]]-Table1[[#This Row],[III. Các khoản phải thu ngắn hạn'[Năm: 2024]])/Table1[[#This Row],[III. Các khoản phải thu ngắn hạn'[Năm: 2024]]</f>
        <v>-0.33247229544123991</v>
      </c>
      <c r="R2044" s="20">
        <f>(Table1[[#This Row],[1. Hàng tồn kho]]-Table1[[#This Row],[1. Hàng tồn kho'[Năm: 2024]])/Table1[[#This Row],[1. Hàng tồn kho'[Năm: 2024]]</f>
        <v>-0.26376493414618862</v>
      </c>
      <c r="S204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-0.12344666516052059</v>
      </c>
      <c r="T204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44" s="20">
        <f>SUM(Table1[[#This Row],[TATA]:[ROA]])</f>
        <v>-0.93350340709856172</v>
      </c>
    </row>
    <row r="2045" spans="1:21" hidden="1" x14ac:dyDescent="0.45">
      <c r="A2045" s="7">
        <v>2039</v>
      </c>
      <c r="B2045" s="5" t="s">
        <v>4086</v>
      </c>
      <c r="C2045" s="6" t="s">
        <v>4087</v>
      </c>
      <c r="D2045" s="6" t="s">
        <v>10</v>
      </c>
      <c r="E2045" s="6"/>
      <c r="F2045" s="6"/>
      <c r="G2045" s="6"/>
      <c r="H2045" s="6"/>
      <c r="I2045" s="6"/>
      <c r="J2045" s="6"/>
      <c r="K2045" s="6"/>
      <c r="L2045" s="6"/>
      <c r="M2045" s="6"/>
      <c r="N2045" s="8"/>
      <c r="O2045" s="8"/>
      <c r="P204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4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45" s="20" t="e">
        <f>(Table1[[#This Row],[1. Hàng tồn kho]]-Table1[[#This Row],[1. Hàng tồn kho'[Năm: 2024]])/Table1[[#This Row],[1. Hàng tồn kho'[Năm: 2024]]</f>
        <v>#DIV/0!</v>
      </c>
      <c r="S204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4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45" s="20" t="e">
        <f>SUM(Table1[[#This Row],[TATA]:[ROA]])</f>
        <v>#DIV/0!</v>
      </c>
    </row>
    <row r="2046" spans="1:21" x14ac:dyDescent="0.45">
      <c r="A2046" s="7">
        <v>2040</v>
      </c>
      <c r="B2046" s="5" t="s">
        <v>4088</v>
      </c>
      <c r="C2046" s="6" t="s">
        <v>4089</v>
      </c>
      <c r="D2046" s="6" t="s">
        <v>33</v>
      </c>
      <c r="E2046" s="8">
        <v>9779749592</v>
      </c>
      <c r="F2046" s="8">
        <v>6687021923</v>
      </c>
      <c r="G2046" s="8">
        <v>106148107138</v>
      </c>
      <c r="H2046" s="8">
        <v>27869367682</v>
      </c>
      <c r="I2046" s="8">
        <v>21777727918</v>
      </c>
      <c r="J2046" s="8">
        <v>20665775006</v>
      </c>
      <c r="K2046" s="8">
        <v>23329516338</v>
      </c>
      <c r="L2046" s="8">
        <v>124476353785</v>
      </c>
      <c r="M2046" s="8">
        <v>117214432741</v>
      </c>
      <c r="N2046" s="9">
        <v>2.81</v>
      </c>
      <c r="O2046" s="9">
        <v>-0.1</v>
      </c>
      <c r="P2046" s="17">
        <f>(Table1[[#This Row],[18. Lợi nhuận sau thuế thu nhập doanh nghiệp]]-Table1[[#This Row],[Lưu chuyển tiền thuần từ hoạt động kinh doanh]])/Table1[[#This Row],[TỔNG CỘNG TÀI SẢN]]</f>
        <v>-2.9135966268143028E-2</v>
      </c>
      <c r="Q2046" s="20">
        <f>(Table1[[#This Row],[III. Các khoản phải thu ngắn hạn 2025]]-Table1[[#This Row],[III. Các khoản phải thu ngắn hạn'[Năm: 2024]])/Table1[[#This Row],[III. Các khoản phải thu ngắn hạn'[Năm: 2024]]</f>
        <v>-0.21857832705456068</v>
      </c>
      <c r="R2046" s="20">
        <f>(Table1[[#This Row],[1. Hàng tồn kho]]-Table1[[#This Row],[1. Hàng tồn kho'[Năm: 2024]])/Table1[[#This Row],[1. Hàng tồn kho'[Năm: 2024]]</f>
        <v>0.12889627082587624</v>
      </c>
      <c r="S204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-5.8339763522821768E-2</v>
      </c>
      <c r="T2046" s="21">
        <f>Table1[[#This Row],[Tỷ suất sinh lợi trên tổng tài sản bình quân (ROAA)'[Quý 4 Năm 2025, ĐVT: %']]]-Table1[[#This Row],[Tỷ suất sinh lợi trên tổng tài sản bình quân (ROAA)'[Quý 4 Năm 2024, ĐVT: %']]]</f>
        <v>-2.91</v>
      </c>
      <c r="U2046" s="20">
        <f>SUM(Table1[[#This Row],[TATA]:[ROA]])</f>
        <v>-3.0871577860196493</v>
      </c>
    </row>
    <row r="2047" spans="1:21" hidden="1" x14ac:dyDescent="0.45">
      <c r="A2047" s="7">
        <v>2041</v>
      </c>
      <c r="B2047" s="5" t="s">
        <v>4090</v>
      </c>
      <c r="C2047" s="6" t="s">
        <v>4091</v>
      </c>
      <c r="D2047" s="6" t="s">
        <v>10</v>
      </c>
      <c r="E2047" s="6"/>
      <c r="F2047" s="6"/>
      <c r="G2047" s="6"/>
      <c r="H2047" s="6"/>
      <c r="I2047" s="6"/>
      <c r="J2047" s="6"/>
      <c r="K2047" s="6"/>
      <c r="L2047" s="6"/>
      <c r="M2047" s="6"/>
      <c r="N2047" s="8"/>
      <c r="O2047" s="8"/>
      <c r="P204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4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47" s="20" t="e">
        <f>(Table1[[#This Row],[1. Hàng tồn kho]]-Table1[[#This Row],[1. Hàng tồn kho'[Năm: 2024]])/Table1[[#This Row],[1. Hàng tồn kho'[Năm: 2024]]</f>
        <v>#DIV/0!</v>
      </c>
      <c r="S204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4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47" s="20" t="e">
        <f>SUM(Table1[[#This Row],[TATA]:[ROA]])</f>
        <v>#DIV/0!</v>
      </c>
    </row>
    <row r="2048" spans="1:21" hidden="1" x14ac:dyDescent="0.45">
      <c r="A2048" s="7">
        <v>2042</v>
      </c>
      <c r="B2048" s="5" t="s">
        <v>4092</v>
      </c>
      <c r="C2048" s="6" t="s">
        <v>4093</v>
      </c>
      <c r="D2048" s="6" t="s">
        <v>15</v>
      </c>
      <c r="E2048" s="6"/>
      <c r="F2048" s="6"/>
      <c r="G2048" s="6"/>
      <c r="H2048" s="8">
        <v>135408021230</v>
      </c>
      <c r="I2048" s="6"/>
      <c r="J2048" s="8">
        <v>24478041178</v>
      </c>
      <c r="K2048" s="6"/>
      <c r="L2048" s="8">
        <v>30730111996</v>
      </c>
      <c r="M2048" s="6"/>
      <c r="N2048" s="8"/>
      <c r="O2048" s="8"/>
      <c r="P204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4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048" s="20">
        <f>(Table1[[#This Row],[1. Hàng tồn kho]]-Table1[[#This Row],[1. Hàng tồn kho'[Năm: 2024]])/Table1[[#This Row],[1. Hàng tồn kho'[Năm: 2024]]</f>
        <v>-1</v>
      </c>
      <c r="S204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04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48" s="20" t="e">
        <f>SUM(Table1[[#This Row],[TATA]:[ROA]])</f>
        <v>#DIV/0!</v>
      </c>
    </row>
    <row r="2049" spans="1:21" hidden="1" x14ac:dyDescent="0.45">
      <c r="A2049" s="7">
        <v>2043</v>
      </c>
      <c r="B2049" s="5" t="s">
        <v>4094</v>
      </c>
      <c r="C2049" s="6" t="s">
        <v>4095</v>
      </c>
      <c r="D2049" s="6" t="s">
        <v>10</v>
      </c>
      <c r="E2049" s="6"/>
      <c r="F2049" s="6"/>
      <c r="G2049" s="6"/>
      <c r="H2049" s="6"/>
      <c r="I2049" s="6"/>
      <c r="J2049" s="6"/>
      <c r="K2049" s="6"/>
      <c r="L2049" s="6"/>
      <c r="M2049" s="6"/>
      <c r="N2049" s="8"/>
      <c r="O2049" s="8"/>
      <c r="P204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4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49" s="20" t="e">
        <f>(Table1[[#This Row],[1. Hàng tồn kho]]-Table1[[#This Row],[1. Hàng tồn kho'[Năm: 2024]])/Table1[[#This Row],[1. Hàng tồn kho'[Năm: 2024]]</f>
        <v>#DIV/0!</v>
      </c>
      <c r="S204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4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49" s="20" t="e">
        <f>SUM(Table1[[#This Row],[TATA]:[ROA]])</f>
        <v>#DIV/0!</v>
      </c>
    </row>
    <row r="2050" spans="1:21" x14ac:dyDescent="0.45">
      <c r="A2050" s="7">
        <v>2044</v>
      </c>
      <c r="B2050" s="5" t="s">
        <v>4096</v>
      </c>
      <c r="C2050" s="6" t="s">
        <v>4097</v>
      </c>
      <c r="D2050" s="6" t="s">
        <v>15</v>
      </c>
      <c r="E2050" s="8">
        <v>245966288809</v>
      </c>
      <c r="F2050" s="8">
        <v>62348469618</v>
      </c>
      <c r="G2050" s="8">
        <v>2021253376031</v>
      </c>
      <c r="H2050" s="8">
        <v>924332884086</v>
      </c>
      <c r="I2050" s="8">
        <v>810094595023</v>
      </c>
      <c r="J2050" s="8">
        <v>363972987514</v>
      </c>
      <c r="K2050" s="8">
        <v>337411698118</v>
      </c>
      <c r="L2050" s="8">
        <v>1022914332736</v>
      </c>
      <c r="M2050" s="8">
        <v>773154762688</v>
      </c>
      <c r="N2050" s="9">
        <v>1.1599999999999999</v>
      </c>
      <c r="O2050" s="9">
        <v>2.71</v>
      </c>
      <c r="P2050" s="17">
        <f>(Table1[[#This Row],[18. Lợi nhuận sau thuế thu nhập doanh nghiệp]]-Table1[[#This Row],[Lưu chuyển tiền thuần từ hoạt động kinh doanh]])/Table1[[#This Row],[TỔNG CỘNG TÀI SẢN]]</f>
        <v>-9.0843543599446214E-2</v>
      </c>
      <c r="Q2050" s="20">
        <f>(Table1[[#This Row],[III. Các khoản phải thu ngắn hạn 2025]]-Table1[[#This Row],[III. Các khoản phải thu ngắn hạn'[Năm: 2024]])/Table1[[#This Row],[III. Các khoản phải thu ngắn hạn'[Năm: 2024]]</f>
        <v>-0.12358998692982913</v>
      </c>
      <c r="R2050" s="20">
        <f>(Table1[[#This Row],[1. Hàng tồn kho]]-Table1[[#This Row],[1. Hàng tồn kho'[Năm: 2024]])/Table1[[#This Row],[1. Hàng tồn kho'[Năm: 2024]]</f>
        <v>-7.2975990821237346E-2</v>
      </c>
      <c r="S205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-0.2441646988951317</v>
      </c>
      <c r="T2050" s="21">
        <f>Table1[[#This Row],[Tỷ suất sinh lợi trên tổng tài sản bình quân (ROAA)'[Quý 4 Năm 2025, ĐVT: %']]]-Table1[[#This Row],[Tỷ suất sinh lợi trên tổng tài sản bình quân (ROAA)'[Quý 4 Năm 2024, ĐVT: %']]]</f>
        <v>1.55</v>
      </c>
      <c r="U2050" s="20">
        <f>SUM(Table1[[#This Row],[TATA]:[ROA]])</f>
        <v>1.0184257797543557</v>
      </c>
    </row>
    <row r="2051" spans="1:21" ht="26.25" x14ac:dyDescent="0.45">
      <c r="A2051" s="7">
        <v>2045</v>
      </c>
      <c r="B2051" s="5" t="s">
        <v>4098</v>
      </c>
      <c r="C2051" s="6" t="s">
        <v>4099</v>
      </c>
      <c r="D2051" s="6" t="s">
        <v>33</v>
      </c>
      <c r="E2051" s="8">
        <v>95742896784</v>
      </c>
      <c r="F2051" s="8">
        <v>21898680318</v>
      </c>
      <c r="G2051" s="8">
        <v>1017045770367</v>
      </c>
      <c r="H2051" s="8">
        <v>425667515788</v>
      </c>
      <c r="I2051" s="8">
        <v>441126208956</v>
      </c>
      <c r="J2051" s="8">
        <v>536640602216</v>
      </c>
      <c r="K2051" s="8">
        <v>370426534237</v>
      </c>
      <c r="L2051" s="8">
        <v>82881861309</v>
      </c>
      <c r="M2051" s="8">
        <v>445427893420</v>
      </c>
      <c r="N2051" s="9">
        <v>0.05</v>
      </c>
      <c r="O2051" s="9">
        <v>-2.4900000000000002</v>
      </c>
      <c r="P2051" s="17">
        <f>(Table1[[#This Row],[18. Lợi nhuận sau thuế thu nhập doanh nghiệp]]-Table1[[#This Row],[Lưu chuyển tiền thuần từ hoạt động kinh doanh]])/Table1[[#This Row],[TỔNG CỘNG TÀI SẢN]]</f>
        <v>-7.2606581353121785E-2</v>
      </c>
      <c r="Q2051" s="20">
        <f>(Table1[[#This Row],[III. Các khoản phải thu ngắn hạn 2025]]-Table1[[#This Row],[III. Các khoản phải thu ngắn hạn'[Năm: 2024]])/Table1[[#This Row],[III. Các khoản phải thu ngắn hạn'[Năm: 2024]]</f>
        <v>3.6316356298372245E-2</v>
      </c>
      <c r="R2051" s="20">
        <f>(Table1[[#This Row],[1. Hàng tồn kho]]-Table1[[#This Row],[1. Hàng tồn kho'[Năm: 2024]])/Table1[[#This Row],[1. Hàng tồn kho'[Năm: 2024]]</f>
        <v>-0.30973069740276227</v>
      </c>
      <c r="S205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4.3742506066478954</v>
      </c>
      <c r="T2051" s="21">
        <f>Table1[[#This Row],[Tỷ suất sinh lợi trên tổng tài sản bình quân (ROAA)'[Quý 4 Năm 2025, ĐVT: %']]]-Table1[[#This Row],[Tỷ suất sinh lợi trên tổng tài sản bình quân (ROAA)'[Quý 4 Năm 2024, ĐVT: %']]]</f>
        <v>-2.54</v>
      </c>
      <c r="U2051" s="20">
        <f>SUM(Table1[[#This Row],[TATA]:[ROA]])</f>
        <v>1.4882296841903839</v>
      </c>
    </row>
    <row r="2052" spans="1:21" x14ac:dyDescent="0.45">
      <c r="A2052" s="7">
        <v>2046</v>
      </c>
      <c r="B2052" s="5" t="s">
        <v>4100</v>
      </c>
      <c r="C2052" s="6" t="s">
        <v>4101</v>
      </c>
      <c r="D2052" s="6" t="s">
        <v>15</v>
      </c>
      <c r="E2052" s="8">
        <v>41545947259</v>
      </c>
      <c r="F2052" s="8">
        <v>39040902439</v>
      </c>
      <c r="G2052" s="8">
        <v>629780770456</v>
      </c>
      <c r="H2052" s="8">
        <v>127652541759</v>
      </c>
      <c r="I2052" s="8">
        <v>100484996109</v>
      </c>
      <c r="J2052" s="8">
        <v>4776851872</v>
      </c>
      <c r="K2052" s="8">
        <v>3553515497</v>
      </c>
      <c r="L2052" s="8">
        <v>508294577925</v>
      </c>
      <c r="M2052" s="8">
        <v>541651756973</v>
      </c>
      <c r="N2052" s="8"/>
      <c r="O2052" s="8"/>
      <c r="P2052" s="17">
        <f>(Table1[[#This Row],[18. Lợi nhuận sau thuế thu nhập doanh nghiệp]]-Table1[[#This Row],[Lưu chuyển tiền thuần từ hoạt động kinh doanh]])/Table1[[#This Row],[TỔNG CỘNG TÀI SẢN]]</f>
        <v>-3.9776457737605957E-3</v>
      </c>
      <c r="Q2052" s="20">
        <f>(Table1[[#This Row],[III. Các khoản phải thu ngắn hạn 2025]]-Table1[[#This Row],[III. Các khoản phải thu ngắn hạn'[Năm: 2024]])/Table1[[#This Row],[III. Các khoản phải thu ngắn hạn'[Năm: 2024]]</f>
        <v>-0.21282416531345394</v>
      </c>
      <c r="R2052" s="20">
        <f>(Table1[[#This Row],[1. Hàng tồn kho]]-Table1[[#This Row],[1. Hàng tồn kho'[Năm: 2024]])/Table1[[#This Row],[1. Hàng tồn kho'[Năm: 2024]]</f>
        <v>-0.2560967783344319</v>
      </c>
      <c r="S205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6.5625683406211596E-2</v>
      </c>
      <c r="T205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52" s="20">
        <f>SUM(Table1[[#This Row],[TATA]:[ROA]])</f>
        <v>-0.40727290601543481</v>
      </c>
    </row>
    <row r="2053" spans="1:21" ht="26.25" hidden="1" x14ac:dyDescent="0.45">
      <c r="A2053" s="7">
        <v>2047</v>
      </c>
      <c r="B2053" s="5" t="s">
        <v>4102</v>
      </c>
      <c r="C2053" s="6" t="s">
        <v>4103</v>
      </c>
      <c r="D2053" s="6" t="s">
        <v>10</v>
      </c>
      <c r="E2053" s="6"/>
      <c r="F2053" s="6"/>
      <c r="G2053" s="6"/>
      <c r="H2053" s="6"/>
      <c r="I2053" s="6"/>
      <c r="J2053" s="6"/>
      <c r="K2053" s="6"/>
      <c r="L2053" s="6"/>
      <c r="M2053" s="6"/>
      <c r="N2053" s="8"/>
      <c r="O2053" s="8"/>
      <c r="P205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5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53" s="20" t="e">
        <f>(Table1[[#This Row],[1. Hàng tồn kho]]-Table1[[#This Row],[1. Hàng tồn kho'[Năm: 2024]])/Table1[[#This Row],[1. Hàng tồn kho'[Năm: 2024]]</f>
        <v>#DIV/0!</v>
      </c>
      <c r="S205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5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53" s="20" t="e">
        <f>SUM(Table1[[#This Row],[TATA]:[ROA]])</f>
        <v>#DIV/0!</v>
      </c>
    </row>
    <row r="2054" spans="1:21" hidden="1" x14ac:dyDescent="0.45">
      <c r="A2054" s="7">
        <v>2048</v>
      </c>
      <c r="B2054" s="5" t="s">
        <v>4104</v>
      </c>
      <c r="C2054" s="6" t="s">
        <v>4105</v>
      </c>
      <c r="D2054" s="6" t="s">
        <v>15</v>
      </c>
      <c r="E2054" s="6"/>
      <c r="F2054" s="6"/>
      <c r="G2054" s="6"/>
      <c r="H2054" s="8">
        <v>28789213581</v>
      </c>
      <c r="I2054" s="6"/>
      <c r="J2054" s="8">
        <v>5437128738</v>
      </c>
      <c r="K2054" s="6"/>
      <c r="L2054" s="8">
        <v>41912269784</v>
      </c>
      <c r="M2054" s="6"/>
      <c r="N2054" s="8"/>
      <c r="O2054" s="8"/>
      <c r="P205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5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054" s="20">
        <f>(Table1[[#This Row],[1. Hàng tồn kho]]-Table1[[#This Row],[1. Hàng tồn kho'[Năm: 2024]])/Table1[[#This Row],[1. Hàng tồn kho'[Năm: 2024]]</f>
        <v>-1</v>
      </c>
      <c r="S205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05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54" s="20" t="e">
        <f>SUM(Table1[[#This Row],[TATA]:[ROA]])</f>
        <v>#DIV/0!</v>
      </c>
    </row>
    <row r="2055" spans="1:21" ht="26.25" x14ac:dyDescent="0.45">
      <c r="A2055" s="7">
        <v>2049</v>
      </c>
      <c r="B2055" s="5" t="s">
        <v>4106</v>
      </c>
      <c r="C2055" s="6" t="s">
        <v>4107</v>
      </c>
      <c r="D2055" s="6" t="s">
        <v>15</v>
      </c>
      <c r="E2055" s="8">
        <v>852384875</v>
      </c>
      <c r="F2055" s="8">
        <v>234247962914</v>
      </c>
      <c r="G2055" s="8">
        <v>2763989542699</v>
      </c>
      <c r="H2055" s="8">
        <v>66883139027</v>
      </c>
      <c r="I2055" s="8">
        <v>57565501040</v>
      </c>
      <c r="J2055" s="8">
        <v>95314531112</v>
      </c>
      <c r="K2055" s="8">
        <v>141745620199</v>
      </c>
      <c r="L2055" s="8">
        <v>601282015871</v>
      </c>
      <c r="M2055" s="8">
        <v>757351629565</v>
      </c>
      <c r="N2055" s="9">
        <v>1.35</v>
      </c>
      <c r="O2055" s="9">
        <v>2.68</v>
      </c>
      <c r="P2055" s="17">
        <f>(Table1[[#This Row],[18. Lợi nhuận sau thuế thu nhập doanh nghiệp]]-Table1[[#This Row],[Lưu chuyển tiền thuần từ hoạt động kinh doanh]])/Table1[[#This Row],[TỔNG CỘNG TÀI SẢN]]</f>
        <v>8.4441556103389687E-2</v>
      </c>
      <c r="Q2055" s="20">
        <f>(Table1[[#This Row],[III. Các khoản phải thu ngắn hạn 2025]]-Table1[[#This Row],[III. Các khoản phải thu ngắn hạn'[Năm: 2024]])/Table1[[#This Row],[III. Các khoản phải thu ngắn hạn'[Năm: 2024]]</f>
        <v>-0.13931221115741249</v>
      </c>
      <c r="R2055" s="20">
        <f>(Table1[[#This Row],[1. Hàng tồn kho]]-Table1[[#This Row],[1. Hàng tồn kho'[Năm: 2024]])/Table1[[#This Row],[1. Hàng tồn kho'[Năm: 2024]]</f>
        <v>0.48713547184574435</v>
      </c>
      <c r="S205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0.25956141972402419</v>
      </c>
      <c r="T2055" s="21">
        <f>Table1[[#This Row],[Tỷ suất sinh lợi trên tổng tài sản bình quân (ROAA)'[Quý 4 Năm 2025, ĐVT: %']]]-Table1[[#This Row],[Tỷ suất sinh lợi trên tổng tài sản bình quân (ROAA)'[Quý 4 Năm 2024, ĐVT: %']]]</f>
        <v>1.33</v>
      </c>
      <c r="U2055" s="20">
        <f>SUM(Table1[[#This Row],[TATA]:[ROA]])</f>
        <v>2.0218262365157456</v>
      </c>
    </row>
    <row r="2056" spans="1:21" x14ac:dyDescent="0.45">
      <c r="A2056" s="7">
        <v>2050</v>
      </c>
      <c r="B2056" s="5" t="s">
        <v>4108</v>
      </c>
      <c r="C2056" s="6" t="s">
        <v>4109</v>
      </c>
      <c r="D2056" s="6" t="s">
        <v>10</v>
      </c>
      <c r="E2056" s="8">
        <v>-33235053254</v>
      </c>
      <c r="F2056" s="8">
        <v>2756958496</v>
      </c>
      <c r="G2056" s="8">
        <v>1020404927271</v>
      </c>
      <c r="H2056" s="8">
        <v>343137583144</v>
      </c>
      <c r="I2056" s="8">
        <v>243863110378</v>
      </c>
      <c r="J2056" s="8">
        <v>66431737166</v>
      </c>
      <c r="K2056" s="8">
        <v>89943558133</v>
      </c>
      <c r="L2056" s="8">
        <v>943033590234</v>
      </c>
      <c r="M2056" s="8">
        <v>697956961358</v>
      </c>
      <c r="N2056" s="9">
        <v>2.25</v>
      </c>
      <c r="O2056" s="9">
        <v>2.2000000000000002</v>
      </c>
      <c r="P2056" s="17">
        <f>(Table1[[#This Row],[18. Lợi nhuận sau thuế thu nhập doanh nghiệp]]-Table1[[#This Row],[Lưu chuyển tiền thuần từ hoạt động kinh doanh]])/Table1[[#This Row],[TỔNG CỘNG TÀI SẢN]]</f>
        <v>3.5272283373089998E-2</v>
      </c>
      <c r="Q2056" s="20">
        <f>(Table1[[#This Row],[III. Các khoản phải thu ngắn hạn 2025]]-Table1[[#This Row],[III. Các khoản phải thu ngắn hạn'[Năm: 2024]])/Table1[[#This Row],[III. Các khoản phải thu ngắn hạn'[Năm: 2024]]</f>
        <v>-0.28931390102010129</v>
      </c>
      <c r="R2056" s="20">
        <f>(Table1[[#This Row],[1. Hàng tồn kho]]-Table1[[#This Row],[1. Hàng tồn kho'[Năm: 2024]])/Table1[[#This Row],[1. Hàng tồn kho'[Năm: 2024]]</f>
        <v>0.35392452418109327</v>
      </c>
      <c r="S205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-0.25988112344459313</v>
      </c>
      <c r="T2056" s="21">
        <f>Table1[[#This Row],[Tỷ suất sinh lợi trên tổng tài sản bình quân (ROAA)'[Quý 4 Năm 2025, ĐVT: %']]]-Table1[[#This Row],[Tỷ suất sinh lợi trên tổng tài sản bình quân (ROAA)'[Quý 4 Năm 2024, ĐVT: %']]]</f>
        <v>-4.9999999999999822E-2</v>
      </c>
      <c r="U2056" s="20">
        <f>SUM(Table1[[#This Row],[TATA]:[ROA]])</f>
        <v>-0.20999821691051096</v>
      </c>
    </row>
    <row r="2057" spans="1:21" hidden="1" x14ac:dyDescent="0.45">
      <c r="A2057" s="7">
        <v>2051</v>
      </c>
      <c r="B2057" s="5" t="s">
        <v>4110</v>
      </c>
      <c r="C2057" s="6" t="s">
        <v>4111</v>
      </c>
      <c r="D2057" s="6" t="s">
        <v>10</v>
      </c>
      <c r="E2057" s="8">
        <v>-1518867184463</v>
      </c>
      <c r="F2057" s="8">
        <v>106681768404</v>
      </c>
      <c r="G2057" s="8">
        <v>3727334260077</v>
      </c>
      <c r="H2057" s="8">
        <v>24907758678</v>
      </c>
      <c r="I2057" s="8">
        <v>53093311013</v>
      </c>
      <c r="J2057" s="6"/>
      <c r="K2057" s="6"/>
      <c r="L2057" s="8">
        <v>189358881463</v>
      </c>
      <c r="M2057" s="8">
        <v>195345069131</v>
      </c>
      <c r="N2057" s="9">
        <v>3.23</v>
      </c>
      <c r="O2057" s="9">
        <v>1.1399999999999999</v>
      </c>
      <c r="P2057" s="17">
        <f>(Table1[[#This Row],[18. Lợi nhuận sau thuế thu nhập doanh nghiệp]]-Table1[[#This Row],[Lưu chuyển tiền thuần từ hoạt động kinh doanh]])/Table1[[#This Row],[TỔNG CỘNG TÀI SẢN]]</f>
        <v>0.43611569004638157</v>
      </c>
      <c r="Q2057" s="20">
        <f>(Table1[[#This Row],[III. Các khoản phải thu ngắn hạn 2025]]-Table1[[#This Row],[III. Các khoản phải thu ngắn hạn'[Năm: 2024]])/Table1[[#This Row],[III. Các khoản phải thu ngắn hạn'[Năm: 2024]]</f>
        <v>1.131597294617084</v>
      </c>
      <c r="R2057" s="20" t="e">
        <f>(Table1[[#This Row],[1. Hàng tồn kho]]-Table1[[#This Row],[1. Hàng tồn kho'[Năm: 2024]])/Table1[[#This Row],[1. Hàng tồn kho'[Năm: 2024]]</f>
        <v>#DIV/0!</v>
      </c>
      <c r="S205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3.1612922624755145E-2</v>
      </c>
      <c r="T2057" s="21">
        <f>Table1[[#This Row],[Tỷ suất sinh lợi trên tổng tài sản bình quân (ROAA)'[Quý 4 Năm 2025, ĐVT: %']]]-Table1[[#This Row],[Tỷ suất sinh lợi trên tổng tài sản bình quân (ROAA)'[Quý 4 Năm 2024, ĐVT: %']]]</f>
        <v>-2.09</v>
      </c>
      <c r="U2057" s="20" t="e">
        <f>SUM(Table1[[#This Row],[TATA]:[ROA]])</f>
        <v>#DIV/0!</v>
      </c>
    </row>
    <row r="2058" spans="1:21" ht="26.25" x14ac:dyDescent="0.45">
      <c r="A2058" s="7">
        <v>2052</v>
      </c>
      <c r="B2058" s="5" t="s">
        <v>4112</v>
      </c>
      <c r="C2058" s="6" t="s">
        <v>4113</v>
      </c>
      <c r="D2058" s="6" t="s">
        <v>33</v>
      </c>
      <c r="E2058" s="8">
        <v>135494671348</v>
      </c>
      <c r="F2058" s="8">
        <v>147555842427</v>
      </c>
      <c r="G2058" s="8">
        <v>703508564945</v>
      </c>
      <c r="H2058" s="8">
        <v>36153470970</v>
      </c>
      <c r="I2058" s="8">
        <v>73198485590</v>
      </c>
      <c r="J2058" s="8">
        <v>2492757991</v>
      </c>
      <c r="K2058" s="8">
        <v>2623052960</v>
      </c>
      <c r="L2058" s="8">
        <v>255792104003</v>
      </c>
      <c r="M2058" s="8">
        <v>290229927943</v>
      </c>
      <c r="N2058" s="9">
        <v>5.7</v>
      </c>
      <c r="O2058" s="9">
        <v>5.93</v>
      </c>
      <c r="P2058" s="17">
        <f>(Table1[[#This Row],[18. Lợi nhuận sau thuế thu nhập doanh nghiệp]]-Table1[[#This Row],[Lưu chuyển tiền thuần từ hoạt động kinh doanh]])/Table1[[#This Row],[TỔNG CỘNG TÀI SẢN]]</f>
        <v>1.7144313061693766E-2</v>
      </c>
      <c r="Q2058" s="20">
        <f>(Table1[[#This Row],[III. Các khoản phải thu ngắn hạn 2025]]-Table1[[#This Row],[III. Các khoản phải thu ngắn hạn'[Năm: 2024]])/Table1[[#This Row],[III. Các khoản phải thu ngắn hạn'[Năm: 2024]]</f>
        <v>1.024659973885766</v>
      </c>
      <c r="R2058" s="20">
        <f>(Table1[[#This Row],[1. Hàng tồn kho]]-Table1[[#This Row],[1. Hàng tồn kho'[Năm: 2024]])/Table1[[#This Row],[1. Hàng tồn kho'[Năm: 2024]]</f>
        <v>5.226940179127882E-2</v>
      </c>
      <c r="S205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0.13463208363771895</v>
      </c>
      <c r="T2058" s="21">
        <f>Table1[[#This Row],[Tỷ suất sinh lợi trên tổng tài sản bình quân (ROAA)'[Quý 4 Năm 2025, ĐVT: %']]]-Table1[[#This Row],[Tỷ suất sinh lợi trên tổng tài sản bình quân (ROAA)'[Quý 4 Năm 2024, ĐVT: %']]]</f>
        <v>0.22999999999999954</v>
      </c>
      <c r="U2058" s="20">
        <f>SUM(Table1[[#This Row],[TATA]:[ROA]])</f>
        <v>1.4587057723764572</v>
      </c>
    </row>
    <row r="2059" spans="1:21" ht="26.25" x14ac:dyDescent="0.45">
      <c r="A2059" s="7">
        <v>2053</v>
      </c>
      <c r="B2059" s="5" t="s">
        <v>4114</v>
      </c>
      <c r="C2059" s="6" t="s">
        <v>4115</v>
      </c>
      <c r="D2059" s="6" t="s">
        <v>33</v>
      </c>
      <c r="E2059" s="8">
        <v>83842324667</v>
      </c>
      <c r="F2059" s="8">
        <v>36202584606</v>
      </c>
      <c r="G2059" s="8">
        <v>568001109078</v>
      </c>
      <c r="H2059" s="8">
        <v>152714248789</v>
      </c>
      <c r="I2059" s="8">
        <v>124082937856</v>
      </c>
      <c r="J2059" s="8">
        <v>315881287825</v>
      </c>
      <c r="K2059" s="8">
        <v>284754204662</v>
      </c>
      <c r="L2059" s="8">
        <v>1337505037043</v>
      </c>
      <c r="M2059" s="8">
        <v>1110880261808</v>
      </c>
      <c r="N2059" s="9">
        <v>3.05</v>
      </c>
      <c r="O2059" s="9">
        <v>0.1</v>
      </c>
      <c r="P2059" s="17">
        <f>(Table1[[#This Row],[18. Lợi nhuận sau thuế thu nhập doanh nghiệp]]-Table1[[#This Row],[Lưu chuyển tiền thuần từ hoạt động kinh doanh]])/Table1[[#This Row],[TỔNG CỘNG TÀI SẢN]]</f>
        <v>-8.3872618027684059E-2</v>
      </c>
      <c r="Q2059" s="20">
        <f>(Table1[[#This Row],[III. Các khoản phải thu ngắn hạn 2025]]-Table1[[#This Row],[III. Các khoản phải thu ngắn hạn'[Năm: 2024]])/Table1[[#This Row],[III. Các khoản phải thu ngắn hạn'[Năm: 2024]]</f>
        <v>-0.18748290457532155</v>
      </c>
      <c r="R2059" s="20">
        <f>(Table1[[#This Row],[1. Hàng tồn kho]]-Table1[[#This Row],[1. Hàng tồn kho'[Năm: 2024]])/Table1[[#This Row],[1. Hàng tồn kho'[Năm: 2024]]</f>
        <v>-9.8540446562458542E-2</v>
      </c>
      <c r="S205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-0.16943844618038187</v>
      </c>
      <c r="T2059" s="21">
        <f>Table1[[#This Row],[Tỷ suất sinh lợi trên tổng tài sản bình quân (ROAA)'[Quý 4 Năm 2025, ĐVT: %']]]-Table1[[#This Row],[Tỷ suất sinh lợi trên tổng tài sản bình quân (ROAA)'[Quý 4 Năm 2024, ĐVT: %']]]</f>
        <v>-2.9499999999999997</v>
      </c>
      <c r="U2059" s="20">
        <f>SUM(Table1[[#This Row],[TATA]:[ROA]])</f>
        <v>-3.4893344153458457</v>
      </c>
    </row>
    <row r="2060" spans="1:21" ht="26.25" hidden="1" x14ac:dyDescent="0.45">
      <c r="A2060" s="7">
        <v>2054</v>
      </c>
      <c r="B2060" s="5" t="s">
        <v>4116</v>
      </c>
      <c r="C2060" s="6" t="s">
        <v>4117</v>
      </c>
      <c r="D2060" s="6" t="s">
        <v>15</v>
      </c>
      <c r="E2060" s="6"/>
      <c r="F2060" s="6"/>
      <c r="G2060" s="6"/>
      <c r="H2060" s="8">
        <v>133168756357</v>
      </c>
      <c r="I2060" s="6"/>
      <c r="J2060" s="8">
        <v>117814685666</v>
      </c>
      <c r="K2060" s="6"/>
      <c r="L2060" s="8">
        <v>1494927993268</v>
      </c>
      <c r="M2060" s="6"/>
      <c r="N2060" s="8"/>
      <c r="O2060" s="8"/>
      <c r="P206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6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060" s="20">
        <f>(Table1[[#This Row],[1. Hàng tồn kho]]-Table1[[#This Row],[1. Hàng tồn kho'[Năm: 2024]])/Table1[[#This Row],[1. Hàng tồn kho'[Năm: 2024]]</f>
        <v>-1</v>
      </c>
      <c r="S206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06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60" s="20" t="e">
        <f>SUM(Table1[[#This Row],[TATA]:[ROA]])</f>
        <v>#DIV/0!</v>
      </c>
    </row>
    <row r="2061" spans="1:21" hidden="1" x14ac:dyDescent="0.45">
      <c r="A2061" s="7">
        <v>2055</v>
      </c>
      <c r="B2061" s="5" t="s">
        <v>4118</v>
      </c>
      <c r="C2061" s="6" t="s">
        <v>4119</v>
      </c>
      <c r="D2061" s="6" t="s">
        <v>10</v>
      </c>
      <c r="E2061" s="6"/>
      <c r="F2061" s="6"/>
      <c r="G2061" s="6"/>
      <c r="H2061" s="6"/>
      <c r="I2061" s="6"/>
      <c r="J2061" s="6"/>
      <c r="K2061" s="6"/>
      <c r="L2061" s="6"/>
      <c r="M2061" s="6"/>
      <c r="N2061" s="8"/>
      <c r="O2061" s="8"/>
      <c r="P206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6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61" s="20" t="e">
        <f>(Table1[[#This Row],[1. Hàng tồn kho]]-Table1[[#This Row],[1. Hàng tồn kho'[Năm: 2024]])/Table1[[#This Row],[1. Hàng tồn kho'[Năm: 2024]]</f>
        <v>#DIV/0!</v>
      </c>
      <c r="S206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6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61" s="20" t="e">
        <f>SUM(Table1[[#This Row],[TATA]:[ROA]])</f>
        <v>#DIV/0!</v>
      </c>
    </row>
    <row r="2062" spans="1:21" x14ac:dyDescent="0.45">
      <c r="A2062" s="7">
        <v>2056</v>
      </c>
      <c r="B2062" s="5" t="s">
        <v>4120</v>
      </c>
      <c r="C2062" s="6" t="s">
        <v>4121</v>
      </c>
      <c r="D2062" s="6" t="s">
        <v>18</v>
      </c>
      <c r="E2062" s="8">
        <v>21577867782</v>
      </c>
      <c r="F2062" s="8">
        <v>22046148333</v>
      </c>
      <c r="G2062" s="8">
        <v>277781200890</v>
      </c>
      <c r="H2062" s="8">
        <v>5911881820</v>
      </c>
      <c r="I2062" s="8">
        <v>8885023218</v>
      </c>
      <c r="J2062" s="8">
        <v>20419999975</v>
      </c>
      <c r="K2062" s="8">
        <v>13275963935</v>
      </c>
      <c r="L2062" s="8">
        <v>1650714013262</v>
      </c>
      <c r="M2062" s="8">
        <v>1435402844680</v>
      </c>
      <c r="N2062" s="9">
        <v>1.62</v>
      </c>
      <c r="O2062" s="9">
        <v>2.44</v>
      </c>
      <c r="P2062" s="17">
        <f>(Table1[[#This Row],[18. Lợi nhuận sau thuế thu nhập doanh nghiệp]]-Table1[[#This Row],[Lưu chuyển tiền thuần từ hoạt động kinh doanh]])/Table1[[#This Row],[TỔNG CỘNG TÀI SẢN]]</f>
        <v>1.685789209275673E-3</v>
      </c>
      <c r="Q2062" s="20">
        <f>(Table1[[#This Row],[III. Các khoản phải thu ngắn hạn 2025]]-Table1[[#This Row],[III. Các khoản phải thu ngắn hạn'[Năm: 2024]])/Table1[[#This Row],[III. Các khoản phải thu ngắn hạn'[Năm: 2024]]</f>
        <v>0.50290947764581673</v>
      </c>
      <c r="R2062" s="20">
        <f>(Table1[[#This Row],[1. Hàng tồn kho]]-Table1[[#This Row],[1. Hàng tồn kho'[Năm: 2024]])/Table1[[#This Row],[1. Hàng tồn kho'[Năm: 2024]]</f>
        <v>-0.34985485057523857</v>
      </c>
      <c r="S206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-0.13043517341718114</v>
      </c>
      <c r="T2062" s="21">
        <f>Table1[[#This Row],[Tỷ suất sinh lợi trên tổng tài sản bình quân (ROAA)'[Quý 4 Năm 2025, ĐVT: %']]]-Table1[[#This Row],[Tỷ suất sinh lợi trên tổng tài sản bình quân (ROAA)'[Quý 4 Năm 2024, ĐVT: %']]]</f>
        <v>0.81999999999999984</v>
      </c>
      <c r="U2062" s="20">
        <f>SUM(Table1[[#This Row],[TATA]:[ROA]])</f>
        <v>0.8443052428626725</v>
      </c>
    </row>
    <row r="2063" spans="1:21" x14ac:dyDescent="0.45">
      <c r="A2063" s="7">
        <v>2057</v>
      </c>
      <c r="B2063" s="5" t="s">
        <v>4122</v>
      </c>
      <c r="C2063" s="6" t="s">
        <v>4123</v>
      </c>
      <c r="D2063" s="6" t="s">
        <v>18</v>
      </c>
      <c r="E2063" s="8">
        <v>-465855909099</v>
      </c>
      <c r="F2063" s="8">
        <v>32039828526</v>
      </c>
      <c r="G2063" s="8">
        <v>1775404888248</v>
      </c>
      <c r="H2063" s="8">
        <v>279983060964</v>
      </c>
      <c r="I2063" s="8">
        <v>188100527540</v>
      </c>
      <c r="J2063" s="8">
        <v>434603299210</v>
      </c>
      <c r="K2063" s="8">
        <v>1035536459450</v>
      </c>
      <c r="L2063" s="8">
        <v>1605625066749</v>
      </c>
      <c r="M2063" s="8">
        <v>2075581338475</v>
      </c>
      <c r="N2063" s="9">
        <v>0.33</v>
      </c>
      <c r="O2063" s="9">
        <v>0.15</v>
      </c>
      <c r="P2063" s="17">
        <f>(Table1[[#This Row],[18. Lợi nhuận sau thuế thu nhập doanh nghiệp]]-Table1[[#This Row],[Lưu chuyển tiền thuần từ hoạt động kinh doanh]])/Table1[[#This Row],[TỔNG CỘNG TÀI SẢN]]</f>
        <v>0.2804406707003787</v>
      </c>
      <c r="Q2063" s="20">
        <f>(Table1[[#This Row],[III. Các khoản phải thu ngắn hạn 2025]]-Table1[[#This Row],[III. Các khoản phải thu ngắn hạn'[Năm: 2024]])/Table1[[#This Row],[III. Các khoản phải thu ngắn hạn'[Năm: 2024]]</f>
        <v>-0.32817175834724582</v>
      </c>
      <c r="R2063" s="20">
        <f>(Table1[[#This Row],[1. Hàng tồn kho]]-Table1[[#This Row],[1. Hàng tồn kho'[Năm: 2024]])/Table1[[#This Row],[1. Hàng tồn kho'[Năm: 2024]]</f>
        <v>1.3827165171832474</v>
      </c>
      <c r="S206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0.29269365648204976</v>
      </c>
      <c r="T2063" s="21">
        <f>Table1[[#This Row],[Tỷ suất sinh lợi trên tổng tài sản bình quân (ROAA)'[Quý 4 Năm 2025, ĐVT: %']]]-Table1[[#This Row],[Tỷ suất sinh lợi trên tổng tài sản bình quân (ROAA)'[Quý 4 Năm 2024, ĐVT: %']]]</f>
        <v>-0.18000000000000002</v>
      </c>
      <c r="U2063" s="20">
        <f>SUM(Table1[[#This Row],[TATA]:[ROA]])</f>
        <v>1.4476790860184301</v>
      </c>
    </row>
    <row r="2064" spans="1:21" x14ac:dyDescent="0.45">
      <c r="A2064" s="7">
        <v>2058</v>
      </c>
      <c r="B2064" s="5" t="s">
        <v>4124</v>
      </c>
      <c r="C2064" s="6" t="s">
        <v>4125</v>
      </c>
      <c r="D2064" s="6" t="s">
        <v>18</v>
      </c>
      <c r="E2064" s="8">
        <v>-31465066979</v>
      </c>
      <c r="F2064" s="8">
        <v>91848087861</v>
      </c>
      <c r="G2064" s="8">
        <v>903914773998</v>
      </c>
      <c r="H2064" s="8">
        <v>176907443071</v>
      </c>
      <c r="I2064" s="8">
        <v>160876580005</v>
      </c>
      <c r="J2064" s="8">
        <v>45520513988</v>
      </c>
      <c r="K2064" s="8">
        <v>55175145485</v>
      </c>
      <c r="L2064" s="8">
        <v>1087771573724</v>
      </c>
      <c r="M2064" s="8">
        <v>1106411137698</v>
      </c>
      <c r="N2064" s="9">
        <v>2.84</v>
      </c>
      <c r="O2064" s="9">
        <v>2.9</v>
      </c>
      <c r="P2064" s="17">
        <f>(Table1[[#This Row],[18. Lợi nhuận sau thuế thu nhập doanh nghiệp]]-Table1[[#This Row],[Lưu chuyển tiền thuần từ hoạt động kinh doanh]])/Table1[[#This Row],[TỔNG CỘNG TÀI SẢN]]</f>
        <v>0.13642121844583641</v>
      </c>
      <c r="Q2064" s="20">
        <f>(Table1[[#This Row],[III. Các khoản phải thu ngắn hạn 2025]]-Table1[[#This Row],[III. Các khoản phải thu ngắn hạn'[Năm: 2024]])/Table1[[#This Row],[III. Các khoản phải thu ngắn hạn'[Năm: 2024]]</f>
        <v>-9.0617233439783409E-2</v>
      </c>
      <c r="R2064" s="20">
        <f>(Table1[[#This Row],[1. Hàng tồn kho]]-Table1[[#This Row],[1. Hàng tồn kho'[Năm: 2024]])/Table1[[#This Row],[1. Hàng tồn kho'[Năm: 2024]]</f>
        <v>0.21209407915616088</v>
      </c>
      <c r="S206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1.7135549801312801E-2</v>
      </c>
      <c r="T2064" s="21">
        <f>Table1[[#This Row],[Tỷ suất sinh lợi trên tổng tài sản bình quân (ROAA)'[Quý 4 Năm 2025, ĐVT: %']]]-Table1[[#This Row],[Tỷ suất sinh lợi trên tổng tài sản bình quân (ROAA)'[Quý 4 Năm 2024, ĐVT: %']]]</f>
        <v>6.0000000000000053E-2</v>
      </c>
      <c r="U2064" s="20">
        <f>SUM(Table1[[#This Row],[TATA]:[ROA]])</f>
        <v>0.33503361396352677</v>
      </c>
    </row>
    <row r="2065" spans="1:21" x14ac:dyDescent="0.45">
      <c r="A2065" s="7">
        <v>2059</v>
      </c>
      <c r="B2065" s="5" t="s">
        <v>4126</v>
      </c>
      <c r="C2065" s="6" t="s">
        <v>4127</v>
      </c>
      <c r="D2065" s="6" t="s">
        <v>33</v>
      </c>
      <c r="E2065" s="8">
        <v>12228780964</v>
      </c>
      <c r="F2065" s="8">
        <v>11119769046</v>
      </c>
      <c r="G2065" s="8">
        <v>131186864819</v>
      </c>
      <c r="H2065" s="8">
        <v>6810246669</v>
      </c>
      <c r="I2065" s="8">
        <v>9283686266</v>
      </c>
      <c r="J2065" s="8">
        <v>24532900919</v>
      </c>
      <c r="K2065" s="8">
        <v>20512740728</v>
      </c>
      <c r="L2065" s="8">
        <v>142847087541</v>
      </c>
      <c r="M2065" s="8">
        <v>148629275606</v>
      </c>
      <c r="N2065" s="9">
        <v>2.77</v>
      </c>
      <c r="O2065" s="9">
        <v>2.73</v>
      </c>
      <c r="P2065" s="17">
        <f>(Table1[[#This Row],[18. Lợi nhuận sau thuế thu nhập doanh nghiệp]]-Table1[[#This Row],[Lưu chuyển tiền thuần từ hoạt động kinh doanh]])/Table1[[#This Row],[TỔNG CỘNG TÀI SẢN]]</f>
        <v>-8.453681087128016E-3</v>
      </c>
      <c r="Q2065" s="20">
        <f>(Table1[[#This Row],[III. Các khoản phải thu ngắn hạn 2025]]-Table1[[#This Row],[III. Các khoản phải thu ngắn hạn'[Năm: 2024]])/Table1[[#This Row],[III. Các khoản phải thu ngắn hạn'[Năm: 2024]]</f>
        <v>0.36319383382381859</v>
      </c>
      <c r="R2065" s="20">
        <f>(Table1[[#This Row],[1. Hàng tồn kho]]-Table1[[#This Row],[1. Hàng tồn kho'[Năm: 2024]])/Table1[[#This Row],[1. Hàng tồn kho'[Năm: 2024]]</f>
        <v>-0.16386811344786811</v>
      </c>
      <c r="S206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4.0478165600263953E-2</v>
      </c>
      <c r="T2065" s="21">
        <f>Table1[[#This Row],[Tỷ suất sinh lợi trên tổng tài sản bình quân (ROAA)'[Quý 4 Năm 2025, ĐVT: %']]]-Table1[[#This Row],[Tỷ suất sinh lợi trên tổng tài sản bình quân (ROAA)'[Quý 4 Năm 2024, ĐVT: %']]]</f>
        <v>-4.0000000000000036E-2</v>
      </c>
      <c r="U2065" s="20">
        <f>SUM(Table1[[#This Row],[TATA]:[ROA]])</f>
        <v>0.19135020488908638</v>
      </c>
    </row>
    <row r="2066" spans="1:21" hidden="1" x14ac:dyDescent="0.45">
      <c r="A2066" s="7">
        <v>2060</v>
      </c>
      <c r="B2066" s="5" t="s">
        <v>4128</v>
      </c>
      <c r="C2066" s="6" t="s">
        <v>4129</v>
      </c>
      <c r="D2066" s="6" t="s">
        <v>10</v>
      </c>
      <c r="E2066" s="6"/>
      <c r="F2066" s="6"/>
      <c r="G2066" s="6"/>
      <c r="H2066" s="6"/>
      <c r="I2066" s="6"/>
      <c r="J2066" s="6"/>
      <c r="K2066" s="6"/>
      <c r="L2066" s="6"/>
      <c r="M2066" s="6"/>
      <c r="N2066" s="8"/>
      <c r="O2066" s="8"/>
      <c r="P206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6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66" s="20" t="e">
        <f>(Table1[[#This Row],[1. Hàng tồn kho]]-Table1[[#This Row],[1. Hàng tồn kho'[Năm: 2024]])/Table1[[#This Row],[1. Hàng tồn kho'[Năm: 2024]]</f>
        <v>#DIV/0!</v>
      </c>
      <c r="S206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6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66" s="20" t="e">
        <f>SUM(Table1[[#This Row],[TATA]:[ROA]])</f>
        <v>#DIV/0!</v>
      </c>
    </row>
    <row r="2067" spans="1:21" ht="26.25" hidden="1" x14ac:dyDescent="0.45">
      <c r="A2067" s="7">
        <v>2061</v>
      </c>
      <c r="B2067" s="5" t="s">
        <v>4130</v>
      </c>
      <c r="C2067" s="6" t="s">
        <v>4131</v>
      </c>
      <c r="D2067" s="6" t="s">
        <v>15</v>
      </c>
      <c r="E2067" s="8">
        <v>3715900000000</v>
      </c>
      <c r="F2067" s="8">
        <v>121536000000</v>
      </c>
      <c r="G2067" s="8">
        <v>35377029000000</v>
      </c>
      <c r="H2067" s="6"/>
      <c r="I2067" s="6"/>
      <c r="J2067" s="6"/>
      <c r="K2067" s="6"/>
      <c r="L2067" s="8">
        <v>2175145000000</v>
      </c>
      <c r="M2067" s="8">
        <v>2211933000000</v>
      </c>
      <c r="N2067" s="9">
        <v>-0.28999999999999998</v>
      </c>
      <c r="O2067" s="9">
        <v>-0.25</v>
      </c>
      <c r="P2067" s="17">
        <f>(Table1[[#This Row],[18. Lợi nhuận sau thuế thu nhập doanh nghiệp]]-Table1[[#This Row],[Lưu chuyển tiền thuần từ hoạt động kinh doanh]])/Table1[[#This Row],[TỔNG CỘNG TÀI SẢN]]</f>
        <v>-0.1016016353436576</v>
      </c>
      <c r="Q206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67" s="20" t="e">
        <f>(Table1[[#This Row],[1. Hàng tồn kho]]-Table1[[#This Row],[1. Hàng tồn kho'[Năm: 2024]])/Table1[[#This Row],[1. Hàng tồn kho'[Năm: 2024]]</f>
        <v>#DIV/0!</v>
      </c>
      <c r="S206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1.6912895462141603E-2</v>
      </c>
      <c r="T2067" s="21">
        <f>Table1[[#This Row],[Tỷ suất sinh lợi trên tổng tài sản bình quân (ROAA)'[Quý 4 Năm 2025, ĐVT: %']]]-Table1[[#This Row],[Tỷ suất sinh lợi trên tổng tài sản bình quân (ROAA)'[Quý 4 Năm 2024, ĐVT: %']]]</f>
        <v>3.999999999999998E-2</v>
      </c>
      <c r="U2067" s="20" t="e">
        <f>SUM(Table1[[#This Row],[TATA]:[ROA]])</f>
        <v>#DIV/0!</v>
      </c>
    </row>
    <row r="2068" spans="1:21" x14ac:dyDescent="0.45">
      <c r="A2068" s="7">
        <v>2062</v>
      </c>
      <c r="B2068" s="5" t="s">
        <v>4132</v>
      </c>
      <c r="C2068" s="6" t="s">
        <v>4133</v>
      </c>
      <c r="D2068" s="6" t="s">
        <v>33</v>
      </c>
      <c r="E2068" s="8">
        <v>139929937962</v>
      </c>
      <c r="F2068" s="8">
        <v>128322752067</v>
      </c>
      <c r="G2068" s="8">
        <v>635236017937</v>
      </c>
      <c r="H2068" s="8">
        <v>82460145162</v>
      </c>
      <c r="I2068" s="8">
        <v>121615085119</v>
      </c>
      <c r="J2068" s="8">
        <v>89702001654</v>
      </c>
      <c r="K2068" s="8">
        <v>92791939105</v>
      </c>
      <c r="L2068" s="8">
        <v>709045783606</v>
      </c>
      <c r="M2068" s="8">
        <v>747097164984</v>
      </c>
      <c r="N2068" s="9">
        <v>4.05</v>
      </c>
      <c r="O2068" s="9">
        <v>5.68</v>
      </c>
      <c r="P2068" s="17">
        <f>(Table1[[#This Row],[18. Lợi nhuận sau thuế thu nhập doanh nghiệp]]-Table1[[#This Row],[Lưu chuyển tiền thuần từ hoạt động kinh doanh]])/Table1[[#This Row],[TỔNG CỘNG TÀI SẢN]]</f>
        <v>-1.8272241446093743E-2</v>
      </c>
      <c r="Q2068" s="20">
        <f>(Table1[[#This Row],[III. Các khoản phải thu ngắn hạn 2025]]-Table1[[#This Row],[III. Các khoản phải thu ngắn hạn'[Năm: 2024]])/Table1[[#This Row],[III. Các khoản phải thu ngắn hạn'[Năm: 2024]]</f>
        <v>0.47483472021637574</v>
      </c>
      <c r="R2068" s="20">
        <f>(Table1[[#This Row],[1. Hàng tồn kho]]-Table1[[#This Row],[1. Hàng tồn kho'[Năm: 2024]])/Table1[[#This Row],[1. Hàng tồn kho'[Năm: 2024]]</f>
        <v>3.4446694544437884E-2</v>
      </c>
      <c r="S206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5.3665619707209559E-2</v>
      </c>
      <c r="T2068" s="21">
        <f>Table1[[#This Row],[Tỷ suất sinh lợi trên tổng tài sản bình quân (ROAA)'[Quý 4 Năm 2025, ĐVT: %']]]-Table1[[#This Row],[Tỷ suất sinh lợi trên tổng tài sản bình quân (ROAA)'[Quý 4 Năm 2024, ĐVT: %']]]</f>
        <v>1.63</v>
      </c>
      <c r="U2068" s="20">
        <f>SUM(Table1[[#This Row],[TATA]:[ROA]])</f>
        <v>2.1746747930219295</v>
      </c>
    </row>
    <row r="2069" spans="1:21" ht="26.25" hidden="1" x14ac:dyDescent="0.45">
      <c r="A2069" s="7">
        <v>2063</v>
      </c>
      <c r="B2069" s="5" t="s">
        <v>4134</v>
      </c>
      <c r="C2069" s="6" t="s">
        <v>9</v>
      </c>
      <c r="D2069" s="6" t="s">
        <v>10</v>
      </c>
      <c r="E2069" s="6"/>
      <c r="F2069" s="6"/>
      <c r="G2069" s="6"/>
      <c r="H2069" s="6"/>
      <c r="I2069" s="6"/>
      <c r="J2069" s="6"/>
      <c r="K2069" s="6"/>
      <c r="L2069" s="6"/>
      <c r="M2069" s="6"/>
      <c r="N2069" s="8"/>
      <c r="O2069" s="8"/>
      <c r="P206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6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69" s="20" t="e">
        <f>(Table1[[#This Row],[1. Hàng tồn kho]]-Table1[[#This Row],[1. Hàng tồn kho'[Năm: 2024]])/Table1[[#This Row],[1. Hàng tồn kho'[Năm: 2024]]</f>
        <v>#DIV/0!</v>
      </c>
      <c r="S206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6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69" s="20" t="e">
        <f>SUM(Table1[[#This Row],[TATA]:[ROA]])</f>
        <v>#DIV/0!</v>
      </c>
    </row>
    <row r="2070" spans="1:21" ht="26.25" hidden="1" x14ac:dyDescent="0.45">
      <c r="A2070" s="7">
        <v>2064</v>
      </c>
      <c r="B2070" s="5" t="s">
        <v>4135</v>
      </c>
      <c r="C2070" s="6" t="s">
        <v>4136</v>
      </c>
      <c r="D2070" s="6" t="s">
        <v>10</v>
      </c>
      <c r="E2070" s="6"/>
      <c r="F2070" s="6"/>
      <c r="G2070" s="6"/>
      <c r="H2070" s="6"/>
      <c r="I2070" s="6"/>
      <c r="J2070" s="6"/>
      <c r="K2070" s="6"/>
      <c r="L2070" s="6"/>
      <c r="M2070" s="6"/>
      <c r="N2070" s="8"/>
      <c r="O2070" s="8"/>
      <c r="P207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7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70" s="20" t="e">
        <f>(Table1[[#This Row],[1. Hàng tồn kho]]-Table1[[#This Row],[1. Hàng tồn kho'[Năm: 2024]])/Table1[[#This Row],[1. Hàng tồn kho'[Năm: 2024]]</f>
        <v>#DIV/0!</v>
      </c>
      <c r="S207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7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70" s="20" t="e">
        <f>SUM(Table1[[#This Row],[TATA]:[ROA]])</f>
        <v>#DIV/0!</v>
      </c>
    </row>
    <row r="2071" spans="1:21" ht="26.25" x14ac:dyDescent="0.45">
      <c r="A2071" s="7">
        <v>2065</v>
      </c>
      <c r="B2071" s="5" t="s">
        <v>4137</v>
      </c>
      <c r="C2071" s="6" t="s">
        <v>4138</v>
      </c>
      <c r="D2071" s="6" t="s">
        <v>33</v>
      </c>
      <c r="E2071" s="8">
        <v>8909362529</v>
      </c>
      <c r="F2071" s="8">
        <v>-979635243</v>
      </c>
      <c r="G2071" s="8">
        <v>76849892200</v>
      </c>
      <c r="H2071" s="8">
        <v>8553469581</v>
      </c>
      <c r="I2071" s="8">
        <v>5291340426</v>
      </c>
      <c r="J2071" s="8">
        <v>37730924231</v>
      </c>
      <c r="K2071" s="8">
        <v>26570205891</v>
      </c>
      <c r="L2071" s="8">
        <v>190698012321</v>
      </c>
      <c r="M2071" s="8">
        <v>140188982357</v>
      </c>
      <c r="N2071" s="9">
        <v>-0.05</v>
      </c>
      <c r="O2071" s="9">
        <v>-0.09</v>
      </c>
      <c r="P2071" s="17">
        <f>(Table1[[#This Row],[18. Lợi nhuận sau thuế thu nhập doanh nghiệp]]-Table1[[#This Row],[Lưu chuyển tiền thuần từ hoạt động kinh doanh]])/Table1[[#This Row],[TỔNG CỘNG TÀI SẢN]]</f>
        <v>-0.12867939679426121</v>
      </c>
      <c r="Q2071" s="20">
        <f>(Table1[[#This Row],[III. Các khoản phải thu ngắn hạn 2025]]-Table1[[#This Row],[III. Các khoản phải thu ngắn hạn'[Năm: 2024]])/Table1[[#This Row],[III. Các khoản phải thu ngắn hạn'[Năm: 2024]]</f>
        <v>-0.38138080975306621</v>
      </c>
      <c r="R2071" s="20">
        <f>(Table1[[#This Row],[1. Hàng tồn kho]]-Table1[[#This Row],[1. Hàng tồn kho'[Năm: 2024]])/Table1[[#This Row],[1. Hàng tồn kho'[Năm: 2024]]</f>
        <v>-0.29579763993245289</v>
      </c>
      <c r="S207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-0.26486395610132879</v>
      </c>
      <c r="T2071" s="21">
        <f>Table1[[#This Row],[Tỷ suất sinh lợi trên tổng tài sản bình quân (ROAA)'[Quý 4 Năm 2025, ĐVT: %']]]-Table1[[#This Row],[Tỷ suất sinh lợi trên tổng tài sản bình quân (ROAA)'[Quý 4 Năm 2024, ĐVT: %']]]</f>
        <v>-3.9999999999999994E-2</v>
      </c>
      <c r="U2071" s="20">
        <f>SUM(Table1[[#This Row],[TATA]:[ROA]])</f>
        <v>-1.1107218025811092</v>
      </c>
    </row>
    <row r="2072" spans="1:21" hidden="1" x14ac:dyDescent="0.45">
      <c r="A2072" s="7">
        <v>2066</v>
      </c>
      <c r="B2072" s="5" t="s">
        <v>4139</v>
      </c>
      <c r="C2072" s="6" t="s">
        <v>4140</v>
      </c>
      <c r="D2072" s="6" t="s">
        <v>10</v>
      </c>
      <c r="E2072" s="6"/>
      <c r="F2072" s="6"/>
      <c r="G2072" s="6"/>
      <c r="H2072" s="6"/>
      <c r="I2072" s="6"/>
      <c r="J2072" s="6"/>
      <c r="K2072" s="6"/>
      <c r="L2072" s="6"/>
      <c r="M2072" s="6"/>
      <c r="N2072" s="8"/>
      <c r="O2072" s="8"/>
      <c r="P207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7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72" s="20" t="e">
        <f>(Table1[[#This Row],[1. Hàng tồn kho]]-Table1[[#This Row],[1. Hàng tồn kho'[Năm: 2024]])/Table1[[#This Row],[1. Hàng tồn kho'[Năm: 2024]]</f>
        <v>#DIV/0!</v>
      </c>
      <c r="S207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7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72" s="20" t="e">
        <f>SUM(Table1[[#This Row],[TATA]:[ROA]])</f>
        <v>#DIV/0!</v>
      </c>
    </row>
    <row r="2073" spans="1:21" x14ac:dyDescent="0.45">
      <c r="A2073" s="7">
        <v>2067</v>
      </c>
      <c r="B2073" s="5" t="s">
        <v>4141</v>
      </c>
      <c r="C2073" s="6" t="s">
        <v>4142</v>
      </c>
      <c r="D2073" s="6" t="s">
        <v>33</v>
      </c>
      <c r="E2073" s="8">
        <v>7150931152</v>
      </c>
      <c r="F2073" s="8">
        <v>16265743684</v>
      </c>
      <c r="G2073" s="8">
        <v>172635741817</v>
      </c>
      <c r="H2073" s="8">
        <v>3737619597</v>
      </c>
      <c r="I2073" s="8">
        <v>3161439230</v>
      </c>
      <c r="J2073" s="8">
        <v>327181883</v>
      </c>
      <c r="K2073" s="8">
        <v>374854246</v>
      </c>
      <c r="L2073" s="8">
        <v>45321189684</v>
      </c>
      <c r="M2073" s="8">
        <v>49560792656</v>
      </c>
      <c r="N2073" s="9">
        <v>3.25</v>
      </c>
      <c r="O2073" s="9">
        <v>2.73</v>
      </c>
      <c r="P2073" s="17">
        <f>(Table1[[#This Row],[18. Lợi nhuận sau thuế thu nhập doanh nghiệp]]-Table1[[#This Row],[Lưu chuyển tiền thuần từ hoạt động kinh doanh]])/Table1[[#This Row],[TỔNG CỘNG TÀI SẢN]]</f>
        <v>5.2797945755995439E-2</v>
      </c>
      <c r="Q2073" s="20">
        <f>(Table1[[#This Row],[III. Các khoản phải thu ngắn hạn 2025]]-Table1[[#This Row],[III. Các khoản phải thu ngắn hạn'[Năm: 2024]])/Table1[[#This Row],[III. Các khoản phải thu ngắn hạn'[Năm: 2024]]</f>
        <v>-0.15415703820219456</v>
      </c>
      <c r="R2073" s="20">
        <f>(Table1[[#This Row],[1. Hàng tồn kho]]-Table1[[#This Row],[1. Hàng tồn kho'[Năm: 2024]])/Table1[[#This Row],[1. Hàng tồn kho'[Năm: 2024]]</f>
        <v>0.14570599864174019</v>
      </c>
      <c r="S207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9.3545712316036825E-2</v>
      </c>
      <c r="T2073" s="21">
        <f>Table1[[#This Row],[Tỷ suất sinh lợi trên tổng tài sản bình quân (ROAA)'[Quý 4 Năm 2025, ĐVT: %']]]-Table1[[#This Row],[Tỷ suất sinh lợi trên tổng tài sản bình quân (ROAA)'[Quý 4 Năm 2024, ĐVT: %']]]</f>
        <v>-0.52</v>
      </c>
      <c r="U2073" s="20">
        <f>SUM(Table1[[#This Row],[TATA]:[ROA]])</f>
        <v>-0.3821073814884221</v>
      </c>
    </row>
    <row r="2074" spans="1:21" x14ac:dyDescent="0.45">
      <c r="A2074" s="7">
        <v>2068</v>
      </c>
      <c r="B2074" s="5" t="s">
        <v>4143</v>
      </c>
      <c r="C2074" s="6" t="s">
        <v>4144</v>
      </c>
      <c r="D2074" s="6" t="s">
        <v>15</v>
      </c>
      <c r="E2074" s="8">
        <v>50918620192</v>
      </c>
      <c r="F2074" s="8">
        <v>76661659960</v>
      </c>
      <c r="G2074" s="8">
        <v>6417219204625</v>
      </c>
      <c r="H2074" s="8">
        <v>1714378355009</v>
      </c>
      <c r="I2074" s="8">
        <v>2534833612762</v>
      </c>
      <c r="J2074" s="8">
        <v>356851023969</v>
      </c>
      <c r="K2074" s="8">
        <v>327544905349</v>
      </c>
      <c r="L2074" s="8">
        <v>1588340887233</v>
      </c>
      <c r="M2074" s="8">
        <v>2427208639976</v>
      </c>
      <c r="N2074" s="9">
        <v>0.33</v>
      </c>
      <c r="O2074" s="9">
        <v>-7.0000000000000007E-2</v>
      </c>
      <c r="P2074" s="17">
        <f>(Table1[[#This Row],[18. Lợi nhuận sau thuế thu nhập doanh nghiệp]]-Table1[[#This Row],[Lưu chuyển tiền thuần từ hoạt động kinh doanh]])/Table1[[#This Row],[TỔNG CỘNG TÀI SẢN]]</f>
        <v>4.0115568671000908E-3</v>
      </c>
      <c r="Q2074" s="20">
        <f>(Table1[[#This Row],[III. Các khoản phải thu ngắn hạn 2025]]-Table1[[#This Row],[III. Các khoản phải thu ngắn hạn'[Năm: 2024]])/Table1[[#This Row],[III. Các khoản phải thu ngắn hạn'[Năm: 2024]]</f>
        <v>0.47857303806702156</v>
      </c>
      <c r="R2074" s="20">
        <f>(Table1[[#This Row],[1. Hàng tồn kho]]-Table1[[#This Row],[1. Hàng tồn kho'[Năm: 2024]])/Table1[[#This Row],[1. Hàng tồn kho'[Năm: 2024]]</f>
        <v>-8.2124238552124348E-2</v>
      </c>
      <c r="S207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0.52814087925694952</v>
      </c>
      <c r="T2074" s="21">
        <f>Table1[[#This Row],[Tỷ suất sinh lợi trên tổng tài sản bình quân (ROAA)'[Quý 4 Năm 2025, ĐVT: %']]]-Table1[[#This Row],[Tỷ suất sinh lợi trên tổng tài sản bình quân (ROAA)'[Quý 4 Năm 2024, ĐVT: %']]]</f>
        <v>-0.4</v>
      </c>
      <c r="U2074" s="20">
        <f>SUM(Table1[[#This Row],[TATA]:[ROA]])</f>
        <v>0.52860123563894679</v>
      </c>
    </row>
    <row r="2075" spans="1:21" hidden="1" x14ac:dyDescent="0.45">
      <c r="A2075" s="7">
        <v>2069</v>
      </c>
      <c r="B2075" s="5" t="s">
        <v>4145</v>
      </c>
      <c r="C2075" s="6" t="s">
        <v>4146</v>
      </c>
      <c r="D2075" s="6" t="s">
        <v>10</v>
      </c>
      <c r="E2075" s="6"/>
      <c r="F2075" s="6"/>
      <c r="G2075" s="6"/>
      <c r="H2075" s="6"/>
      <c r="I2075" s="6"/>
      <c r="J2075" s="6"/>
      <c r="K2075" s="6"/>
      <c r="L2075" s="6"/>
      <c r="M2075" s="6"/>
      <c r="N2075" s="8"/>
      <c r="O2075" s="8"/>
      <c r="P207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7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75" s="20" t="e">
        <f>(Table1[[#This Row],[1. Hàng tồn kho]]-Table1[[#This Row],[1. Hàng tồn kho'[Năm: 2024]])/Table1[[#This Row],[1. Hàng tồn kho'[Năm: 2024]]</f>
        <v>#DIV/0!</v>
      </c>
      <c r="S207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7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75" s="20" t="e">
        <f>SUM(Table1[[#This Row],[TATA]:[ROA]])</f>
        <v>#DIV/0!</v>
      </c>
    </row>
    <row r="2076" spans="1:21" x14ac:dyDescent="0.45">
      <c r="A2076" s="7">
        <v>2070</v>
      </c>
      <c r="B2076" s="5" t="s">
        <v>4147</v>
      </c>
      <c r="C2076" s="6" t="s">
        <v>4148</v>
      </c>
      <c r="D2076" s="6" t="s">
        <v>18</v>
      </c>
      <c r="E2076" s="8">
        <v>98685840646</v>
      </c>
      <c r="F2076" s="8">
        <v>231919727024</v>
      </c>
      <c r="G2076" s="8">
        <v>1732756091809</v>
      </c>
      <c r="H2076" s="8">
        <v>198821976698</v>
      </c>
      <c r="I2076" s="8">
        <v>415758466730</v>
      </c>
      <c r="J2076" s="8">
        <v>10816280873</v>
      </c>
      <c r="K2076" s="8">
        <v>11209226737</v>
      </c>
      <c r="L2076" s="8">
        <v>1518231489552</v>
      </c>
      <c r="M2076" s="8">
        <v>1480707944056</v>
      </c>
      <c r="N2076" s="9">
        <v>5.23</v>
      </c>
      <c r="O2076" s="9">
        <v>2.41</v>
      </c>
      <c r="P2076" s="17">
        <f>(Table1[[#This Row],[18. Lợi nhuận sau thuế thu nhập doanh nghiệp]]-Table1[[#This Row],[Lưu chuyển tiền thuần từ hoạt động kinh doanh]])/Table1[[#This Row],[TỔNG CỘNG TÀI SẢN]]</f>
        <v>7.6891310327989446E-2</v>
      </c>
      <c r="Q2076" s="20">
        <f>(Table1[[#This Row],[III. Các khoản phải thu ngắn hạn 2025]]-Table1[[#This Row],[III. Các khoản phải thu ngắn hạn'[Năm: 2024]])/Table1[[#This Row],[III. Các khoản phải thu ngắn hạn'[Năm: 2024]]</f>
        <v>1.0911092105351863</v>
      </c>
      <c r="R2076" s="20">
        <f>(Table1[[#This Row],[1. Hàng tồn kho]]-Table1[[#This Row],[1. Hàng tồn kho'[Năm: 2024]])/Table1[[#This Row],[1. Hàng tồn kho'[Năm: 2024]]</f>
        <v>3.6329110589286374E-2</v>
      </c>
      <c r="S207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-2.4715299184759006E-2</v>
      </c>
      <c r="T2076" s="21">
        <f>Table1[[#This Row],[Tỷ suất sinh lợi trên tổng tài sản bình quân (ROAA)'[Quý 4 Năm 2025, ĐVT: %']]]-Table1[[#This Row],[Tỷ suất sinh lợi trên tổng tài sản bình quân (ROAA)'[Quý 4 Năm 2024, ĐVT: %']]]</f>
        <v>-2.8200000000000003</v>
      </c>
      <c r="U2076" s="20">
        <f>SUM(Table1[[#This Row],[TATA]:[ROA]])</f>
        <v>-1.6403856677322972</v>
      </c>
    </row>
    <row r="2077" spans="1:21" hidden="1" x14ac:dyDescent="0.45">
      <c r="A2077" s="7">
        <v>2071</v>
      </c>
      <c r="B2077" s="5" t="s">
        <v>4149</v>
      </c>
      <c r="C2077" s="6" t="s">
        <v>4150</v>
      </c>
      <c r="D2077" s="6" t="s">
        <v>10</v>
      </c>
      <c r="E2077" s="6"/>
      <c r="F2077" s="6"/>
      <c r="G2077" s="6"/>
      <c r="H2077" s="6"/>
      <c r="I2077" s="6"/>
      <c r="J2077" s="6"/>
      <c r="K2077" s="6"/>
      <c r="L2077" s="6"/>
      <c r="M2077" s="6"/>
      <c r="N2077" s="8"/>
      <c r="O2077" s="8"/>
      <c r="P207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7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77" s="20" t="e">
        <f>(Table1[[#This Row],[1. Hàng tồn kho]]-Table1[[#This Row],[1. Hàng tồn kho'[Năm: 2024]])/Table1[[#This Row],[1. Hàng tồn kho'[Năm: 2024]]</f>
        <v>#DIV/0!</v>
      </c>
      <c r="S207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7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77" s="20" t="e">
        <f>SUM(Table1[[#This Row],[TATA]:[ROA]])</f>
        <v>#DIV/0!</v>
      </c>
    </row>
    <row r="2078" spans="1:21" x14ac:dyDescent="0.45">
      <c r="A2078" s="7">
        <v>2072</v>
      </c>
      <c r="B2078" s="5" t="s">
        <v>4151</v>
      </c>
      <c r="C2078" s="6" t="s">
        <v>4152</v>
      </c>
      <c r="D2078" s="6" t="s">
        <v>15</v>
      </c>
      <c r="E2078" s="8">
        <v>139001092648</v>
      </c>
      <c r="F2078" s="8">
        <v>368325825943</v>
      </c>
      <c r="G2078" s="8">
        <v>6097399146195</v>
      </c>
      <c r="H2078" s="8">
        <v>586404373533</v>
      </c>
      <c r="I2078" s="8">
        <v>661607694297</v>
      </c>
      <c r="J2078" s="8">
        <v>16240471565</v>
      </c>
      <c r="K2078" s="8">
        <v>22312782447</v>
      </c>
      <c r="L2078" s="8">
        <v>1105567526595</v>
      </c>
      <c r="M2078" s="8">
        <v>1226033438832</v>
      </c>
      <c r="N2078" s="9">
        <v>0.81</v>
      </c>
      <c r="O2078" s="9">
        <v>-0.37</v>
      </c>
      <c r="P2078" s="17">
        <f>(Table1[[#This Row],[18. Lợi nhuận sau thuế thu nhập doanh nghiệp]]-Table1[[#This Row],[Lưu chuyển tiền thuần từ hoạt động kinh doanh]])/Table1[[#This Row],[TỔNG CỘNG TÀI SẢN]]</f>
        <v>3.7610254437436166E-2</v>
      </c>
      <c r="Q2078" s="20">
        <f>(Table1[[#This Row],[III. Các khoản phải thu ngắn hạn 2025]]-Table1[[#This Row],[III. Các khoản phải thu ngắn hạn'[Năm: 2024]])/Table1[[#This Row],[III. Các khoản phải thu ngắn hạn'[Năm: 2024]]</f>
        <v>0.12824481562255594</v>
      </c>
      <c r="R2078" s="20">
        <f>(Table1[[#This Row],[1. Hàng tồn kho]]-Table1[[#This Row],[1. Hàng tồn kho'[Năm: 2024]])/Table1[[#This Row],[1. Hàng tồn kho'[Năm: 2024]]</f>
        <v>0.3738999115694705</v>
      </c>
      <c r="S207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0.10896296186269046</v>
      </c>
      <c r="T2078" s="21">
        <f>Table1[[#This Row],[Tỷ suất sinh lợi trên tổng tài sản bình quân (ROAA)'[Quý 4 Năm 2025, ĐVT: %']]]-Table1[[#This Row],[Tỷ suất sinh lợi trên tổng tài sản bình quân (ROAA)'[Quý 4 Năm 2024, ĐVT: %']]]</f>
        <v>-1.1800000000000002</v>
      </c>
      <c r="U2078" s="20">
        <f>SUM(Table1[[#This Row],[TATA]:[ROA]])</f>
        <v>-0.53128205650784699</v>
      </c>
    </row>
    <row r="2079" spans="1:21" hidden="1" x14ac:dyDescent="0.45">
      <c r="A2079" s="7">
        <v>2073</v>
      </c>
      <c r="B2079" s="5" t="s">
        <v>4153</v>
      </c>
      <c r="C2079" s="6" t="s">
        <v>4154</v>
      </c>
      <c r="D2079" s="6" t="s">
        <v>10</v>
      </c>
      <c r="E2079" s="6"/>
      <c r="F2079" s="6"/>
      <c r="G2079" s="6"/>
      <c r="H2079" s="6"/>
      <c r="I2079" s="6"/>
      <c r="J2079" s="6"/>
      <c r="K2079" s="6"/>
      <c r="L2079" s="6"/>
      <c r="M2079" s="6"/>
      <c r="N2079" s="8"/>
      <c r="O2079" s="8"/>
      <c r="P207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7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79" s="20" t="e">
        <f>(Table1[[#This Row],[1. Hàng tồn kho]]-Table1[[#This Row],[1. Hàng tồn kho'[Năm: 2024]])/Table1[[#This Row],[1. Hàng tồn kho'[Năm: 2024]]</f>
        <v>#DIV/0!</v>
      </c>
      <c r="S207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7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79" s="20" t="e">
        <f>SUM(Table1[[#This Row],[TATA]:[ROA]])</f>
        <v>#DIV/0!</v>
      </c>
    </row>
    <row r="2080" spans="1:21" x14ac:dyDescent="0.45">
      <c r="A2080" s="7">
        <v>2074</v>
      </c>
      <c r="B2080" s="5" t="s">
        <v>4155</v>
      </c>
      <c r="C2080" s="6" t="s">
        <v>4156</v>
      </c>
      <c r="D2080" s="6" t="s">
        <v>18</v>
      </c>
      <c r="E2080" s="8">
        <v>-119478658100</v>
      </c>
      <c r="F2080" s="8">
        <v>95898087861</v>
      </c>
      <c r="G2080" s="8">
        <v>2755594305208</v>
      </c>
      <c r="H2080" s="8">
        <v>979843537860</v>
      </c>
      <c r="I2080" s="8">
        <v>1082206476694</v>
      </c>
      <c r="J2080" s="8">
        <v>421271530449</v>
      </c>
      <c r="K2080" s="8">
        <v>543595571026</v>
      </c>
      <c r="L2080" s="8">
        <v>151466345283</v>
      </c>
      <c r="M2080" s="8">
        <v>220633789332</v>
      </c>
      <c r="N2080" s="9">
        <v>2.93</v>
      </c>
      <c r="O2080" s="9">
        <v>0.43</v>
      </c>
      <c r="P2080" s="17">
        <f>(Table1[[#This Row],[18. Lợi nhuận sau thuế thu nhập doanh nghiệp]]-Table1[[#This Row],[Lưu chuyển tiền thuần từ hoạt động kinh doanh]])/Table1[[#This Row],[TỔNG CỘNG TÀI SẢN]]</f>
        <v>7.8159816760378573E-2</v>
      </c>
      <c r="Q2080" s="20">
        <f>(Table1[[#This Row],[III. Các khoản phải thu ngắn hạn 2025]]-Table1[[#This Row],[III. Các khoản phải thu ngắn hạn'[Năm: 2024]])/Table1[[#This Row],[III. Các khoản phải thu ngắn hạn'[Năm: 2024]]</f>
        <v>0.10446865737111756</v>
      </c>
      <c r="R2080" s="20">
        <f>(Table1[[#This Row],[1. Hàng tồn kho]]-Table1[[#This Row],[1. Hàng tồn kho'[Năm: 2024]])/Table1[[#This Row],[1. Hàng tồn kho'[Năm: 2024]]</f>
        <v>0.29036863812426272</v>
      </c>
      <c r="S208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0.4566522280561231</v>
      </c>
      <c r="T2080" s="21">
        <f>Table1[[#This Row],[Tỷ suất sinh lợi trên tổng tài sản bình quân (ROAA)'[Quý 4 Năm 2025, ĐVT: %']]]-Table1[[#This Row],[Tỷ suất sinh lợi trên tổng tài sản bình quân (ROAA)'[Quý 4 Năm 2024, ĐVT: %']]]</f>
        <v>-2.5</v>
      </c>
      <c r="U2080" s="20">
        <f>SUM(Table1[[#This Row],[TATA]:[ROA]])</f>
        <v>-1.570350659688118</v>
      </c>
    </row>
    <row r="2081" spans="1:21" x14ac:dyDescent="0.45">
      <c r="A2081" s="7">
        <v>2075</v>
      </c>
      <c r="B2081" s="5" t="s">
        <v>4157</v>
      </c>
      <c r="C2081" s="6" t="s">
        <v>4158</v>
      </c>
      <c r="D2081" s="6" t="s">
        <v>15</v>
      </c>
      <c r="E2081" s="8">
        <v>17009115796</v>
      </c>
      <c r="F2081" s="8">
        <v>13491461512</v>
      </c>
      <c r="G2081" s="8">
        <v>358242424949</v>
      </c>
      <c r="H2081" s="8">
        <v>33269481806</v>
      </c>
      <c r="I2081" s="8">
        <v>20769552252</v>
      </c>
      <c r="J2081" s="8">
        <v>1409244451</v>
      </c>
      <c r="K2081" s="8">
        <v>1698985129</v>
      </c>
      <c r="L2081" s="8">
        <v>174459520007</v>
      </c>
      <c r="M2081" s="8">
        <v>125582238303</v>
      </c>
      <c r="N2081" s="9">
        <v>1.65</v>
      </c>
      <c r="O2081" s="9">
        <v>-0.26</v>
      </c>
      <c r="P2081" s="17">
        <f>(Table1[[#This Row],[18. Lợi nhuận sau thuế thu nhập doanh nghiệp]]-Table1[[#This Row],[Lưu chuyển tiền thuần từ hoạt động kinh doanh]])/Table1[[#This Row],[TỔNG CỘNG TÀI SẢN]]</f>
        <v>-9.8192007395572403E-3</v>
      </c>
      <c r="Q2081" s="20">
        <f>(Table1[[#This Row],[III. Các khoản phải thu ngắn hạn 2025]]-Table1[[#This Row],[III. Các khoản phải thu ngắn hạn'[Năm: 2024]])/Table1[[#This Row],[III. Các khoản phải thu ngắn hạn'[Năm: 2024]]</f>
        <v>-0.37571759088071199</v>
      </c>
      <c r="R2081" s="20">
        <f>(Table1[[#This Row],[1. Hàng tồn kho]]-Table1[[#This Row],[1. Hàng tồn kho'[Năm: 2024]])/Table1[[#This Row],[1. Hàng tồn kho'[Năm: 2024]]</f>
        <v>0.20560001339327608</v>
      </c>
      <c r="S208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-0.28016402717397626</v>
      </c>
      <c r="T2081" s="21">
        <f>Table1[[#This Row],[Tỷ suất sinh lợi trên tổng tài sản bình quân (ROAA)'[Quý 4 Năm 2025, ĐVT: %']]]-Table1[[#This Row],[Tỷ suất sinh lợi trên tổng tài sản bình quân (ROAA)'[Quý 4 Năm 2024, ĐVT: %']]]</f>
        <v>-1.91</v>
      </c>
      <c r="U2081" s="20">
        <f>SUM(Table1[[#This Row],[TATA]:[ROA]])</f>
        <v>-2.3701008054009693</v>
      </c>
    </row>
    <row r="2082" spans="1:21" ht="26.25" x14ac:dyDescent="0.45">
      <c r="A2082" s="7">
        <v>2076</v>
      </c>
      <c r="B2082" s="5" t="s">
        <v>4159</v>
      </c>
      <c r="C2082" s="6" t="s">
        <v>4160</v>
      </c>
      <c r="D2082" s="6" t="s">
        <v>18</v>
      </c>
      <c r="E2082" s="8">
        <v>214386294435</v>
      </c>
      <c r="F2082" s="8">
        <v>369823328884</v>
      </c>
      <c r="G2082" s="8">
        <v>7685359475670</v>
      </c>
      <c r="H2082" s="8">
        <v>2322780906598</v>
      </c>
      <c r="I2082" s="8">
        <v>1321447958131</v>
      </c>
      <c r="J2082" s="8">
        <v>3385392651661</v>
      </c>
      <c r="K2082" s="8">
        <v>3768849162713</v>
      </c>
      <c r="L2082" s="8">
        <v>1844054837683</v>
      </c>
      <c r="M2082" s="8">
        <v>1857617280059</v>
      </c>
      <c r="N2082" s="9">
        <v>1.25</v>
      </c>
      <c r="O2082" s="9">
        <v>0.16</v>
      </c>
      <c r="P2082" s="17">
        <f>(Table1[[#This Row],[18. Lợi nhuận sau thuế thu nhập doanh nghiệp]]-Table1[[#This Row],[Lưu chuyển tiền thuần từ hoạt động kinh doanh]])/Table1[[#This Row],[TỔNG CỘNG TÀI SẢN]]</f>
        <v>2.0225083152073272E-2</v>
      </c>
      <c r="Q2082" s="20">
        <f>(Table1[[#This Row],[III. Các khoản phải thu ngắn hạn 2025]]-Table1[[#This Row],[III. Các khoản phải thu ngắn hạn'[Năm: 2024]])/Table1[[#This Row],[III. Các khoản phải thu ngắn hạn'[Năm: 2024]]</f>
        <v>-0.43109229356184781</v>
      </c>
      <c r="R2082" s="20">
        <f>(Table1[[#This Row],[1. Hàng tồn kho]]-Table1[[#This Row],[1. Hàng tồn kho'[Năm: 2024]])/Table1[[#This Row],[1. Hàng tồn kho'[Năm: 2024]]</f>
        <v>0.11326795751856492</v>
      </c>
      <c r="S208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7.3546849577644912E-3</v>
      </c>
      <c r="T2082" s="21">
        <f>Table1[[#This Row],[Tỷ suất sinh lợi trên tổng tài sản bình quân (ROAA)'[Quý 4 Năm 2025, ĐVT: %']]]-Table1[[#This Row],[Tỷ suất sinh lợi trên tổng tài sản bình quân (ROAA)'[Quý 4 Năm 2024, ĐVT: %']]]</f>
        <v>-1.0900000000000001</v>
      </c>
      <c r="U2082" s="20">
        <f>SUM(Table1[[#This Row],[TATA]:[ROA]])</f>
        <v>-1.3802445679334452</v>
      </c>
    </row>
    <row r="2083" spans="1:21" x14ac:dyDescent="0.45">
      <c r="A2083" s="7">
        <v>2077</v>
      </c>
      <c r="B2083" s="5" t="s">
        <v>4161</v>
      </c>
      <c r="C2083" s="6" t="s">
        <v>4162</v>
      </c>
      <c r="D2083" s="6" t="s">
        <v>18</v>
      </c>
      <c r="E2083" s="8">
        <v>10433210850</v>
      </c>
      <c r="F2083" s="8">
        <v>16029595938</v>
      </c>
      <c r="G2083" s="8">
        <v>1113592329714</v>
      </c>
      <c r="H2083" s="8">
        <v>314260903011</v>
      </c>
      <c r="I2083" s="8">
        <v>333175567445</v>
      </c>
      <c r="J2083" s="8">
        <v>440481021792</v>
      </c>
      <c r="K2083" s="8">
        <v>468151665313</v>
      </c>
      <c r="L2083" s="8">
        <v>1224134184364</v>
      </c>
      <c r="M2083" s="8">
        <v>1190908583412</v>
      </c>
      <c r="N2083" s="9">
        <v>0.2</v>
      </c>
      <c r="O2083" s="9">
        <v>0.33</v>
      </c>
      <c r="P2083" s="17">
        <f>(Table1[[#This Row],[18. Lợi nhuận sau thuế thu nhập doanh nghiệp]]-Table1[[#This Row],[Lưu chuyển tiền thuần từ hoạt động kinh doanh]])/Table1[[#This Row],[TỔNG CỘNG TÀI SẢN]]</f>
        <v>5.0255240977075512E-3</v>
      </c>
      <c r="Q2083" s="20">
        <f>(Table1[[#This Row],[III. Các khoản phải thu ngắn hạn 2025]]-Table1[[#This Row],[III. Các khoản phải thu ngắn hạn'[Năm: 2024]])/Table1[[#This Row],[III. Các khoản phải thu ngắn hạn'[Năm: 2024]]</f>
        <v>6.0187774720859677E-2</v>
      </c>
      <c r="R2083" s="20">
        <f>(Table1[[#This Row],[1. Hàng tồn kho]]-Table1[[#This Row],[1. Hàng tồn kho'[Năm: 2024]])/Table1[[#This Row],[1. Hàng tồn kho'[Năm: 2024]]</f>
        <v>6.2819150319866415E-2</v>
      </c>
      <c r="S208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-2.7142123287131625E-2</v>
      </c>
      <c r="T2083" s="21">
        <f>Table1[[#This Row],[Tỷ suất sinh lợi trên tổng tài sản bình quân (ROAA)'[Quý 4 Năm 2025, ĐVT: %']]]-Table1[[#This Row],[Tỷ suất sinh lợi trên tổng tài sản bình quân (ROAA)'[Quý 4 Năm 2024, ĐVT: %']]]</f>
        <v>0.13</v>
      </c>
      <c r="U2083" s="20">
        <f>SUM(Table1[[#This Row],[TATA]:[ROA]])</f>
        <v>0.23089032585130204</v>
      </c>
    </row>
    <row r="2084" spans="1:21" hidden="1" x14ac:dyDescent="0.45">
      <c r="A2084" s="7">
        <v>2078</v>
      </c>
      <c r="B2084" s="5" t="s">
        <v>4163</v>
      </c>
      <c r="C2084" s="6" t="s">
        <v>4164</v>
      </c>
      <c r="D2084" s="6" t="s">
        <v>18</v>
      </c>
      <c r="E2084" s="8">
        <v>40633193000000</v>
      </c>
      <c r="F2084" s="8">
        <v>12009909000000</v>
      </c>
      <c r="G2084" s="8">
        <v>892570602000000</v>
      </c>
      <c r="H2084" s="6"/>
      <c r="I2084" s="6"/>
      <c r="J2084" s="6"/>
      <c r="K2084" s="6"/>
      <c r="L2084" s="8">
        <v>50487346000000</v>
      </c>
      <c r="M2084" s="8">
        <v>57355183000000</v>
      </c>
      <c r="N2084" s="9">
        <v>0.28000000000000003</v>
      </c>
      <c r="O2084" s="9">
        <v>0.26</v>
      </c>
      <c r="P2084" s="17">
        <f>(Table1[[#This Row],[18. Lợi nhuận sau thuế thu nhập doanh nghiệp]]-Table1[[#This Row],[Lưu chuyển tiền thuần từ hoạt động kinh doanh]])/Table1[[#This Row],[TỔNG CỘNG TÀI SẢN]]</f>
        <v>-3.2068369645900568E-2</v>
      </c>
      <c r="Q208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84" s="20" t="e">
        <f>(Table1[[#This Row],[1. Hàng tồn kho]]-Table1[[#This Row],[1. Hàng tồn kho'[Năm: 2024]])/Table1[[#This Row],[1. Hàng tồn kho'[Năm: 2024]]</f>
        <v>#DIV/0!</v>
      </c>
      <c r="S208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0.13603085810848525</v>
      </c>
      <c r="T2084" s="21">
        <f>Table1[[#This Row],[Tỷ suất sinh lợi trên tổng tài sản bình quân (ROAA)'[Quý 4 Năm 2025, ĐVT: %']]]-Table1[[#This Row],[Tỷ suất sinh lợi trên tổng tài sản bình quân (ROAA)'[Quý 4 Năm 2024, ĐVT: %']]]</f>
        <v>-2.0000000000000018E-2</v>
      </c>
      <c r="U2084" s="20" t="e">
        <f>SUM(Table1[[#This Row],[TATA]:[ROA]])</f>
        <v>#DIV/0!</v>
      </c>
    </row>
    <row r="2085" spans="1:21" hidden="1" x14ac:dyDescent="0.45">
      <c r="A2085" s="7">
        <v>2079</v>
      </c>
      <c r="B2085" s="5" t="s">
        <v>4165</v>
      </c>
      <c r="C2085" s="6" t="s">
        <v>4166</v>
      </c>
      <c r="D2085" s="6" t="s">
        <v>10</v>
      </c>
      <c r="E2085" s="6"/>
      <c r="F2085" s="6"/>
      <c r="G2085" s="6"/>
      <c r="H2085" s="6"/>
      <c r="I2085" s="6"/>
      <c r="J2085" s="6"/>
      <c r="K2085" s="6"/>
      <c r="L2085" s="6"/>
      <c r="M2085" s="6"/>
      <c r="N2085" s="8"/>
      <c r="O2085" s="8"/>
      <c r="P208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8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85" s="20" t="e">
        <f>(Table1[[#This Row],[1. Hàng tồn kho]]-Table1[[#This Row],[1. Hàng tồn kho'[Năm: 2024]])/Table1[[#This Row],[1. Hàng tồn kho'[Năm: 2024]]</f>
        <v>#DIV/0!</v>
      </c>
      <c r="S208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8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85" s="20" t="e">
        <f>SUM(Table1[[#This Row],[TATA]:[ROA]])</f>
        <v>#DIV/0!</v>
      </c>
    </row>
    <row r="2086" spans="1:21" hidden="1" x14ac:dyDescent="0.45">
      <c r="A2086" s="7">
        <v>2080</v>
      </c>
      <c r="B2086" s="5" t="s">
        <v>4167</v>
      </c>
      <c r="C2086" s="6" t="s">
        <v>4168</v>
      </c>
      <c r="D2086" s="6" t="s">
        <v>15</v>
      </c>
      <c r="E2086" s="6"/>
      <c r="F2086" s="6"/>
      <c r="G2086" s="6"/>
      <c r="H2086" s="8">
        <v>13850352877</v>
      </c>
      <c r="I2086" s="6"/>
      <c r="J2086" s="6"/>
      <c r="K2086" s="6"/>
      <c r="L2086" s="8">
        <v>86084251722</v>
      </c>
      <c r="M2086" s="6"/>
      <c r="N2086" s="8"/>
      <c r="O2086" s="8"/>
      <c r="P208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8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086" s="20" t="e">
        <f>(Table1[[#This Row],[1. Hàng tồn kho]]-Table1[[#This Row],[1. Hàng tồn kho'[Năm: 2024]])/Table1[[#This Row],[1. Hàng tồn kho'[Năm: 2024]]</f>
        <v>#DIV/0!</v>
      </c>
      <c r="S208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08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86" s="20" t="e">
        <f>SUM(Table1[[#This Row],[TATA]:[ROA]])</f>
        <v>#DIV/0!</v>
      </c>
    </row>
    <row r="2087" spans="1:21" ht="26.25" x14ac:dyDescent="0.45">
      <c r="A2087" s="7">
        <v>2081</v>
      </c>
      <c r="B2087" s="5" t="s">
        <v>4169</v>
      </c>
      <c r="C2087" s="6" t="s">
        <v>4170</v>
      </c>
      <c r="D2087" s="6" t="s">
        <v>33</v>
      </c>
      <c r="E2087" s="8">
        <v>-21470503907</v>
      </c>
      <c r="F2087" s="8">
        <v>12531431580</v>
      </c>
      <c r="G2087" s="8">
        <v>303381585647</v>
      </c>
      <c r="H2087" s="8">
        <v>133003183985</v>
      </c>
      <c r="I2087" s="8">
        <v>208977370420</v>
      </c>
      <c r="J2087" s="8">
        <v>83505906858</v>
      </c>
      <c r="K2087" s="8">
        <v>62770132656</v>
      </c>
      <c r="L2087" s="8">
        <v>197559826258</v>
      </c>
      <c r="M2087" s="8">
        <v>376795816979</v>
      </c>
      <c r="N2087" s="9">
        <v>2.12</v>
      </c>
      <c r="O2087" s="9">
        <v>1.1299999999999999</v>
      </c>
      <c r="P2087" s="17">
        <f>(Table1[[#This Row],[18. Lợi nhuận sau thuế thu nhập doanh nghiệp]]-Table1[[#This Row],[Lưu chuyển tiền thuần từ hoạt động kinh doanh]])/Table1[[#This Row],[TỔNG CỘNG TÀI SẢN]]</f>
        <v>0.11207646441192708</v>
      </c>
      <c r="Q2087" s="20">
        <f>(Table1[[#This Row],[III. Các khoản phải thu ngắn hạn 2025]]-Table1[[#This Row],[III. Các khoản phải thu ngắn hạn'[Năm: 2024]])/Table1[[#This Row],[III. Các khoản phải thu ngắn hạn'[Năm: 2024]]</f>
        <v>0.57122080959782373</v>
      </c>
      <c r="R2087" s="20">
        <f>(Table1[[#This Row],[1. Hàng tồn kho]]-Table1[[#This Row],[1. Hàng tồn kho'[Năm: 2024]])/Table1[[#This Row],[1. Hàng tồn kho'[Năm: 2024]]</f>
        <v>-0.24831505916414678</v>
      </c>
      <c r="S208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0.90724918175889524</v>
      </c>
      <c r="T2087" s="21">
        <f>Table1[[#This Row],[Tỷ suất sinh lợi trên tổng tài sản bình quân (ROAA)'[Quý 4 Năm 2025, ĐVT: %']]]-Table1[[#This Row],[Tỷ suất sinh lợi trên tổng tài sản bình quân (ROAA)'[Quý 4 Năm 2024, ĐVT: %']]]</f>
        <v>-0.99000000000000021</v>
      </c>
      <c r="U2087" s="20">
        <f>SUM(Table1[[#This Row],[TATA]:[ROA]])</f>
        <v>0.3522313966044992</v>
      </c>
    </row>
    <row r="2088" spans="1:21" x14ac:dyDescent="0.45">
      <c r="A2088" s="7">
        <v>2082</v>
      </c>
      <c r="B2088" s="5" t="s">
        <v>4171</v>
      </c>
      <c r="C2088" s="6" t="s">
        <v>4172</v>
      </c>
      <c r="D2088" s="6" t="s">
        <v>15</v>
      </c>
      <c r="E2088" s="8">
        <v>-14048822476</v>
      </c>
      <c r="F2088" s="8">
        <v>-74954554379</v>
      </c>
      <c r="G2088" s="8">
        <v>483256285900</v>
      </c>
      <c r="H2088" s="8">
        <v>366622017728</v>
      </c>
      <c r="I2088" s="8">
        <v>210881022095</v>
      </c>
      <c r="J2088" s="8">
        <v>407645257829</v>
      </c>
      <c r="K2088" s="8">
        <v>199967611713</v>
      </c>
      <c r="L2088" s="8">
        <v>12007159186</v>
      </c>
      <c r="M2088" s="8">
        <v>22334403860</v>
      </c>
      <c r="N2088" s="8"/>
      <c r="O2088" s="9">
        <v>-5.2</v>
      </c>
      <c r="P2088" s="17">
        <f>(Table1[[#This Row],[18. Lợi nhuận sau thuế thu nhập doanh nghiệp]]-Table1[[#This Row],[Lưu chuyển tiền thuần từ hoạt động kinh doanh]])/Table1[[#This Row],[TỔNG CỘNG TÀI SẢN]]</f>
        <v>-0.12603194967153142</v>
      </c>
      <c r="Q2088" s="20">
        <f>(Table1[[#This Row],[III. Các khoản phải thu ngắn hạn 2025]]-Table1[[#This Row],[III. Các khoản phải thu ngắn hạn'[Năm: 2024]])/Table1[[#This Row],[III. Các khoản phải thu ngắn hạn'[Năm: 2024]]</f>
        <v>-0.42479989772066984</v>
      </c>
      <c r="R2088" s="20">
        <f>(Table1[[#This Row],[1. Hàng tồn kho]]-Table1[[#This Row],[1. Hàng tồn kho'[Năm: 2024]])/Table1[[#This Row],[1. Hàng tồn kho'[Năm: 2024]]</f>
        <v>-0.50945679393409526</v>
      </c>
      <c r="S208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0.86009059378851815</v>
      </c>
      <c r="T2088" s="21">
        <f>Table1[[#This Row],[Tỷ suất sinh lợi trên tổng tài sản bình quân (ROAA)'[Quý 4 Năm 2025, ĐVT: %']]]-Table1[[#This Row],[Tỷ suất sinh lợi trên tổng tài sản bình quân (ROAA)'[Quý 4 Năm 2024, ĐVT: %']]]</f>
        <v>-5.2</v>
      </c>
      <c r="U2088" s="20">
        <f>SUM(Table1[[#This Row],[TATA]:[ROA]])</f>
        <v>-5.4001980475377787</v>
      </c>
    </row>
    <row r="2089" spans="1:21" x14ac:dyDescent="0.45">
      <c r="A2089" s="7">
        <v>2083</v>
      </c>
      <c r="B2089" s="5" t="s">
        <v>4173</v>
      </c>
      <c r="C2089" s="6" t="s">
        <v>4174</v>
      </c>
      <c r="D2089" s="6" t="s">
        <v>18</v>
      </c>
      <c r="E2089" s="8">
        <v>-127297562561</v>
      </c>
      <c r="F2089" s="8">
        <v>82595354986</v>
      </c>
      <c r="G2089" s="8">
        <v>10304618362534</v>
      </c>
      <c r="H2089" s="8">
        <v>5286357529154</v>
      </c>
      <c r="I2089" s="8">
        <v>5882772166276</v>
      </c>
      <c r="J2089" s="8">
        <v>1381629287440</v>
      </c>
      <c r="K2089" s="8">
        <v>1266916027842</v>
      </c>
      <c r="L2089" s="8">
        <v>11425650934981</v>
      </c>
      <c r="M2089" s="8">
        <v>12041842635859</v>
      </c>
      <c r="N2089" s="9">
        <v>0.3</v>
      </c>
      <c r="O2089" s="9">
        <v>0.2</v>
      </c>
      <c r="P2089" s="17">
        <f>(Table1[[#This Row],[18. Lợi nhuận sau thuế thu nhập doanh nghiệp]]-Table1[[#This Row],[Lưu chuyển tiền thuần từ hoạt động kinh doanh]])/Table1[[#This Row],[TỔNG CỘNG TÀI SẢN]]</f>
        <v>2.0368820092371225E-2</v>
      </c>
      <c r="Q2089" s="20">
        <f>(Table1[[#This Row],[III. Các khoản phải thu ngắn hạn 2025]]-Table1[[#This Row],[III. Các khoản phải thu ngắn hạn'[Năm: 2024]])/Table1[[#This Row],[III. Các khoản phải thu ngắn hạn'[Năm: 2024]]</f>
        <v>0.11282147184196355</v>
      </c>
      <c r="R2089" s="20">
        <f>(Table1[[#This Row],[1. Hàng tồn kho]]-Table1[[#This Row],[1. Hàng tồn kho'[Năm: 2024]])/Table1[[#This Row],[1. Hàng tồn kho'[Năm: 2024]]</f>
        <v>-8.3027524561635827E-2</v>
      </c>
      <c r="S208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5.3930555412948528E-2</v>
      </c>
      <c r="T2089" s="21">
        <f>Table1[[#This Row],[Tỷ suất sinh lợi trên tổng tài sản bình quân (ROAA)'[Quý 4 Năm 2025, ĐVT: %']]]-Table1[[#This Row],[Tỷ suất sinh lợi trên tổng tài sản bình quân (ROAA)'[Quý 4 Năm 2024, ĐVT: %']]]</f>
        <v>-9.9999999999999978E-2</v>
      </c>
      <c r="U2089" s="20">
        <f>SUM(Table1[[#This Row],[TATA]:[ROA]])</f>
        <v>4.093322785647488E-3</v>
      </c>
    </row>
    <row r="2090" spans="1:21" ht="26.25" hidden="1" x14ac:dyDescent="0.45">
      <c r="A2090" s="7">
        <v>2084</v>
      </c>
      <c r="B2090" s="5" t="s">
        <v>4175</v>
      </c>
      <c r="C2090" s="6" t="s">
        <v>4176</v>
      </c>
      <c r="D2090" s="6" t="s">
        <v>10</v>
      </c>
      <c r="E2090" s="6"/>
      <c r="F2090" s="6"/>
      <c r="G2090" s="6"/>
      <c r="H2090" s="6"/>
      <c r="I2090" s="6"/>
      <c r="J2090" s="6"/>
      <c r="K2090" s="6"/>
      <c r="L2090" s="6"/>
      <c r="M2090" s="6"/>
      <c r="N2090" s="8"/>
      <c r="O2090" s="8"/>
      <c r="P209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9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90" s="20" t="e">
        <f>(Table1[[#This Row],[1. Hàng tồn kho]]-Table1[[#This Row],[1. Hàng tồn kho'[Năm: 2024]])/Table1[[#This Row],[1. Hàng tồn kho'[Năm: 2024]]</f>
        <v>#DIV/0!</v>
      </c>
      <c r="S209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9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90" s="20" t="e">
        <f>SUM(Table1[[#This Row],[TATA]:[ROA]])</f>
        <v>#DIV/0!</v>
      </c>
    </row>
    <row r="2091" spans="1:21" ht="26.25" hidden="1" x14ac:dyDescent="0.45">
      <c r="A2091" s="7">
        <v>2085</v>
      </c>
      <c r="B2091" s="5" t="s">
        <v>4177</v>
      </c>
      <c r="C2091" s="6" t="s">
        <v>4178</v>
      </c>
      <c r="D2091" s="6" t="s">
        <v>10</v>
      </c>
      <c r="E2091" s="6"/>
      <c r="F2091" s="6"/>
      <c r="G2091" s="6"/>
      <c r="H2091" s="6"/>
      <c r="I2091" s="6"/>
      <c r="J2091" s="6"/>
      <c r="K2091" s="6"/>
      <c r="L2091" s="6"/>
      <c r="M2091" s="6"/>
      <c r="N2091" s="8"/>
      <c r="O2091" s="8"/>
      <c r="P209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9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91" s="20" t="e">
        <f>(Table1[[#This Row],[1. Hàng tồn kho]]-Table1[[#This Row],[1. Hàng tồn kho'[Năm: 2024]])/Table1[[#This Row],[1. Hàng tồn kho'[Năm: 2024]]</f>
        <v>#DIV/0!</v>
      </c>
      <c r="S209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9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91" s="20" t="e">
        <f>SUM(Table1[[#This Row],[TATA]:[ROA]])</f>
        <v>#DIV/0!</v>
      </c>
    </row>
    <row r="2092" spans="1:21" x14ac:dyDescent="0.45">
      <c r="A2092" s="7">
        <v>2086</v>
      </c>
      <c r="B2092" s="5" t="s">
        <v>4179</v>
      </c>
      <c r="C2092" s="6" t="s">
        <v>4180</v>
      </c>
      <c r="D2092" s="6" t="s">
        <v>33</v>
      </c>
      <c r="E2092" s="8">
        <v>223698675875</v>
      </c>
      <c r="F2092" s="8">
        <v>1709035306</v>
      </c>
      <c r="G2092" s="8">
        <v>5097752534678</v>
      </c>
      <c r="H2092" s="8">
        <v>3851123155797</v>
      </c>
      <c r="I2092" s="8">
        <v>3140212055988</v>
      </c>
      <c r="J2092" s="8">
        <v>147767804744</v>
      </c>
      <c r="K2092" s="8">
        <v>326467185551</v>
      </c>
      <c r="L2092" s="8">
        <v>3821515529002</v>
      </c>
      <c r="M2092" s="8">
        <v>3515255453052</v>
      </c>
      <c r="N2092" s="9">
        <v>-0.01</v>
      </c>
      <c r="O2092" s="9">
        <v>-0.12</v>
      </c>
      <c r="P2092" s="17">
        <f>(Table1[[#This Row],[18. Lợi nhuận sau thuế thu nhập doanh nghiệp]]-Table1[[#This Row],[Lưu chuyển tiền thuần từ hoạt động kinh doanh]])/Table1[[#This Row],[TỔNG CỘNG TÀI SẢN]]</f>
        <v>-4.3546570583584042E-2</v>
      </c>
      <c r="Q2092" s="20">
        <f>(Table1[[#This Row],[III. Các khoản phải thu ngắn hạn 2025]]-Table1[[#This Row],[III. Các khoản phải thu ngắn hạn'[Năm: 2024]])/Table1[[#This Row],[III. Các khoản phải thu ngắn hạn'[Năm: 2024]]</f>
        <v>-0.18459838105641549</v>
      </c>
      <c r="R2092" s="20">
        <f>(Table1[[#This Row],[1. Hàng tồn kho]]-Table1[[#This Row],[1. Hàng tồn kho'[Năm: 2024]])/Table1[[#This Row],[1. Hàng tồn kho'[Năm: 2024]]</f>
        <v>1.2093255436567345</v>
      </c>
      <c r="S209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-8.0140999984365024E-2</v>
      </c>
      <c r="T2092" s="21">
        <f>Table1[[#This Row],[Tỷ suất sinh lợi trên tổng tài sản bình quân (ROAA)'[Quý 4 Năm 2025, ĐVT: %']]]-Table1[[#This Row],[Tỷ suất sinh lợi trên tổng tài sản bình quân (ROAA)'[Quý 4 Năm 2024, ĐVT: %']]]</f>
        <v>-0.11</v>
      </c>
      <c r="U2092" s="20">
        <f>SUM(Table1[[#This Row],[TATA]:[ROA]])</f>
        <v>0.79103959203236995</v>
      </c>
    </row>
    <row r="2093" spans="1:21" hidden="1" x14ac:dyDescent="0.45">
      <c r="A2093" s="7">
        <v>2087</v>
      </c>
      <c r="B2093" s="5" t="s">
        <v>4181</v>
      </c>
      <c r="C2093" s="6" t="s">
        <v>4182</v>
      </c>
      <c r="D2093" s="6" t="s">
        <v>10</v>
      </c>
      <c r="E2093" s="6"/>
      <c r="F2093" s="6"/>
      <c r="G2093" s="6"/>
      <c r="H2093" s="6"/>
      <c r="I2093" s="6"/>
      <c r="J2093" s="6"/>
      <c r="K2093" s="6"/>
      <c r="L2093" s="6"/>
      <c r="M2093" s="6"/>
      <c r="N2093" s="8"/>
      <c r="O2093" s="8"/>
      <c r="P209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9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93" s="20" t="e">
        <f>(Table1[[#This Row],[1. Hàng tồn kho]]-Table1[[#This Row],[1. Hàng tồn kho'[Năm: 2024]])/Table1[[#This Row],[1. Hàng tồn kho'[Năm: 2024]]</f>
        <v>#DIV/0!</v>
      </c>
      <c r="S209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9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93" s="20" t="e">
        <f>SUM(Table1[[#This Row],[TATA]:[ROA]])</f>
        <v>#DIV/0!</v>
      </c>
    </row>
    <row r="2094" spans="1:21" x14ac:dyDescent="0.45">
      <c r="A2094" s="7">
        <v>2088</v>
      </c>
      <c r="B2094" s="5" t="s">
        <v>4183</v>
      </c>
      <c r="C2094" s="6" t="s">
        <v>4184</v>
      </c>
      <c r="D2094" s="6" t="s">
        <v>18</v>
      </c>
      <c r="E2094" s="8">
        <v>429402318458</v>
      </c>
      <c r="F2094" s="8">
        <v>298288604232</v>
      </c>
      <c r="G2094" s="8">
        <v>1469965043983</v>
      </c>
      <c r="H2094" s="8">
        <v>237169314590</v>
      </c>
      <c r="I2094" s="8">
        <v>211841243989</v>
      </c>
      <c r="J2094" s="8">
        <v>5804875706</v>
      </c>
      <c r="K2094" s="8">
        <v>7352845364</v>
      </c>
      <c r="L2094" s="8">
        <v>627846753679</v>
      </c>
      <c r="M2094" s="8">
        <v>647670821083</v>
      </c>
      <c r="N2094" s="9">
        <v>8.66</v>
      </c>
      <c r="O2094" s="9">
        <v>6.08</v>
      </c>
      <c r="P2094" s="17">
        <f>(Table1[[#This Row],[18. Lợi nhuận sau thuế thu nhập doanh nghiệp]]-Table1[[#This Row],[Lưu chuyển tiền thuần từ hoạt động kinh doanh]])/Table1[[#This Row],[TỔNG CỘNG TÀI SẢN]]</f>
        <v>-8.9195123899501599E-2</v>
      </c>
      <c r="Q2094" s="20">
        <f>(Table1[[#This Row],[III. Các khoản phải thu ngắn hạn 2025]]-Table1[[#This Row],[III. Các khoản phải thu ngắn hạn'[Năm: 2024]])/Table1[[#This Row],[III. Các khoản phải thu ngắn hạn'[Năm: 2024]]</f>
        <v>-0.10679320233642034</v>
      </c>
      <c r="R2094" s="20">
        <f>(Table1[[#This Row],[1. Hàng tồn kho]]-Table1[[#This Row],[1. Hàng tồn kho'[Năm: 2024]])/Table1[[#This Row],[1. Hàng tồn kho'[Năm: 2024]]</f>
        <v>0.26666714954809406</v>
      </c>
      <c r="S209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3.1574691256802255E-2</v>
      </c>
      <c r="T2094" s="21">
        <f>Table1[[#This Row],[Tỷ suất sinh lợi trên tổng tài sản bình quân (ROAA)'[Quý 4 Năm 2025, ĐVT: %']]]-Table1[[#This Row],[Tỷ suất sinh lợi trên tổng tài sản bình quân (ROAA)'[Quý 4 Năm 2024, ĐVT: %']]]</f>
        <v>-2.58</v>
      </c>
      <c r="U2094" s="20">
        <f>SUM(Table1[[#This Row],[TATA]:[ROA]])</f>
        <v>-2.4777464854310258</v>
      </c>
    </row>
    <row r="2095" spans="1:21" ht="26.25" hidden="1" x14ac:dyDescent="0.45">
      <c r="A2095" s="7">
        <v>2089</v>
      </c>
      <c r="B2095" s="5" t="s">
        <v>4185</v>
      </c>
      <c r="C2095" s="6" t="s">
        <v>4186</v>
      </c>
      <c r="D2095" s="6" t="s">
        <v>33</v>
      </c>
      <c r="E2095" s="8">
        <v>-6222976536678</v>
      </c>
      <c r="F2095" s="8">
        <v>1344779745933</v>
      </c>
      <c r="G2095" s="8">
        <v>23031836181781</v>
      </c>
      <c r="H2095" s="8">
        <v>275448793675</v>
      </c>
      <c r="I2095" s="8">
        <v>181805318599</v>
      </c>
      <c r="J2095" s="6"/>
      <c r="K2095" s="6"/>
      <c r="L2095" s="8">
        <v>1991305549188</v>
      </c>
      <c r="M2095" s="8">
        <v>3667145264040</v>
      </c>
      <c r="N2095" s="9">
        <v>1.73</v>
      </c>
      <c r="O2095" s="9">
        <v>1.02</v>
      </c>
      <c r="P2095" s="17">
        <f>(Table1[[#This Row],[18. Lợi nhuận sau thuế thu nhập doanh nghiệp]]-Table1[[#This Row],[Lưu chuyển tiền thuần từ hoạt động kinh doanh]])/Table1[[#This Row],[TỔNG CỘNG TÀI SẢN]]</f>
        <v>0.32857807006274925</v>
      </c>
      <c r="Q2095" s="20">
        <f>(Table1[[#This Row],[III. Các khoản phải thu ngắn hạn 2025]]-Table1[[#This Row],[III. Các khoản phải thu ngắn hạn'[Năm: 2024]])/Table1[[#This Row],[III. Các khoản phải thu ngắn hạn'[Năm: 2024]]</f>
        <v>-0.33996690937223434</v>
      </c>
      <c r="R2095" s="20" t="e">
        <f>(Table1[[#This Row],[1. Hàng tồn kho]]-Table1[[#This Row],[1. Hàng tồn kho'[Năm: 2024]])/Table1[[#This Row],[1. Hàng tồn kho'[Năm: 2024]]</f>
        <v>#DIV/0!</v>
      </c>
      <c r="S209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0.84157838837709342</v>
      </c>
      <c r="T2095" s="21">
        <f>Table1[[#This Row],[Tỷ suất sinh lợi trên tổng tài sản bình quân (ROAA)'[Quý 4 Năm 2025, ĐVT: %']]]-Table1[[#This Row],[Tỷ suất sinh lợi trên tổng tài sản bình quân (ROAA)'[Quý 4 Năm 2024, ĐVT: %']]]</f>
        <v>-0.71</v>
      </c>
      <c r="U2095" s="20" t="e">
        <f>SUM(Table1[[#This Row],[TATA]:[ROA]])</f>
        <v>#DIV/0!</v>
      </c>
    </row>
    <row r="2096" spans="1:21" hidden="1" x14ac:dyDescent="0.45">
      <c r="A2096" s="7">
        <v>2090</v>
      </c>
      <c r="B2096" s="5" t="s">
        <v>4187</v>
      </c>
      <c r="C2096" s="6" t="s">
        <v>4188</v>
      </c>
      <c r="D2096" s="6" t="s">
        <v>10</v>
      </c>
      <c r="E2096" s="6"/>
      <c r="F2096" s="6"/>
      <c r="G2096" s="6"/>
      <c r="H2096" s="6"/>
      <c r="I2096" s="6"/>
      <c r="J2096" s="6"/>
      <c r="K2096" s="6"/>
      <c r="L2096" s="6"/>
      <c r="M2096" s="6"/>
      <c r="N2096" s="8"/>
      <c r="O2096" s="8"/>
      <c r="P209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9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96" s="20" t="e">
        <f>(Table1[[#This Row],[1. Hàng tồn kho]]-Table1[[#This Row],[1. Hàng tồn kho'[Năm: 2024]])/Table1[[#This Row],[1. Hàng tồn kho'[Năm: 2024]]</f>
        <v>#DIV/0!</v>
      </c>
      <c r="S209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9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96" s="20" t="e">
        <f>SUM(Table1[[#This Row],[TATA]:[ROA]])</f>
        <v>#DIV/0!</v>
      </c>
    </row>
    <row r="2097" spans="1:21" hidden="1" x14ac:dyDescent="0.45">
      <c r="A2097" s="7">
        <v>2091</v>
      </c>
      <c r="B2097" s="5" t="s">
        <v>4189</v>
      </c>
      <c r="C2097" s="6" t="s">
        <v>4190</v>
      </c>
      <c r="D2097" s="6" t="s">
        <v>10</v>
      </c>
      <c r="E2097" s="6"/>
      <c r="F2097" s="6"/>
      <c r="G2097" s="6"/>
      <c r="H2097" s="6"/>
      <c r="I2097" s="6"/>
      <c r="J2097" s="6"/>
      <c r="K2097" s="6"/>
      <c r="L2097" s="6"/>
      <c r="M2097" s="6"/>
      <c r="N2097" s="8"/>
      <c r="O2097" s="8"/>
      <c r="P209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09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097" s="20" t="e">
        <f>(Table1[[#This Row],[1. Hàng tồn kho]]-Table1[[#This Row],[1. Hàng tồn kho'[Năm: 2024]])/Table1[[#This Row],[1. Hàng tồn kho'[Năm: 2024]]</f>
        <v>#DIV/0!</v>
      </c>
      <c r="S209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09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97" s="20" t="e">
        <f>SUM(Table1[[#This Row],[TATA]:[ROA]])</f>
        <v>#DIV/0!</v>
      </c>
    </row>
    <row r="2098" spans="1:21" x14ac:dyDescent="0.45">
      <c r="A2098" s="7">
        <v>2092</v>
      </c>
      <c r="B2098" s="5" t="s">
        <v>4191</v>
      </c>
      <c r="C2098" s="6" t="s">
        <v>4192</v>
      </c>
      <c r="D2098" s="6" t="s">
        <v>10</v>
      </c>
      <c r="E2098" s="8">
        <v>312346501372</v>
      </c>
      <c r="F2098" s="8">
        <v>246398474752</v>
      </c>
      <c r="G2098" s="8">
        <v>4651074199733</v>
      </c>
      <c r="H2098" s="8">
        <v>386072714070</v>
      </c>
      <c r="I2098" s="8">
        <v>1107931905235</v>
      </c>
      <c r="J2098" s="8">
        <v>5451519676</v>
      </c>
      <c r="K2098" s="8">
        <v>1519085970</v>
      </c>
      <c r="L2098" s="8">
        <v>545488296925</v>
      </c>
      <c r="M2098" s="8">
        <v>663617930738</v>
      </c>
      <c r="N2098" s="8"/>
      <c r="O2098" s="8"/>
      <c r="P2098" s="17">
        <f>(Table1[[#This Row],[18. Lợi nhuận sau thuế thu nhập doanh nghiệp]]-Table1[[#This Row],[Lưu chuyển tiền thuần từ hoạt động kinh doanh]])/Table1[[#This Row],[TỔNG CỘNG TÀI SẢN]]</f>
        <v>-1.4179095793351528E-2</v>
      </c>
      <c r="Q2098" s="20">
        <f>(Table1[[#This Row],[III. Các khoản phải thu ngắn hạn 2025]]-Table1[[#This Row],[III. Các khoản phải thu ngắn hạn'[Năm: 2024]])/Table1[[#This Row],[III. Các khoản phải thu ngắn hạn'[Năm: 2024]]</f>
        <v>1.8697493110951051</v>
      </c>
      <c r="R2098" s="20">
        <f>(Table1[[#This Row],[1. Hàng tồn kho]]-Table1[[#This Row],[1. Hàng tồn kho'[Năm: 2024]])/Table1[[#This Row],[1. Hàng tồn kho'[Năm: 2024]]</f>
        <v>-0.72134632904514895</v>
      </c>
      <c r="S209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0.21655759523882476</v>
      </c>
      <c r="T209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098" s="20">
        <f>SUM(Table1[[#This Row],[TATA]:[ROA]])</f>
        <v>1.3507814814954293</v>
      </c>
    </row>
    <row r="2099" spans="1:21" ht="26.25" x14ac:dyDescent="0.45">
      <c r="A2099" s="7">
        <v>2093</v>
      </c>
      <c r="B2099" s="5" t="s">
        <v>4193</v>
      </c>
      <c r="C2099" s="6" t="s">
        <v>4194</v>
      </c>
      <c r="D2099" s="6" t="s">
        <v>15</v>
      </c>
      <c r="E2099" s="8">
        <v>-235388536705</v>
      </c>
      <c r="F2099" s="8">
        <v>114417413604</v>
      </c>
      <c r="G2099" s="8">
        <v>2651140225845</v>
      </c>
      <c r="H2099" s="8">
        <v>46877024918</v>
      </c>
      <c r="I2099" s="8">
        <v>289696584134</v>
      </c>
      <c r="J2099" s="8">
        <v>1717481614</v>
      </c>
      <c r="K2099" s="8">
        <v>1827881705</v>
      </c>
      <c r="L2099" s="8">
        <v>99050317216</v>
      </c>
      <c r="M2099" s="8">
        <v>100610252626</v>
      </c>
      <c r="N2099" s="9">
        <v>0.35</v>
      </c>
      <c r="O2099" s="9">
        <v>0.76</v>
      </c>
      <c r="P2099" s="17">
        <f>(Table1[[#This Row],[18. Lợi nhuận sau thuế thu nhập doanh nghiệp]]-Table1[[#This Row],[Lưu chuyển tiền thuần từ hoạt động kinh doanh]])/Table1[[#This Row],[TỔNG CỘNG TÀI SẢN]]</f>
        <v>0.13194547270599619</v>
      </c>
      <c r="Q2099" s="20">
        <f>(Table1[[#This Row],[III. Các khoản phải thu ngắn hạn 2025]]-Table1[[#This Row],[III. Các khoản phải thu ngắn hạn'[Năm: 2024]])/Table1[[#This Row],[III. Các khoản phải thu ngắn hạn'[Năm: 2024]]</f>
        <v>5.1799268328302404</v>
      </c>
      <c r="R2099" s="20">
        <f>(Table1[[#This Row],[1. Hàng tồn kho]]-Table1[[#This Row],[1. Hàng tồn kho'[Năm: 2024]])/Table1[[#This Row],[1. Hàng tồn kho'[Năm: 2024]]</f>
        <v>6.4280217092326911E-2</v>
      </c>
      <c r="S209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1.5748918871185777E-2</v>
      </c>
      <c r="T2099" s="21">
        <f>Table1[[#This Row],[Tỷ suất sinh lợi trên tổng tài sản bình quân (ROAA)'[Quý 4 Năm 2025, ĐVT: %']]]-Table1[[#This Row],[Tỷ suất sinh lợi trên tổng tài sản bình quân (ROAA)'[Quý 4 Năm 2024, ĐVT: %']]]</f>
        <v>0.41000000000000003</v>
      </c>
      <c r="U2099" s="20">
        <f>SUM(Table1[[#This Row],[TATA]:[ROA]])</f>
        <v>5.8019014414997496</v>
      </c>
    </row>
    <row r="2100" spans="1:21" ht="26.25" hidden="1" x14ac:dyDescent="0.45">
      <c r="A2100" s="7">
        <v>2094</v>
      </c>
      <c r="B2100" s="5" t="s">
        <v>4195</v>
      </c>
      <c r="C2100" s="6" t="s">
        <v>4196</v>
      </c>
      <c r="D2100" s="6" t="s">
        <v>15</v>
      </c>
      <c r="E2100" s="6"/>
      <c r="F2100" s="6"/>
      <c r="G2100" s="6"/>
      <c r="H2100" s="8">
        <v>91101898827</v>
      </c>
      <c r="I2100" s="6"/>
      <c r="J2100" s="8">
        <v>24836439652</v>
      </c>
      <c r="K2100" s="6"/>
      <c r="L2100" s="8">
        <v>114808786875</v>
      </c>
      <c r="M2100" s="6"/>
      <c r="N2100" s="8"/>
      <c r="O2100" s="8"/>
      <c r="P210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0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100" s="20">
        <f>(Table1[[#This Row],[1. Hàng tồn kho]]-Table1[[#This Row],[1. Hàng tồn kho'[Năm: 2024]])/Table1[[#This Row],[1. Hàng tồn kho'[Năm: 2024]]</f>
        <v>-1</v>
      </c>
      <c r="S210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10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00" s="20" t="e">
        <f>SUM(Table1[[#This Row],[TATA]:[ROA]])</f>
        <v>#DIV/0!</v>
      </c>
    </row>
    <row r="2101" spans="1:21" x14ac:dyDescent="0.45">
      <c r="A2101" s="7">
        <v>2095</v>
      </c>
      <c r="B2101" s="5" t="s">
        <v>4197</v>
      </c>
      <c r="C2101" s="6" t="s">
        <v>4198</v>
      </c>
      <c r="D2101" s="6" t="s">
        <v>15</v>
      </c>
      <c r="E2101" s="8">
        <v>167236056679</v>
      </c>
      <c r="F2101" s="8">
        <v>9181373476</v>
      </c>
      <c r="G2101" s="8">
        <v>2930965330334</v>
      </c>
      <c r="H2101" s="8">
        <v>602538176204</v>
      </c>
      <c r="I2101" s="8">
        <v>982822126297</v>
      </c>
      <c r="J2101" s="8">
        <v>16569739861</v>
      </c>
      <c r="K2101" s="8">
        <v>17989749862</v>
      </c>
      <c r="L2101" s="8">
        <v>266341155360</v>
      </c>
      <c r="M2101" s="8">
        <v>286075604660</v>
      </c>
      <c r="N2101" s="9">
        <v>27.49</v>
      </c>
      <c r="O2101" s="9">
        <v>1.26</v>
      </c>
      <c r="P2101" s="17">
        <f>(Table1[[#This Row],[18. Lợi nhuận sau thuế thu nhập doanh nghiệp]]-Table1[[#This Row],[Lưu chuyển tiền thuần từ hoạt động kinh doanh]])/Table1[[#This Row],[TỔNG CỘNG TÀI SẢN]]</f>
        <v>-5.3925811256521683E-2</v>
      </c>
      <c r="Q2101" s="20">
        <f>(Table1[[#This Row],[III. Các khoản phải thu ngắn hạn 2025]]-Table1[[#This Row],[III. Các khoản phải thu ngắn hạn'[Năm: 2024]])/Table1[[#This Row],[III. Các khoản phải thu ngắn hạn'[Năm: 2024]]</f>
        <v>0.63113668994186367</v>
      </c>
      <c r="R2101" s="20">
        <f>(Table1[[#This Row],[1. Hàng tồn kho]]-Table1[[#This Row],[1. Hàng tồn kho'[Năm: 2024]])/Table1[[#This Row],[1. Hàng tồn kho'[Năm: 2024]]</f>
        <v>8.569899183162559E-2</v>
      </c>
      <c r="S210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7.4094629774080295E-2</v>
      </c>
      <c r="T2101" s="21">
        <f>Table1[[#This Row],[Tỷ suất sinh lợi trên tổng tài sản bình quân (ROAA)'[Quý 4 Năm 2025, ĐVT: %']]]-Table1[[#This Row],[Tỷ suất sinh lợi trên tổng tài sản bình quân (ROAA)'[Quý 4 Năm 2024, ĐVT: %']]]</f>
        <v>-26.229999999999997</v>
      </c>
      <c r="U2101" s="20">
        <f>SUM(Table1[[#This Row],[TATA]:[ROA]])</f>
        <v>-25.49299549970895</v>
      </c>
    </row>
    <row r="2102" spans="1:21" x14ac:dyDescent="0.45">
      <c r="A2102" s="7">
        <v>2096</v>
      </c>
      <c r="B2102" s="5" t="s">
        <v>4199</v>
      </c>
      <c r="C2102" s="6" t="s">
        <v>4200</v>
      </c>
      <c r="D2102" s="6" t="s">
        <v>18</v>
      </c>
      <c r="E2102" s="8">
        <v>2426453878724</v>
      </c>
      <c r="F2102" s="8">
        <v>1501880000464</v>
      </c>
      <c r="G2102" s="8">
        <v>28745929477858</v>
      </c>
      <c r="H2102" s="8">
        <v>4853338850460</v>
      </c>
      <c r="I2102" s="8">
        <v>8711165168475</v>
      </c>
      <c r="J2102" s="8">
        <v>323506740815</v>
      </c>
      <c r="K2102" s="8">
        <v>267681755705</v>
      </c>
      <c r="L2102" s="8">
        <v>7804642332029</v>
      </c>
      <c r="M2102" s="8">
        <v>8605801635868</v>
      </c>
      <c r="N2102" s="9">
        <v>1.29</v>
      </c>
      <c r="O2102" s="9">
        <v>1.24</v>
      </c>
      <c r="P2102" s="17">
        <f>(Table1[[#This Row],[18. Lợi nhuận sau thuế thu nhập doanh nghiệp]]-Table1[[#This Row],[Lưu chuyển tiền thuần từ hoạt động kinh doanh]])/Table1[[#This Row],[TỔNG CỘNG TÀI SẢN]]</f>
        <v>-3.2163645255310583E-2</v>
      </c>
      <c r="Q2102" s="20">
        <f>(Table1[[#This Row],[III. Các khoản phải thu ngắn hạn 2025]]-Table1[[#This Row],[III. Các khoản phải thu ngắn hạn'[Năm: 2024]])/Table1[[#This Row],[III. Các khoản phải thu ngắn hạn'[Năm: 2024]]</f>
        <v>0.79488089269706663</v>
      </c>
      <c r="R2102" s="20">
        <f>(Table1[[#This Row],[1. Hàng tồn kho]]-Table1[[#This Row],[1. Hàng tồn kho'[Năm: 2024]])/Table1[[#This Row],[1. Hàng tồn kho'[Năm: 2024]]</f>
        <v>-0.17256204606235387</v>
      </c>
      <c r="S210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0.10265163600786301</v>
      </c>
      <c r="T2102" s="21">
        <f>Table1[[#This Row],[Tỷ suất sinh lợi trên tổng tài sản bình quân (ROAA)'[Quý 4 Năm 2025, ĐVT: %']]]-Table1[[#This Row],[Tỷ suất sinh lợi trên tổng tài sản bình quân (ROAA)'[Quý 4 Năm 2024, ĐVT: %']]]</f>
        <v>-5.0000000000000044E-2</v>
      </c>
      <c r="U2102" s="20">
        <f>SUM(Table1[[#This Row],[TATA]:[ROA]])</f>
        <v>0.64280683738726518</v>
      </c>
    </row>
    <row r="2103" spans="1:21" hidden="1" x14ac:dyDescent="0.45">
      <c r="A2103" s="7">
        <v>2097</v>
      </c>
      <c r="B2103" s="5" t="s">
        <v>4201</v>
      </c>
      <c r="C2103" s="6" t="s">
        <v>4202</v>
      </c>
      <c r="D2103" s="6" t="s">
        <v>10</v>
      </c>
      <c r="E2103" s="6"/>
      <c r="F2103" s="6"/>
      <c r="G2103" s="6"/>
      <c r="H2103" s="6"/>
      <c r="I2103" s="6"/>
      <c r="J2103" s="6"/>
      <c r="K2103" s="6"/>
      <c r="L2103" s="6"/>
      <c r="M2103" s="6"/>
      <c r="N2103" s="8"/>
      <c r="O2103" s="8"/>
      <c r="P210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0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03" s="20" t="e">
        <f>(Table1[[#This Row],[1. Hàng tồn kho]]-Table1[[#This Row],[1. Hàng tồn kho'[Năm: 2024]])/Table1[[#This Row],[1. Hàng tồn kho'[Năm: 2024]]</f>
        <v>#DIV/0!</v>
      </c>
      <c r="S210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0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03" s="20" t="e">
        <f>SUM(Table1[[#This Row],[TATA]:[ROA]])</f>
        <v>#DIV/0!</v>
      </c>
    </row>
    <row r="2104" spans="1:21" hidden="1" x14ac:dyDescent="0.45">
      <c r="A2104" s="7">
        <v>2098</v>
      </c>
      <c r="B2104" s="5" t="s">
        <v>4203</v>
      </c>
      <c r="C2104" s="6" t="s">
        <v>4204</v>
      </c>
      <c r="D2104" s="6" t="s">
        <v>15</v>
      </c>
      <c r="E2104" s="6"/>
      <c r="F2104" s="6"/>
      <c r="G2104" s="6"/>
      <c r="H2104" s="8">
        <v>102187916160</v>
      </c>
      <c r="I2104" s="6"/>
      <c r="J2104" s="8">
        <v>63135715141</v>
      </c>
      <c r="K2104" s="6"/>
      <c r="L2104" s="8">
        <v>222641275084</v>
      </c>
      <c r="M2104" s="6"/>
      <c r="N2104" s="8"/>
      <c r="O2104" s="8"/>
      <c r="P210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0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104" s="20">
        <f>(Table1[[#This Row],[1. Hàng tồn kho]]-Table1[[#This Row],[1. Hàng tồn kho'[Năm: 2024]])/Table1[[#This Row],[1. Hàng tồn kho'[Năm: 2024]]</f>
        <v>-1</v>
      </c>
      <c r="S210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10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04" s="20" t="e">
        <f>SUM(Table1[[#This Row],[TATA]:[ROA]])</f>
        <v>#DIV/0!</v>
      </c>
    </row>
    <row r="2105" spans="1:21" x14ac:dyDescent="0.45">
      <c r="A2105" s="7">
        <v>2099</v>
      </c>
      <c r="B2105" s="5" t="s">
        <v>4205</v>
      </c>
      <c r="C2105" s="6" t="s">
        <v>4206</v>
      </c>
      <c r="D2105" s="6" t="s">
        <v>33</v>
      </c>
      <c r="E2105" s="8">
        <v>-209753602246</v>
      </c>
      <c r="F2105" s="8">
        <v>32720900420</v>
      </c>
      <c r="G2105" s="8">
        <v>1991624599159</v>
      </c>
      <c r="H2105" s="8">
        <v>273091558067</v>
      </c>
      <c r="I2105" s="8">
        <v>562622321158</v>
      </c>
      <c r="J2105" s="8">
        <v>378823950050</v>
      </c>
      <c r="K2105" s="8">
        <v>413810993775</v>
      </c>
      <c r="L2105" s="8">
        <v>1538505868891</v>
      </c>
      <c r="M2105" s="8">
        <v>2408435169088</v>
      </c>
      <c r="N2105" s="9">
        <v>1.04</v>
      </c>
      <c r="O2105" s="9">
        <v>0.68</v>
      </c>
      <c r="P2105" s="17">
        <f>(Table1[[#This Row],[18. Lợi nhuận sau thuế thu nhập doanh nghiệp]]-Table1[[#This Row],[Lưu chuyển tiền thuần từ hoạt động kinh doanh]])/Table1[[#This Row],[TỔNG CỘNG TÀI SẢN]]</f>
        <v>0.12174709168002308</v>
      </c>
      <c r="Q2105" s="20">
        <f>(Table1[[#This Row],[III. Các khoản phải thu ngắn hạn 2025]]-Table1[[#This Row],[III. Các khoản phải thu ngắn hạn'[Năm: 2024]])/Table1[[#This Row],[III. Các khoản phải thu ngắn hạn'[Năm: 2024]]</f>
        <v>1.0601966796057709</v>
      </c>
      <c r="R2105" s="20">
        <f>(Table1[[#This Row],[1. Hàng tồn kho]]-Table1[[#This Row],[1. Hàng tồn kho'[Năm: 2024]])/Table1[[#This Row],[1. Hàng tồn kho'[Năm: 2024]]</f>
        <v>9.2357000449370077E-2</v>
      </c>
      <c r="S210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0.56543775216409831</v>
      </c>
      <c r="T2105" s="21">
        <f>Table1[[#This Row],[Tỷ suất sinh lợi trên tổng tài sản bình quân (ROAA)'[Quý 4 Năm 2025, ĐVT: %']]]-Table1[[#This Row],[Tỷ suất sinh lợi trên tổng tài sản bình quân (ROAA)'[Quý 4 Năm 2024, ĐVT: %']]]</f>
        <v>-0.36</v>
      </c>
      <c r="U2105" s="20">
        <f>SUM(Table1[[#This Row],[TATA]:[ROA]])</f>
        <v>1.4797385238992624</v>
      </c>
    </row>
    <row r="2106" spans="1:21" hidden="1" x14ac:dyDescent="0.45">
      <c r="A2106" s="7">
        <v>2100</v>
      </c>
      <c r="B2106" s="5" t="s">
        <v>4207</v>
      </c>
      <c r="C2106" s="6" t="s">
        <v>4208</v>
      </c>
      <c r="D2106" s="6" t="s">
        <v>10</v>
      </c>
      <c r="E2106" s="6"/>
      <c r="F2106" s="6"/>
      <c r="G2106" s="6"/>
      <c r="H2106" s="6"/>
      <c r="I2106" s="6"/>
      <c r="J2106" s="6"/>
      <c r="K2106" s="6"/>
      <c r="L2106" s="6"/>
      <c r="M2106" s="6"/>
      <c r="N2106" s="8"/>
      <c r="O2106" s="8"/>
      <c r="P210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0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06" s="20" t="e">
        <f>(Table1[[#This Row],[1. Hàng tồn kho]]-Table1[[#This Row],[1. Hàng tồn kho'[Năm: 2024]])/Table1[[#This Row],[1. Hàng tồn kho'[Năm: 2024]]</f>
        <v>#DIV/0!</v>
      </c>
      <c r="S210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0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06" s="20" t="e">
        <f>SUM(Table1[[#This Row],[TATA]:[ROA]])</f>
        <v>#DIV/0!</v>
      </c>
    </row>
    <row r="2107" spans="1:21" ht="26.25" hidden="1" x14ac:dyDescent="0.45">
      <c r="A2107" s="7">
        <v>2101</v>
      </c>
      <c r="B2107" s="5" t="s">
        <v>4209</v>
      </c>
      <c r="C2107" s="6" t="s">
        <v>4210</v>
      </c>
      <c r="D2107" s="6" t="s">
        <v>10</v>
      </c>
      <c r="E2107" s="6"/>
      <c r="F2107" s="6"/>
      <c r="G2107" s="6"/>
      <c r="H2107" s="6"/>
      <c r="I2107" s="6"/>
      <c r="J2107" s="6"/>
      <c r="K2107" s="6"/>
      <c r="L2107" s="6"/>
      <c r="M2107" s="6"/>
      <c r="N2107" s="8"/>
      <c r="O2107" s="8"/>
      <c r="P210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0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07" s="20" t="e">
        <f>(Table1[[#This Row],[1. Hàng tồn kho]]-Table1[[#This Row],[1. Hàng tồn kho'[Năm: 2024]])/Table1[[#This Row],[1. Hàng tồn kho'[Năm: 2024]]</f>
        <v>#DIV/0!</v>
      </c>
      <c r="S210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0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07" s="20" t="e">
        <f>SUM(Table1[[#This Row],[TATA]:[ROA]])</f>
        <v>#DIV/0!</v>
      </c>
    </row>
    <row r="2108" spans="1:21" x14ac:dyDescent="0.45">
      <c r="A2108" s="7">
        <v>2102</v>
      </c>
      <c r="B2108" s="5" t="s">
        <v>4211</v>
      </c>
      <c r="C2108" s="6" t="s">
        <v>4212</v>
      </c>
      <c r="D2108" s="6" t="s">
        <v>18</v>
      </c>
      <c r="E2108" s="8">
        <v>149258238171</v>
      </c>
      <c r="F2108" s="8">
        <v>161583349600</v>
      </c>
      <c r="G2108" s="8">
        <v>1379818710609</v>
      </c>
      <c r="H2108" s="8">
        <v>781042501454</v>
      </c>
      <c r="I2108" s="8">
        <v>782738395432</v>
      </c>
      <c r="J2108" s="8">
        <v>1621565421</v>
      </c>
      <c r="K2108" s="8">
        <v>2612113141</v>
      </c>
      <c r="L2108" s="8">
        <v>422544571444</v>
      </c>
      <c r="M2108" s="8">
        <v>449390670910</v>
      </c>
      <c r="N2108" s="9">
        <v>0.88</v>
      </c>
      <c r="O2108" s="9">
        <v>0.45</v>
      </c>
      <c r="P2108" s="17">
        <f>(Table1[[#This Row],[18. Lợi nhuận sau thuế thu nhập doanh nghiệp]]-Table1[[#This Row],[Lưu chuyển tiền thuần từ hoạt động kinh doanh]])/Table1[[#This Row],[TỔNG CỘNG TÀI SẢN]]</f>
        <v>8.9324136092923112E-3</v>
      </c>
      <c r="Q2108" s="20">
        <f>(Table1[[#This Row],[III. Các khoản phải thu ngắn hạn 2025]]-Table1[[#This Row],[III. Các khoản phải thu ngắn hạn'[Năm: 2024]])/Table1[[#This Row],[III. Các khoản phải thu ngắn hạn'[Năm: 2024]]</f>
        <v>2.1713209906540289E-3</v>
      </c>
      <c r="R2108" s="20">
        <f>(Table1[[#This Row],[1. Hàng tồn kho]]-Table1[[#This Row],[1. Hàng tồn kho'[Năm: 2024]])/Table1[[#This Row],[1. Hàng tồn kho'[Năm: 2024]]</f>
        <v>0.61085893123518942</v>
      </c>
      <c r="S210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6.3534361296505082E-2</v>
      </c>
      <c r="T2108" s="21">
        <f>Table1[[#This Row],[Tỷ suất sinh lợi trên tổng tài sản bình quân (ROAA)'[Quý 4 Năm 2025, ĐVT: %']]]-Table1[[#This Row],[Tỷ suất sinh lợi trên tổng tài sản bình quân (ROAA)'[Quý 4 Năm 2024, ĐVT: %']]]</f>
        <v>-0.43</v>
      </c>
      <c r="U2108" s="20">
        <f>SUM(Table1[[#This Row],[TATA]:[ROA]])</f>
        <v>0.25549702713164074</v>
      </c>
    </row>
    <row r="2109" spans="1:21" x14ac:dyDescent="0.45">
      <c r="A2109" s="7">
        <v>2103</v>
      </c>
      <c r="B2109" s="5" t="s">
        <v>4213</v>
      </c>
      <c r="C2109" s="6" t="s">
        <v>4214</v>
      </c>
      <c r="D2109" s="6" t="s">
        <v>33</v>
      </c>
      <c r="E2109" s="8">
        <v>-855104230461</v>
      </c>
      <c r="F2109" s="8">
        <v>160443143640</v>
      </c>
      <c r="G2109" s="8">
        <v>4133248319793</v>
      </c>
      <c r="H2109" s="8">
        <v>875783951530</v>
      </c>
      <c r="I2109" s="8">
        <v>1450177688134</v>
      </c>
      <c r="J2109" s="8">
        <v>217766185000</v>
      </c>
      <c r="K2109" s="8">
        <v>263848469634</v>
      </c>
      <c r="L2109" s="8">
        <v>2359678868681</v>
      </c>
      <c r="M2109" s="8">
        <v>1671870615104</v>
      </c>
      <c r="N2109" s="9">
        <v>1.85</v>
      </c>
      <c r="O2109" s="9">
        <v>0.17</v>
      </c>
      <c r="P2109" s="17">
        <f>(Table1[[#This Row],[18. Lợi nhuận sau thuế thu nhập doanh nghiệp]]-Table1[[#This Row],[Lưu chuyển tiền thuần từ hoạt động kinh doanh]])/Table1[[#This Row],[TỔNG CỘNG TÀI SẢN]]</f>
        <v>0.24570199889462735</v>
      </c>
      <c r="Q2109" s="20">
        <f>(Table1[[#This Row],[III. Các khoản phải thu ngắn hạn 2025]]-Table1[[#This Row],[III. Các khoản phải thu ngắn hạn'[Năm: 2024]])/Table1[[#This Row],[III. Các khoản phải thu ngắn hạn'[Năm: 2024]]</f>
        <v>0.65586236833928113</v>
      </c>
      <c r="R2109" s="20">
        <f>(Table1[[#This Row],[1. Hàng tồn kho]]-Table1[[#This Row],[1. Hàng tồn kho'[Năm: 2024]])/Table1[[#This Row],[1. Hàng tồn kho'[Năm: 2024]]</f>
        <v>0.21161359204598271</v>
      </c>
      <c r="S210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-0.29148383820611456</v>
      </c>
      <c r="T2109" s="21">
        <f>Table1[[#This Row],[Tỷ suất sinh lợi trên tổng tài sản bình quân (ROAA)'[Quý 4 Năm 2025, ĐVT: %']]]-Table1[[#This Row],[Tỷ suất sinh lợi trên tổng tài sản bình quân (ROAA)'[Quý 4 Năm 2024, ĐVT: %']]]</f>
        <v>-1.6800000000000002</v>
      </c>
      <c r="U2109" s="20">
        <f>SUM(Table1[[#This Row],[TATA]:[ROA]])</f>
        <v>-0.85830587892622356</v>
      </c>
    </row>
    <row r="2110" spans="1:21" x14ac:dyDescent="0.45">
      <c r="A2110" s="7">
        <v>2104</v>
      </c>
      <c r="B2110" s="5" t="s">
        <v>4215</v>
      </c>
      <c r="C2110" s="6" t="s">
        <v>4216</v>
      </c>
      <c r="D2110" s="6" t="s">
        <v>15</v>
      </c>
      <c r="E2110" s="8">
        <v>-7428958604</v>
      </c>
      <c r="F2110" s="8">
        <v>-22562787386</v>
      </c>
      <c r="G2110" s="8">
        <v>855822299473</v>
      </c>
      <c r="H2110" s="8">
        <v>591937249255</v>
      </c>
      <c r="I2110" s="8">
        <v>645721950459</v>
      </c>
      <c r="J2110" s="8">
        <v>30843901727</v>
      </c>
      <c r="K2110" s="8">
        <v>63021943893</v>
      </c>
      <c r="L2110" s="8">
        <v>114844697319</v>
      </c>
      <c r="M2110" s="8">
        <v>32106587949</v>
      </c>
      <c r="N2110" s="9">
        <v>0.18</v>
      </c>
      <c r="O2110" s="9">
        <v>0.9</v>
      </c>
      <c r="P2110" s="17">
        <f>(Table1[[#This Row],[18. Lợi nhuận sau thuế thu nhập doanh nghiệp]]-Table1[[#This Row],[Lưu chuyển tiền thuần từ hoạt động kinh doanh]])/Table1[[#This Row],[TỔNG CỘNG TÀI SẢN]]</f>
        <v>-1.7683377485395203E-2</v>
      </c>
      <c r="Q2110" s="20">
        <f>(Table1[[#This Row],[III. Các khoản phải thu ngắn hạn 2025]]-Table1[[#This Row],[III. Các khoản phải thu ngắn hạn'[Năm: 2024]])/Table1[[#This Row],[III. Các khoản phải thu ngắn hạn'[Năm: 2024]]</f>
        <v>9.086216701464947E-2</v>
      </c>
      <c r="R2110" s="20">
        <f>(Table1[[#This Row],[1. Hàng tồn kho]]-Table1[[#This Row],[1. Hàng tồn kho'[Năm: 2024]])/Table1[[#This Row],[1. Hàng tồn kho'[Năm: 2024]]</f>
        <v>1.0432545937543345</v>
      </c>
      <c r="S211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-0.72043473753238529</v>
      </c>
      <c r="T2110" s="21">
        <f>Table1[[#This Row],[Tỷ suất sinh lợi trên tổng tài sản bình quân (ROAA)'[Quý 4 Năm 2025, ĐVT: %']]]-Table1[[#This Row],[Tỷ suất sinh lợi trên tổng tài sản bình quân (ROAA)'[Quý 4 Năm 2024, ĐVT: %']]]</f>
        <v>0.72</v>
      </c>
      <c r="U2110" s="20">
        <f>SUM(Table1[[#This Row],[TATA]:[ROA]])</f>
        <v>1.1159986457512034</v>
      </c>
    </row>
    <row r="2111" spans="1:21" x14ac:dyDescent="0.45">
      <c r="A2111" s="7">
        <v>2105</v>
      </c>
      <c r="B2111" s="5" t="s">
        <v>4217</v>
      </c>
      <c r="C2111" s="6" t="s">
        <v>4218</v>
      </c>
      <c r="D2111" s="6" t="s">
        <v>15</v>
      </c>
      <c r="E2111" s="8">
        <v>1764717779238</v>
      </c>
      <c r="F2111" s="8">
        <v>1516763734490</v>
      </c>
      <c r="G2111" s="8">
        <v>22713734411439</v>
      </c>
      <c r="H2111" s="8">
        <v>5262338848196</v>
      </c>
      <c r="I2111" s="8">
        <v>4908403628985</v>
      </c>
      <c r="J2111" s="8">
        <v>1739938865736</v>
      </c>
      <c r="K2111" s="8">
        <v>1662629229698</v>
      </c>
      <c r="L2111" s="8">
        <v>5532197539753</v>
      </c>
      <c r="M2111" s="8">
        <v>6640252162546</v>
      </c>
      <c r="N2111" s="9">
        <v>1.67</v>
      </c>
      <c r="O2111" s="9">
        <v>2.59</v>
      </c>
      <c r="P2111" s="17">
        <f>(Table1[[#This Row],[18. Lợi nhuận sau thuế thu nhập doanh nghiệp]]-Table1[[#This Row],[Lưu chuyển tiền thuần từ hoạt động kinh doanh]])/Table1[[#This Row],[TỔNG CỘNG TÀI SẢN]]</f>
        <v>-1.091648076254367E-2</v>
      </c>
      <c r="Q2111" s="20">
        <f>(Table1[[#This Row],[III. Các khoản phải thu ngắn hạn 2025]]-Table1[[#This Row],[III. Các khoản phải thu ngắn hạn'[Năm: 2024]])/Table1[[#This Row],[III. Các khoản phải thu ngắn hạn'[Năm: 2024]]</f>
        <v>-6.7258158286848765E-2</v>
      </c>
      <c r="R2111" s="20">
        <f>(Table1[[#This Row],[1. Hàng tồn kho]]-Table1[[#This Row],[1. Hàng tồn kho'[Năm: 2024]])/Table1[[#This Row],[1. Hàng tồn kho'[Năm: 2024]]</f>
        <v>-4.4432386424851637E-2</v>
      </c>
      <c r="S211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0.2002919481509462</v>
      </c>
      <c r="T2111" s="21">
        <f>Table1[[#This Row],[Tỷ suất sinh lợi trên tổng tài sản bình quân (ROAA)'[Quý 4 Năm 2025, ĐVT: %']]]-Table1[[#This Row],[Tỷ suất sinh lợi trên tổng tài sản bình quân (ROAA)'[Quý 4 Năm 2024, ĐVT: %']]]</f>
        <v>0.91999999999999993</v>
      </c>
      <c r="U2111" s="20">
        <f>SUM(Table1[[#This Row],[TATA]:[ROA]])</f>
        <v>0.99768492267670206</v>
      </c>
    </row>
    <row r="2112" spans="1:21" hidden="1" x14ac:dyDescent="0.45">
      <c r="A2112" s="7">
        <v>2106</v>
      </c>
      <c r="B2112" s="5" t="s">
        <v>4219</v>
      </c>
      <c r="C2112" s="6" t="s">
        <v>4220</v>
      </c>
      <c r="D2112" s="6" t="s">
        <v>15</v>
      </c>
      <c r="E2112" s="6"/>
      <c r="F2112" s="6"/>
      <c r="G2112" s="6"/>
      <c r="H2112" s="8">
        <v>12182473283</v>
      </c>
      <c r="I2112" s="6"/>
      <c r="J2112" s="6"/>
      <c r="K2112" s="6"/>
      <c r="L2112" s="6"/>
      <c r="M2112" s="6"/>
      <c r="N2112" s="8"/>
      <c r="O2112" s="8"/>
      <c r="P211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1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112" s="20" t="e">
        <f>(Table1[[#This Row],[1. Hàng tồn kho]]-Table1[[#This Row],[1. Hàng tồn kho'[Năm: 2024]])/Table1[[#This Row],[1. Hàng tồn kho'[Năm: 2024]]</f>
        <v>#DIV/0!</v>
      </c>
      <c r="S211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1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12" s="20" t="e">
        <f>SUM(Table1[[#This Row],[TATA]:[ROA]])</f>
        <v>#DIV/0!</v>
      </c>
    </row>
    <row r="2113" spans="1:21" x14ac:dyDescent="0.45">
      <c r="A2113" s="7">
        <v>2107</v>
      </c>
      <c r="B2113" s="5" t="s">
        <v>4221</v>
      </c>
      <c r="C2113" s="6" t="s">
        <v>4222</v>
      </c>
      <c r="D2113" s="6" t="s">
        <v>18</v>
      </c>
      <c r="E2113" s="8">
        <v>1175581189729</v>
      </c>
      <c r="F2113" s="8">
        <v>266515975777</v>
      </c>
      <c r="G2113" s="8">
        <v>7878222242663</v>
      </c>
      <c r="H2113" s="8">
        <v>623255756061</v>
      </c>
      <c r="I2113" s="8">
        <v>641095438417</v>
      </c>
      <c r="J2113" s="8">
        <v>4206538358379</v>
      </c>
      <c r="K2113" s="8">
        <v>4233491467629</v>
      </c>
      <c r="L2113" s="8">
        <v>646014829304</v>
      </c>
      <c r="M2113" s="8">
        <v>643025047001</v>
      </c>
      <c r="N2113" s="9">
        <v>1.56</v>
      </c>
      <c r="O2113" s="9">
        <v>1.54</v>
      </c>
      <c r="P2113" s="17">
        <f>(Table1[[#This Row],[18. Lợi nhuận sau thuế thu nhập doanh nghiệp]]-Table1[[#This Row],[Lưu chuyển tiền thuần từ hoạt động kinh doanh]])/Table1[[#This Row],[TỔNG CỘNG TÀI SẢN]]</f>
        <v>-0.11538963816343387</v>
      </c>
      <c r="Q2113" s="20">
        <f>(Table1[[#This Row],[III. Các khoản phải thu ngắn hạn 2025]]-Table1[[#This Row],[III. Các khoản phải thu ngắn hạn'[Năm: 2024]])/Table1[[#This Row],[III. Các khoản phải thu ngắn hạn'[Năm: 2024]]</f>
        <v>2.8623373603073429E-2</v>
      </c>
      <c r="R2113" s="20">
        <f>(Table1[[#This Row],[1. Hàng tồn kho]]-Table1[[#This Row],[1. Hàng tồn kho'[Năm: 2024]])/Table1[[#This Row],[1. Hàng tồn kho'[Năm: 2024]]</f>
        <v>6.4074321814544082E-3</v>
      </c>
      <c r="S211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-4.6280397405445255E-3</v>
      </c>
      <c r="T2113" s="21">
        <f>Table1[[#This Row],[Tỷ suất sinh lợi trên tổng tài sản bình quân (ROAA)'[Quý 4 Năm 2025, ĐVT: %']]]-Table1[[#This Row],[Tỷ suất sinh lợi trên tổng tài sản bình quân (ROAA)'[Quý 4 Năm 2024, ĐVT: %']]]</f>
        <v>-2.0000000000000018E-2</v>
      </c>
      <c r="U2113" s="20">
        <f>SUM(Table1[[#This Row],[TATA]:[ROA]])</f>
        <v>-0.10498687211945057</v>
      </c>
    </row>
    <row r="2114" spans="1:21" ht="26.25" x14ac:dyDescent="0.45">
      <c r="A2114" s="7">
        <v>2108</v>
      </c>
      <c r="B2114" s="5" t="s">
        <v>4223</v>
      </c>
      <c r="C2114" s="6" t="s">
        <v>4224</v>
      </c>
      <c r="D2114" s="6" t="s">
        <v>18</v>
      </c>
      <c r="E2114" s="8">
        <v>71953003539</v>
      </c>
      <c r="F2114" s="8">
        <v>47918395232</v>
      </c>
      <c r="G2114" s="8">
        <v>917142627072</v>
      </c>
      <c r="H2114" s="8">
        <v>280323415333</v>
      </c>
      <c r="I2114" s="8">
        <v>292858132016</v>
      </c>
      <c r="J2114" s="8">
        <v>29658826257</v>
      </c>
      <c r="K2114" s="8">
        <v>31705422044</v>
      </c>
      <c r="L2114" s="8">
        <v>381114192796</v>
      </c>
      <c r="M2114" s="8">
        <v>421949439869</v>
      </c>
      <c r="N2114" s="9">
        <v>-1.17</v>
      </c>
      <c r="O2114" s="9">
        <v>-0.97</v>
      </c>
      <c r="P2114" s="17">
        <f>(Table1[[#This Row],[18. Lợi nhuận sau thuế thu nhập doanh nghiệp]]-Table1[[#This Row],[Lưu chuyển tiền thuần từ hoạt động kinh doanh]])/Table1[[#This Row],[TỔNG CỘNG TÀI SẢN]]</f>
        <v>-2.6205965787165587E-2</v>
      </c>
      <c r="Q2114" s="20">
        <f>(Table1[[#This Row],[III. Các khoản phải thu ngắn hạn 2025]]-Table1[[#This Row],[III. Các khoản phải thu ngắn hạn'[Năm: 2024]])/Table1[[#This Row],[III. Các khoản phải thu ngắn hạn'[Năm: 2024]]</f>
        <v>4.4715196795493663E-2</v>
      </c>
      <c r="R2114" s="20">
        <f>(Table1[[#This Row],[1. Hàng tồn kho]]-Table1[[#This Row],[1. Hàng tồn kho'[Năm: 2024]])/Table1[[#This Row],[1. Hàng tồn kho'[Năm: 2024]]</f>
        <v>6.9004611621033649E-2</v>
      </c>
      <c r="S211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0.10714701222071252</v>
      </c>
      <c r="T2114" s="21">
        <f>Table1[[#This Row],[Tỷ suất sinh lợi trên tổng tài sản bình quân (ROAA)'[Quý 4 Năm 2025, ĐVT: %']]]-Table1[[#This Row],[Tỷ suất sinh lợi trên tổng tài sản bình quân (ROAA)'[Quý 4 Năm 2024, ĐVT: %']]]</f>
        <v>0.19999999999999996</v>
      </c>
      <c r="U2114" s="20">
        <f>SUM(Table1[[#This Row],[TATA]:[ROA]])</f>
        <v>0.39466085485007418</v>
      </c>
    </row>
    <row r="2115" spans="1:21" ht="26.25" x14ac:dyDescent="0.45">
      <c r="A2115" s="7">
        <v>2109</v>
      </c>
      <c r="B2115" s="5" t="s">
        <v>4225</v>
      </c>
      <c r="C2115" s="6" t="s">
        <v>4226</v>
      </c>
      <c r="D2115" s="6" t="s">
        <v>15</v>
      </c>
      <c r="E2115" s="8">
        <v>77888946204</v>
      </c>
      <c r="F2115" s="8">
        <v>65545316967</v>
      </c>
      <c r="G2115" s="8">
        <v>689936501954</v>
      </c>
      <c r="H2115" s="8">
        <v>82480224071</v>
      </c>
      <c r="I2115" s="8">
        <v>37330790799</v>
      </c>
      <c r="J2115" s="8">
        <v>382941061858</v>
      </c>
      <c r="K2115" s="8">
        <v>324017888305</v>
      </c>
      <c r="L2115" s="8">
        <v>1180680912113</v>
      </c>
      <c r="M2115" s="8">
        <v>1169816253646</v>
      </c>
      <c r="N2115" s="9">
        <v>1.52</v>
      </c>
      <c r="O2115" s="9">
        <v>2.3199999999999998</v>
      </c>
      <c r="P2115" s="17">
        <f>(Table1[[#This Row],[18. Lợi nhuận sau thuế thu nhập doanh nghiệp]]-Table1[[#This Row],[Lưu chuyển tiền thuần từ hoạt động kinh doanh]])/Table1[[#This Row],[TỔNG CỘNG TÀI SẢN]]</f>
        <v>-1.7890964171399914E-2</v>
      </c>
      <c r="Q2115" s="20">
        <f>(Table1[[#This Row],[III. Các khoản phải thu ngắn hạn 2025]]-Table1[[#This Row],[III. Các khoản phải thu ngắn hạn'[Năm: 2024]])/Table1[[#This Row],[III. Các khoản phải thu ngắn hạn'[Năm: 2024]]</f>
        <v>-0.54739707342616828</v>
      </c>
      <c r="R2115" s="20">
        <f>(Table1[[#This Row],[1. Hàng tồn kho]]-Table1[[#This Row],[1. Hàng tồn kho'[Năm: 2024]])/Table1[[#This Row],[1. Hàng tồn kho'[Năm: 2024]]</f>
        <v>-0.15387008451668616</v>
      </c>
      <c r="S211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-9.2020277075167706E-3</v>
      </c>
      <c r="T2115" s="21">
        <f>Table1[[#This Row],[Tỷ suất sinh lợi trên tổng tài sản bình quân (ROAA)'[Quý 4 Năm 2025, ĐVT: %']]]-Table1[[#This Row],[Tỷ suất sinh lợi trên tổng tài sản bình quân (ROAA)'[Quý 4 Năm 2024, ĐVT: %']]]</f>
        <v>0.79999999999999982</v>
      </c>
      <c r="U2115" s="20">
        <f>SUM(Table1[[#This Row],[TATA]:[ROA]])</f>
        <v>7.1639850178228714E-2</v>
      </c>
    </row>
    <row r="2116" spans="1:21" ht="26.25" hidden="1" x14ac:dyDescent="0.45">
      <c r="A2116" s="7">
        <v>2110</v>
      </c>
      <c r="B2116" s="5" t="s">
        <v>4227</v>
      </c>
      <c r="C2116" s="6" t="s">
        <v>4228</v>
      </c>
      <c r="D2116" s="6" t="s">
        <v>15</v>
      </c>
      <c r="E2116" s="6"/>
      <c r="F2116" s="6"/>
      <c r="G2116" s="6"/>
      <c r="H2116" s="8">
        <v>16250184889</v>
      </c>
      <c r="I2116" s="6"/>
      <c r="J2116" s="8">
        <v>8753439559</v>
      </c>
      <c r="K2116" s="6"/>
      <c r="L2116" s="8">
        <v>92153183296</v>
      </c>
      <c r="M2116" s="6"/>
      <c r="N2116" s="8"/>
      <c r="O2116" s="8"/>
      <c r="P211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1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116" s="20">
        <f>(Table1[[#This Row],[1. Hàng tồn kho]]-Table1[[#This Row],[1. Hàng tồn kho'[Năm: 2024]])/Table1[[#This Row],[1. Hàng tồn kho'[Năm: 2024]]</f>
        <v>-1</v>
      </c>
      <c r="S211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11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16" s="20" t="e">
        <f>SUM(Table1[[#This Row],[TATA]:[ROA]])</f>
        <v>#DIV/0!</v>
      </c>
    </row>
    <row r="2117" spans="1:21" ht="26.25" x14ac:dyDescent="0.45">
      <c r="A2117" s="7">
        <v>2111</v>
      </c>
      <c r="B2117" s="5" t="s">
        <v>4229</v>
      </c>
      <c r="C2117" s="6" t="s">
        <v>4230</v>
      </c>
      <c r="D2117" s="6" t="s">
        <v>15</v>
      </c>
      <c r="E2117" s="8">
        <v>146598460020</v>
      </c>
      <c r="F2117" s="8">
        <v>68334530975</v>
      </c>
      <c r="G2117" s="8">
        <v>734914734221</v>
      </c>
      <c r="H2117" s="8">
        <v>181359405979</v>
      </c>
      <c r="I2117" s="8">
        <v>28704094032</v>
      </c>
      <c r="J2117" s="8">
        <v>321923828725</v>
      </c>
      <c r="K2117" s="8">
        <v>390757634766</v>
      </c>
      <c r="L2117" s="8">
        <v>1555399031264</v>
      </c>
      <c r="M2117" s="8">
        <v>1348279023483</v>
      </c>
      <c r="N2117" s="9">
        <v>1.85</v>
      </c>
      <c r="O2117" s="9">
        <v>2.25</v>
      </c>
      <c r="P2117" s="17">
        <f>(Table1[[#This Row],[18. Lợi nhuận sau thuế thu nhập doanh nghiệp]]-Table1[[#This Row],[Lưu chuyển tiền thuần từ hoạt động kinh doanh]])/Table1[[#This Row],[TỔNG CỘNG TÀI SẢN]]</f>
        <v>-0.10649389024423185</v>
      </c>
      <c r="Q2117" s="20">
        <f>(Table1[[#This Row],[III. Các khoản phải thu ngắn hạn 2025]]-Table1[[#This Row],[III. Các khoản phải thu ngắn hạn'[Năm: 2024]])/Table1[[#This Row],[III. Các khoản phải thu ngắn hạn'[Năm: 2024]]</f>
        <v>-0.84172812059538993</v>
      </c>
      <c r="R2117" s="20">
        <f>(Table1[[#This Row],[1. Hàng tồn kho]]-Table1[[#This Row],[1. Hàng tồn kho'[Năm: 2024]])/Table1[[#This Row],[1. Hàng tồn kho'[Năm: 2024]]</f>
        <v>0.21382016458247502</v>
      </c>
      <c r="S211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-0.13316197555599818</v>
      </c>
      <c r="T2117" s="21">
        <f>Table1[[#This Row],[Tỷ suất sinh lợi trên tổng tài sản bình quân (ROAA)'[Quý 4 Năm 2025, ĐVT: %']]]-Table1[[#This Row],[Tỷ suất sinh lợi trên tổng tài sản bình quân (ROAA)'[Quý 4 Năm 2024, ĐVT: %']]]</f>
        <v>0.39999999999999991</v>
      </c>
      <c r="U2117" s="20">
        <f>SUM(Table1[[#This Row],[TATA]:[ROA]])</f>
        <v>-0.46756382181314504</v>
      </c>
    </row>
    <row r="2118" spans="1:21" ht="26.25" hidden="1" x14ac:dyDescent="0.45">
      <c r="A2118" s="7">
        <v>2112</v>
      </c>
      <c r="B2118" s="5" t="s">
        <v>4231</v>
      </c>
      <c r="C2118" s="6" t="s">
        <v>4232</v>
      </c>
      <c r="D2118" s="6" t="s">
        <v>10</v>
      </c>
      <c r="E2118" s="6"/>
      <c r="F2118" s="6"/>
      <c r="G2118" s="6"/>
      <c r="H2118" s="6"/>
      <c r="I2118" s="6"/>
      <c r="J2118" s="6"/>
      <c r="K2118" s="6"/>
      <c r="L2118" s="6"/>
      <c r="M2118" s="6"/>
      <c r="N2118" s="8"/>
      <c r="O2118" s="8"/>
      <c r="P211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1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18" s="20" t="e">
        <f>(Table1[[#This Row],[1. Hàng tồn kho]]-Table1[[#This Row],[1. Hàng tồn kho'[Năm: 2024]])/Table1[[#This Row],[1. Hàng tồn kho'[Năm: 2024]]</f>
        <v>#DIV/0!</v>
      </c>
      <c r="S211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1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18" s="20" t="e">
        <f>SUM(Table1[[#This Row],[TATA]:[ROA]])</f>
        <v>#DIV/0!</v>
      </c>
    </row>
    <row r="2119" spans="1:21" x14ac:dyDescent="0.45">
      <c r="A2119" s="7">
        <v>2113</v>
      </c>
      <c r="B2119" s="5" t="s">
        <v>4233</v>
      </c>
      <c r="C2119" s="6" t="s">
        <v>4234</v>
      </c>
      <c r="D2119" s="6" t="s">
        <v>15</v>
      </c>
      <c r="E2119" s="8">
        <v>-35944151586</v>
      </c>
      <c r="F2119" s="8">
        <v>815782711</v>
      </c>
      <c r="G2119" s="8">
        <v>839026712762</v>
      </c>
      <c r="H2119" s="8">
        <v>77036819258</v>
      </c>
      <c r="I2119" s="8">
        <v>54011123255</v>
      </c>
      <c r="J2119" s="8">
        <v>45807509</v>
      </c>
      <c r="K2119" s="8">
        <v>9421147</v>
      </c>
      <c r="L2119" s="8">
        <v>9987543321</v>
      </c>
      <c r="M2119" s="6"/>
      <c r="N2119" s="9">
        <v>0.02</v>
      </c>
      <c r="O2119" s="9">
        <v>0.03</v>
      </c>
      <c r="P2119" s="17">
        <f>(Table1[[#This Row],[18. Lợi nhuận sau thuế thu nhập doanh nghiệp]]-Table1[[#This Row],[Lưu chuyển tiền thuần từ hoạt động kinh doanh]])/Table1[[#This Row],[TỔNG CỘNG TÀI SẢN]]</f>
        <v>4.3812591110466106E-2</v>
      </c>
      <c r="Q2119" s="20">
        <f>(Table1[[#This Row],[III. Các khoản phải thu ngắn hạn 2025]]-Table1[[#This Row],[III. Các khoản phải thu ngắn hạn'[Năm: 2024]])/Table1[[#This Row],[III. Các khoản phải thu ngắn hạn'[Năm: 2024]]</f>
        <v>-0.29889209114262416</v>
      </c>
      <c r="R2119" s="20">
        <f>(Table1[[#This Row],[1. Hàng tồn kho]]-Table1[[#This Row],[1. Hàng tồn kho'[Năm: 2024]])/Table1[[#This Row],[1. Hàng tồn kho'[Năm: 2024]]</f>
        <v>-0.7943318201389209</v>
      </c>
      <c r="S211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119" s="21">
        <f>Table1[[#This Row],[Tỷ suất sinh lợi trên tổng tài sản bình quân (ROAA)'[Quý 4 Năm 2025, ĐVT: %']]]-Table1[[#This Row],[Tỷ suất sinh lợi trên tổng tài sản bình quân (ROAA)'[Quý 4 Năm 2024, ĐVT: %']]]</f>
        <v>9.9999999999999985E-3</v>
      </c>
      <c r="U2119" s="20">
        <f>SUM(Table1[[#This Row],[TATA]:[ROA]])</f>
        <v>-2.0394113201710793</v>
      </c>
    </row>
    <row r="2120" spans="1:21" x14ac:dyDescent="0.45">
      <c r="A2120" s="7">
        <v>2114</v>
      </c>
      <c r="B2120" s="5" t="s">
        <v>4235</v>
      </c>
      <c r="C2120" s="6" t="s">
        <v>4236</v>
      </c>
      <c r="D2120" s="6" t="s">
        <v>33</v>
      </c>
      <c r="E2120" s="8">
        <v>-8992602746</v>
      </c>
      <c r="F2120" s="8">
        <v>374209065919</v>
      </c>
      <c r="G2120" s="8">
        <v>2083458538369</v>
      </c>
      <c r="H2120" s="8">
        <v>677894770383</v>
      </c>
      <c r="I2120" s="8">
        <v>1031898020449</v>
      </c>
      <c r="J2120" s="8">
        <v>433729472017</v>
      </c>
      <c r="K2120" s="8">
        <v>537381181036</v>
      </c>
      <c r="L2120" s="8">
        <v>1411694307969</v>
      </c>
      <c r="M2120" s="8">
        <v>1160883201236</v>
      </c>
      <c r="N2120" s="9">
        <v>14.38</v>
      </c>
      <c r="O2120" s="9">
        <v>4.76</v>
      </c>
      <c r="P2120" s="17">
        <f>(Table1[[#This Row],[18. Lợi nhuận sau thuế thu nhập doanh nghiệp]]-Table1[[#This Row],[Lưu chuyển tiền thuần từ hoạt động kinh doanh]])/Table1[[#This Row],[TỔNG CỘNG TÀI SẢN]]</f>
        <v>0.18392574731291889</v>
      </c>
      <c r="Q2120" s="20">
        <f>(Table1[[#This Row],[III. Các khoản phải thu ngắn hạn 2025]]-Table1[[#This Row],[III. Các khoản phải thu ngắn hạn'[Năm: 2024]])/Table1[[#This Row],[III. Các khoản phải thu ngắn hạn'[Năm: 2024]]</f>
        <v>0.52220973745820998</v>
      </c>
      <c r="R2120" s="20">
        <f>(Table1[[#This Row],[1. Hàng tồn kho]]-Table1[[#This Row],[1. Hàng tồn kho'[Năm: 2024]])/Table1[[#This Row],[1. Hàng tồn kho'[Năm: 2024]]</f>
        <v>0.23897778616929535</v>
      </c>
      <c r="S212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-0.17766672665404531</v>
      </c>
      <c r="T2120" s="21">
        <f>Table1[[#This Row],[Tỷ suất sinh lợi trên tổng tài sản bình quân (ROAA)'[Quý 4 Năm 2025, ĐVT: %']]]-Table1[[#This Row],[Tỷ suất sinh lợi trên tổng tài sản bình quân (ROAA)'[Quý 4 Năm 2024, ĐVT: %']]]</f>
        <v>-9.620000000000001</v>
      </c>
      <c r="U2120" s="20">
        <f>SUM(Table1[[#This Row],[TATA]:[ROA]])</f>
        <v>-8.8525534557136218</v>
      </c>
    </row>
    <row r="2121" spans="1:21" x14ac:dyDescent="0.45">
      <c r="A2121" s="7">
        <v>2115</v>
      </c>
      <c r="B2121" s="5" t="s">
        <v>4237</v>
      </c>
      <c r="C2121" s="6" t="s">
        <v>4238</v>
      </c>
      <c r="D2121" s="6" t="s">
        <v>18</v>
      </c>
      <c r="E2121" s="8">
        <v>17719241483</v>
      </c>
      <c r="F2121" s="8">
        <v>13101053579</v>
      </c>
      <c r="G2121" s="8">
        <v>408353363492</v>
      </c>
      <c r="H2121" s="8">
        <v>77281662887</v>
      </c>
      <c r="I2121" s="8">
        <v>90800738831</v>
      </c>
      <c r="J2121" s="8">
        <v>1230694499</v>
      </c>
      <c r="K2121" s="8">
        <v>1085828090</v>
      </c>
      <c r="L2121" s="8">
        <v>66094933378</v>
      </c>
      <c r="M2121" s="8">
        <v>76246541181</v>
      </c>
      <c r="N2121" s="9">
        <v>1.95</v>
      </c>
      <c r="O2121" s="9">
        <v>2.4</v>
      </c>
      <c r="P2121" s="17">
        <f>(Table1[[#This Row],[18. Lợi nhuận sau thuế thu nhập doanh nghiệp]]-Table1[[#This Row],[Lưu chuyển tiền thuần từ hoạt động kinh doanh]])/Table1[[#This Row],[TỔNG CỘNG TÀI SẢN]]</f>
        <v>-1.1309293168318605E-2</v>
      </c>
      <c r="Q2121" s="20">
        <f>(Table1[[#This Row],[III. Các khoản phải thu ngắn hạn 2025]]-Table1[[#This Row],[III. Các khoản phải thu ngắn hạn'[Năm: 2024]])/Table1[[#This Row],[III. Các khoản phải thu ngắn hạn'[Năm: 2024]]</f>
        <v>0.17493251877573304</v>
      </c>
      <c r="R2121" s="20">
        <f>(Table1[[#This Row],[1. Hàng tồn kho]]-Table1[[#This Row],[1. Hàng tồn kho'[Năm: 2024]])/Table1[[#This Row],[1. Hàng tồn kho'[Năm: 2024]]</f>
        <v>-0.11771110467927752</v>
      </c>
      <c r="S212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0.15359131606869897</v>
      </c>
      <c r="T2121" s="21">
        <f>Table1[[#This Row],[Tỷ suất sinh lợi trên tổng tài sản bình quân (ROAA)'[Quý 4 Năm 2025, ĐVT: %']]]-Table1[[#This Row],[Tỷ suất sinh lợi trên tổng tài sản bình quân (ROAA)'[Quý 4 Năm 2024, ĐVT: %']]]</f>
        <v>0.44999999999999996</v>
      </c>
      <c r="U2121" s="20">
        <f>SUM(Table1[[#This Row],[TATA]:[ROA]])</f>
        <v>0.64950343699683577</v>
      </c>
    </row>
    <row r="2122" spans="1:21" hidden="1" x14ac:dyDescent="0.45">
      <c r="A2122" s="7">
        <v>2116</v>
      </c>
      <c r="B2122" s="5" t="s">
        <v>4239</v>
      </c>
      <c r="C2122" s="6" t="s">
        <v>4240</v>
      </c>
      <c r="D2122" s="6" t="s">
        <v>10</v>
      </c>
      <c r="E2122" s="6"/>
      <c r="F2122" s="6"/>
      <c r="G2122" s="6"/>
      <c r="H2122" s="6"/>
      <c r="I2122" s="6"/>
      <c r="J2122" s="6"/>
      <c r="K2122" s="6"/>
      <c r="L2122" s="6"/>
      <c r="M2122" s="6"/>
      <c r="N2122" s="8"/>
      <c r="O2122" s="8"/>
      <c r="P212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2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22" s="20" t="e">
        <f>(Table1[[#This Row],[1. Hàng tồn kho]]-Table1[[#This Row],[1. Hàng tồn kho'[Năm: 2024]])/Table1[[#This Row],[1. Hàng tồn kho'[Năm: 2024]]</f>
        <v>#DIV/0!</v>
      </c>
      <c r="S212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2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22" s="20" t="e">
        <f>SUM(Table1[[#This Row],[TATA]:[ROA]])</f>
        <v>#DIV/0!</v>
      </c>
    </row>
    <row r="2123" spans="1:21" x14ac:dyDescent="0.45">
      <c r="A2123" s="7">
        <v>2117</v>
      </c>
      <c r="B2123" s="5" t="s">
        <v>4241</v>
      </c>
      <c r="C2123" s="6" t="s">
        <v>4242</v>
      </c>
      <c r="D2123" s="6" t="s">
        <v>18</v>
      </c>
      <c r="E2123" s="8">
        <v>229737400502</v>
      </c>
      <c r="F2123" s="8">
        <v>176851880433</v>
      </c>
      <c r="G2123" s="8">
        <v>1044769903636</v>
      </c>
      <c r="H2123" s="8">
        <v>52600365000</v>
      </c>
      <c r="I2123" s="8">
        <v>58307498609</v>
      </c>
      <c r="J2123" s="8">
        <v>237954494622</v>
      </c>
      <c r="K2123" s="8">
        <v>190838969830</v>
      </c>
      <c r="L2123" s="8">
        <v>1446539163069</v>
      </c>
      <c r="M2123" s="8">
        <v>1365515823483</v>
      </c>
      <c r="N2123" s="9">
        <v>4.03</v>
      </c>
      <c r="O2123" s="9">
        <v>3.04</v>
      </c>
      <c r="P2123" s="17">
        <f>(Table1[[#This Row],[18. Lợi nhuận sau thuế thu nhập doanh nghiệp]]-Table1[[#This Row],[Lưu chuyển tiền thuần từ hoạt động kinh doanh]])/Table1[[#This Row],[TỔNG CỘNG TÀI SẢN]]</f>
        <v>-5.0619298933619959E-2</v>
      </c>
      <c r="Q2123" s="20">
        <f>(Table1[[#This Row],[III. Các khoản phải thu ngắn hạn 2025]]-Table1[[#This Row],[III. Các khoản phải thu ngắn hạn'[Năm: 2024]])/Table1[[#This Row],[III. Các khoản phải thu ngắn hạn'[Năm: 2024]]</f>
        <v>0.10849988605592376</v>
      </c>
      <c r="R2123" s="20">
        <f>(Table1[[#This Row],[1. Hàng tồn kho]]-Table1[[#This Row],[1. Hàng tồn kho'[Năm: 2024]])/Table1[[#This Row],[1. Hàng tồn kho'[Năm: 2024]]</f>
        <v>-0.19800224772742725</v>
      </c>
      <c r="S212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-5.601185343236724E-2</v>
      </c>
      <c r="T2123" s="21">
        <f>Table1[[#This Row],[Tỷ suất sinh lợi trên tổng tài sản bình quân (ROAA)'[Quý 4 Năm 2025, ĐVT: %']]]-Table1[[#This Row],[Tỷ suất sinh lợi trên tổng tài sản bình quân (ROAA)'[Quý 4 Năm 2024, ĐVT: %']]]</f>
        <v>-0.99000000000000021</v>
      </c>
      <c r="U2123" s="20">
        <f>SUM(Table1[[#This Row],[TATA]:[ROA]])</f>
        <v>-1.1861335140374909</v>
      </c>
    </row>
    <row r="2124" spans="1:21" x14ac:dyDescent="0.45">
      <c r="A2124" s="7">
        <v>2118</v>
      </c>
      <c r="B2124" s="5" t="s">
        <v>4243</v>
      </c>
      <c r="C2124" s="6" t="s">
        <v>4244</v>
      </c>
      <c r="D2124" s="6" t="s">
        <v>18</v>
      </c>
      <c r="E2124" s="8">
        <v>-8017096473</v>
      </c>
      <c r="F2124" s="8">
        <v>185074915829</v>
      </c>
      <c r="G2124" s="8">
        <v>4453581492575</v>
      </c>
      <c r="H2124" s="8">
        <v>1546619776587</v>
      </c>
      <c r="I2124" s="8">
        <v>1447948863452</v>
      </c>
      <c r="J2124" s="8">
        <v>646418393324</v>
      </c>
      <c r="K2124" s="8">
        <v>422000105911</v>
      </c>
      <c r="L2124" s="8">
        <v>8931097877784</v>
      </c>
      <c r="M2124" s="8">
        <v>7009010311980</v>
      </c>
      <c r="N2124" s="9">
        <v>-6.08</v>
      </c>
      <c r="O2124" s="9">
        <v>7.84</v>
      </c>
      <c r="P2124" s="17">
        <f>(Table1[[#This Row],[18. Lợi nhuận sau thuế thu nhập doanh nghiệp]]-Table1[[#This Row],[Lưu chuyển tiền thuần từ hoạt động kinh doanh]])/Table1[[#This Row],[TỔNG CỘNG TÀI SẢN]]</f>
        <v>4.3356568780412469E-2</v>
      </c>
      <c r="Q2124" s="20">
        <f>(Table1[[#This Row],[III. Các khoản phải thu ngắn hạn 2025]]-Table1[[#This Row],[III. Các khoản phải thu ngắn hạn'[Năm: 2024]])/Table1[[#This Row],[III. Các khoản phải thu ngắn hạn'[Năm: 2024]]</f>
        <v>-6.3797783158276847E-2</v>
      </c>
      <c r="R2124" s="20">
        <f>(Table1[[#This Row],[1. Hàng tồn kho]]-Table1[[#This Row],[1. Hàng tồn kho'[Năm: 2024]])/Table1[[#This Row],[1. Hàng tồn kho'[Năm: 2024]]</f>
        <v>-0.34717187773541014</v>
      </c>
      <c r="S212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-0.2152129102274391</v>
      </c>
      <c r="T2124" s="21">
        <f>Table1[[#This Row],[Tỷ suất sinh lợi trên tổng tài sản bình quân (ROAA)'[Quý 4 Năm 2025, ĐVT: %']]]-Table1[[#This Row],[Tỷ suất sinh lợi trên tổng tài sản bình quân (ROAA)'[Quý 4 Năm 2024, ĐVT: %']]]</f>
        <v>13.92</v>
      </c>
      <c r="U2124" s="20">
        <f>SUM(Table1[[#This Row],[TATA]:[ROA]])</f>
        <v>13.337173997659287</v>
      </c>
    </row>
    <row r="2125" spans="1:21" hidden="1" x14ac:dyDescent="0.45">
      <c r="A2125" s="7">
        <v>2119</v>
      </c>
      <c r="B2125" s="5" t="s">
        <v>4245</v>
      </c>
      <c r="C2125" s="6" t="s">
        <v>4246</v>
      </c>
      <c r="D2125" s="6" t="s">
        <v>10</v>
      </c>
      <c r="E2125" s="6"/>
      <c r="F2125" s="6"/>
      <c r="G2125" s="6"/>
      <c r="H2125" s="6"/>
      <c r="I2125" s="6"/>
      <c r="J2125" s="6"/>
      <c r="K2125" s="6"/>
      <c r="L2125" s="6"/>
      <c r="M2125" s="6"/>
      <c r="N2125" s="8"/>
      <c r="O2125" s="8"/>
      <c r="P212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2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25" s="20" t="e">
        <f>(Table1[[#This Row],[1. Hàng tồn kho]]-Table1[[#This Row],[1. Hàng tồn kho'[Năm: 2024]])/Table1[[#This Row],[1. Hàng tồn kho'[Năm: 2024]]</f>
        <v>#DIV/0!</v>
      </c>
      <c r="S212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2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25" s="20" t="e">
        <f>SUM(Table1[[#This Row],[TATA]:[ROA]])</f>
        <v>#DIV/0!</v>
      </c>
    </row>
    <row r="2126" spans="1:21" hidden="1" x14ac:dyDescent="0.45">
      <c r="A2126" s="7">
        <v>2120</v>
      </c>
      <c r="B2126" s="5" t="s">
        <v>4247</v>
      </c>
      <c r="C2126" s="6" t="s">
        <v>4248</v>
      </c>
      <c r="D2126" s="6" t="s">
        <v>10</v>
      </c>
      <c r="E2126" s="6"/>
      <c r="F2126" s="6"/>
      <c r="G2126" s="6"/>
      <c r="H2126" s="6"/>
      <c r="I2126" s="6"/>
      <c r="J2126" s="6"/>
      <c r="K2126" s="6"/>
      <c r="L2126" s="6"/>
      <c r="M2126" s="6"/>
      <c r="N2126" s="8"/>
      <c r="O2126" s="8"/>
      <c r="P212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2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26" s="20" t="e">
        <f>(Table1[[#This Row],[1. Hàng tồn kho]]-Table1[[#This Row],[1. Hàng tồn kho'[Năm: 2024]])/Table1[[#This Row],[1. Hàng tồn kho'[Năm: 2024]]</f>
        <v>#DIV/0!</v>
      </c>
      <c r="S212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2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26" s="20" t="e">
        <f>SUM(Table1[[#This Row],[TATA]:[ROA]])</f>
        <v>#DIV/0!</v>
      </c>
    </row>
    <row r="2127" spans="1:21" ht="26.25" x14ac:dyDescent="0.45">
      <c r="A2127" s="7">
        <v>2121</v>
      </c>
      <c r="B2127" s="5" t="s">
        <v>4249</v>
      </c>
      <c r="C2127" s="6" t="s">
        <v>4250</v>
      </c>
      <c r="D2127" s="6" t="s">
        <v>33</v>
      </c>
      <c r="E2127" s="8">
        <v>996162811</v>
      </c>
      <c r="F2127" s="8">
        <v>3475235900</v>
      </c>
      <c r="G2127" s="8">
        <v>143417193687</v>
      </c>
      <c r="H2127" s="8">
        <v>22707419777</v>
      </c>
      <c r="I2127" s="8">
        <v>13788566231</v>
      </c>
      <c r="J2127" s="8">
        <v>40624155019</v>
      </c>
      <c r="K2127" s="8">
        <v>106824921282</v>
      </c>
      <c r="L2127" s="8">
        <v>466816941343</v>
      </c>
      <c r="M2127" s="8">
        <v>334144804723</v>
      </c>
      <c r="N2127" s="9">
        <v>0.43</v>
      </c>
      <c r="O2127" s="9">
        <v>-1.3</v>
      </c>
      <c r="P2127" s="17">
        <f>(Table1[[#This Row],[18. Lợi nhuận sau thuế thu nhập doanh nghiệp]]-Table1[[#This Row],[Lưu chuyển tiền thuần từ hoạt động kinh doanh]])/Table1[[#This Row],[TỔNG CỘNG TÀI SẢN]]</f>
        <v>1.7285745350801091E-2</v>
      </c>
      <c r="Q2127" s="20">
        <f>(Table1[[#This Row],[III. Các khoản phải thu ngắn hạn 2025]]-Table1[[#This Row],[III. Các khoản phải thu ngắn hạn'[Năm: 2024]])/Table1[[#This Row],[III. Các khoản phải thu ngắn hạn'[Năm: 2024]]</f>
        <v>-0.3927726546471727</v>
      </c>
      <c r="R2127" s="20">
        <f>(Table1[[#This Row],[1. Hàng tồn kho]]-Table1[[#This Row],[1. Hàng tồn kho'[Năm: 2024]])/Table1[[#This Row],[1. Hàng tồn kho'[Năm: 2024]]</f>
        <v>1.6295912181321131</v>
      </c>
      <c r="S212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-0.2842059164312063</v>
      </c>
      <c r="T2127" s="21">
        <f>Table1[[#This Row],[Tỷ suất sinh lợi trên tổng tài sản bình quân (ROAA)'[Quý 4 Năm 2025, ĐVT: %']]]-Table1[[#This Row],[Tỷ suất sinh lợi trên tổng tài sản bình quân (ROAA)'[Quý 4 Năm 2024, ĐVT: %']]]</f>
        <v>-1.73</v>
      </c>
      <c r="U2127" s="20">
        <f>SUM(Table1[[#This Row],[TATA]:[ROA]])</f>
        <v>-0.76010160759546497</v>
      </c>
    </row>
    <row r="2128" spans="1:21" x14ac:dyDescent="0.45">
      <c r="A2128" s="7">
        <v>2122</v>
      </c>
      <c r="B2128" s="5" t="s">
        <v>4251</v>
      </c>
      <c r="C2128" s="6" t="s">
        <v>4252</v>
      </c>
      <c r="D2128" s="6" t="s">
        <v>33</v>
      </c>
      <c r="E2128" s="8">
        <v>-47053417859</v>
      </c>
      <c r="F2128" s="8">
        <v>-6072001925</v>
      </c>
      <c r="G2128" s="8">
        <v>155642919016</v>
      </c>
      <c r="H2128" s="8">
        <v>64775772330</v>
      </c>
      <c r="I2128" s="8">
        <v>20500306132</v>
      </c>
      <c r="J2128" s="8">
        <v>6370220926</v>
      </c>
      <c r="K2128" s="6"/>
      <c r="L2128" s="8">
        <v>98796452837</v>
      </c>
      <c r="M2128" s="8">
        <v>31138040360</v>
      </c>
      <c r="N2128" s="9">
        <v>2.86</v>
      </c>
      <c r="O2128" s="9">
        <v>-6.82</v>
      </c>
      <c r="P2128" s="17">
        <f>(Table1[[#This Row],[18. Lợi nhuận sau thuế thu nhập doanh nghiệp]]-Table1[[#This Row],[Lưu chuyển tiền thuần từ hoạt động kinh doanh]])/Table1[[#This Row],[TỔNG CỘNG TÀI SẢN]]</f>
        <v>0.26330408214579382</v>
      </c>
      <c r="Q2128" s="20">
        <f>(Table1[[#This Row],[III. Các khoản phải thu ngắn hạn 2025]]-Table1[[#This Row],[III. Các khoản phải thu ngắn hạn'[Năm: 2024]])/Table1[[#This Row],[III. Các khoản phải thu ngắn hạn'[Năm: 2024]]</f>
        <v>-0.68351892390319569</v>
      </c>
      <c r="R2128" s="20">
        <f>(Table1[[#This Row],[1. Hàng tồn kho]]-Table1[[#This Row],[1. Hàng tồn kho'[Năm: 2024]])/Table1[[#This Row],[1. Hàng tồn kho'[Năm: 2024]]</f>
        <v>-1</v>
      </c>
      <c r="S212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-0.68482633266830639</v>
      </c>
      <c r="T2128" s="21">
        <f>Table1[[#This Row],[Tỷ suất sinh lợi trên tổng tài sản bình quân (ROAA)'[Quý 4 Năm 2025, ĐVT: %']]]-Table1[[#This Row],[Tỷ suất sinh lợi trên tổng tài sản bình quân (ROAA)'[Quý 4 Năm 2024, ĐVT: %']]]</f>
        <v>-9.68</v>
      </c>
      <c r="U2128" s="20">
        <f>SUM(Table1[[#This Row],[TATA]:[ROA]])</f>
        <v>-11.785041174425707</v>
      </c>
    </row>
    <row r="2129" spans="1:21" x14ac:dyDescent="0.45">
      <c r="A2129" s="7">
        <v>2123</v>
      </c>
      <c r="B2129" s="5" t="s">
        <v>4253</v>
      </c>
      <c r="C2129" s="6" t="s">
        <v>4254</v>
      </c>
      <c r="D2129" s="6" t="s">
        <v>10</v>
      </c>
      <c r="E2129" s="8">
        <v>-25440756973</v>
      </c>
      <c r="F2129" s="8">
        <v>62675197364</v>
      </c>
      <c r="G2129" s="8">
        <v>777243430024</v>
      </c>
      <c r="H2129" s="8">
        <v>120082401519</v>
      </c>
      <c r="I2129" s="8">
        <v>132793358128</v>
      </c>
      <c r="J2129" s="8">
        <v>34217043287</v>
      </c>
      <c r="K2129" s="8">
        <v>33885398718</v>
      </c>
      <c r="L2129" s="8">
        <v>478406959682</v>
      </c>
      <c r="M2129" s="8">
        <v>551711873303</v>
      </c>
      <c r="N2129" s="9">
        <v>2.62</v>
      </c>
      <c r="O2129" s="9">
        <v>2</v>
      </c>
      <c r="P2129" s="17">
        <f>(Table1[[#This Row],[18. Lợi nhuận sau thuế thu nhập doanh nghiệp]]-Table1[[#This Row],[Lưu chuyển tiền thuần từ hoạt động kinh doanh]])/Table1[[#This Row],[TỔNG CỘNG TÀI SẢN]]</f>
        <v>0.1133698284645251</v>
      </c>
      <c r="Q2129" s="20">
        <f>(Table1[[#This Row],[III. Các khoản phải thu ngắn hạn 2025]]-Table1[[#This Row],[III. Các khoản phải thu ngắn hạn'[Năm: 2024]])/Table1[[#This Row],[III. Các khoản phải thu ngắn hạn'[Năm: 2024]]</f>
        <v>0.10585195206134192</v>
      </c>
      <c r="R2129" s="20">
        <f>(Table1[[#This Row],[1. Hàng tồn kho]]-Table1[[#This Row],[1. Hàng tồn kho'[Năm: 2024]])/Table1[[#This Row],[1. Hàng tồn kho'[Năm: 2024]]</f>
        <v>-9.6923795027608634E-3</v>
      </c>
      <c r="S212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0.15322710537013554</v>
      </c>
      <c r="T2129" s="21">
        <f>Table1[[#This Row],[Tỷ suất sinh lợi trên tổng tài sản bình quân (ROAA)'[Quý 4 Năm 2025, ĐVT: %']]]-Table1[[#This Row],[Tỷ suất sinh lợi trên tổng tài sản bình quân (ROAA)'[Quý 4 Năm 2024, ĐVT: %']]]</f>
        <v>-0.62000000000000011</v>
      </c>
      <c r="U2129" s="20">
        <f>SUM(Table1[[#This Row],[TATA]:[ROA]])</f>
        <v>-0.25724349360675841</v>
      </c>
    </row>
    <row r="2130" spans="1:21" ht="26.25" x14ac:dyDescent="0.45">
      <c r="A2130" s="7">
        <v>2124</v>
      </c>
      <c r="B2130" s="5" t="s">
        <v>4255</v>
      </c>
      <c r="C2130" s="6" t="s">
        <v>4256</v>
      </c>
      <c r="D2130" s="6" t="s">
        <v>15</v>
      </c>
      <c r="E2130" s="8">
        <v>-33469222851</v>
      </c>
      <c r="F2130" s="8">
        <v>16165884024</v>
      </c>
      <c r="G2130" s="8">
        <v>205387405219</v>
      </c>
      <c r="H2130" s="8">
        <v>18435284398</v>
      </c>
      <c r="I2130" s="8">
        <v>20945383456</v>
      </c>
      <c r="J2130" s="8">
        <v>80538118266</v>
      </c>
      <c r="K2130" s="8">
        <v>126268886608</v>
      </c>
      <c r="L2130" s="8">
        <v>478236077982</v>
      </c>
      <c r="M2130" s="8">
        <v>602933553050</v>
      </c>
      <c r="N2130" s="8"/>
      <c r="O2130" s="8"/>
      <c r="P2130" s="17">
        <f>(Table1[[#This Row],[18. Lợi nhuận sau thuế thu nhập doanh nghiệp]]-Table1[[#This Row],[Lưu chuyển tiền thuần từ hoạt động kinh doanh]])/Table1[[#This Row],[TỔNG CỘNG TÀI SẢN]]</f>
        <v>0.24166577703279904</v>
      </c>
      <c r="Q2130" s="20">
        <f>(Table1[[#This Row],[III. Các khoản phải thu ngắn hạn 2025]]-Table1[[#This Row],[III. Các khoản phải thu ngắn hạn'[Năm: 2024]])/Table1[[#This Row],[III. Các khoản phải thu ngắn hạn'[Năm: 2024]]</f>
        <v>0.13615732764460714</v>
      </c>
      <c r="R2130" s="20">
        <f>(Table1[[#This Row],[1. Hàng tồn kho]]-Table1[[#This Row],[1. Hàng tồn kho'[Năm: 2024]])/Table1[[#This Row],[1. Hàng tồn kho'[Năm: 2024]]</f>
        <v>0.5678152075885502</v>
      </c>
      <c r="S213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0.26074460043705316</v>
      </c>
      <c r="T213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30" s="20">
        <f>SUM(Table1[[#This Row],[TATA]:[ROA]])</f>
        <v>1.2063829127030097</v>
      </c>
    </row>
    <row r="2131" spans="1:21" hidden="1" x14ac:dyDescent="0.45">
      <c r="A2131" s="7">
        <v>2125</v>
      </c>
      <c r="B2131" s="5" t="s">
        <v>4257</v>
      </c>
      <c r="C2131" s="6" t="s">
        <v>4258</v>
      </c>
      <c r="D2131" s="6" t="s">
        <v>10</v>
      </c>
      <c r="E2131" s="6"/>
      <c r="F2131" s="6"/>
      <c r="G2131" s="6"/>
      <c r="H2131" s="6"/>
      <c r="I2131" s="6"/>
      <c r="J2131" s="6"/>
      <c r="K2131" s="6"/>
      <c r="L2131" s="6"/>
      <c r="M2131" s="6"/>
      <c r="N2131" s="8"/>
      <c r="O2131" s="8"/>
      <c r="P213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3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31" s="20" t="e">
        <f>(Table1[[#This Row],[1. Hàng tồn kho]]-Table1[[#This Row],[1. Hàng tồn kho'[Năm: 2024]])/Table1[[#This Row],[1. Hàng tồn kho'[Năm: 2024]]</f>
        <v>#DIV/0!</v>
      </c>
      <c r="S213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3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31" s="20" t="e">
        <f>SUM(Table1[[#This Row],[TATA]:[ROA]])</f>
        <v>#DIV/0!</v>
      </c>
    </row>
    <row r="2132" spans="1:21" ht="26.25" x14ac:dyDescent="0.45">
      <c r="A2132" s="7">
        <v>2126</v>
      </c>
      <c r="B2132" s="5" t="s">
        <v>4259</v>
      </c>
      <c r="C2132" s="6" t="s">
        <v>4260</v>
      </c>
      <c r="D2132" s="6" t="s">
        <v>15</v>
      </c>
      <c r="E2132" s="8">
        <v>2763140510185</v>
      </c>
      <c r="F2132" s="8">
        <v>2131755877742</v>
      </c>
      <c r="G2132" s="8">
        <v>22297295509072</v>
      </c>
      <c r="H2132" s="8">
        <v>864109251117</v>
      </c>
      <c r="I2132" s="8">
        <v>785137881329</v>
      </c>
      <c r="J2132" s="8">
        <v>2214907831042</v>
      </c>
      <c r="K2132" s="8">
        <v>2269534005547</v>
      </c>
      <c r="L2132" s="8">
        <v>5873085755439</v>
      </c>
      <c r="M2132" s="8">
        <v>6823519719381</v>
      </c>
      <c r="N2132" s="9">
        <v>1.1000000000000001</v>
      </c>
      <c r="O2132" s="9">
        <v>1.19</v>
      </c>
      <c r="P2132" s="17">
        <f>(Table1[[#This Row],[18. Lợi nhuận sau thuế thu nhập doanh nghiệp]]-Table1[[#This Row],[Lưu chuyển tiền thuần từ hoạt động kinh doanh]])/Table1[[#This Row],[TỔNG CỘNG TÀI SẢN]]</f>
        <v>-2.831664639265831E-2</v>
      </c>
      <c r="Q2132" s="20">
        <f>(Table1[[#This Row],[III. Các khoản phải thu ngắn hạn 2025]]-Table1[[#This Row],[III. Các khoản phải thu ngắn hạn'[Năm: 2024]])/Table1[[#This Row],[III. Các khoản phải thu ngắn hạn'[Năm: 2024]]</f>
        <v>-9.1390492216021094E-2</v>
      </c>
      <c r="R2132" s="20">
        <f>(Table1[[#This Row],[1. Hàng tồn kho]]-Table1[[#This Row],[1. Hàng tồn kho'[Năm: 2024]])/Table1[[#This Row],[1. Hàng tồn kho'[Năm: 2024]]</f>
        <v>2.4662956055964278E-2</v>
      </c>
      <c r="S213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0.16182872233081452</v>
      </c>
      <c r="T2132" s="21">
        <f>Table1[[#This Row],[Tỷ suất sinh lợi trên tổng tài sản bình quân (ROAA)'[Quý 4 Năm 2025, ĐVT: %']]]-Table1[[#This Row],[Tỷ suất sinh lợi trên tổng tài sản bình quân (ROAA)'[Quý 4 Năm 2024, ĐVT: %']]]</f>
        <v>8.9999999999999858E-2</v>
      </c>
      <c r="U2132" s="20">
        <f>SUM(Table1[[#This Row],[TATA]:[ROA]])</f>
        <v>0.15678453977809925</v>
      </c>
    </row>
    <row r="2133" spans="1:21" hidden="1" x14ac:dyDescent="0.45">
      <c r="A2133" s="7">
        <v>2127</v>
      </c>
      <c r="B2133" s="5" t="s">
        <v>4261</v>
      </c>
      <c r="C2133" s="6" t="s">
        <v>4262</v>
      </c>
      <c r="D2133" s="6" t="s">
        <v>10</v>
      </c>
      <c r="E2133" s="6"/>
      <c r="F2133" s="6"/>
      <c r="G2133" s="6"/>
      <c r="H2133" s="8">
        <v>932008559821</v>
      </c>
      <c r="I2133" s="6"/>
      <c r="J2133" s="8">
        <v>506896890947</v>
      </c>
      <c r="K2133" s="6"/>
      <c r="L2133" s="8">
        <v>8331222096663</v>
      </c>
      <c r="M2133" s="6"/>
      <c r="N2133" s="8"/>
      <c r="O2133" s="8"/>
      <c r="P213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3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133" s="20">
        <f>(Table1[[#This Row],[1. Hàng tồn kho]]-Table1[[#This Row],[1. Hàng tồn kho'[Năm: 2024]])/Table1[[#This Row],[1. Hàng tồn kho'[Năm: 2024]]</f>
        <v>-1</v>
      </c>
      <c r="S213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13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33" s="20" t="e">
        <f>SUM(Table1[[#This Row],[TATA]:[ROA]])</f>
        <v>#DIV/0!</v>
      </c>
    </row>
    <row r="2134" spans="1:21" hidden="1" x14ac:dyDescent="0.45">
      <c r="A2134" s="7">
        <v>2128</v>
      </c>
      <c r="B2134" s="5" t="s">
        <v>4263</v>
      </c>
      <c r="C2134" s="6" t="s">
        <v>4264</v>
      </c>
      <c r="D2134" s="6" t="s">
        <v>10</v>
      </c>
      <c r="E2134" s="6"/>
      <c r="F2134" s="6"/>
      <c r="G2134" s="6"/>
      <c r="H2134" s="6"/>
      <c r="I2134" s="6"/>
      <c r="J2134" s="6"/>
      <c r="K2134" s="6"/>
      <c r="L2134" s="6"/>
      <c r="M2134" s="6"/>
      <c r="N2134" s="8"/>
      <c r="O2134" s="8"/>
      <c r="P213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3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34" s="20" t="e">
        <f>(Table1[[#This Row],[1. Hàng tồn kho]]-Table1[[#This Row],[1. Hàng tồn kho'[Năm: 2024]])/Table1[[#This Row],[1. Hàng tồn kho'[Năm: 2024]]</f>
        <v>#DIV/0!</v>
      </c>
      <c r="S213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3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34" s="20" t="e">
        <f>SUM(Table1[[#This Row],[TATA]:[ROA]])</f>
        <v>#DIV/0!</v>
      </c>
    </row>
    <row r="2135" spans="1:21" ht="26.25" hidden="1" x14ac:dyDescent="0.45">
      <c r="A2135" s="7">
        <v>2129</v>
      </c>
      <c r="B2135" s="5" t="s">
        <v>4265</v>
      </c>
      <c r="C2135" s="6" t="s">
        <v>4266</v>
      </c>
      <c r="D2135" s="6" t="s">
        <v>10</v>
      </c>
      <c r="E2135" s="6"/>
      <c r="F2135" s="6"/>
      <c r="G2135" s="6"/>
      <c r="H2135" s="6"/>
      <c r="I2135" s="6"/>
      <c r="J2135" s="6"/>
      <c r="K2135" s="6"/>
      <c r="L2135" s="6"/>
      <c r="M2135" s="6"/>
      <c r="N2135" s="8"/>
      <c r="O2135" s="8"/>
      <c r="P213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3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35" s="20" t="e">
        <f>(Table1[[#This Row],[1. Hàng tồn kho]]-Table1[[#This Row],[1. Hàng tồn kho'[Năm: 2024]])/Table1[[#This Row],[1. Hàng tồn kho'[Năm: 2024]]</f>
        <v>#DIV/0!</v>
      </c>
      <c r="S213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3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35" s="20" t="e">
        <f>SUM(Table1[[#This Row],[TATA]:[ROA]])</f>
        <v>#DIV/0!</v>
      </c>
    </row>
    <row r="2136" spans="1:21" hidden="1" x14ac:dyDescent="0.45">
      <c r="A2136" s="7">
        <v>2130</v>
      </c>
      <c r="B2136" s="5" t="s">
        <v>4267</v>
      </c>
      <c r="C2136" s="6" t="s">
        <v>4268</v>
      </c>
      <c r="D2136" s="6" t="s">
        <v>10</v>
      </c>
      <c r="E2136" s="6"/>
      <c r="F2136" s="6"/>
      <c r="G2136" s="6"/>
      <c r="H2136" s="6"/>
      <c r="I2136" s="6"/>
      <c r="J2136" s="6"/>
      <c r="K2136" s="6"/>
      <c r="L2136" s="6"/>
      <c r="M2136" s="6"/>
      <c r="N2136" s="8"/>
      <c r="O2136" s="8"/>
      <c r="P213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3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36" s="20" t="e">
        <f>(Table1[[#This Row],[1. Hàng tồn kho]]-Table1[[#This Row],[1. Hàng tồn kho'[Năm: 2024]])/Table1[[#This Row],[1. Hàng tồn kho'[Năm: 2024]]</f>
        <v>#DIV/0!</v>
      </c>
      <c r="S213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3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36" s="20" t="e">
        <f>SUM(Table1[[#This Row],[TATA]:[ROA]])</f>
        <v>#DIV/0!</v>
      </c>
    </row>
    <row r="2137" spans="1:21" hidden="1" x14ac:dyDescent="0.45">
      <c r="A2137" s="7">
        <v>2131</v>
      </c>
      <c r="B2137" s="5" t="s">
        <v>4269</v>
      </c>
      <c r="C2137" s="6" t="s">
        <v>4270</v>
      </c>
      <c r="D2137" s="6" t="s">
        <v>10</v>
      </c>
      <c r="E2137" s="6"/>
      <c r="F2137" s="6"/>
      <c r="G2137" s="6"/>
      <c r="H2137" s="6"/>
      <c r="I2137" s="6"/>
      <c r="J2137" s="6"/>
      <c r="K2137" s="6"/>
      <c r="L2137" s="6"/>
      <c r="M2137" s="6"/>
      <c r="N2137" s="8"/>
      <c r="O2137" s="8"/>
      <c r="P213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3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37" s="20" t="e">
        <f>(Table1[[#This Row],[1. Hàng tồn kho]]-Table1[[#This Row],[1. Hàng tồn kho'[Năm: 2024]])/Table1[[#This Row],[1. Hàng tồn kho'[Năm: 2024]]</f>
        <v>#DIV/0!</v>
      </c>
      <c r="S213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3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37" s="20" t="e">
        <f>SUM(Table1[[#This Row],[TATA]:[ROA]])</f>
        <v>#DIV/0!</v>
      </c>
    </row>
    <row r="2138" spans="1:21" hidden="1" x14ac:dyDescent="0.45">
      <c r="A2138" s="7">
        <v>2132</v>
      </c>
      <c r="B2138" s="5" t="s">
        <v>4271</v>
      </c>
      <c r="C2138" s="6" t="s">
        <v>4272</v>
      </c>
      <c r="D2138" s="6" t="s">
        <v>10</v>
      </c>
      <c r="E2138" s="6"/>
      <c r="F2138" s="6"/>
      <c r="G2138" s="6"/>
      <c r="H2138" s="6"/>
      <c r="I2138" s="6"/>
      <c r="J2138" s="6"/>
      <c r="K2138" s="6"/>
      <c r="L2138" s="6"/>
      <c r="M2138" s="6"/>
      <c r="N2138" s="8"/>
      <c r="O2138" s="8"/>
      <c r="P213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3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38" s="20" t="e">
        <f>(Table1[[#This Row],[1. Hàng tồn kho]]-Table1[[#This Row],[1. Hàng tồn kho'[Năm: 2024]])/Table1[[#This Row],[1. Hàng tồn kho'[Năm: 2024]]</f>
        <v>#DIV/0!</v>
      </c>
      <c r="S213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3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38" s="20" t="e">
        <f>SUM(Table1[[#This Row],[TATA]:[ROA]])</f>
        <v>#DIV/0!</v>
      </c>
    </row>
    <row r="2139" spans="1:21" hidden="1" x14ac:dyDescent="0.45">
      <c r="A2139" s="7">
        <v>2133</v>
      </c>
      <c r="B2139" s="5" t="s">
        <v>4273</v>
      </c>
      <c r="C2139" s="6" t="s">
        <v>4274</v>
      </c>
      <c r="D2139" s="6" t="s">
        <v>10</v>
      </c>
      <c r="E2139" s="6"/>
      <c r="F2139" s="6"/>
      <c r="G2139" s="6"/>
      <c r="H2139" s="6"/>
      <c r="I2139" s="6"/>
      <c r="J2139" s="6"/>
      <c r="K2139" s="6"/>
      <c r="L2139" s="6"/>
      <c r="M2139" s="6"/>
      <c r="N2139" s="8"/>
      <c r="O2139" s="8"/>
      <c r="P213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3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39" s="20" t="e">
        <f>(Table1[[#This Row],[1. Hàng tồn kho]]-Table1[[#This Row],[1. Hàng tồn kho'[Năm: 2024]])/Table1[[#This Row],[1. Hàng tồn kho'[Năm: 2024]]</f>
        <v>#DIV/0!</v>
      </c>
      <c r="S213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3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39" s="20" t="e">
        <f>SUM(Table1[[#This Row],[TATA]:[ROA]])</f>
        <v>#DIV/0!</v>
      </c>
    </row>
    <row r="2140" spans="1:21" hidden="1" x14ac:dyDescent="0.45">
      <c r="A2140" s="7">
        <v>2134</v>
      </c>
      <c r="B2140" s="5" t="s">
        <v>4275</v>
      </c>
      <c r="C2140" s="6" t="s">
        <v>4276</v>
      </c>
      <c r="D2140" s="6" t="s">
        <v>10</v>
      </c>
      <c r="E2140" s="6"/>
      <c r="F2140" s="6"/>
      <c r="G2140" s="6"/>
      <c r="H2140" s="6"/>
      <c r="I2140" s="6"/>
      <c r="J2140" s="6"/>
      <c r="K2140" s="6"/>
      <c r="L2140" s="6"/>
      <c r="M2140" s="6"/>
      <c r="N2140" s="8"/>
      <c r="O2140" s="8"/>
      <c r="P214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4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40" s="20" t="e">
        <f>(Table1[[#This Row],[1. Hàng tồn kho]]-Table1[[#This Row],[1. Hàng tồn kho'[Năm: 2024]])/Table1[[#This Row],[1. Hàng tồn kho'[Năm: 2024]]</f>
        <v>#DIV/0!</v>
      </c>
      <c r="S214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4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40" s="20" t="e">
        <f>SUM(Table1[[#This Row],[TATA]:[ROA]])</f>
        <v>#DIV/0!</v>
      </c>
    </row>
    <row r="2141" spans="1:21" hidden="1" x14ac:dyDescent="0.45">
      <c r="A2141" s="7">
        <v>2135</v>
      </c>
      <c r="B2141" s="5" t="s">
        <v>4277</v>
      </c>
      <c r="C2141" s="6" t="s">
        <v>4278</v>
      </c>
      <c r="D2141" s="6" t="s">
        <v>10</v>
      </c>
      <c r="E2141" s="6"/>
      <c r="F2141" s="6"/>
      <c r="G2141" s="6"/>
      <c r="H2141" s="6"/>
      <c r="I2141" s="6"/>
      <c r="J2141" s="6"/>
      <c r="K2141" s="6"/>
      <c r="L2141" s="6"/>
      <c r="M2141" s="6"/>
      <c r="N2141" s="8"/>
      <c r="O2141" s="8"/>
      <c r="P214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4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41" s="20" t="e">
        <f>(Table1[[#This Row],[1. Hàng tồn kho]]-Table1[[#This Row],[1. Hàng tồn kho'[Năm: 2024]])/Table1[[#This Row],[1. Hàng tồn kho'[Năm: 2024]]</f>
        <v>#DIV/0!</v>
      </c>
      <c r="S214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4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41" s="20" t="e">
        <f>SUM(Table1[[#This Row],[TATA]:[ROA]])</f>
        <v>#DIV/0!</v>
      </c>
    </row>
    <row r="2142" spans="1:21" ht="26.25" hidden="1" x14ac:dyDescent="0.45">
      <c r="A2142" s="7">
        <v>2136</v>
      </c>
      <c r="B2142" s="5" t="s">
        <v>4279</v>
      </c>
      <c r="C2142" s="6" t="s">
        <v>4280</v>
      </c>
      <c r="D2142" s="6" t="s">
        <v>10</v>
      </c>
      <c r="E2142" s="6"/>
      <c r="F2142" s="6"/>
      <c r="G2142" s="6"/>
      <c r="H2142" s="6"/>
      <c r="I2142" s="6"/>
      <c r="J2142" s="6"/>
      <c r="K2142" s="6"/>
      <c r="L2142" s="6"/>
      <c r="M2142" s="6"/>
      <c r="N2142" s="8"/>
      <c r="O2142" s="8"/>
      <c r="P214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4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42" s="20" t="e">
        <f>(Table1[[#This Row],[1. Hàng tồn kho]]-Table1[[#This Row],[1. Hàng tồn kho'[Năm: 2024]])/Table1[[#This Row],[1. Hàng tồn kho'[Năm: 2024]]</f>
        <v>#DIV/0!</v>
      </c>
      <c r="S214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4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42" s="20" t="e">
        <f>SUM(Table1[[#This Row],[TATA]:[ROA]])</f>
        <v>#DIV/0!</v>
      </c>
    </row>
    <row r="2143" spans="1:21" ht="26.25" hidden="1" x14ac:dyDescent="0.45">
      <c r="A2143" s="7">
        <v>2137</v>
      </c>
      <c r="B2143" s="5" t="s">
        <v>4281</v>
      </c>
      <c r="C2143" s="6" t="s">
        <v>4282</v>
      </c>
      <c r="D2143" s="6" t="s">
        <v>10</v>
      </c>
      <c r="E2143" s="6"/>
      <c r="F2143" s="6"/>
      <c r="G2143" s="6"/>
      <c r="H2143" s="6"/>
      <c r="I2143" s="6"/>
      <c r="J2143" s="6"/>
      <c r="K2143" s="6"/>
      <c r="L2143" s="6"/>
      <c r="M2143" s="6"/>
      <c r="N2143" s="8"/>
      <c r="O2143" s="8"/>
      <c r="P214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4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43" s="20" t="e">
        <f>(Table1[[#This Row],[1. Hàng tồn kho]]-Table1[[#This Row],[1. Hàng tồn kho'[Năm: 2024]])/Table1[[#This Row],[1. Hàng tồn kho'[Năm: 2024]]</f>
        <v>#DIV/0!</v>
      </c>
      <c r="S214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4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43" s="20" t="e">
        <f>SUM(Table1[[#This Row],[TATA]:[ROA]])</f>
        <v>#DIV/0!</v>
      </c>
    </row>
    <row r="2144" spans="1:21" hidden="1" x14ac:dyDescent="0.45">
      <c r="A2144" s="7">
        <v>2138</v>
      </c>
      <c r="B2144" s="5" t="s">
        <v>4283</v>
      </c>
      <c r="C2144" s="6" t="s">
        <v>4284</v>
      </c>
      <c r="D2144" s="6" t="s">
        <v>10</v>
      </c>
      <c r="E2144" s="6"/>
      <c r="F2144" s="6"/>
      <c r="G2144" s="6"/>
      <c r="H2144" s="6"/>
      <c r="I2144" s="6"/>
      <c r="J2144" s="6"/>
      <c r="K2144" s="6"/>
      <c r="L2144" s="6"/>
      <c r="M2144" s="6"/>
      <c r="N2144" s="8"/>
      <c r="O2144" s="8"/>
      <c r="P214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4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44" s="20" t="e">
        <f>(Table1[[#This Row],[1. Hàng tồn kho]]-Table1[[#This Row],[1. Hàng tồn kho'[Năm: 2024]])/Table1[[#This Row],[1. Hàng tồn kho'[Năm: 2024]]</f>
        <v>#DIV/0!</v>
      </c>
      <c r="S214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4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44" s="20" t="e">
        <f>SUM(Table1[[#This Row],[TATA]:[ROA]])</f>
        <v>#DIV/0!</v>
      </c>
    </row>
    <row r="2145" spans="1:21" hidden="1" x14ac:dyDescent="0.45">
      <c r="A2145" s="7">
        <v>2139</v>
      </c>
      <c r="B2145" s="5" t="s">
        <v>4285</v>
      </c>
      <c r="C2145" s="6" t="s">
        <v>4286</v>
      </c>
      <c r="D2145" s="6" t="s">
        <v>10</v>
      </c>
      <c r="E2145" s="6"/>
      <c r="F2145" s="6"/>
      <c r="G2145" s="6"/>
      <c r="H2145" s="6"/>
      <c r="I2145" s="6"/>
      <c r="J2145" s="6"/>
      <c r="K2145" s="6"/>
      <c r="L2145" s="6"/>
      <c r="M2145" s="6"/>
      <c r="N2145" s="8"/>
      <c r="O2145" s="8"/>
      <c r="P214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4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45" s="20" t="e">
        <f>(Table1[[#This Row],[1. Hàng tồn kho]]-Table1[[#This Row],[1. Hàng tồn kho'[Năm: 2024]])/Table1[[#This Row],[1. Hàng tồn kho'[Năm: 2024]]</f>
        <v>#DIV/0!</v>
      </c>
      <c r="S214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4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45" s="20" t="e">
        <f>SUM(Table1[[#This Row],[TATA]:[ROA]])</f>
        <v>#DIV/0!</v>
      </c>
    </row>
    <row r="2146" spans="1:21" hidden="1" x14ac:dyDescent="0.45">
      <c r="A2146" s="7">
        <v>2140</v>
      </c>
      <c r="B2146" s="5" t="s">
        <v>4287</v>
      </c>
      <c r="C2146" s="6" t="s">
        <v>4288</v>
      </c>
      <c r="D2146" s="6" t="s">
        <v>10</v>
      </c>
      <c r="E2146" s="6"/>
      <c r="F2146" s="6"/>
      <c r="G2146" s="6"/>
      <c r="H2146" s="6"/>
      <c r="I2146" s="6"/>
      <c r="J2146" s="6"/>
      <c r="K2146" s="6"/>
      <c r="L2146" s="6"/>
      <c r="M2146" s="6"/>
      <c r="N2146" s="8"/>
      <c r="O2146" s="8"/>
      <c r="P214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4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46" s="20" t="e">
        <f>(Table1[[#This Row],[1. Hàng tồn kho]]-Table1[[#This Row],[1. Hàng tồn kho'[Năm: 2024]])/Table1[[#This Row],[1. Hàng tồn kho'[Năm: 2024]]</f>
        <v>#DIV/0!</v>
      </c>
      <c r="S214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4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46" s="20" t="e">
        <f>SUM(Table1[[#This Row],[TATA]:[ROA]])</f>
        <v>#DIV/0!</v>
      </c>
    </row>
    <row r="2147" spans="1:21" hidden="1" x14ac:dyDescent="0.45">
      <c r="A2147" s="7">
        <v>2141</v>
      </c>
      <c r="B2147" s="5" t="s">
        <v>4289</v>
      </c>
      <c r="C2147" s="6" t="s">
        <v>4290</v>
      </c>
      <c r="D2147" s="6" t="s">
        <v>10</v>
      </c>
      <c r="E2147" s="6"/>
      <c r="F2147" s="6"/>
      <c r="G2147" s="6"/>
      <c r="H2147" s="6"/>
      <c r="I2147" s="6"/>
      <c r="J2147" s="6"/>
      <c r="K2147" s="6"/>
      <c r="L2147" s="6"/>
      <c r="M2147" s="6"/>
      <c r="N2147" s="8"/>
      <c r="O2147" s="8"/>
      <c r="P214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4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47" s="20" t="e">
        <f>(Table1[[#This Row],[1. Hàng tồn kho]]-Table1[[#This Row],[1. Hàng tồn kho'[Năm: 2024]])/Table1[[#This Row],[1. Hàng tồn kho'[Năm: 2024]]</f>
        <v>#DIV/0!</v>
      </c>
      <c r="S214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4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47" s="20" t="e">
        <f>SUM(Table1[[#This Row],[TATA]:[ROA]])</f>
        <v>#DIV/0!</v>
      </c>
    </row>
    <row r="2148" spans="1:21" hidden="1" x14ac:dyDescent="0.45">
      <c r="A2148" s="7">
        <v>2142</v>
      </c>
      <c r="B2148" s="5" t="s">
        <v>4291</v>
      </c>
      <c r="C2148" s="6" t="s">
        <v>4292</v>
      </c>
      <c r="D2148" s="6" t="s">
        <v>10</v>
      </c>
      <c r="E2148" s="6"/>
      <c r="F2148" s="6"/>
      <c r="G2148" s="6"/>
      <c r="H2148" s="6"/>
      <c r="I2148" s="6"/>
      <c r="J2148" s="6"/>
      <c r="K2148" s="6"/>
      <c r="L2148" s="6"/>
      <c r="M2148" s="6"/>
      <c r="N2148" s="8"/>
      <c r="O2148" s="8"/>
      <c r="P214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4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48" s="20" t="e">
        <f>(Table1[[#This Row],[1. Hàng tồn kho]]-Table1[[#This Row],[1. Hàng tồn kho'[Năm: 2024]])/Table1[[#This Row],[1. Hàng tồn kho'[Năm: 2024]]</f>
        <v>#DIV/0!</v>
      </c>
      <c r="S214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4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48" s="20" t="e">
        <f>SUM(Table1[[#This Row],[TATA]:[ROA]])</f>
        <v>#DIV/0!</v>
      </c>
    </row>
    <row r="2149" spans="1:21" hidden="1" x14ac:dyDescent="0.45">
      <c r="A2149" s="7">
        <v>2143</v>
      </c>
      <c r="B2149" s="5" t="s">
        <v>4293</v>
      </c>
      <c r="C2149" s="6" t="s">
        <v>4294</v>
      </c>
      <c r="D2149" s="6" t="s">
        <v>10</v>
      </c>
      <c r="E2149" s="6"/>
      <c r="F2149" s="6"/>
      <c r="G2149" s="6"/>
      <c r="H2149" s="6"/>
      <c r="I2149" s="6"/>
      <c r="J2149" s="6"/>
      <c r="K2149" s="6"/>
      <c r="L2149" s="6"/>
      <c r="M2149" s="6"/>
      <c r="N2149" s="8"/>
      <c r="O2149" s="8"/>
      <c r="P214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4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49" s="20" t="e">
        <f>(Table1[[#This Row],[1. Hàng tồn kho]]-Table1[[#This Row],[1. Hàng tồn kho'[Năm: 2024]])/Table1[[#This Row],[1. Hàng tồn kho'[Năm: 2024]]</f>
        <v>#DIV/0!</v>
      </c>
      <c r="S214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4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49" s="20" t="e">
        <f>SUM(Table1[[#This Row],[TATA]:[ROA]])</f>
        <v>#DIV/0!</v>
      </c>
    </row>
    <row r="2150" spans="1:21" x14ac:dyDescent="0.45">
      <c r="A2150" s="7">
        <v>2144</v>
      </c>
      <c r="B2150" s="5" t="s">
        <v>4295</v>
      </c>
      <c r="C2150" s="6" t="s">
        <v>4296</v>
      </c>
      <c r="D2150" s="6" t="s">
        <v>15</v>
      </c>
      <c r="E2150" s="8">
        <v>58312544666</v>
      </c>
      <c r="F2150" s="8">
        <v>59436600699</v>
      </c>
      <c r="G2150" s="8">
        <v>556992920292</v>
      </c>
      <c r="H2150" s="8">
        <v>16879921926</v>
      </c>
      <c r="I2150" s="8">
        <v>56801785510</v>
      </c>
      <c r="J2150" s="8">
        <v>126486000</v>
      </c>
      <c r="K2150" s="8">
        <v>308061664</v>
      </c>
      <c r="L2150" s="8">
        <v>178427247618</v>
      </c>
      <c r="M2150" s="8">
        <v>174415257169</v>
      </c>
      <c r="N2150" s="9">
        <v>0.6</v>
      </c>
      <c r="O2150" s="9">
        <v>1.65</v>
      </c>
      <c r="P2150" s="17">
        <f>(Table1[[#This Row],[18. Lợi nhuận sau thuế thu nhập doanh nghiệp]]-Table1[[#This Row],[Lưu chuyển tiền thuần từ hoạt động kinh doanh]])/Table1[[#This Row],[TỔNG CỘNG TÀI SẢN]]</f>
        <v>2.01807956986369E-3</v>
      </c>
      <c r="Q2150" s="20">
        <f>(Table1[[#This Row],[III. Các khoản phải thu ngắn hạn 2025]]-Table1[[#This Row],[III. Các khoản phải thu ngắn hạn'[Năm: 2024]])/Table1[[#This Row],[III. Các khoản phải thu ngắn hạn'[Năm: 2024]]</f>
        <v>2.3650502507661897</v>
      </c>
      <c r="R2150" s="20">
        <f>(Table1[[#This Row],[1. Hàng tồn kho]]-Table1[[#This Row],[1. Hàng tồn kho'[Năm: 2024]])/Table1[[#This Row],[1. Hàng tồn kho'[Năm: 2024]]</f>
        <v>1.435539617032715</v>
      </c>
      <c r="S215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-2.2485301446724018E-2</v>
      </c>
      <c r="T2150" s="21">
        <f>Table1[[#This Row],[Tỷ suất sinh lợi trên tổng tài sản bình quân (ROAA)'[Quý 4 Năm 2025, ĐVT: %']]]-Table1[[#This Row],[Tỷ suất sinh lợi trên tổng tài sản bình quân (ROAA)'[Quý 4 Năm 2024, ĐVT: %']]]</f>
        <v>1.0499999999999998</v>
      </c>
      <c r="U2150" s="20">
        <f>SUM(Table1[[#This Row],[TATA]:[ROA]])</f>
        <v>4.8301226459220441</v>
      </c>
    </row>
    <row r="2151" spans="1:21" hidden="1" x14ac:dyDescent="0.45">
      <c r="A2151" s="7">
        <v>2145</v>
      </c>
      <c r="B2151" s="5" t="s">
        <v>4297</v>
      </c>
      <c r="C2151" s="6" t="s">
        <v>4298</v>
      </c>
      <c r="D2151" s="6" t="s">
        <v>10</v>
      </c>
      <c r="E2151" s="6"/>
      <c r="F2151" s="6"/>
      <c r="G2151" s="6"/>
      <c r="H2151" s="6"/>
      <c r="I2151" s="6"/>
      <c r="J2151" s="6"/>
      <c r="K2151" s="6"/>
      <c r="L2151" s="6"/>
      <c r="M2151" s="6"/>
      <c r="N2151" s="8"/>
      <c r="O2151" s="8"/>
      <c r="P215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5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51" s="20" t="e">
        <f>(Table1[[#This Row],[1. Hàng tồn kho]]-Table1[[#This Row],[1. Hàng tồn kho'[Năm: 2024]])/Table1[[#This Row],[1. Hàng tồn kho'[Năm: 2024]]</f>
        <v>#DIV/0!</v>
      </c>
      <c r="S215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5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51" s="20" t="e">
        <f>SUM(Table1[[#This Row],[TATA]:[ROA]])</f>
        <v>#DIV/0!</v>
      </c>
    </row>
    <row r="2152" spans="1:21" x14ac:dyDescent="0.45">
      <c r="A2152" s="7">
        <v>2146</v>
      </c>
      <c r="B2152" s="5" t="s">
        <v>4299</v>
      </c>
      <c r="C2152" s="6" t="s">
        <v>4300</v>
      </c>
      <c r="D2152" s="6" t="s">
        <v>15</v>
      </c>
      <c r="E2152" s="8">
        <v>717847380834</v>
      </c>
      <c r="F2152" s="8">
        <v>21935562373</v>
      </c>
      <c r="G2152" s="8">
        <v>1013651656017</v>
      </c>
      <c r="H2152" s="8">
        <v>149743803413</v>
      </c>
      <c r="I2152" s="8">
        <v>99716386506</v>
      </c>
      <c r="J2152" s="8">
        <v>253574665579</v>
      </c>
      <c r="K2152" s="8">
        <v>308756571617</v>
      </c>
      <c r="L2152" s="8">
        <v>1327357195008</v>
      </c>
      <c r="M2152" s="8">
        <v>1106889503843</v>
      </c>
      <c r="N2152" s="9">
        <v>0.55000000000000004</v>
      </c>
      <c r="O2152" s="9">
        <v>0.09</v>
      </c>
      <c r="P2152" s="17">
        <f>(Table1[[#This Row],[18. Lợi nhuận sau thuế thu nhập doanh nghiệp]]-Table1[[#This Row],[Lưu chuyển tiền thuần từ hoạt động kinh doanh]])/Table1[[#This Row],[TỔNG CỘNG TÀI SẢN]]</f>
        <v>-0.68653941847782951</v>
      </c>
      <c r="Q2152" s="20">
        <f>(Table1[[#This Row],[III. Các khoản phải thu ngắn hạn 2025]]-Table1[[#This Row],[III. Các khoản phải thu ngắn hạn'[Năm: 2024]])/Table1[[#This Row],[III. Các khoản phải thu ngắn hạn'[Năm: 2024]]</f>
        <v>-0.33408672523845401</v>
      </c>
      <c r="R2152" s="20">
        <f>(Table1[[#This Row],[1. Hàng tồn kho]]-Table1[[#This Row],[1. Hàng tồn kho'[Năm: 2024]])/Table1[[#This Row],[1. Hàng tồn kho'[Năm: 2024]]</f>
        <v>0.21761600636246659</v>
      </c>
      <c r="S215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-0.16609522440089777</v>
      </c>
      <c r="T2152" s="21">
        <f>Table1[[#This Row],[Tỷ suất sinh lợi trên tổng tài sản bình quân (ROAA)'[Quý 4 Năm 2025, ĐVT: %']]]-Table1[[#This Row],[Tỷ suất sinh lợi trên tổng tài sản bình quân (ROAA)'[Quý 4 Năm 2024, ĐVT: %']]]</f>
        <v>-0.46000000000000008</v>
      </c>
      <c r="U2152" s="20">
        <f>SUM(Table1[[#This Row],[TATA]:[ROA]])</f>
        <v>-1.4291053617547149</v>
      </c>
    </row>
    <row r="2153" spans="1:21" x14ac:dyDescent="0.45">
      <c r="A2153" s="7">
        <v>2147</v>
      </c>
      <c r="B2153" s="5" t="s">
        <v>4301</v>
      </c>
      <c r="C2153" s="6" t="s">
        <v>4302</v>
      </c>
      <c r="D2153" s="6" t="s">
        <v>33</v>
      </c>
      <c r="E2153" s="8">
        <v>30250212230</v>
      </c>
      <c r="F2153" s="8">
        <v>21437456674</v>
      </c>
      <c r="G2153" s="8">
        <v>414877079116</v>
      </c>
      <c r="H2153" s="8">
        <v>113621818220</v>
      </c>
      <c r="I2153" s="8">
        <v>93958730163</v>
      </c>
      <c r="J2153" s="8">
        <v>249240119892</v>
      </c>
      <c r="K2153" s="8">
        <v>234970027731</v>
      </c>
      <c r="L2153" s="8">
        <v>885499684027</v>
      </c>
      <c r="M2153" s="8">
        <v>952378671584</v>
      </c>
      <c r="N2153" s="9">
        <v>-4.67</v>
      </c>
      <c r="O2153" s="9">
        <v>2.21</v>
      </c>
      <c r="P2153" s="17">
        <f>(Table1[[#This Row],[18. Lợi nhuận sau thuế thu nhập doanh nghiệp]]-Table1[[#This Row],[Lưu chuyển tiền thuần từ hoạt động kinh doanh]])/Table1[[#This Row],[TỔNG CỘNG TÀI SẢN]]</f>
        <v>-2.1241847283484046E-2</v>
      </c>
      <c r="Q2153" s="20">
        <f>(Table1[[#This Row],[III. Các khoản phải thu ngắn hạn 2025]]-Table1[[#This Row],[III. Các khoản phải thu ngắn hạn'[Năm: 2024]])/Table1[[#This Row],[III. Các khoản phải thu ngắn hạn'[Năm: 2024]]</f>
        <v>-0.17305732618120392</v>
      </c>
      <c r="R2153" s="20">
        <f>(Table1[[#This Row],[1. Hàng tồn kho]]-Table1[[#This Row],[1. Hàng tồn kho'[Năm: 2024]])/Table1[[#This Row],[1. Hàng tồn kho'[Năm: 2024]]</f>
        <v>-5.7254394546044494E-2</v>
      </c>
      <c r="S215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7.5526833903376944E-2</v>
      </c>
      <c r="T2153" s="21">
        <f>Table1[[#This Row],[Tỷ suất sinh lợi trên tổng tài sản bình quân (ROAA)'[Quý 4 Năm 2025, ĐVT: %']]]-Table1[[#This Row],[Tỷ suất sinh lợi trên tổng tài sản bình quân (ROAA)'[Quý 4 Năm 2024, ĐVT: %']]]</f>
        <v>6.88</v>
      </c>
      <c r="U2153" s="20">
        <f>SUM(Table1[[#This Row],[TATA]:[ROA]])</f>
        <v>6.7039732658926443</v>
      </c>
    </row>
    <row r="2154" spans="1:21" ht="26.25" x14ac:dyDescent="0.45">
      <c r="A2154" s="7">
        <v>2148</v>
      </c>
      <c r="B2154" s="5" t="s">
        <v>4303</v>
      </c>
      <c r="C2154" s="6" t="s">
        <v>4304</v>
      </c>
      <c r="D2154" s="6" t="s">
        <v>15</v>
      </c>
      <c r="E2154" s="8">
        <v>37424010185</v>
      </c>
      <c r="F2154" s="8">
        <v>7504558799</v>
      </c>
      <c r="G2154" s="8">
        <v>380733056919</v>
      </c>
      <c r="H2154" s="8">
        <v>64359741949</v>
      </c>
      <c r="I2154" s="8">
        <v>66002579260</v>
      </c>
      <c r="J2154" s="8">
        <v>222310651960</v>
      </c>
      <c r="K2154" s="8">
        <v>209062139005</v>
      </c>
      <c r="L2154" s="8">
        <v>725504205728</v>
      </c>
      <c r="M2154" s="8">
        <v>825442539090</v>
      </c>
      <c r="N2154" s="9">
        <v>1.18</v>
      </c>
      <c r="O2154" s="9">
        <v>0.84</v>
      </c>
      <c r="P2154" s="17">
        <f>(Table1[[#This Row],[18. Lợi nhuận sau thuế thu nhập doanh nghiệp]]-Table1[[#This Row],[Lưu chuyển tiền thuần từ hoạt động kinh doanh]])/Table1[[#This Row],[TỔNG CỘNG TÀI SẢN]]</f>
        <v>-7.8583802594176341E-2</v>
      </c>
      <c r="Q2154" s="20">
        <f>(Table1[[#This Row],[III. Các khoản phải thu ngắn hạn 2025]]-Table1[[#This Row],[III. Các khoản phải thu ngắn hạn'[Năm: 2024]])/Table1[[#This Row],[III. Các khoản phải thu ngắn hạn'[Năm: 2024]]</f>
        <v>2.55258529827826E-2</v>
      </c>
      <c r="R2154" s="20">
        <f>(Table1[[#This Row],[1. Hàng tồn kho]]-Table1[[#This Row],[1. Hàng tồn kho'[Năm: 2024]])/Table1[[#This Row],[1. Hàng tồn kho'[Năm: 2024]]</f>
        <v>-5.9594593593220099E-2</v>
      </c>
      <c r="S215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0.13775017783903523</v>
      </c>
      <c r="T2154" s="21">
        <f>Table1[[#This Row],[Tỷ suất sinh lợi trên tổng tài sản bình quân (ROAA)'[Quý 4 Năm 2025, ĐVT: %']]]-Table1[[#This Row],[Tỷ suất sinh lợi trên tổng tài sản bình quân (ROAA)'[Quý 4 Năm 2024, ĐVT: %']]]</f>
        <v>-0.33999999999999997</v>
      </c>
      <c r="U2154" s="20">
        <f>SUM(Table1[[#This Row],[TATA]:[ROA]])</f>
        <v>-0.31490236536557858</v>
      </c>
    </row>
    <row r="2155" spans="1:21" ht="26.25" x14ac:dyDescent="0.45">
      <c r="A2155" s="7">
        <v>2149</v>
      </c>
      <c r="B2155" s="5" t="s">
        <v>4305</v>
      </c>
      <c r="C2155" s="6" t="s">
        <v>4306</v>
      </c>
      <c r="D2155" s="6" t="s">
        <v>15</v>
      </c>
      <c r="E2155" s="8">
        <v>20377656094</v>
      </c>
      <c r="F2155" s="8">
        <v>34036465606</v>
      </c>
      <c r="G2155" s="8">
        <v>107476438860</v>
      </c>
      <c r="H2155" s="8">
        <v>20154086142</v>
      </c>
      <c r="I2155" s="8">
        <v>9349031582</v>
      </c>
      <c r="J2155" s="8">
        <v>4452565115</v>
      </c>
      <c r="K2155" s="8">
        <v>3437670362</v>
      </c>
      <c r="L2155" s="8">
        <v>48400711124</v>
      </c>
      <c r="M2155" s="8">
        <v>82294597841</v>
      </c>
      <c r="N2155" s="8"/>
      <c r="O2155" s="8"/>
      <c r="P2155" s="17">
        <f>(Table1[[#This Row],[18. Lợi nhuận sau thuế thu nhập doanh nghiệp]]-Table1[[#This Row],[Lưu chuyển tiền thuần từ hoạt động kinh doanh]])/Table1[[#This Row],[TỔNG CỘNG TÀI SẢN]]</f>
        <v>0.12708654712492026</v>
      </c>
      <c r="Q2155" s="20">
        <f>(Table1[[#This Row],[III. Các khoản phải thu ngắn hạn 2025]]-Table1[[#This Row],[III. Các khoản phải thu ngắn hạn'[Năm: 2024]])/Table1[[#This Row],[III. Các khoản phải thu ngắn hạn'[Năm: 2024]]</f>
        <v>-0.53612227733228079</v>
      </c>
      <c r="R2155" s="20">
        <f>(Table1[[#This Row],[1. Hàng tồn kho]]-Table1[[#This Row],[1. Hàng tồn kho'[Năm: 2024]])/Table1[[#This Row],[1. Hàng tồn kho'[Năm: 2024]]</f>
        <v>-0.22793484806790973</v>
      </c>
      <c r="S215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0.700276626724878</v>
      </c>
      <c r="T215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55" s="20">
        <f>SUM(Table1[[#This Row],[TATA]:[ROA]])</f>
        <v>6.3306048449607744E-2</v>
      </c>
    </row>
    <row r="2156" spans="1:21" hidden="1" x14ac:dyDescent="0.45">
      <c r="A2156" s="7">
        <v>2150</v>
      </c>
      <c r="B2156" s="5" t="s">
        <v>4307</v>
      </c>
      <c r="C2156" s="6" t="s">
        <v>4308</v>
      </c>
      <c r="D2156" s="6" t="s">
        <v>15</v>
      </c>
      <c r="E2156" s="8">
        <v>-799921049</v>
      </c>
      <c r="F2156" s="8">
        <v>-5579889515</v>
      </c>
      <c r="G2156" s="8">
        <v>127826922193</v>
      </c>
      <c r="H2156" s="8">
        <v>8848495664</v>
      </c>
      <c r="I2156" s="8">
        <v>9238909813</v>
      </c>
      <c r="J2156" s="8">
        <v>5541627090</v>
      </c>
      <c r="K2156" s="8">
        <v>5541627090</v>
      </c>
      <c r="L2156" s="6"/>
      <c r="M2156" s="6"/>
      <c r="N2156" s="9">
        <v>23.51</v>
      </c>
      <c r="O2156" s="9">
        <v>0</v>
      </c>
      <c r="P2156" s="17">
        <f>(Table1[[#This Row],[18. Lợi nhuận sau thuế thu nhập doanh nghiệp]]-Table1[[#This Row],[Lưu chuyển tiền thuần từ hoạt động kinh doanh]])/Table1[[#This Row],[TỔNG CỘNG TÀI SẢN]]</f>
        <v>-3.7394066789646588E-2</v>
      </c>
      <c r="Q2156" s="20">
        <f>(Table1[[#This Row],[III. Các khoản phải thu ngắn hạn 2025]]-Table1[[#This Row],[III. Các khoản phải thu ngắn hạn'[Năm: 2024]])/Table1[[#This Row],[III. Các khoản phải thu ngắn hạn'[Năm: 2024]]</f>
        <v>4.4122093045532627E-2</v>
      </c>
      <c r="R2156" s="20">
        <f>(Table1[[#This Row],[1. Hàng tồn kho]]-Table1[[#This Row],[1. Hàng tồn kho'[Năm: 2024]])/Table1[[#This Row],[1. Hàng tồn kho'[Năm: 2024]]</f>
        <v>0</v>
      </c>
      <c r="S215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56" s="21">
        <f>Table1[[#This Row],[Tỷ suất sinh lợi trên tổng tài sản bình quân (ROAA)'[Quý 4 Năm 2025, ĐVT: %']]]-Table1[[#This Row],[Tỷ suất sinh lợi trên tổng tài sản bình quân (ROAA)'[Quý 4 Năm 2024, ĐVT: %']]]</f>
        <v>-23.51</v>
      </c>
      <c r="U2156" s="20" t="e">
        <f>SUM(Table1[[#This Row],[TATA]:[ROA]])</f>
        <v>#DIV/0!</v>
      </c>
    </row>
    <row r="2157" spans="1:21" x14ac:dyDescent="0.45">
      <c r="A2157" s="7">
        <v>2151</v>
      </c>
      <c r="B2157" s="5" t="s">
        <v>4309</v>
      </c>
      <c r="C2157" s="6" t="s">
        <v>4310</v>
      </c>
      <c r="D2157" s="6" t="s">
        <v>18</v>
      </c>
      <c r="E2157" s="8">
        <v>63445464684</v>
      </c>
      <c r="F2157" s="8">
        <v>5255665294</v>
      </c>
      <c r="G2157" s="8">
        <v>938589373961</v>
      </c>
      <c r="H2157" s="8">
        <v>791573245318</v>
      </c>
      <c r="I2157" s="8">
        <v>748027986597</v>
      </c>
      <c r="J2157" s="8">
        <v>41617936964</v>
      </c>
      <c r="K2157" s="8">
        <v>52379226686</v>
      </c>
      <c r="L2157" s="8">
        <v>348984734523</v>
      </c>
      <c r="M2157" s="8">
        <v>302535922736</v>
      </c>
      <c r="N2157" s="9">
        <v>1.01</v>
      </c>
      <c r="O2157" s="9">
        <v>-0.32</v>
      </c>
      <c r="P2157" s="17">
        <f>(Table1[[#This Row],[18. Lợi nhuận sau thuế thu nhập doanh nghiệp]]-Table1[[#This Row],[Lưu chuyển tiền thuần từ hoạt động kinh doanh]])/Table1[[#This Row],[TỔNG CỘNG TÀI SẢN]]</f>
        <v>-6.1997078812462546E-2</v>
      </c>
      <c r="Q2157" s="20">
        <f>(Table1[[#This Row],[III. Các khoản phải thu ngắn hạn 2025]]-Table1[[#This Row],[III. Các khoản phải thu ngắn hạn'[Năm: 2024]])/Table1[[#This Row],[III. Các khoản phải thu ngắn hạn'[Năm: 2024]]</f>
        <v>-5.5011028958547599E-2</v>
      </c>
      <c r="R2157" s="20">
        <f>(Table1[[#This Row],[1. Hàng tồn kho]]-Table1[[#This Row],[1. Hàng tồn kho'[Năm: 2024]])/Table1[[#This Row],[1. Hàng tồn kho'[Năm: 2024]]</f>
        <v>0.25857335819669874</v>
      </c>
      <c r="S215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-0.13309697299650444</v>
      </c>
      <c r="T2157" s="21">
        <f>Table1[[#This Row],[Tỷ suất sinh lợi trên tổng tài sản bình quân (ROAA)'[Quý 4 Năm 2025, ĐVT: %']]]-Table1[[#This Row],[Tỷ suất sinh lợi trên tổng tài sản bình quân (ROAA)'[Quý 4 Năm 2024, ĐVT: %']]]</f>
        <v>-1.33</v>
      </c>
      <c r="U2157" s="20">
        <f>SUM(Table1[[#This Row],[TATA]:[ROA]])</f>
        <v>-1.3215317225708159</v>
      </c>
    </row>
    <row r="2158" spans="1:21" hidden="1" x14ac:dyDescent="0.45">
      <c r="A2158" s="7">
        <v>2152</v>
      </c>
      <c r="B2158" s="5" t="s">
        <v>4311</v>
      </c>
      <c r="C2158" s="6" t="s">
        <v>4312</v>
      </c>
      <c r="D2158" s="6" t="s">
        <v>10</v>
      </c>
      <c r="E2158" s="6"/>
      <c r="F2158" s="6"/>
      <c r="G2158" s="6"/>
      <c r="H2158" s="6"/>
      <c r="I2158" s="6"/>
      <c r="J2158" s="6"/>
      <c r="K2158" s="6"/>
      <c r="L2158" s="6"/>
      <c r="M2158" s="6"/>
      <c r="N2158" s="8"/>
      <c r="O2158" s="8"/>
      <c r="P215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5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58" s="20" t="e">
        <f>(Table1[[#This Row],[1. Hàng tồn kho]]-Table1[[#This Row],[1. Hàng tồn kho'[Năm: 2024]])/Table1[[#This Row],[1. Hàng tồn kho'[Năm: 2024]]</f>
        <v>#DIV/0!</v>
      </c>
      <c r="S215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5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58" s="20" t="e">
        <f>SUM(Table1[[#This Row],[TATA]:[ROA]])</f>
        <v>#DIV/0!</v>
      </c>
    </row>
    <row r="2159" spans="1:21" hidden="1" x14ac:dyDescent="0.45">
      <c r="A2159" s="7">
        <v>2153</v>
      </c>
      <c r="B2159" s="5" t="s">
        <v>4313</v>
      </c>
      <c r="C2159" s="6" t="s">
        <v>4314</v>
      </c>
      <c r="D2159" s="6" t="s">
        <v>10</v>
      </c>
      <c r="E2159" s="6"/>
      <c r="F2159" s="6"/>
      <c r="G2159" s="6"/>
      <c r="H2159" s="6"/>
      <c r="I2159" s="6"/>
      <c r="J2159" s="6"/>
      <c r="K2159" s="6"/>
      <c r="L2159" s="6"/>
      <c r="M2159" s="6"/>
      <c r="N2159" s="8"/>
      <c r="O2159" s="8"/>
      <c r="P215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5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59" s="20" t="e">
        <f>(Table1[[#This Row],[1. Hàng tồn kho]]-Table1[[#This Row],[1. Hàng tồn kho'[Năm: 2024]])/Table1[[#This Row],[1. Hàng tồn kho'[Năm: 2024]]</f>
        <v>#DIV/0!</v>
      </c>
      <c r="S215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5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59" s="20" t="e">
        <f>SUM(Table1[[#This Row],[TATA]:[ROA]])</f>
        <v>#DIV/0!</v>
      </c>
    </row>
    <row r="2160" spans="1:21" ht="26.25" hidden="1" x14ac:dyDescent="0.45">
      <c r="A2160" s="7">
        <v>2154</v>
      </c>
      <c r="B2160" s="5" t="s">
        <v>4315</v>
      </c>
      <c r="C2160" s="6" t="s">
        <v>4316</v>
      </c>
      <c r="D2160" s="6" t="s">
        <v>10</v>
      </c>
      <c r="E2160" s="6"/>
      <c r="F2160" s="6"/>
      <c r="G2160" s="6"/>
      <c r="H2160" s="6"/>
      <c r="I2160" s="6"/>
      <c r="J2160" s="6"/>
      <c r="K2160" s="6"/>
      <c r="L2160" s="6"/>
      <c r="M2160" s="6"/>
      <c r="N2160" s="8"/>
      <c r="O2160" s="8"/>
      <c r="P216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6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60" s="20" t="e">
        <f>(Table1[[#This Row],[1. Hàng tồn kho]]-Table1[[#This Row],[1. Hàng tồn kho'[Năm: 2024]])/Table1[[#This Row],[1. Hàng tồn kho'[Năm: 2024]]</f>
        <v>#DIV/0!</v>
      </c>
      <c r="S216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6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60" s="20" t="e">
        <f>SUM(Table1[[#This Row],[TATA]:[ROA]])</f>
        <v>#DIV/0!</v>
      </c>
    </row>
    <row r="2161" spans="1:21" x14ac:dyDescent="0.45">
      <c r="A2161" s="7">
        <v>2155</v>
      </c>
      <c r="B2161" s="5" t="s">
        <v>4317</v>
      </c>
      <c r="C2161" s="6" t="s">
        <v>4318</v>
      </c>
      <c r="D2161" s="6" t="s">
        <v>15</v>
      </c>
      <c r="E2161" s="8">
        <v>20891205025</v>
      </c>
      <c r="F2161" s="8">
        <v>38681499794</v>
      </c>
      <c r="G2161" s="8">
        <v>449779203400</v>
      </c>
      <c r="H2161" s="8">
        <v>55737033928</v>
      </c>
      <c r="I2161" s="8">
        <v>105383207166</v>
      </c>
      <c r="J2161" s="8">
        <v>149692731874</v>
      </c>
      <c r="K2161" s="8">
        <v>120668342787</v>
      </c>
      <c r="L2161" s="8">
        <v>580399076996</v>
      </c>
      <c r="M2161" s="8">
        <v>708316947988</v>
      </c>
      <c r="N2161" s="8"/>
      <c r="O2161" s="8"/>
      <c r="P2161" s="17">
        <f>(Table1[[#This Row],[18. Lợi nhuận sau thuế thu nhập doanh nghiệp]]-Table1[[#This Row],[Lưu chuyển tiền thuần từ hoạt động kinh doanh]])/Table1[[#This Row],[TỔNG CỘNG TÀI SẢN]]</f>
        <v>3.955339560948673E-2</v>
      </c>
      <c r="Q2161" s="20">
        <f>(Table1[[#This Row],[III. Các khoản phải thu ngắn hạn 2025]]-Table1[[#This Row],[III. Các khoản phải thu ngắn hạn'[Năm: 2024]])/Table1[[#This Row],[III. Các khoản phải thu ngắn hạn'[Năm: 2024]]</f>
        <v>0.89072147796978118</v>
      </c>
      <c r="R2161" s="20">
        <f>(Table1[[#This Row],[1. Hàng tồn kho]]-Table1[[#This Row],[1. Hàng tồn kho'[Năm: 2024]])/Table1[[#This Row],[1. Hàng tồn kho'[Năm: 2024]]</f>
        <v>-0.19389310839373639</v>
      </c>
      <c r="S216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0.22039640664845783</v>
      </c>
      <c r="T216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61" s="20">
        <f>SUM(Table1[[#This Row],[TATA]:[ROA]])</f>
        <v>0.95677817183398928</v>
      </c>
    </row>
    <row r="2162" spans="1:21" ht="26.25" hidden="1" x14ac:dyDescent="0.45">
      <c r="A2162" s="7">
        <v>2156</v>
      </c>
      <c r="B2162" s="5" t="s">
        <v>4319</v>
      </c>
      <c r="C2162" s="6" t="s">
        <v>4320</v>
      </c>
      <c r="D2162" s="6" t="s">
        <v>10</v>
      </c>
      <c r="E2162" s="6"/>
      <c r="F2162" s="6"/>
      <c r="G2162" s="6"/>
      <c r="H2162" s="8">
        <v>140395238</v>
      </c>
      <c r="I2162" s="6"/>
      <c r="J2162" s="6"/>
      <c r="K2162" s="6"/>
      <c r="L2162" s="8">
        <v>1832231821</v>
      </c>
      <c r="M2162" s="6"/>
      <c r="N2162" s="9">
        <v>-5.93</v>
      </c>
      <c r="O2162" s="8"/>
      <c r="P216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6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162" s="20" t="e">
        <f>(Table1[[#This Row],[1. Hàng tồn kho]]-Table1[[#This Row],[1. Hàng tồn kho'[Năm: 2024]])/Table1[[#This Row],[1. Hàng tồn kho'[Năm: 2024]]</f>
        <v>#DIV/0!</v>
      </c>
      <c r="S216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162" s="21">
        <f>Table1[[#This Row],[Tỷ suất sinh lợi trên tổng tài sản bình quân (ROAA)'[Quý 4 Năm 2025, ĐVT: %']]]-Table1[[#This Row],[Tỷ suất sinh lợi trên tổng tài sản bình quân (ROAA)'[Quý 4 Năm 2024, ĐVT: %']]]</f>
        <v>5.93</v>
      </c>
      <c r="U2162" s="20" t="e">
        <f>SUM(Table1[[#This Row],[TATA]:[ROA]])</f>
        <v>#DIV/0!</v>
      </c>
    </row>
    <row r="2163" spans="1:21" x14ac:dyDescent="0.45">
      <c r="A2163" s="7">
        <v>2157</v>
      </c>
      <c r="B2163" s="5" t="s">
        <v>4321</v>
      </c>
      <c r="C2163" s="6" t="s">
        <v>4322</v>
      </c>
      <c r="D2163" s="6" t="s">
        <v>33</v>
      </c>
      <c r="E2163" s="8">
        <v>256193328774</v>
      </c>
      <c r="F2163" s="8">
        <v>1263985250</v>
      </c>
      <c r="G2163" s="8">
        <v>774803311343</v>
      </c>
      <c r="H2163" s="8">
        <v>63867575669</v>
      </c>
      <c r="I2163" s="8">
        <v>28091068670</v>
      </c>
      <c r="J2163" s="8">
        <v>18912015396</v>
      </c>
      <c r="K2163" s="8">
        <v>49889416728</v>
      </c>
      <c r="L2163" s="8">
        <v>145988345141</v>
      </c>
      <c r="M2163" s="8">
        <v>117275183029</v>
      </c>
      <c r="N2163" s="9">
        <v>5.65</v>
      </c>
      <c r="O2163" s="9">
        <v>7.0000000000000007E-2</v>
      </c>
      <c r="P2163" s="17">
        <f>(Table1[[#This Row],[18. Lợi nhuận sau thuế thu nhập doanh nghiệp]]-Table1[[#This Row],[Lưu chuyển tiền thuần từ hoạt động kinh doanh]])/Table1[[#This Row],[TỔNG CỘNG TÀI SẢN]]</f>
        <v>-0.32902459216664931</v>
      </c>
      <c r="Q2163" s="20">
        <f>(Table1[[#This Row],[III. Các khoản phải thu ngắn hạn 2025]]-Table1[[#This Row],[III. Các khoản phải thu ngắn hạn'[Năm: 2024]])/Table1[[#This Row],[III. Các khoản phải thu ngắn hạn'[Năm: 2024]]</f>
        <v>-0.56016698025951805</v>
      </c>
      <c r="R2163" s="20">
        <f>(Table1[[#This Row],[1. Hàng tồn kho]]-Table1[[#This Row],[1. Hàng tồn kho'[Năm: 2024]])/Table1[[#This Row],[1. Hàng tồn kho'[Năm: 2024]]</f>
        <v>1.637974625303652</v>
      </c>
      <c r="S216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-0.19668119454513955</v>
      </c>
      <c r="T2163" s="21">
        <f>Table1[[#This Row],[Tỷ suất sinh lợi trên tổng tài sản bình quân (ROAA)'[Quý 4 Năm 2025, ĐVT: %']]]-Table1[[#This Row],[Tỷ suất sinh lợi trên tổng tài sản bình quân (ROAA)'[Quý 4 Năm 2024, ĐVT: %']]]</f>
        <v>-5.58</v>
      </c>
      <c r="U2163" s="20">
        <f>SUM(Table1[[#This Row],[TATA]:[ROA]])</f>
        <v>-5.0278981416676549</v>
      </c>
    </row>
    <row r="2164" spans="1:21" hidden="1" x14ac:dyDescent="0.45">
      <c r="A2164" s="7">
        <v>2158</v>
      </c>
      <c r="B2164" s="5" t="s">
        <v>4323</v>
      </c>
      <c r="C2164" s="6" t="s">
        <v>4324</v>
      </c>
      <c r="D2164" s="6" t="s">
        <v>15</v>
      </c>
      <c r="E2164" s="6"/>
      <c r="F2164" s="6"/>
      <c r="G2164" s="6"/>
      <c r="H2164" s="8">
        <v>8866294465</v>
      </c>
      <c r="I2164" s="6"/>
      <c r="J2164" s="6"/>
      <c r="K2164" s="6"/>
      <c r="L2164" s="8">
        <v>8271010000</v>
      </c>
      <c r="M2164" s="6"/>
      <c r="N2164" s="8"/>
      <c r="O2164" s="8"/>
      <c r="P216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6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164" s="20" t="e">
        <f>(Table1[[#This Row],[1. Hàng tồn kho]]-Table1[[#This Row],[1. Hàng tồn kho'[Năm: 2024]])/Table1[[#This Row],[1. Hàng tồn kho'[Năm: 2024]]</f>
        <v>#DIV/0!</v>
      </c>
      <c r="S216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16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64" s="20" t="e">
        <f>SUM(Table1[[#This Row],[TATA]:[ROA]])</f>
        <v>#DIV/0!</v>
      </c>
    </row>
    <row r="2165" spans="1:21" x14ac:dyDescent="0.45">
      <c r="A2165" s="7">
        <v>2159</v>
      </c>
      <c r="B2165" s="5" t="s">
        <v>4325</v>
      </c>
      <c r="C2165" s="6" t="s">
        <v>4326</v>
      </c>
      <c r="D2165" s="6" t="s">
        <v>18</v>
      </c>
      <c r="E2165" s="8">
        <v>-187527160061</v>
      </c>
      <c r="F2165" s="8">
        <v>24619338188</v>
      </c>
      <c r="G2165" s="8">
        <v>1341382127260</v>
      </c>
      <c r="H2165" s="8">
        <v>235235110511</v>
      </c>
      <c r="I2165" s="8">
        <v>465485071187</v>
      </c>
      <c r="J2165" s="8">
        <v>251291699609</v>
      </c>
      <c r="K2165" s="8">
        <v>271173063421</v>
      </c>
      <c r="L2165" s="8">
        <v>1063350074195</v>
      </c>
      <c r="M2165" s="8">
        <v>1490284526110</v>
      </c>
      <c r="N2165" s="9">
        <v>0.18</v>
      </c>
      <c r="O2165" s="9">
        <v>0.56000000000000005</v>
      </c>
      <c r="P2165" s="17">
        <f>(Table1[[#This Row],[18. Lợi nhuận sau thuế thu nhập doanh nghiệp]]-Table1[[#This Row],[Lưu chuyển tiền thuần từ hoạt động kinh doanh]])/Table1[[#This Row],[TỔNG CỘNG TÀI SẢN]]</f>
        <v>0.1581551549984829</v>
      </c>
      <c r="Q2165" s="20">
        <f>(Table1[[#This Row],[III. Các khoản phải thu ngắn hạn 2025]]-Table1[[#This Row],[III. Các khoản phải thu ngắn hạn'[Năm: 2024]])/Table1[[#This Row],[III. Các khoản phải thu ngắn hạn'[Năm: 2024]]</f>
        <v>0.97880779861403011</v>
      </c>
      <c r="R2165" s="20">
        <f>(Table1[[#This Row],[1. Hàng tồn kho]]-Table1[[#This Row],[1. Hàng tồn kho'[Năm: 2024]])/Table1[[#This Row],[1. Hàng tồn kho'[Năm: 2024]]</f>
        <v>7.9116675333624709E-2</v>
      </c>
      <c r="S216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0.40149943304250674</v>
      </c>
      <c r="T2165" s="21">
        <f>Table1[[#This Row],[Tỷ suất sinh lợi trên tổng tài sản bình quân (ROAA)'[Quý 4 Năm 2025, ĐVT: %']]]-Table1[[#This Row],[Tỷ suất sinh lợi trên tổng tài sản bình quân (ROAA)'[Quý 4 Năm 2024, ĐVT: %']]]</f>
        <v>0.38000000000000006</v>
      </c>
      <c r="U2165" s="20">
        <f>SUM(Table1[[#This Row],[TATA]:[ROA]])</f>
        <v>1.9975790619886447</v>
      </c>
    </row>
    <row r="2166" spans="1:21" x14ac:dyDescent="0.45">
      <c r="A2166" s="7">
        <v>2160</v>
      </c>
      <c r="B2166" s="5" t="s">
        <v>4327</v>
      </c>
      <c r="C2166" s="6" t="s">
        <v>4328</v>
      </c>
      <c r="D2166" s="6" t="s">
        <v>18</v>
      </c>
      <c r="E2166" s="8">
        <v>-184177018847</v>
      </c>
      <c r="F2166" s="8">
        <v>22176507946</v>
      </c>
      <c r="G2166" s="8">
        <v>1838954716909</v>
      </c>
      <c r="H2166" s="8">
        <v>745595007915</v>
      </c>
      <c r="I2166" s="8">
        <v>789508835270</v>
      </c>
      <c r="J2166" s="8">
        <v>331875387574</v>
      </c>
      <c r="K2166" s="8">
        <v>405539175664</v>
      </c>
      <c r="L2166" s="8">
        <v>1082727400017</v>
      </c>
      <c r="M2166" s="8">
        <v>1229522376492</v>
      </c>
      <c r="N2166" s="9">
        <v>0.04</v>
      </c>
      <c r="O2166" s="9">
        <v>0.74</v>
      </c>
      <c r="P2166" s="17">
        <f>(Table1[[#This Row],[18. Lợi nhuận sau thuế thu nhập doanh nghiệp]]-Table1[[#This Row],[Lưu chuyển tiền thuần từ hoạt động kinh doanh]])/Table1[[#This Row],[TỔNG CỘNG TÀI SẢN]]</f>
        <v>0.112212402456461</v>
      </c>
      <c r="Q2166" s="20">
        <f>(Table1[[#This Row],[III. Các khoản phải thu ngắn hạn 2025]]-Table1[[#This Row],[III. Các khoản phải thu ngắn hạn'[Năm: 2024]])/Table1[[#This Row],[III. Các khoản phải thu ngắn hạn'[Năm: 2024]]</f>
        <v>5.8897694980283861E-2</v>
      </c>
      <c r="R2166" s="20">
        <f>(Table1[[#This Row],[1. Hàng tồn kho]]-Table1[[#This Row],[1. Hàng tồn kho'[Năm: 2024]])/Table1[[#This Row],[1. Hàng tồn kho'[Năm: 2024]]</f>
        <v>0.22196219077431525</v>
      </c>
      <c r="S216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0.13557888760614645</v>
      </c>
      <c r="T2166" s="21">
        <f>Table1[[#This Row],[Tỷ suất sinh lợi trên tổng tài sản bình quân (ROAA)'[Quý 4 Năm 2025, ĐVT: %']]]-Table1[[#This Row],[Tỷ suất sinh lợi trên tổng tài sản bình quân (ROAA)'[Quý 4 Năm 2024, ĐVT: %']]]</f>
        <v>0.7</v>
      </c>
      <c r="U2166" s="20">
        <f>SUM(Table1[[#This Row],[TATA]:[ROA]])</f>
        <v>1.2286511758172065</v>
      </c>
    </row>
    <row r="2167" spans="1:21" hidden="1" x14ac:dyDescent="0.45">
      <c r="A2167" s="7">
        <v>2161</v>
      </c>
      <c r="B2167" s="5" t="s">
        <v>4329</v>
      </c>
      <c r="C2167" s="6" t="s">
        <v>4330</v>
      </c>
      <c r="D2167" s="6" t="s">
        <v>18</v>
      </c>
      <c r="E2167" s="8">
        <v>30423240000000</v>
      </c>
      <c r="F2167" s="8">
        <v>5509539000000</v>
      </c>
      <c r="G2167" s="8">
        <v>396443131000000</v>
      </c>
      <c r="H2167" s="6"/>
      <c r="I2167" s="6"/>
      <c r="J2167" s="6"/>
      <c r="K2167" s="6"/>
      <c r="L2167" s="8">
        <v>20716605000000</v>
      </c>
      <c r="M2167" s="8">
        <v>24569893000000</v>
      </c>
      <c r="N2167" s="9">
        <v>0.4</v>
      </c>
      <c r="O2167" s="9">
        <v>0.03</v>
      </c>
      <c r="P2167" s="17">
        <f>(Table1[[#This Row],[18. Lợi nhuận sau thuế thu nhập doanh nghiệp]]-Table1[[#This Row],[Lưu chuyển tiền thuần từ hoạt động kinh doanh]])/Table1[[#This Row],[TỔNG CỘNG TÀI SẢN]]</f>
        <v>-6.2843063864309961E-2</v>
      </c>
      <c r="Q216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67" s="20" t="e">
        <f>(Table1[[#This Row],[1. Hàng tồn kho]]-Table1[[#This Row],[1. Hàng tồn kho'[Năm: 2024]])/Table1[[#This Row],[1. Hàng tồn kho'[Năm: 2024]]</f>
        <v>#DIV/0!</v>
      </c>
      <c r="S216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0.18599997441665755</v>
      </c>
      <c r="T2167" s="21">
        <f>Table1[[#This Row],[Tỷ suất sinh lợi trên tổng tài sản bình quân (ROAA)'[Quý 4 Năm 2025, ĐVT: %']]]-Table1[[#This Row],[Tỷ suất sinh lợi trên tổng tài sản bình quân (ROAA)'[Quý 4 Năm 2024, ĐVT: %']]]</f>
        <v>-0.37</v>
      </c>
      <c r="U2167" s="20" t="e">
        <f>SUM(Table1[[#This Row],[TATA]:[ROA]])</f>
        <v>#DIV/0!</v>
      </c>
    </row>
    <row r="2168" spans="1:21" x14ac:dyDescent="0.45">
      <c r="A2168" s="7">
        <v>2162</v>
      </c>
      <c r="B2168" s="5" t="s">
        <v>4331</v>
      </c>
      <c r="C2168" s="6" t="s">
        <v>4332</v>
      </c>
      <c r="D2168" s="6" t="s">
        <v>18</v>
      </c>
      <c r="E2168" s="8">
        <v>35786418441</v>
      </c>
      <c r="F2168" s="8">
        <v>27297635758</v>
      </c>
      <c r="G2168" s="8">
        <v>516654054121</v>
      </c>
      <c r="H2168" s="8">
        <v>190827915881</v>
      </c>
      <c r="I2168" s="8">
        <v>144010466024</v>
      </c>
      <c r="J2168" s="8">
        <v>120736314937</v>
      </c>
      <c r="K2168" s="8">
        <v>152231497598</v>
      </c>
      <c r="L2168" s="8">
        <v>396258527121</v>
      </c>
      <c r="M2168" s="8">
        <v>315062932986</v>
      </c>
      <c r="N2168" s="9">
        <v>1.77</v>
      </c>
      <c r="O2168" s="9">
        <v>1.61</v>
      </c>
      <c r="P2168" s="17">
        <f>(Table1[[#This Row],[18. Lợi nhuận sau thuế thu nhập doanh nghiệp]]-Table1[[#This Row],[Lưu chuyển tiền thuần từ hoạt động kinh doanh]])/Table1[[#This Row],[TỔNG CỘNG TÀI SẢN]]</f>
        <v>-1.6430303053446928E-2</v>
      </c>
      <c r="Q2168" s="20">
        <f>(Table1[[#This Row],[III. Các khoản phải thu ngắn hạn 2025]]-Table1[[#This Row],[III. Các khoản phải thu ngắn hạn'[Năm: 2024]])/Table1[[#This Row],[III. Các khoản phải thu ngắn hạn'[Năm: 2024]]</f>
        <v>-0.24533857974005904</v>
      </c>
      <c r="R2168" s="20">
        <f>(Table1[[#This Row],[1. Hàng tồn kho]]-Table1[[#This Row],[1. Hàng tồn kho'[Năm: 2024]])/Table1[[#This Row],[1. Hàng tồn kho'[Năm: 2024]]</f>
        <v>0.26085923425304253</v>
      </c>
      <c r="S216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-0.20490560726837412</v>
      </c>
      <c r="T2168" s="21">
        <f>Table1[[#This Row],[Tỷ suất sinh lợi trên tổng tài sản bình quân (ROAA)'[Quý 4 Năm 2025, ĐVT: %']]]-Table1[[#This Row],[Tỷ suất sinh lợi trên tổng tài sản bình quân (ROAA)'[Quý 4 Năm 2024, ĐVT: %']]]</f>
        <v>-0.15999999999999992</v>
      </c>
      <c r="U2168" s="20">
        <f>SUM(Table1[[#This Row],[TATA]:[ROA]])</f>
        <v>-0.36581525580883745</v>
      </c>
    </row>
    <row r="2169" spans="1:21" hidden="1" x14ac:dyDescent="0.45">
      <c r="A2169" s="7">
        <v>2163</v>
      </c>
      <c r="B2169" s="5" t="s">
        <v>4333</v>
      </c>
      <c r="C2169" s="6" t="s">
        <v>4334</v>
      </c>
      <c r="D2169" s="6" t="s">
        <v>15</v>
      </c>
      <c r="E2169" s="6"/>
      <c r="F2169" s="6"/>
      <c r="G2169" s="6"/>
      <c r="H2169" s="6"/>
      <c r="I2169" s="6"/>
      <c r="J2169" s="6"/>
      <c r="K2169" s="6"/>
      <c r="L2169" s="6"/>
      <c r="M2169" s="6"/>
      <c r="N2169" s="8"/>
      <c r="O2169" s="8"/>
      <c r="P216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6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69" s="20" t="e">
        <f>(Table1[[#This Row],[1. Hàng tồn kho]]-Table1[[#This Row],[1. Hàng tồn kho'[Năm: 2024]])/Table1[[#This Row],[1. Hàng tồn kho'[Năm: 2024]]</f>
        <v>#DIV/0!</v>
      </c>
      <c r="S216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6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69" s="20" t="e">
        <f>SUM(Table1[[#This Row],[TATA]:[ROA]])</f>
        <v>#DIV/0!</v>
      </c>
    </row>
    <row r="2170" spans="1:21" hidden="1" x14ac:dyDescent="0.45">
      <c r="A2170" s="7">
        <v>2164</v>
      </c>
      <c r="B2170" s="5" t="s">
        <v>4335</v>
      </c>
      <c r="C2170" s="6" t="s">
        <v>4336</v>
      </c>
      <c r="D2170" s="6" t="s">
        <v>15</v>
      </c>
      <c r="E2170" s="6"/>
      <c r="F2170" s="6"/>
      <c r="G2170" s="6"/>
      <c r="H2170" s="8">
        <v>612308035</v>
      </c>
      <c r="I2170" s="6"/>
      <c r="J2170" s="6"/>
      <c r="K2170" s="6"/>
      <c r="L2170" s="8">
        <v>23925062406</v>
      </c>
      <c r="M2170" s="6"/>
      <c r="N2170" s="8"/>
      <c r="O2170" s="8"/>
      <c r="P217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7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170" s="20" t="e">
        <f>(Table1[[#This Row],[1. Hàng tồn kho]]-Table1[[#This Row],[1. Hàng tồn kho'[Năm: 2024]])/Table1[[#This Row],[1. Hàng tồn kho'[Năm: 2024]]</f>
        <v>#DIV/0!</v>
      </c>
      <c r="S217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17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70" s="20" t="e">
        <f>SUM(Table1[[#This Row],[TATA]:[ROA]])</f>
        <v>#DIV/0!</v>
      </c>
    </row>
    <row r="2171" spans="1:21" hidden="1" x14ac:dyDescent="0.45">
      <c r="A2171" s="7">
        <v>2165</v>
      </c>
      <c r="B2171" s="5" t="s">
        <v>4337</v>
      </c>
      <c r="C2171" s="6" t="s">
        <v>4338</v>
      </c>
      <c r="D2171" s="6" t="s">
        <v>10</v>
      </c>
      <c r="E2171" s="6"/>
      <c r="F2171" s="6"/>
      <c r="G2171" s="6"/>
      <c r="H2171" s="6"/>
      <c r="I2171" s="6"/>
      <c r="J2171" s="6"/>
      <c r="K2171" s="6"/>
      <c r="L2171" s="6"/>
      <c r="M2171" s="6"/>
      <c r="N2171" s="8"/>
      <c r="O2171" s="8"/>
      <c r="P217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7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71" s="20" t="e">
        <f>(Table1[[#This Row],[1. Hàng tồn kho]]-Table1[[#This Row],[1. Hàng tồn kho'[Năm: 2024]])/Table1[[#This Row],[1. Hàng tồn kho'[Năm: 2024]]</f>
        <v>#DIV/0!</v>
      </c>
      <c r="S217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7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71" s="20" t="e">
        <f>SUM(Table1[[#This Row],[TATA]:[ROA]])</f>
        <v>#DIV/0!</v>
      </c>
    </row>
    <row r="2172" spans="1:21" x14ac:dyDescent="0.45">
      <c r="A2172" s="7">
        <v>2166</v>
      </c>
      <c r="B2172" s="5" t="s">
        <v>4339</v>
      </c>
      <c r="C2172" s="6" t="s">
        <v>4340</v>
      </c>
      <c r="D2172" s="6" t="s">
        <v>15</v>
      </c>
      <c r="E2172" s="8">
        <v>-970172599246</v>
      </c>
      <c r="F2172" s="8">
        <v>-423446362904</v>
      </c>
      <c r="G2172" s="8">
        <v>12105486840952</v>
      </c>
      <c r="H2172" s="8">
        <v>7177798343214</v>
      </c>
      <c r="I2172" s="8">
        <v>6947483945772</v>
      </c>
      <c r="J2172" s="8">
        <v>858930680831</v>
      </c>
      <c r="K2172" s="8">
        <v>447823527500</v>
      </c>
      <c r="L2172" s="8">
        <v>2933922873312</v>
      </c>
      <c r="M2172" s="8">
        <v>599172616330</v>
      </c>
      <c r="N2172" s="9">
        <v>3.55</v>
      </c>
      <c r="O2172" s="9">
        <v>-0.97</v>
      </c>
      <c r="P2172" s="17">
        <f>(Table1[[#This Row],[18. Lợi nhuận sau thuế thu nhập doanh nghiệp]]-Table1[[#This Row],[Lưu chuyển tiền thuần từ hoạt động kinh doanh]])/Table1[[#This Row],[TỔNG CỘNG TÀI SẢN]]</f>
        <v>4.5163506724278456E-2</v>
      </c>
      <c r="Q2172" s="20">
        <f>(Table1[[#This Row],[III. Các khoản phải thu ngắn hạn 2025]]-Table1[[#This Row],[III. Các khoản phải thu ngắn hạn'[Năm: 2024]])/Table1[[#This Row],[III. Các khoản phải thu ngắn hạn'[Năm: 2024]]</f>
        <v>-3.2087053220120447E-2</v>
      </c>
      <c r="R2172" s="20">
        <f>(Table1[[#This Row],[1. Hàng tồn kho]]-Table1[[#This Row],[1. Hàng tồn kho'[Năm: 2024]])/Table1[[#This Row],[1. Hàng tồn kho'[Năm: 2024]]</f>
        <v>-0.47862669538508185</v>
      </c>
      <c r="S217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-0.79577765258238853</v>
      </c>
      <c r="T2172" s="21">
        <f>Table1[[#This Row],[Tỷ suất sinh lợi trên tổng tài sản bình quân (ROAA)'[Quý 4 Năm 2025, ĐVT: %']]]-Table1[[#This Row],[Tỷ suất sinh lợi trên tổng tài sản bình quân (ROAA)'[Quý 4 Năm 2024, ĐVT: %']]]</f>
        <v>-4.5199999999999996</v>
      </c>
      <c r="U2172" s="20">
        <f>SUM(Table1[[#This Row],[TATA]:[ROA]])</f>
        <v>-5.7813278944633115</v>
      </c>
    </row>
    <row r="2173" spans="1:21" hidden="1" x14ac:dyDescent="0.45">
      <c r="A2173" s="7">
        <v>2167</v>
      </c>
      <c r="B2173" s="5" t="s">
        <v>4341</v>
      </c>
      <c r="C2173" s="6" t="s">
        <v>4342</v>
      </c>
      <c r="D2173" s="6" t="s">
        <v>18</v>
      </c>
      <c r="E2173" s="8">
        <v>-10425608767324</v>
      </c>
      <c r="F2173" s="8">
        <v>4106880733899</v>
      </c>
      <c r="G2173" s="8">
        <v>94049979396183</v>
      </c>
      <c r="H2173" s="8">
        <v>800614271922</v>
      </c>
      <c r="I2173" s="8">
        <v>573615596319</v>
      </c>
      <c r="J2173" s="6"/>
      <c r="K2173" s="6"/>
      <c r="L2173" s="8">
        <v>8529279575474</v>
      </c>
      <c r="M2173" s="8">
        <v>12930736690184</v>
      </c>
      <c r="N2173" s="9">
        <v>0.61</v>
      </c>
      <c r="O2173" s="9">
        <v>0.84</v>
      </c>
      <c r="P2173" s="17">
        <f>(Table1[[#This Row],[18. Lợi nhuận sau thuế thu nhập doanh nghiệp]]-Table1[[#This Row],[Lưu chuyển tiền thuần từ hoạt động kinh doanh]])/Table1[[#This Row],[TỔNG CỘNG TÀI SẢN]]</f>
        <v>0.1545187951610843</v>
      </c>
      <c r="Q2173" s="20">
        <f>(Table1[[#This Row],[III. Các khoản phải thu ngắn hạn 2025]]-Table1[[#This Row],[III. Các khoản phải thu ngắn hạn'[Năm: 2024]])/Table1[[#This Row],[III. Các khoản phải thu ngắn hạn'[Năm: 2024]]</f>
        <v>-0.28353063836603126</v>
      </c>
      <c r="R2173" s="20" t="e">
        <f>(Table1[[#This Row],[1. Hàng tồn kho]]-Table1[[#This Row],[1. Hàng tồn kho'[Năm: 2024]])/Table1[[#This Row],[1. Hàng tồn kho'[Năm: 2024]]</f>
        <v>#DIV/0!</v>
      </c>
      <c r="S217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0.51604090073051645</v>
      </c>
      <c r="T2173" s="21">
        <f>Table1[[#This Row],[Tỷ suất sinh lợi trên tổng tài sản bình quân (ROAA)'[Quý 4 Năm 2025, ĐVT: %']]]-Table1[[#This Row],[Tỷ suất sinh lợi trên tổng tài sản bình quân (ROAA)'[Quý 4 Năm 2024, ĐVT: %']]]</f>
        <v>0.22999999999999998</v>
      </c>
      <c r="U2173" s="20" t="e">
        <f>SUM(Table1[[#This Row],[TATA]:[ROA]])</f>
        <v>#DIV/0!</v>
      </c>
    </row>
    <row r="2174" spans="1:21" hidden="1" x14ac:dyDescent="0.45">
      <c r="A2174" s="7">
        <v>2168</v>
      </c>
      <c r="B2174" s="5" t="s">
        <v>4343</v>
      </c>
      <c r="C2174" s="6" t="s">
        <v>4344</v>
      </c>
      <c r="D2174" s="6" t="s">
        <v>10</v>
      </c>
      <c r="E2174" s="6"/>
      <c r="F2174" s="6"/>
      <c r="G2174" s="6"/>
      <c r="H2174" s="6"/>
      <c r="I2174" s="6"/>
      <c r="J2174" s="6"/>
      <c r="K2174" s="6"/>
      <c r="L2174" s="6"/>
      <c r="M2174" s="6"/>
      <c r="N2174" s="8"/>
      <c r="O2174" s="8"/>
      <c r="P217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7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74" s="20" t="e">
        <f>(Table1[[#This Row],[1. Hàng tồn kho]]-Table1[[#This Row],[1. Hàng tồn kho'[Năm: 2024]])/Table1[[#This Row],[1. Hàng tồn kho'[Năm: 2024]]</f>
        <v>#DIV/0!</v>
      </c>
      <c r="S217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7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74" s="20" t="e">
        <f>SUM(Table1[[#This Row],[TATA]:[ROA]])</f>
        <v>#DIV/0!</v>
      </c>
    </row>
    <row r="2175" spans="1:21" ht="26.25" hidden="1" x14ac:dyDescent="0.45">
      <c r="A2175" s="7">
        <v>2169</v>
      </c>
      <c r="B2175" s="5" t="s">
        <v>4345</v>
      </c>
      <c r="C2175" s="6" t="s">
        <v>4346</v>
      </c>
      <c r="D2175" s="6" t="s">
        <v>10</v>
      </c>
      <c r="E2175" s="6"/>
      <c r="F2175" s="6"/>
      <c r="G2175" s="6"/>
      <c r="H2175" s="6"/>
      <c r="I2175" s="6"/>
      <c r="J2175" s="6"/>
      <c r="K2175" s="6"/>
      <c r="L2175" s="6"/>
      <c r="M2175" s="6"/>
      <c r="N2175" s="8"/>
      <c r="O2175" s="8"/>
      <c r="P217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7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75" s="20" t="e">
        <f>(Table1[[#This Row],[1. Hàng tồn kho]]-Table1[[#This Row],[1. Hàng tồn kho'[Năm: 2024]])/Table1[[#This Row],[1. Hàng tồn kho'[Năm: 2024]]</f>
        <v>#DIV/0!</v>
      </c>
      <c r="S217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7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75" s="20" t="e">
        <f>SUM(Table1[[#This Row],[TATA]:[ROA]])</f>
        <v>#DIV/0!</v>
      </c>
    </row>
    <row r="2176" spans="1:21" ht="26.25" x14ac:dyDescent="0.45">
      <c r="A2176" s="7">
        <v>2170</v>
      </c>
      <c r="B2176" s="5" t="s">
        <v>4347</v>
      </c>
      <c r="C2176" s="6" t="s">
        <v>4348</v>
      </c>
      <c r="D2176" s="6" t="s">
        <v>33</v>
      </c>
      <c r="E2176" s="8">
        <v>-8332769291</v>
      </c>
      <c r="F2176" s="8">
        <v>-9483506021</v>
      </c>
      <c r="G2176" s="8">
        <v>108394832951</v>
      </c>
      <c r="H2176" s="8">
        <v>36055954161</v>
      </c>
      <c r="I2176" s="8">
        <v>43530482884</v>
      </c>
      <c r="J2176" s="8">
        <v>55298846676</v>
      </c>
      <c r="K2176" s="8">
        <v>34674013816</v>
      </c>
      <c r="L2176" s="8">
        <v>369577441141</v>
      </c>
      <c r="M2176" s="8">
        <v>223048031214</v>
      </c>
      <c r="N2176" s="9">
        <v>-0.2</v>
      </c>
      <c r="O2176" s="9">
        <v>-4.41</v>
      </c>
      <c r="P2176" s="17">
        <f>(Table1[[#This Row],[18. Lợi nhuận sau thuế thu nhập doanh nghiệp]]-Table1[[#This Row],[Lưu chuyển tiền thuần từ hoạt động kinh doanh]])/Table1[[#This Row],[TỔNG CỘNG TÀI SẢN]]</f>
        <v>-1.0616158525934458E-2</v>
      </c>
      <c r="Q2176" s="20">
        <f>(Table1[[#This Row],[III. Các khoản phải thu ngắn hạn 2025]]-Table1[[#This Row],[III. Các khoản phải thu ngắn hạn'[Năm: 2024]])/Table1[[#This Row],[III. Các khoản phải thu ngắn hạn'[Năm: 2024]]</f>
        <v>0.20730358957147887</v>
      </c>
      <c r="R2176" s="20">
        <f>(Table1[[#This Row],[1. Hàng tồn kho]]-Table1[[#This Row],[1. Hàng tồn kho'[Năm: 2024]])/Table1[[#This Row],[1. Hàng tồn kho'[Năm: 2024]]</f>
        <v>-0.3729703981141308</v>
      </c>
      <c r="S217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-0.39647823058306358</v>
      </c>
      <c r="T2176" s="21">
        <f>Table1[[#This Row],[Tỷ suất sinh lợi trên tổng tài sản bình quân (ROAA)'[Quý 4 Năm 2025, ĐVT: %']]]-Table1[[#This Row],[Tỷ suất sinh lợi trên tổng tài sản bình quân (ROAA)'[Quý 4 Năm 2024, ĐVT: %']]]</f>
        <v>-4.21</v>
      </c>
      <c r="U2176" s="20">
        <f>SUM(Table1[[#This Row],[TATA]:[ROA]])</f>
        <v>-4.7827611976516504</v>
      </c>
    </row>
    <row r="2177" spans="1:21" ht="26.25" hidden="1" x14ac:dyDescent="0.45">
      <c r="A2177" s="7">
        <v>2171</v>
      </c>
      <c r="B2177" s="5" t="s">
        <v>4349</v>
      </c>
      <c r="C2177" s="6" t="s">
        <v>4350</v>
      </c>
      <c r="D2177" s="6" t="s">
        <v>15</v>
      </c>
      <c r="E2177" s="6"/>
      <c r="F2177" s="6"/>
      <c r="G2177" s="6"/>
      <c r="H2177" s="6"/>
      <c r="I2177" s="6"/>
      <c r="J2177" s="6"/>
      <c r="K2177" s="6"/>
      <c r="L2177" s="6"/>
      <c r="M2177" s="6"/>
      <c r="N2177" s="8"/>
      <c r="O2177" s="8"/>
      <c r="P217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7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77" s="20" t="e">
        <f>(Table1[[#This Row],[1. Hàng tồn kho]]-Table1[[#This Row],[1. Hàng tồn kho'[Năm: 2024]])/Table1[[#This Row],[1. Hàng tồn kho'[Năm: 2024]]</f>
        <v>#DIV/0!</v>
      </c>
      <c r="S217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7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77" s="20" t="e">
        <f>SUM(Table1[[#This Row],[TATA]:[ROA]])</f>
        <v>#DIV/0!</v>
      </c>
    </row>
    <row r="2178" spans="1:21" ht="26.25" hidden="1" x14ac:dyDescent="0.45">
      <c r="A2178" s="7">
        <v>2172</v>
      </c>
      <c r="B2178" s="5" t="s">
        <v>4351</v>
      </c>
      <c r="C2178" s="6" t="s">
        <v>4352</v>
      </c>
      <c r="D2178" s="6" t="s">
        <v>10</v>
      </c>
      <c r="E2178" s="6"/>
      <c r="F2178" s="6"/>
      <c r="G2178" s="6"/>
      <c r="H2178" s="8">
        <v>260633640057</v>
      </c>
      <c r="I2178" s="6"/>
      <c r="J2178" s="8">
        <v>66440571848</v>
      </c>
      <c r="K2178" s="6"/>
      <c r="L2178" s="8">
        <v>4320934150371</v>
      </c>
      <c r="M2178" s="6"/>
      <c r="N2178" s="8"/>
      <c r="O2178" s="8"/>
      <c r="P217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7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178" s="20">
        <f>(Table1[[#This Row],[1. Hàng tồn kho]]-Table1[[#This Row],[1. Hàng tồn kho'[Năm: 2024]])/Table1[[#This Row],[1. Hàng tồn kho'[Năm: 2024]]</f>
        <v>-1</v>
      </c>
      <c r="S217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17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78" s="20" t="e">
        <f>SUM(Table1[[#This Row],[TATA]:[ROA]])</f>
        <v>#DIV/0!</v>
      </c>
    </row>
    <row r="2179" spans="1:21" hidden="1" x14ac:dyDescent="0.45">
      <c r="A2179" s="7">
        <v>2173</v>
      </c>
      <c r="B2179" s="5" t="s">
        <v>4353</v>
      </c>
      <c r="C2179" s="6" t="s">
        <v>4354</v>
      </c>
      <c r="D2179" s="6" t="s">
        <v>10</v>
      </c>
      <c r="E2179" s="6"/>
      <c r="F2179" s="6"/>
      <c r="G2179" s="6"/>
      <c r="H2179" s="6"/>
      <c r="I2179" s="6"/>
      <c r="J2179" s="6"/>
      <c r="K2179" s="6"/>
      <c r="L2179" s="6"/>
      <c r="M2179" s="6"/>
      <c r="N2179" s="8"/>
      <c r="O2179" s="8"/>
      <c r="P217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7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79" s="20" t="e">
        <f>(Table1[[#This Row],[1. Hàng tồn kho]]-Table1[[#This Row],[1. Hàng tồn kho'[Năm: 2024]])/Table1[[#This Row],[1. Hàng tồn kho'[Năm: 2024]]</f>
        <v>#DIV/0!</v>
      </c>
      <c r="S217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7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79" s="20" t="e">
        <f>SUM(Table1[[#This Row],[TATA]:[ROA]])</f>
        <v>#DIV/0!</v>
      </c>
    </row>
    <row r="2180" spans="1:21" x14ac:dyDescent="0.45">
      <c r="A2180" s="7">
        <v>2174</v>
      </c>
      <c r="B2180" s="5" t="s">
        <v>4355</v>
      </c>
      <c r="C2180" s="6" t="s">
        <v>4356</v>
      </c>
      <c r="D2180" s="6" t="s">
        <v>18</v>
      </c>
      <c r="E2180" s="8">
        <v>108220771253</v>
      </c>
      <c r="F2180" s="8">
        <v>90384343</v>
      </c>
      <c r="G2180" s="8">
        <v>367580559933</v>
      </c>
      <c r="H2180" s="8">
        <v>274610702629</v>
      </c>
      <c r="I2180" s="8">
        <v>278771875441</v>
      </c>
      <c r="J2180" s="8">
        <v>116098053297</v>
      </c>
      <c r="K2180" s="6"/>
      <c r="L2180" s="8">
        <v>472870321901</v>
      </c>
      <c r="M2180" s="8">
        <v>315754615222</v>
      </c>
      <c r="N2180" s="9">
        <v>0.65</v>
      </c>
      <c r="O2180" s="9">
        <v>0.03</v>
      </c>
      <c r="P2180" s="17">
        <f>(Table1[[#This Row],[18. Lợi nhuận sau thuế thu nhập doanh nghiệp]]-Table1[[#This Row],[Lưu chuyển tiền thuần từ hoạt động kinh doanh]])/Table1[[#This Row],[TỔNG CỘNG TÀI SẢN]]</f>
        <v>-0.29416786059009553</v>
      </c>
      <c r="Q2180" s="20">
        <f>(Table1[[#This Row],[III. Các khoản phải thu ngắn hạn 2025]]-Table1[[#This Row],[III. Các khoản phải thu ngắn hạn'[Năm: 2024]])/Table1[[#This Row],[III. Các khoản phải thu ngắn hạn'[Năm: 2024]]</f>
        <v>1.5152988474821969E-2</v>
      </c>
      <c r="R2180" s="20">
        <f>(Table1[[#This Row],[1. Hàng tồn kho]]-Table1[[#This Row],[1. Hàng tồn kho'[Năm: 2024]])/Table1[[#This Row],[1. Hàng tồn kho'[Năm: 2024]]</f>
        <v>-1</v>
      </c>
      <c r="S218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-0.33225960565123752</v>
      </c>
      <c r="T2180" s="21">
        <f>Table1[[#This Row],[Tỷ suất sinh lợi trên tổng tài sản bình quân (ROAA)'[Quý 4 Năm 2025, ĐVT: %']]]-Table1[[#This Row],[Tỷ suất sinh lợi trên tổng tài sản bình quân (ROAA)'[Quý 4 Năm 2024, ĐVT: %']]]</f>
        <v>-0.62</v>
      </c>
      <c r="U2180" s="20">
        <f>SUM(Table1[[#This Row],[TATA]:[ROA]])</f>
        <v>-2.2312744777665108</v>
      </c>
    </row>
    <row r="2181" spans="1:21" ht="26.25" hidden="1" x14ac:dyDescent="0.45">
      <c r="A2181" s="7">
        <v>2175</v>
      </c>
      <c r="B2181" s="5" t="s">
        <v>4357</v>
      </c>
      <c r="C2181" s="6" t="s">
        <v>4358</v>
      </c>
      <c r="D2181" s="6" t="s">
        <v>18</v>
      </c>
      <c r="E2181" s="8">
        <v>92478001000000</v>
      </c>
      <c r="F2181" s="8">
        <v>5939111000000</v>
      </c>
      <c r="G2181" s="8">
        <v>917119803000000</v>
      </c>
      <c r="H2181" s="6"/>
      <c r="I2181" s="6"/>
      <c r="J2181" s="6"/>
      <c r="K2181" s="6"/>
      <c r="L2181" s="8">
        <v>49988721000000</v>
      </c>
      <c r="M2181" s="8">
        <v>57480853000000</v>
      </c>
      <c r="N2181" s="9">
        <v>0.5</v>
      </c>
      <c r="O2181" s="9">
        <v>-0.31</v>
      </c>
      <c r="P2181" s="17">
        <f>(Table1[[#This Row],[18. Lợi nhuận sau thuế thu nhập doanh nghiệp]]-Table1[[#This Row],[Lưu chuyển tiền thuần từ hoạt động kinh doanh]])/Table1[[#This Row],[TỔNG CỘNG TÀI SẢN]]</f>
        <v>-9.4359417076069832E-2</v>
      </c>
      <c r="Q218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81" s="20" t="e">
        <f>(Table1[[#This Row],[1. Hàng tồn kho]]-Table1[[#This Row],[1. Hàng tồn kho'[Năm: 2024]])/Table1[[#This Row],[1. Hàng tồn kho'[Năm: 2024]]</f>
        <v>#DIV/0!</v>
      </c>
      <c r="S218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0.1498764491293946</v>
      </c>
      <c r="T2181" s="21">
        <f>Table1[[#This Row],[Tỷ suất sinh lợi trên tổng tài sản bình quân (ROAA)'[Quý 4 Năm 2025, ĐVT: %']]]-Table1[[#This Row],[Tỷ suất sinh lợi trên tổng tài sản bình quân (ROAA)'[Quý 4 Năm 2024, ĐVT: %']]]</f>
        <v>-0.81</v>
      </c>
      <c r="U2181" s="20" t="e">
        <f>SUM(Table1[[#This Row],[TATA]:[ROA]])</f>
        <v>#DIV/0!</v>
      </c>
    </row>
    <row r="2182" spans="1:21" ht="26.25" x14ac:dyDescent="0.45">
      <c r="A2182" s="7">
        <v>2176</v>
      </c>
      <c r="B2182" s="5" t="s">
        <v>4359</v>
      </c>
      <c r="C2182" s="6" t="s">
        <v>4360</v>
      </c>
      <c r="D2182" s="6" t="s">
        <v>33</v>
      </c>
      <c r="E2182" s="8">
        <v>6738592835</v>
      </c>
      <c r="F2182" s="8">
        <v>10669372844</v>
      </c>
      <c r="G2182" s="8">
        <v>170516985385</v>
      </c>
      <c r="H2182" s="8">
        <v>38903798103</v>
      </c>
      <c r="I2182" s="8">
        <v>24042999275</v>
      </c>
      <c r="J2182" s="8">
        <v>72889485159</v>
      </c>
      <c r="K2182" s="8">
        <v>47450418151</v>
      </c>
      <c r="L2182" s="8">
        <v>490736703837</v>
      </c>
      <c r="M2182" s="8">
        <v>398459686999</v>
      </c>
      <c r="N2182" s="9">
        <v>2.93</v>
      </c>
      <c r="O2182" s="9">
        <v>1.1499999999999999</v>
      </c>
      <c r="P2182" s="17">
        <f>(Table1[[#This Row],[18. Lợi nhuận sau thuế thu nhập doanh nghiệp]]-Table1[[#This Row],[Lưu chuyển tiền thuần từ hoạt động kinh doanh]])/Table1[[#This Row],[TỔNG CỘNG TÀI SẢN]]</f>
        <v>2.3052131728255279E-2</v>
      </c>
      <c r="Q2182" s="20">
        <f>(Table1[[#This Row],[III. Các khoản phải thu ngắn hạn 2025]]-Table1[[#This Row],[III. Các khoản phải thu ngắn hạn'[Năm: 2024]])/Table1[[#This Row],[III. Các khoản phải thu ngắn hạn'[Năm: 2024]]</f>
        <v>-0.38198838038011601</v>
      </c>
      <c r="R2182" s="20">
        <f>(Table1[[#This Row],[1. Hàng tồn kho]]-Table1[[#This Row],[1. Hàng tồn kho'[Năm: 2024]])/Table1[[#This Row],[1. Hàng tồn kho'[Năm: 2024]]</f>
        <v>-0.34900873497058749</v>
      </c>
      <c r="S218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-0.18803773208015465</v>
      </c>
      <c r="T2182" s="21">
        <f>Table1[[#This Row],[Tỷ suất sinh lợi trên tổng tài sản bình quân (ROAA)'[Quý 4 Năm 2025, ĐVT: %']]]-Table1[[#This Row],[Tỷ suất sinh lợi trên tổng tài sản bình quân (ROAA)'[Quý 4 Năm 2024, ĐVT: %']]]</f>
        <v>-1.7800000000000002</v>
      </c>
      <c r="U2182" s="20">
        <f>SUM(Table1[[#This Row],[TATA]:[ROA]])</f>
        <v>-2.6759827157026033</v>
      </c>
    </row>
    <row r="2183" spans="1:21" ht="26.25" hidden="1" x14ac:dyDescent="0.45">
      <c r="A2183" s="7">
        <v>2177</v>
      </c>
      <c r="B2183" s="5" t="s">
        <v>4361</v>
      </c>
      <c r="C2183" s="6" t="s">
        <v>4362</v>
      </c>
      <c r="D2183" s="6" t="s">
        <v>15</v>
      </c>
      <c r="E2183" s="6"/>
      <c r="F2183" s="6"/>
      <c r="G2183" s="6"/>
      <c r="H2183" s="8">
        <v>31577077543</v>
      </c>
      <c r="I2183" s="6"/>
      <c r="J2183" s="8">
        <v>31951860217</v>
      </c>
      <c r="K2183" s="6"/>
      <c r="L2183" s="8">
        <v>326534272578</v>
      </c>
      <c r="M2183" s="6"/>
      <c r="N2183" s="9">
        <v>0.75</v>
      </c>
      <c r="O2183" s="8"/>
      <c r="P218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8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183" s="20">
        <f>(Table1[[#This Row],[1. Hàng tồn kho]]-Table1[[#This Row],[1. Hàng tồn kho'[Năm: 2024]])/Table1[[#This Row],[1. Hàng tồn kho'[Năm: 2024]]</f>
        <v>-1</v>
      </c>
      <c r="S218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183" s="21">
        <f>Table1[[#This Row],[Tỷ suất sinh lợi trên tổng tài sản bình quân (ROAA)'[Quý 4 Năm 2025, ĐVT: %']]]-Table1[[#This Row],[Tỷ suất sinh lợi trên tổng tài sản bình quân (ROAA)'[Quý 4 Năm 2024, ĐVT: %']]]</f>
        <v>-0.75</v>
      </c>
      <c r="U2183" s="20" t="e">
        <f>SUM(Table1[[#This Row],[TATA]:[ROA]])</f>
        <v>#DIV/0!</v>
      </c>
    </row>
    <row r="2184" spans="1:21" x14ac:dyDescent="0.45">
      <c r="A2184" s="7">
        <v>2178</v>
      </c>
      <c r="B2184" s="5" t="s">
        <v>4363</v>
      </c>
      <c r="C2184" s="6" t="s">
        <v>4364</v>
      </c>
      <c r="D2184" s="6" t="s">
        <v>18</v>
      </c>
      <c r="E2184" s="8">
        <v>207363021625</v>
      </c>
      <c r="F2184" s="8">
        <v>312179777136</v>
      </c>
      <c r="G2184" s="8">
        <v>3629975427729</v>
      </c>
      <c r="H2184" s="8">
        <v>478504724498</v>
      </c>
      <c r="I2184" s="8">
        <v>598648932769</v>
      </c>
      <c r="J2184" s="8">
        <v>36288014193</v>
      </c>
      <c r="K2184" s="8">
        <v>34473501032</v>
      </c>
      <c r="L2184" s="8">
        <v>2454337015222</v>
      </c>
      <c r="M2184" s="8">
        <v>2588977722637</v>
      </c>
      <c r="N2184" s="9">
        <v>1.53</v>
      </c>
      <c r="O2184" s="9">
        <v>2.14</v>
      </c>
      <c r="P2184" s="17">
        <f>(Table1[[#This Row],[18. Lợi nhuận sau thuế thu nhập doanh nghiệp]]-Table1[[#This Row],[Lưu chuyển tiền thuần từ hoạt động kinh doanh]])/Table1[[#This Row],[TỔNG CỘNG TÀI SẢN]]</f>
        <v>2.8875334722741054E-2</v>
      </c>
      <c r="Q2184" s="20">
        <f>(Table1[[#This Row],[III. Các khoản phải thu ngắn hạn 2025]]-Table1[[#This Row],[III. Các khoản phải thu ngắn hạn'[Năm: 2024]])/Table1[[#This Row],[III. Các khoản phải thu ngắn hạn'[Năm: 2024]]</f>
        <v>0.25108259567769881</v>
      </c>
      <c r="R2184" s="20">
        <f>(Table1[[#This Row],[1. Hàng tồn kho]]-Table1[[#This Row],[1. Hàng tồn kho'[Năm: 2024]])/Table1[[#This Row],[1. Hàng tồn kho'[Năm: 2024]]</f>
        <v>-5.0003098856537087E-2</v>
      </c>
      <c r="S218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5.4858280089469073E-2</v>
      </c>
      <c r="T2184" s="21">
        <f>Table1[[#This Row],[Tỷ suất sinh lợi trên tổng tài sản bình quân (ROAA)'[Quý 4 Năm 2025, ĐVT: %']]]-Table1[[#This Row],[Tỷ suất sinh lợi trên tổng tài sản bình quân (ROAA)'[Quý 4 Năm 2024, ĐVT: %']]]</f>
        <v>0.6100000000000001</v>
      </c>
      <c r="U2184" s="20">
        <f>SUM(Table1[[#This Row],[TATA]:[ROA]])</f>
        <v>0.89481311163337196</v>
      </c>
    </row>
    <row r="2185" spans="1:21" x14ac:dyDescent="0.45">
      <c r="A2185" s="7">
        <v>2179</v>
      </c>
      <c r="B2185" s="5" t="s">
        <v>4365</v>
      </c>
      <c r="C2185" s="6" t="s">
        <v>4366</v>
      </c>
      <c r="D2185" s="6" t="s">
        <v>15</v>
      </c>
      <c r="E2185" s="8">
        <v>261007015275</v>
      </c>
      <c r="F2185" s="8">
        <v>70368399399</v>
      </c>
      <c r="G2185" s="8">
        <v>1387566300134</v>
      </c>
      <c r="H2185" s="8">
        <v>140838786375</v>
      </c>
      <c r="I2185" s="8">
        <v>205661563787</v>
      </c>
      <c r="J2185" s="8">
        <v>16527643958</v>
      </c>
      <c r="K2185" s="8">
        <v>488381929</v>
      </c>
      <c r="L2185" s="8">
        <v>27334111010</v>
      </c>
      <c r="M2185" s="8">
        <v>296364603841</v>
      </c>
      <c r="N2185" s="9">
        <v>-0.24</v>
      </c>
      <c r="O2185" s="9">
        <v>4.8600000000000003</v>
      </c>
      <c r="P2185" s="17">
        <f>(Table1[[#This Row],[18. Lợi nhuận sau thuế thu nhập doanh nghiệp]]-Table1[[#This Row],[Lưu chuyển tiền thuần từ hoạt động kinh doanh]])/Table1[[#This Row],[TỔNG CỘNG TÀI SẢN]]</f>
        <v>-0.13739063557365847</v>
      </c>
      <c r="Q2185" s="20">
        <f>(Table1[[#This Row],[III. Các khoản phải thu ngắn hạn 2025]]-Table1[[#This Row],[III. Các khoản phải thu ngắn hạn'[Năm: 2024]])/Table1[[#This Row],[III. Các khoản phải thu ngắn hạn'[Năm: 2024]]</f>
        <v>0.46026225502541362</v>
      </c>
      <c r="R2185" s="20">
        <f>(Table1[[#This Row],[1. Hàng tồn kho]]-Table1[[#This Row],[1. Hàng tồn kho'[Năm: 2024]])/Table1[[#This Row],[1. Hàng tồn kho'[Năm: 2024]]</f>
        <v>-0.97045060201919431</v>
      </c>
      <c r="S218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9.8422989770026543</v>
      </c>
      <c r="T2185" s="21">
        <f>Table1[[#This Row],[Tỷ suất sinh lợi trên tổng tài sản bình quân (ROAA)'[Quý 4 Năm 2025, ĐVT: %']]]-Table1[[#This Row],[Tỷ suất sinh lợi trên tổng tài sản bình quân (ROAA)'[Quý 4 Năm 2024, ĐVT: %']]]</f>
        <v>5.1000000000000005</v>
      </c>
      <c r="U2185" s="20">
        <f>SUM(Table1[[#This Row],[TATA]:[ROA]])</f>
        <v>14.294719994435216</v>
      </c>
    </row>
    <row r="2186" spans="1:21" hidden="1" x14ac:dyDescent="0.45">
      <c r="A2186" s="7">
        <v>2180</v>
      </c>
      <c r="B2186" s="5" t="s">
        <v>4367</v>
      </c>
      <c r="C2186" s="6" t="s">
        <v>4368</v>
      </c>
      <c r="D2186" s="6" t="s">
        <v>10</v>
      </c>
      <c r="E2186" s="6"/>
      <c r="F2186" s="6"/>
      <c r="G2186" s="6"/>
      <c r="H2186" s="6"/>
      <c r="I2186" s="6"/>
      <c r="J2186" s="6"/>
      <c r="K2186" s="6"/>
      <c r="L2186" s="6"/>
      <c r="M2186" s="6"/>
      <c r="N2186" s="8"/>
      <c r="O2186" s="8"/>
      <c r="P218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8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86" s="20" t="e">
        <f>(Table1[[#This Row],[1. Hàng tồn kho]]-Table1[[#This Row],[1. Hàng tồn kho'[Năm: 2024]])/Table1[[#This Row],[1. Hàng tồn kho'[Năm: 2024]]</f>
        <v>#DIV/0!</v>
      </c>
      <c r="S218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8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86" s="20" t="e">
        <f>SUM(Table1[[#This Row],[TATA]:[ROA]])</f>
        <v>#DIV/0!</v>
      </c>
    </row>
    <row r="2187" spans="1:21" hidden="1" x14ac:dyDescent="0.45">
      <c r="A2187" s="7">
        <v>2181</v>
      </c>
      <c r="B2187" s="5" t="s">
        <v>4369</v>
      </c>
      <c r="C2187" s="6" t="s">
        <v>4370</v>
      </c>
      <c r="D2187" s="6" t="s">
        <v>10</v>
      </c>
      <c r="E2187" s="6"/>
      <c r="F2187" s="6"/>
      <c r="G2187" s="6"/>
      <c r="H2187" s="6"/>
      <c r="I2187" s="6"/>
      <c r="J2187" s="6"/>
      <c r="K2187" s="6"/>
      <c r="L2187" s="6"/>
      <c r="M2187" s="6"/>
      <c r="N2187" s="8"/>
      <c r="O2187" s="8"/>
      <c r="P218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8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87" s="20" t="e">
        <f>(Table1[[#This Row],[1. Hàng tồn kho]]-Table1[[#This Row],[1. Hàng tồn kho'[Năm: 2024]])/Table1[[#This Row],[1. Hàng tồn kho'[Năm: 2024]]</f>
        <v>#DIV/0!</v>
      </c>
      <c r="S218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8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87" s="20" t="e">
        <f>SUM(Table1[[#This Row],[TATA]:[ROA]])</f>
        <v>#DIV/0!</v>
      </c>
    </row>
    <row r="2188" spans="1:21" x14ac:dyDescent="0.45">
      <c r="A2188" s="7">
        <v>2182</v>
      </c>
      <c r="B2188" s="5" t="s">
        <v>4371</v>
      </c>
      <c r="C2188" s="6" t="s">
        <v>4372</v>
      </c>
      <c r="D2188" s="6" t="s">
        <v>18</v>
      </c>
      <c r="E2188" s="8">
        <v>-292111131735</v>
      </c>
      <c r="F2188" s="8">
        <v>49529145023</v>
      </c>
      <c r="G2188" s="8">
        <v>4155182576729</v>
      </c>
      <c r="H2188" s="8">
        <v>105312984991</v>
      </c>
      <c r="I2188" s="8">
        <v>88490975357</v>
      </c>
      <c r="J2188" s="8">
        <v>622696170006</v>
      </c>
      <c r="K2188" s="8">
        <v>991854782895</v>
      </c>
      <c r="L2188" s="8">
        <v>1210456380134</v>
      </c>
      <c r="M2188" s="8">
        <v>1354521823686</v>
      </c>
      <c r="N2188" s="9">
        <v>0.5</v>
      </c>
      <c r="O2188" s="9">
        <v>0.25</v>
      </c>
      <c r="P2188" s="17">
        <f>(Table1[[#This Row],[18. Lợi nhuận sau thuế thu nhập doanh nghiệp]]-Table1[[#This Row],[Lưu chuyển tiền thuần từ hoạt động kinh doanh]])/Table1[[#This Row],[TỔNG CỘNG TÀI SẢN]]</f>
        <v>8.2220280444798774E-2</v>
      </c>
      <c r="Q2188" s="20">
        <f>(Table1[[#This Row],[III. Các khoản phải thu ngắn hạn 2025]]-Table1[[#This Row],[III. Các khoản phải thu ngắn hạn'[Năm: 2024]])/Table1[[#This Row],[III. Các khoản phải thu ngắn hạn'[Năm: 2024]]</f>
        <v>-0.15973348049566349</v>
      </c>
      <c r="R2188" s="20">
        <f>(Table1[[#This Row],[1. Hàng tồn kho]]-Table1[[#This Row],[1. Hàng tồn kho'[Năm: 2024]])/Table1[[#This Row],[1. Hàng tồn kho'[Năm: 2024]]</f>
        <v>0.59283906127998665</v>
      </c>
      <c r="S218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0.11901745979153058</v>
      </c>
      <c r="T2188" s="21">
        <f>Table1[[#This Row],[Tỷ suất sinh lợi trên tổng tài sản bình quân (ROAA)'[Quý 4 Năm 2025, ĐVT: %']]]-Table1[[#This Row],[Tỷ suất sinh lợi trên tổng tài sản bình quân (ROAA)'[Quý 4 Năm 2024, ĐVT: %']]]</f>
        <v>-0.25</v>
      </c>
      <c r="U2188" s="20">
        <f>SUM(Table1[[#This Row],[TATA]:[ROA]])</f>
        <v>0.3843433210206525</v>
      </c>
    </row>
    <row r="2189" spans="1:21" hidden="1" x14ac:dyDescent="0.45">
      <c r="A2189" s="7">
        <v>2183</v>
      </c>
      <c r="B2189" s="5" t="s">
        <v>4373</v>
      </c>
      <c r="C2189" s="6" t="s">
        <v>4374</v>
      </c>
      <c r="D2189" s="6" t="s">
        <v>15</v>
      </c>
      <c r="E2189" s="6"/>
      <c r="F2189" s="6"/>
      <c r="G2189" s="6"/>
      <c r="H2189" s="6"/>
      <c r="I2189" s="6"/>
      <c r="J2189" s="6"/>
      <c r="K2189" s="6"/>
      <c r="L2189" s="6"/>
      <c r="M2189" s="6"/>
      <c r="N2189" s="8"/>
      <c r="O2189" s="8"/>
      <c r="P218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8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89" s="20" t="e">
        <f>(Table1[[#This Row],[1. Hàng tồn kho]]-Table1[[#This Row],[1. Hàng tồn kho'[Năm: 2024]])/Table1[[#This Row],[1. Hàng tồn kho'[Năm: 2024]]</f>
        <v>#DIV/0!</v>
      </c>
      <c r="S218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8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89" s="20" t="e">
        <f>SUM(Table1[[#This Row],[TATA]:[ROA]])</f>
        <v>#DIV/0!</v>
      </c>
    </row>
    <row r="2190" spans="1:21" ht="26.25" x14ac:dyDescent="0.45">
      <c r="A2190" s="7">
        <v>2184</v>
      </c>
      <c r="B2190" s="5" t="s">
        <v>4375</v>
      </c>
      <c r="C2190" s="6" t="s">
        <v>4376</v>
      </c>
      <c r="D2190" s="6" t="s">
        <v>33</v>
      </c>
      <c r="E2190" s="8">
        <v>15276954690</v>
      </c>
      <c r="F2190" s="8">
        <v>7924719288</v>
      </c>
      <c r="G2190" s="8">
        <v>166183504773</v>
      </c>
      <c r="H2190" s="8">
        <v>77070011240</v>
      </c>
      <c r="I2190" s="8">
        <v>69201368181</v>
      </c>
      <c r="J2190" s="8">
        <v>34665850130</v>
      </c>
      <c r="K2190" s="8">
        <v>33568419043</v>
      </c>
      <c r="L2190" s="8">
        <v>196531066840</v>
      </c>
      <c r="M2190" s="8">
        <v>195202885303</v>
      </c>
      <c r="N2190" s="9">
        <v>0.64</v>
      </c>
      <c r="O2190" s="9">
        <v>1.82</v>
      </c>
      <c r="P2190" s="17">
        <f>(Table1[[#This Row],[18. Lợi nhuận sau thuế thu nhập doanh nghiệp]]-Table1[[#This Row],[Lưu chuyển tiền thuần từ hoạt động kinh doanh]])/Table1[[#This Row],[TỔNG CỘNG TÀI SẢN]]</f>
        <v>-4.4241667739784753E-2</v>
      </c>
      <c r="Q2190" s="20">
        <f>(Table1[[#This Row],[III. Các khoản phải thu ngắn hạn 2025]]-Table1[[#This Row],[III. Các khoản phải thu ngắn hạn'[Năm: 2024]])/Table1[[#This Row],[III. Các khoản phải thu ngắn hạn'[Năm: 2024]]</f>
        <v>-0.10209733893117828</v>
      </c>
      <c r="R2190" s="20">
        <f>(Table1[[#This Row],[1. Hàng tồn kho]]-Table1[[#This Row],[1. Hàng tồn kho'[Năm: 2024]])/Table1[[#This Row],[1. Hàng tồn kho'[Năm: 2024]]</f>
        <v>-3.1657411628000946E-2</v>
      </c>
      <c r="S219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-6.758125106405187E-3</v>
      </c>
      <c r="T2190" s="21">
        <f>Table1[[#This Row],[Tỷ suất sinh lợi trên tổng tài sản bình quân (ROAA)'[Quý 4 Năm 2025, ĐVT: %']]]-Table1[[#This Row],[Tỷ suất sinh lợi trên tổng tài sản bình quân (ROAA)'[Quý 4 Năm 2024, ĐVT: %']]]</f>
        <v>1.1800000000000002</v>
      </c>
      <c r="U2190" s="20">
        <f>SUM(Table1[[#This Row],[TATA]:[ROA]])</f>
        <v>0.99524545659463093</v>
      </c>
    </row>
    <row r="2191" spans="1:21" hidden="1" x14ac:dyDescent="0.45">
      <c r="A2191" s="7">
        <v>2185</v>
      </c>
      <c r="B2191" s="5" t="s">
        <v>4377</v>
      </c>
      <c r="C2191" s="6" t="s">
        <v>4378</v>
      </c>
      <c r="D2191" s="6" t="s">
        <v>15</v>
      </c>
      <c r="E2191" s="6"/>
      <c r="F2191" s="6"/>
      <c r="G2191" s="6"/>
      <c r="H2191" s="8">
        <v>14845995749</v>
      </c>
      <c r="I2191" s="6"/>
      <c r="J2191" s="8">
        <v>433905227</v>
      </c>
      <c r="K2191" s="6"/>
      <c r="L2191" s="8">
        <v>47288672229</v>
      </c>
      <c r="M2191" s="6"/>
      <c r="N2191" s="8"/>
      <c r="O2191" s="8"/>
      <c r="P219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9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191" s="20">
        <f>(Table1[[#This Row],[1. Hàng tồn kho]]-Table1[[#This Row],[1. Hàng tồn kho'[Năm: 2024]])/Table1[[#This Row],[1. Hàng tồn kho'[Năm: 2024]]</f>
        <v>-1</v>
      </c>
      <c r="S219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19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91" s="20" t="e">
        <f>SUM(Table1[[#This Row],[TATA]:[ROA]])</f>
        <v>#DIV/0!</v>
      </c>
    </row>
    <row r="2192" spans="1:21" hidden="1" x14ac:dyDescent="0.45">
      <c r="A2192" s="7">
        <v>2186</v>
      </c>
      <c r="B2192" s="5" t="s">
        <v>4379</v>
      </c>
      <c r="C2192" s="6" t="s">
        <v>4380</v>
      </c>
      <c r="D2192" s="6" t="s">
        <v>10</v>
      </c>
      <c r="E2192" s="6"/>
      <c r="F2192" s="6"/>
      <c r="G2192" s="6"/>
      <c r="H2192" s="6"/>
      <c r="I2192" s="6"/>
      <c r="J2192" s="6"/>
      <c r="K2192" s="6"/>
      <c r="L2192" s="6"/>
      <c r="M2192" s="6"/>
      <c r="N2192" s="8"/>
      <c r="O2192" s="8"/>
      <c r="P219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9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92" s="20" t="e">
        <f>(Table1[[#This Row],[1. Hàng tồn kho]]-Table1[[#This Row],[1. Hàng tồn kho'[Năm: 2024]])/Table1[[#This Row],[1. Hàng tồn kho'[Năm: 2024]]</f>
        <v>#DIV/0!</v>
      </c>
      <c r="S219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9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92" s="20" t="e">
        <f>SUM(Table1[[#This Row],[TATA]:[ROA]])</f>
        <v>#DIV/0!</v>
      </c>
    </row>
    <row r="2193" spans="1:21" hidden="1" x14ac:dyDescent="0.45">
      <c r="A2193" s="7">
        <v>2187</v>
      </c>
      <c r="B2193" s="5" t="s">
        <v>2</v>
      </c>
      <c r="C2193" s="6" t="s">
        <v>4381</v>
      </c>
      <c r="D2193" s="6" t="s">
        <v>15</v>
      </c>
      <c r="E2193" s="6"/>
      <c r="F2193" s="6"/>
      <c r="G2193" s="6"/>
      <c r="H2193" s="8">
        <v>3886377525</v>
      </c>
      <c r="I2193" s="6"/>
      <c r="J2193" s="8">
        <v>64479821</v>
      </c>
      <c r="K2193" s="6"/>
      <c r="L2193" s="8">
        <v>42896536744</v>
      </c>
      <c r="M2193" s="6"/>
      <c r="N2193" s="8"/>
      <c r="O2193" s="8"/>
      <c r="P219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9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193" s="20">
        <f>(Table1[[#This Row],[1. Hàng tồn kho]]-Table1[[#This Row],[1. Hàng tồn kho'[Năm: 2024]])/Table1[[#This Row],[1. Hàng tồn kho'[Năm: 2024]]</f>
        <v>-1</v>
      </c>
      <c r="S219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19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93" s="20" t="e">
        <f>SUM(Table1[[#This Row],[TATA]:[ROA]])</f>
        <v>#DIV/0!</v>
      </c>
    </row>
    <row r="2194" spans="1:21" ht="26.25" hidden="1" x14ac:dyDescent="0.45">
      <c r="A2194" s="7">
        <v>2188</v>
      </c>
      <c r="B2194" s="5" t="s">
        <v>4382</v>
      </c>
      <c r="C2194" s="6" t="s">
        <v>4383</v>
      </c>
      <c r="D2194" s="6" t="s">
        <v>10</v>
      </c>
      <c r="E2194" s="6"/>
      <c r="F2194" s="6"/>
      <c r="G2194" s="6"/>
      <c r="H2194" s="6"/>
      <c r="I2194" s="6"/>
      <c r="J2194" s="6"/>
      <c r="K2194" s="6"/>
      <c r="L2194" s="6"/>
      <c r="M2194" s="6"/>
      <c r="N2194" s="8"/>
      <c r="O2194" s="8"/>
      <c r="P219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9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94" s="20" t="e">
        <f>(Table1[[#This Row],[1. Hàng tồn kho]]-Table1[[#This Row],[1. Hàng tồn kho'[Năm: 2024]])/Table1[[#This Row],[1. Hàng tồn kho'[Năm: 2024]]</f>
        <v>#DIV/0!</v>
      </c>
      <c r="S219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9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94" s="20" t="e">
        <f>SUM(Table1[[#This Row],[TATA]:[ROA]])</f>
        <v>#DIV/0!</v>
      </c>
    </row>
    <row r="2195" spans="1:21" hidden="1" x14ac:dyDescent="0.45">
      <c r="A2195" s="7">
        <v>2189</v>
      </c>
      <c r="B2195" s="5" t="s">
        <v>4384</v>
      </c>
      <c r="C2195" s="6" t="s">
        <v>4385</v>
      </c>
      <c r="D2195" s="6" t="s">
        <v>10</v>
      </c>
      <c r="E2195" s="6"/>
      <c r="F2195" s="6"/>
      <c r="G2195" s="6"/>
      <c r="H2195" s="6"/>
      <c r="I2195" s="6"/>
      <c r="J2195" s="6"/>
      <c r="K2195" s="6"/>
      <c r="L2195" s="6"/>
      <c r="M2195" s="6"/>
      <c r="N2195" s="8"/>
      <c r="O2195" s="8"/>
      <c r="P219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9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95" s="20" t="e">
        <f>(Table1[[#This Row],[1. Hàng tồn kho]]-Table1[[#This Row],[1. Hàng tồn kho'[Năm: 2024]])/Table1[[#This Row],[1. Hàng tồn kho'[Năm: 2024]]</f>
        <v>#DIV/0!</v>
      </c>
      <c r="S219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9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95" s="20" t="e">
        <f>SUM(Table1[[#This Row],[TATA]:[ROA]])</f>
        <v>#DIV/0!</v>
      </c>
    </row>
    <row r="2196" spans="1:21" x14ac:dyDescent="0.45">
      <c r="A2196" s="7">
        <v>2190</v>
      </c>
      <c r="B2196" s="5" t="s">
        <v>4386</v>
      </c>
      <c r="C2196" s="6" t="s">
        <v>4387</v>
      </c>
      <c r="D2196" s="6" t="s">
        <v>15</v>
      </c>
      <c r="E2196" s="8">
        <v>12945390661</v>
      </c>
      <c r="F2196" s="8">
        <v>21412556752</v>
      </c>
      <c r="G2196" s="8">
        <v>275686646448</v>
      </c>
      <c r="H2196" s="8">
        <v>24346594894</v>
      </c>
      <c r="I2196" s="8">
        <v>30460171091</v>
      </c>
      <c r="J2196" s="8">
        <v>14531112222</v>
      </c>
      <c r="K2196" s="8">
        <v>18873863718</v>
      </c>
      <c r="L2196" s="8">
        <v>220089037479</v>
      </c>
      <c r="M2196" s="8">
        <v>221150566701</v>
      </c>
      <c r="N2196" s="9">
        <v>2.96</v>
      </c>
      <c r="O2196" s="9">
        <v>3.99</v>
      </c>
      <c r="P2196" s="17">
        <f>(Table1[[#This Row],[18. Lợi nhuận sau thuế thu nhập doanh nghiệp]]-Table1[[#This Row],[Lưu chuyển tiền thuần từ hoạt động kinh doanh]])/Table1[[#This Row],[TỔNG CỘNG TÀI SẢN]]</f>
        <v>3.0713007684966258E-2</v>
      </c>
      <c r="Q2196" s="20">
        <f>(Table1[[#This Row],[III. Các khoản phải thu ngắn hạn 2025]]-Table1[[#This Row],[III. Các khoản phải thu ngắn hạn'[Năm: 2024]])/Table1[[#This Row],[III. Các khoản phải thu ngắn hạn'[Năm: 2024]]</f>
        <v>0.25110600573169417</v>
      </c>
      <c r="R2196" s="20">
        <f>(Table1[[#This Row],[1. Hàng tồn kho]]-Table1[[#This Row],[1. Hàng tồn kho'[Năm: 2024]])/Table1[[#This Row],[1. Hàng tồn kho'[Năm: 2024]]</f>
        <v>0.29885885055825978</v>
      </c>
      <c r="S219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4.8231808097270032E-3</v>
      </c>
      <c r="T2196" s="21">
        <f>Table1[[#This Row],[Tỷ suất sinh lợi trên tổng tài sản bình quân (ROAA)'[Quý 4 Năm 2025, ĐVT: %']]]-Table1[[#This Row],[Tỷ suất sinh lợi trên tổng tài sản bình quân (ROAA)'[Quý 4 Năm 2024, ĐVT: %']]]</f>
        <v>1.0300000000000002</v>
      </c>
      <c r="U2196" s="20">
        <f>SUM(Table1[[#This Row],[TATA]:[ROA]])</f>
        <v>1.6155010447846474</v>
      </c>
    </row>
    <row r="2197" spans="1:21" hidden="1" x14ac:dyDescent="0.45">
      <c r="A2197" s="7">
        <v>2191</v>
      </c>
      <c r="B2197" s="5" t="s">
        <v>4388</v>
      </c>
      <c r="C2197" s="6" t="s">
        <v>4389</v>
      </c>
      <c r="D2197" s="6" t="s">
        <v>10</v>
      </c>
      <c r="E2197" s="6"/>
      <c r="F2197" s="6"/>
      <c r="G2197" s="6"/>
      <c r="H2197" s="6"/>
      <c r="I2197" s="6"/>
      <c r="J2197" s="6"/>
      <c r="K2197" s="6"/>
      <c r="L2197" s="6"/>
      <c r="M2197" s="6"/>
      <c r="N2197" s="8"/>
      <c r="O2197" s="8"/>
      <c r="P219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9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97" s="20" t="e">
        <f>(Table1[[#This Row],[1. Hàng tồn kho]]-Table1[[#This Row],[1. Hàng tồn kho'[Năm: 2024]])/Table1[[#This Row],[1. Hàng tồn kho'[Năm: 2024]]</f>
        <v>#DIV/0!</v>
      </c>
      <c r="S219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9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97" s="20" t="e">
        <f>SUM(Table1[[#This Row],[TATA]:[ROA]])</f>
        <v>#DIV/0!</v>
      </c>
    </row>
    <row r="2198" spans="1:21" ht="26.25" hidden="1" x14ac:dyDescent="0.45">
      <c r="A2198" s="7">
        <v>2192</v>
      </c>
      <c r="B2198" s="5" t="s">
        <v>4390</v>
      </c>
      <c r="C2198" s="6" t="s">
        <v>4391</v>
      </c>
      <c r="D2198" s="6" t="s">
        <v>10</v>
      </c>
      <c r="E2198" s="6"/>
      <c r="F2198" s="6"/>
      <c r="G2198" s="6"/>
      <c r="H2198" s="6"/>
      <c r="I2198" s="6"/>
      <c r="J2198" s="6"/>
      <c r="K2198" s="6"/>
      <c r="L2198" s="6"/>
      <c r="M2198" s="6"/>
      <c r="N2198" s="8"/>
      <c r="O2198" s="8"/>
      <c r="P219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9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98" s="20" t="e">
        <f>(Table1[[#This Row],[1. Hàng tồn kho]]-Table1[[#This Row],[1. Hàng tồn kho'[Năm: 2024]])/Table1[[#This Row],[1. Hàng tồn kho'[Năm: 2024]]</f>
        <v>#DIV/0!</v>
      </c>
      <c r="S219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9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98" s="20" t="e">
        <f>SUM(Table1[[#This Row],[TATA]:[ROA]])</f>
        <v>#DIV/0!</v>
      </c>
    </row>
    <row r="2199" spans="1:21" ht="26.25" hidden="1" x14ac:dyDescent="0.45">
      <c r="A2199" s="7">
        <v>2193</v>
      </c>
      <c r="B2199" s="5" t="s">
        <v>4392</v>
      </c>
      <c r="C2199" s="6" t="s">
        <v>4393</v>
      </c>
      <c r="D2199" s="6" t="s">
        <v>10</v>
      </c>
      <c r="E2199" s="6"/>
      <c r="F2199" s="6"/>
      <c r="G2199" s="6"/>
      <c r="H2199" s="6"/>
      <c r="I2199" s="6"/>
      <c r="J2199" s="6"/>
      <c r="K2199" s="6"/>
      <c r="L2199" s="6"/>
      <c r="M2199" s="6"/>
      <c r="N2199" s="8"/>
      <c r="O2199" s="8"/>
      <c r="P219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19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199" s="20" t="e">
        <f>(Table1[[#This Row],[1. Hàng tồn kho]]-Table1[[#This Row],[1. Hàng tồn kho'[Năm: 2024]])/Table1[[#This Row],[1. Hàng tồn kho'[Năm: 2024]]</f>
        <v>#DIV/0!</v>
      </c>
      <c r="S219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19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199" s="20" t="e">
        <f>SUM(Table1[[#This Row],[TATA]:[ROA]])</f>
        <v>#DIV/0!</v>
      </c>
    </row>
    <row r="2200" spans="1:21" ht="26.25" hidden="1" x14ac:dyDescent="0.45">
      <c r="A2200" s="7">
        <v>2194</v>
      </c>
      <c r="B2200" s="5" t="s">
        <v>4394</v>
      </c>
      <c r="C2200" s="6" t="s">
        <v>4395</v>
      </c>
      <c r="D2200" s="6" t="s">
        <v>10</v>
      </c>
      <c r="E2200" s="6"/>
      <c r="F2200" s="6"/>
      <c r="G2200" s="6"/>
      <c r="H2200" s="6"/>
      <c r="I2200" s="6"/>
      <c r="J2200" s="6"/>
      <c r="K2200" s="6"/>
      <c r="L2200" s="6"/>
      <c r="M2200" s="6"/>
      <c r="N2200" s="8"/>
      <c r="O2200" s="8"/>
      <c r="P220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0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00" s="20" t="e">
        <f>(Table1[[#This Row],[1. Hàng tồn kho]]-Table1[[#This Row],[1. Hàng tồn kho'[Năm: 2024]])/Table1[[#This Row],[1. Hàng tồn kho'[Năm: 2024]]</f>
        <v>#DIV/0!</v>
      </c>
      <c r="S220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0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00" s="20" t="e">
        <f>SUM(Table1[[#This Row],[TATA]:[ROA]])</f>
        <v>#DIV/0!</v>
      </c>
    </row>
    <row r="2201" spans="1:21" hidden="1" x14ac:dyDescent="0.45">
      <c r="A2201" s="7">
        <v>2195</v>
      </c>
      <c r="B2201" s="5" t="s">
        <v>4396</v>
      </c>
      <c r="C2201" s="6" t="s">
        <v>4397</v>
      </c>
      <c r="D2201" s="6" t="s">
        <v>10</v>
      </c>
      <c r="E2201" s="6"/>
      <c r="F2201" s="6"/>
      <c r="G2201" s="6"/>
      <c r="H2201" s="6"/>
      <c r="I2201" s="6"/>
      <c r="J2201" s="6"/>
      <c r="K2201" s="6"/>
      <c r="L2201" s="6"/>
      <c r="M2201" s="6"/>
      <c r="N2201" s="8"/>
      <c r="O2201" s="8"/>
      <c r="P220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0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01" s="20" t="e">
        <f>(Table1[[#This Row],[1. Hàng tồn kho]]-Table1[[#This Row],[1. Hàng tồn kho'[Năm: 2024]])/Table1[[#This Row],[1. Hàng tồn kho'[Năm: 2024]]</f>
        <v>#DIV/0!</v>
      </c>
      <c r="S220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0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01" s="20" t="e">
        <f>SUM(Table1[[#This Row],[TATA]:[ROA]])</f>
        <v>#DIV/0!</v>
      </c>
    </row>
    <row r="2202" spans="1:21" x14ac:dyDescent="0.45">
      <c r="A2202" s="7">
        <v>2196</v>
      </c>
      <c r="B2202" s="5" t="s">
        <v>4398</v>
      </c>
      <c r="C2202" s="6" t="s">
        <v>4399</v>
      </c>
      <c r="D2202" s="6" t="s">
        <v>18</v>
      </c>
      <c r="E2202" s="8">
        <v>-731511652107</v>
      </c>
      <c r="F2202" s="8">
        <v>509194905152</v>
      </c>
      <c r="G2202" s="8">
        <v>11304529303256</v>
      </c>
      <c r="H2202" s="8">
        <v>2098640882372</v>
      </c>
      <c r="I2202" s="8">
        <v>4255387357929</v>
      </c>
      <c r="J2202" s="8">
        <v>1677129379474</v>
      </c>
      <c r="K2202" s="8">
        <v>1755801092736</v>
      </c>
      <c r="L2202" s="8">
        <v>24772167068108</v>
      </c>
      <c r="M2202" s="8">
        <v>27948603189148</v>
      </c>
      <c r="N2202" s="9">
        <v>0.26</v>
      </c>
      <c r="O2202" s="9">
        <v>0.12</v>
      </c>
      <c r="P2202" s="17">
        <f>(Table1[[#This Row],[18. Lợi nhuận sau thuế thu nhập doanh nghiệp]]-Table1[[#This Row],[Lưu chuyển tiền thuần từ hoạt động kinh doanh]])/Table1[[#This Row],[TỔNG CỘNG TÀI SẢN]]</f>
        <v>0.10975304888648872</v>
      </c>
      <c r="Q2202" s="20">
        <f>(Table1[[#This Row],[III. Các khoản phải thu ngắn hạn 2025]]-Table1[[#This Row],[III. Các khoản phải thu ngắn hạn'[Năm: 2024]])/Table1[[#This Row],[III. Các khoản phải thu ngắn hạn'[Năm: 2024]]</f>
        <v>1.0276872492445328</v>
      </c>
      <c r="R2202" s="20">
        <f>(Table1[[#This Row],[1. Hàng tồn kho]]-Table1[[#This Row],[1. Hàng tồn kho'[Năm: 2024]])/Table1[[#This Row],[1. Hàng tồn kho'[Năm: 2024]]</f>
        <v>4.6908553522969049E-2</v>
      </c>
      <c r="S220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0.12822600914594121</v>
      </c>
      <c r="T2202" s="21">
        <f>Table1[[#This Row],[Tỷ suất sinh lợi trên tổng tài sản bình quân (ROAA)'[Quý 4 Năm 2025, ĐVT: %']]]-Table1[[#This Row],[Tỷ suất sinh lợi trên tổng tài sản bình quân (ROAA)'[Quý 4 Năm 2024, ĐVT: %']]]</f>
        <v>-0.14000000000000001</v>
      </c>
      <c r="U2202" s="20">
        <f>SUM(Table1[[#This Row],[TATA]:[ROA]])</f>
        <v>1.1725748607999318</v>
      </c>
    </row>
    <row r="2203" spans="1:21" ht="26.25" x14ac:dyDescent="0.45">
      <c r="A2203" s="7">
        <v>2197</v>
      </c>
      <c r="B2203" s="5" t="s">
        <v>4400</v>
      </c>
      <c r="C2203" s="6" t="s">
        <v>4401</v>
      </c>
      <c r="D2203" s="6" t="s">
        <v>18</v>
      </c>
      <c r="E2203" s="8">
        <v>32364335728</v>
      </c>
      <c r="F2203" s="8">
        <v>2127625789</v>
      </c>
      <c r="G2203" s="8">
        <v>332588064738</v>
      </c>
      <c r="H2203" s="8">
        <v>75160272520</v>
      </c>
      <c r="I2203" s="8">
        <v>56327506528</v>
      </c>
      <c r="J2203" s="8">
        <v>48811659681</v>
      </c>
      <c r="K2203" s="8">
        <v>58260338797</v>
      </c>
      <c r="L2203" s="8">
        <v>342459873057</v>
      </c>
      <c r="M2203" s="8">
        <v>317200853038</v>
      </c>
      <c r="N2203" s="9">
        <v>2.75</v>
      </c>
      <c r="O2203" s="9">
        <v>0.12</v>
      </c>
      <c r="P2203" s="17">
        <f>(Table1[[#This Row],[18. Lợi nhuận sau thuế thu nhập doanh nghiệp]]-Table1[[#This Row],[Lưu chuyển tiền thuần từ hoạt động kinh doanh]])/Table1[[#This Row],[TỔNG CỘNG TÀI SẢN]]</f>
        <v>-9.091339451047141E-2</v>
      </c>
      <c r="Q2203" s="20">
        <f>(Table1[[#This Row],[III. Các khoản phải thu ngắn hạn 2025]]-Table1[[#This Row],[III. Các khoản phải thu ngắn hạn'[Năm: 2024]])/Table1[[#This Row],[III. Các khoản phải thu ngắn hạn'[Năm: 2024]]</f>
        <v>-0.25056809083533643</v>
      </c>
      <c r="R2203" s="20">
        <f>(Table1[[#This Row],[1. Hàng tồn kho]]-Table1[[#This Row],[1. Hàng tồn kho'[Năm: 2024]])/Table1[[#This Row],[1. Hàng tồn kho'[Năm: 2024]]</f>
        <v>0.19357422340789429</v>
      </c>
      <c r="S220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-7.37576049232367E-2</v>
      </c>
      <c r="T2203" s="21">
        <f>Table1[[#This Row],[Tỷ suất sinh lợi trên tổng tài sản bình quân (ROAA)'[Quý 4 Năm 2025, ĐVT: %']]]-Table1[[#This Row],[Tỷ suất sinh lợi trên tổng tài sản bình quân (ROAA)'[Quý 4 Năm 2024, ĐVT: %']]]</f>
        <v>-2.63</v>
      </c>
      <c r="U2203" s="20">
        <f>SUM(Table1[[#This Row],[TATA]:[ROA]])</f>
        <v>-2.8516648668611504</v>
      </c>
    </row>
    <row r="2204" spans="1:21" x14ac:dyDescent="0.45">
      <c r="A2204" s="7">
        <v>2198</v>
      </c>
      <c r="B2204" s="5" t="s">
        <v>4402</v>
      </c>
      <c r="C2204" s="6" t="s">
        <v>4403</v>
      </c>
      <c r="D2204" s="6" t="s">
        <v>15</v>
      </c>
      <c r="E2204" s="8">
        <v>9698433153</v>
      </c>
      <c r="F2204" s="8">
        <v>814205895</v>
      </c>
      <c r="G2204" s="8">
        <v>396881957921</v>
      </c>
      <c r="H2204" s="8">
        <v>75722067943</v>
      </c>
      <c r="I2204" s="8">
        <v>86167114713</v>
      </c>
      <c r="J2204" s="8">
        <v>37848342666</v>
      </c>
      <c r="K2204" s="8">
        <v>42076393267</v>
      </c>
      <c r="L2204" s="8">
        <v>237444365165</v>
      </c>
      <c r="M2204" s="8">
        <v>278726453648</v>
      </c>
      <c r="N2204" s="9">
        <v>0.02</v>
      </c>
      <c r="O2204" s="9">
        <v>1.21</v>
      </c>
      <c r="P2204" s="17">
        <f>(Table1[[#This Row],[18. Lợi nhuận sau thuế thu nhập doanh nghiệp]]-Table1[[#This Row],[Lưu chuyển tiền thuần từ hoạt động kinh doanh]])/Table1[[#This Row],[TỔNG CỘNG TÀI SẢN]]</f>
        <v>-2.2385062058599348E-2</v>
      </c>
      <c r="Q2204" s="20">
        <f>(Table1[[#This Row],[III. Các khoản phải thu ngắn hạn 2025]]-Table1[[#This Row],[III. Các khoản phải thu ngắn hạn'[Năm: 2024]])/Table1[[#This Row],[III. Các khoản phải thu ngắn hạn'[Năm: 2024]]</f>
        <v>0.13793926993465813</v>
      </c>
      <c r="R2204" s="20">
        <f>(Table1[[#This Row],[1. Hàng tồn kho]]-Table1[[#This Row],[1. Hàng tồn kho'[Năm: 2024]])/Table1[[#This Row],[1. Hàng tồn kho'[Năm: 2024]]</f>
        <v>0.11171032344299058</v>
      </c>
      <c r="S220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0.17386004698116586</v>
      </c>
      <c r="T2204" s="21">
        <f>Table1[[#This Row],[Tỷ suất sinh lợi trên tổng tài sản bình quân (ROAA)'[Quý 4 Năm 2025, ĐVT: %']]]-Table1[[#This Row],[Tỷ suất sinh lợi trên tổng tài sản bình quân (ROAA)'[Quý 4 Năm 2024, ĐVT: %']]]</f>
        <v>1.19</v>
      </c>
      <c r="U2204" s="20">
        <f>SUM(Table1[[#This Row],[TATA]:[ROA]])</f>
        <v>1.591124578300215</v>
      </c>
    </row>
    <row r="2205" spans="1:21" hidden="1" x14ac:dyDescent="0.45">
      <c r="A2205" s="7">
        <v>2199</v>
      </c>
      <c r="B2205" s="5" t="s">
        <v>4404</v>
      </c>
      <c r="C2205" s="6" t="s">
        <v>4405</v>
      </c>
      <c r="D2205" s="6" t="s">
        <v>15</v>
      </c>
      <c r="E2205" s="8">
        <v>47303541731</v>
      </c>
      <c r="F2205" s="8">
        <v>56109113439</v>
      </c>
      <c r="G2205" s="8">
        <v>574464855217</v>
      </c>
      <c r="H2205" s="8">
        <v>65475481793</v>
      </c>
      <c r="I2205" s="8">
        <v>71631556891</v>
      </c>
      <c r="J2205" s="6"/>
      <c r="K2205" s="6"/>
      <c r="L2205" s="8">
        <v>59872017097</v>
      </c>
      <c r="M2205" s="8">
        <v>89567358991</v>
      </c>
      <c r="N2205" s="9">
        <v>3.01</v>
      </c>
      <c r="O2205" s="9">
        <v>3.7</v>
      </c>
      <c r="P2205" s="17">
        <f>(Table1[[#This Row],[18. Lợi nhuận sau thuế thu nhập doanh nghiệp]]-Table1[[#This Row],[Lưu chuyển tiền thuần từ hoạt động kinh doanh]])/Table1[[#This Row],[TỔNG CỘNG TÀI SẢN]]</f>
        <v>1.5328303599484354E-2</v>
      </c>
      <c r="Q2205" s="20">
        <f>(Table1[[#This Row],[III. Các khoản phải thu ngắn hạn 2025]]-Table1[[#This Row],[III. Các khoản phải thu ngắn hạn'[Năm: 2024]])/Table1[[#This Row],[III. Các khoản phải thu ngắn hạn'[Năm: 2024]]</f>
        <v>9.4021073681631886E-2</v>
      </c>
      <c r="R2205" s="20" t="e">
        <f>(Table1[[#This Row],[1. Hàng tồn kho]]-Table1[[#This Row],[1. Hàng tồn kho'[Năm: 2024]])/Table1[[#This Row],[1. Hàng tồn kho'[Năm: 2024]]</f>
        <v>#DIV/0!</v>
      </c>
      <c r="S220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0.49598031490888156</v>
      </c>
      <c r="T2205" s="21">
        <f>Table1[[#This Row],[Tỷ suất sinh lợi trên tổng tài sản bình quân (ROAA)'[Quý 4 Năm 2025, ĐVT: %']]]-Table1[[#This Row],[Tỷ suất sinh lợi trên tổng tài sản bình quân (ROAA)'[Quý 4 Năm 2024, ĐVT: %']]]</f>
        <v>0.69000000000000039</v>
      </c>
      <c r="U2205" s="20" t="e">
        <f>SUM(Table1[[#This Row],[TATA]:[ROA]])</f>
        <v>#DIV/0!</v>
      </c>
    </row>
    <row r="2206" spans="1:21" x14ac:dyDescent="0.45">
      <c r="A2206" s="7">
        <v>2200</v>
      </c>
      <c r="B2206" s="5" t="s">
        <v>4406</v>
      </c>
      <c r="C2206" s="6" t="s">
        <v>4407</v>
      </c>
      <c r="D2206" s="6" t="s">
        <v>10</v>
      </c>
      <c r="E2206" s="8">
        <v>45303661073</v>
      </c>
      <c r="F2206" s="8">
        <v>27289862022</v>
      </c>
      <c r="G2206" s="8">
        <v>1501707155068</v>
      </c>
      <c r="H2206" s="8">
        <v>349875503408</v>
      </c>
      <c r="I2206" s="8">
        <v>378886739857</v>
      </c>
      <c r="J2206" s="8">
        <v>136029681162</v>
      </c>
      <c r="K2206" s="8">
        <v>94116951999</v>
      </c>
      <c r="L2206" s="8">
        <v>1506912212086</v>
      </c>
      <c r="M2206" s="8">
        <v>1523307224347</v>
      </c>
      <c r="N2206" s="9">
        <v>2.0699999999999998</v>
      </c>
      <c r="O2206" s="9">
        <v>0.11</v>
      </c>
      <c r="P2206" s="17">
        <f>(Table1[[#This Row],[18. Lợi nhuận sau thuế thu nhập doanh nghiệp]]-Table1[[#This Row],[Lưu chuyển tiền thuần từ hoạt động kinh doanh]])/Table1[[#This Row],[TỔNG CỘNG TÀI SẢN]]</f>
        <v>-1.199554719454227E-2</v>
      </c>
      <c r="Q2206" s="20">
        <f>(Table1[[#This Row],[III. Các khoản phải thu ngắn hạn 2025]]-Table1[[#This Row],[III. Các khoản phải thu ngắn hạn'[Năm: 2024]])/Table1[[#This Row],[III. Các khoản phải thu ngắn hạn'[Năm: 2024]]</f>
        <v>8.2918741570681367E-2</v>
      </c>
      <c r="R2206" s="20">
        <f>(Table1[[#This Row],[1. Hàng tồn kho]]-Table1[[#This Row],[1. Hàng tồn kho'[Năm: 2024]])/Table1[[#This Row],[1. Hàng tồn kho'[Năm: 2024]]</f>
        <v>-0.30811458797058738</v>
      </c>
      <c r="S220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1.0879872184660702E-2</v>
      </c>
      <c r="T2206" s="21">
        <f>Table1[[#This Row],[Tỷ suất sinh lợi trên tổng tài sản bình quân (ROAA)'[Quý 4 Năm 2025, ĐVT: %']]]-Table1[[#This Row],[Tỷ suất sinh lợi trên tổng tài sản bình quân (ROAA)'[Quý 4 Năm 2024, ĐVT: %']]]</f>
        <v>-1.9599999999999997</v>
      </c>
      <c r="U2206" s="20">
        <f>SUM(Table1[[#This Row],[TATA]:[ROA]])</f>
        <v>-2.1863115214097872</v>
      </c>
    </row>
    <row r="2207" spans="1:21" hidden="1" x14ac:dyDescent="0.45">
      <c r="A2207" s="7">
        <v>2201</v>
      </c>
      <c r="B2207" s="5" t="s">
        <v>4408</v>
      </c>
      <c r="C2207" s="6" t="s">
        <v>4409</v>
      </c>
      <c r="D2207" s="6" t="s">
        <v>10</v>
      </c>
      <c r="E2207" s="6"/>
      <c r="F2207" s="6"/>
      <c r="G2207" s="6"/>
      <c r="H2207" s="6"/>
      <c r="I2207" s="6"/>
      <c r="J2207" s="6"/>
      <c r="K2207" s="6"/>
      <c r="L2207" s="6"/>
      <c r="M2207" s="6"/>
      <c r="N2207" s="8"/>
      <c r="O2207" s="8"/>
      <c r="P220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0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07" s="20" t="e">
        <f>(Table1[[#This Row],[1. Hàng tồn kho]]-Table1[[#This Row],[1. Hàng tồn kho'[Năm: 2024]])/Table1[[#This Row],[1. Hàng tồn kho'[Năm: 2024]]</f>
        <v>#DIV/0!</v>
      </c>
      <c r="S220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0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07" s="20" t="e">
        <f>SUM(Table1[[#This Row],[TATA]:[ROA]])</f>
        <v>#DIV/0!</v>
      </c>
    </row>
    <row r="2208" spans="1:21" hidden="1" x14ac:dyDescent="0.45">
      <c r="A2208" s="7">
        <v>2202</v>
      </c>
      <c r="B2208" s="5" t="s">
        <v>4410</v>
      </c>
      <c r="C2208" s="6" t="s">
        <v>4411</v>
      </c>
      <c r="D2208" s="6" t="s">
        <v>10</v>
      </c>
      <c r="E2208" s="6"/>
      <c r="F2208" s="6"/>
      <c r="G2208" s="6"/>
      <c r="H2208" s="6"/>
      <c r="I2208" s="6"/>
      <c r="J2208" s="6"/>
      <c r="K2208" s="6"/>
      <c r="L2208" s="6"/>
      <c r="M2208" s="6"/>
      <c r="N2208" s="8"/>
      <c r="O2208" s="8"/>
      <c r="P220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0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08" s="20" t="e">
        <f>(Table1[[#This Row],[1. Hàng tồn kho]]-Table1[[#This Row],[1. Hàng tồn kho'[Năm: 2024]])/Table1[[#This Row],[1. Hàng tồn kho'[Năm: 2024]]</f>
        <v>#DIV/0!</v>
      </c>
      <c r="S220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0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08" s="20" t="e">
        <f>SUM(Table1[[#This Row],[TATA]:[ROA]])</f>
        <v>#DIV/0!</v>
      </c>
    </row>
    <row r="2209" spans="1:21" hidden="1" x14ac:dyDescent="0.45">
      <c r="A2209" s="7">
        <v>2203</v>
      </c>
      <c r="B2209" s="5" t="s">
        <v>4412</v>
      </c>
      <c r="C2209" s="6" t="s">
        <v>4413</v>
      </c>
      <c r="D2209" s="6" t="s">
        <v>33</v>
      </c>
      <c r="E2209" s="8">
        <v>-37761766928</v>
      </c>
      <c r="F2209" s="8">
        <v>1456391658</v>
      </c>
      <c r="G2209" s="8">
        <v>226836507228</v>
      </c>
      <c r="H2209" s="8">
        <v>49996423759</v>
      </c>
      <c r="I2209" s="8">
        <v>141069324475</v>
      </c>
      <c r="J2209" s="6"/>
      <c r="K2209" s="6"/>
      <c r="L2209" s="8">
        <v>86058856460</v>
      </c>
      <c r="M2209" s="8">
        <v>29446488400</v>
      </c>
      <c r="N2209" s="9">
        <v>0.1</v>
      </c>
      <c r="O2209" s="9">
        <v>7.0000000000000007E-2</v>
      </c>
      <c r="P2209" s="17">
        <f>(Table1[[#This Row],[18. Lợi nhuận sau thuế thu nhập doanh nghiệp]]-Table1[[#This Row],[Lưu chuyển tiền thuần từ hoạt động kinh doanh]])/Table1[[#This Row],[TỔNG CỘNG TÀI SẢN]]</f>
        <v>0.17289174068696395</v>
      </c>
      <c r="Q2209" s="20">
        <f>(Table1[[#This Row],[III. Các khoản phải thu ngắn hạn 2025]]-Table1[[#This Row],[III. Các khoản phải thu ngắn hạn'[Năm: 2024]])/Table1[[#This Row],[III. Các khoản phải thu ngắn hạn'[Năm: 2024]]</f>
        <v>1.8215883030954929</v>
      </c>
      <c r="R2209" s="20" t="e">
        <f>(Table1[[#This Row],[1. Hàng tồn kho]]-Table1[[#This Row],[1. Hàng tồn kho'[Năm: 2024]])/Table1[[#This Row],[1. Hàng tồn kho'[Năm: 2024]]</f>
        <v>#DIV/0!</v>
      </c>
      <c r="S220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-0.65783314337105236</v>
      </c>
      <c r="T2209" s="21">
        <f>Table1[[#This Row],[Tỷ suất sinh lợi trên tổng tài sản bình quân (ROAA)'[Quý 4 Năm 2025, ĐVT: %']]]-Table1[[#This Row],[Tỷ suất sinh lợi trên tổng tài sản bình quân (ROAA)'[Quý 4 Năm 2024, ĐVT: %']]]</f>
        <v>-0.03</v>
      </c>
      <c r="U2209" s="20" t="e">
        <f>SUM(Table1[[#This Row],[TATA]:[ROA]])</f>
        <v>#DIV/0!</v>
      </c>
    </row>
    <row r="2210" spans="1:21" ht="26.25" hidden="1" x14ac:dyDescent="0.45">
      <c r="A2210" s="7">
        <v>2204</v>
      </c>
      <c r="B2210" s="5" t="s">
        <v>4414</v>
      </c>
      <c r="C2210" s="6" t="s">
        <v>4415</v>
      </c>
      <c r="D2210" s="6" t="s">
        <v>18</v>
      </c>
      <c r="E2210" s="6"/>
      <c r="F2210" s="8">
        <v>26887140808</v>
      </c>
      <c r="G2210" s="8">
        <v>253396565273</v>
      </c>
      <c r="H2210" s="8">
        <v>59938209246</v>
      </c>
      <c r="I2210" s="8">
        <v>23928169118</v>
      </c>
      <c r="J2210" s="6"/>
      <c r="K2210" s="8">
        <v>90660919</v>
      </c>
      <c r="L2210" s="8">
        <v>2727272724</v>
      </c>
      <c r="M2210" s="8">
        <v>14333372037</v>
      </c>
      <c r="N2210" s="9">
        <v>3.61</v>
      </c>
      <c r="O2210" s="9">
        <v>5.43</v>
      </c>
      <c r="P2210" s="17">
        <f>(Table1[[#This Row],[18. Lợi nhuận sau thuế thu nhập doanh nghiệp]]-Table1[[#This Row],[Lưu chuyển tiền thuần từ hoạt động kinh doanh]])/Table1[[#This Row],[TỔNG CỘNG TÀI SẢN]]</f>
        <v>0.10610696628438036</v>
      </c>
      <c r="Q2210" s="20">
        <f>(Table1[[#This Row],[III. Các khoản phải thu ngắn hạn 2025]]-Table1[[#This Row],[III. Các khoản phải thu ngắn hạn'[Năm: 2024]])/Table1[[#This Row],[III. Các khoản phải thu ngắn hạn'[Năm: 2024]]</f>
        <v>-0.60078605251963124</v>
      </c>
      <c r="R2210" s="20" t="e">
        <f>(Table1[[#This Row],[1. Hàng tồn kho]]-Table1[[#This Row],[1. Hàng tồn kho'[Năm: 2024]])/Table1[[#This Row],[1. Hàng tồn kho'[Năm: 2024]]</f>
        <v>#DIV/0!</v>
      </c>
      <c r="S221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4.2555697532066841</v>
      </c>
      <c r="T2210" s="21">
        <f>Table1[[#This Row],[Tỷ suất sinh lợi trên tổng tài sản bình quân (ROAA)'[Quý 4 Năm 2025, ĐVT: %']]]-Table1[[#This Row],[Tỷ suất sinh lợi trên tổng tài sản bình quân (ROAA)'[Quý 4 Năm 2024, ĐVT: %']]]</f>
        <v>1.8199999999999998</v>
      </c>
      <c r="U2210" s="20" t="e">
        <f>SUM(Table1[[#This Row],[TATA]:[ROA]])</f>
        <v>#DIV/0!</v>
      </c>
    </row>
    <row r="2211" spans="1:21" ht="26.25" x14ac:dyDescent="0.45">
      <c r="A2211" s="7">
        <v>2205</v>
      </c>
      <c r="B2211" s="5" t="s">
        <v>4416</v>
      </c>
      <c r="C2211" s="6" t="s">
        <v>4417</v>
      </c>
      <c r="D2211" s="6" t="s">
        <v>15</v>
      </c>
      <c r="E2211" s="8">
        <v>275618606551</v>
      </c>
      <c r="F2211" s="8">
        <v>311088182019</v>
      </c>
      <c r="G2211" s="8">
        <v>2193049810287</v>
      </c>
      <c r="H2211" s="8">
        <v>193685345653</v>
      </c>
      <c r="I2211" s="8">
        <v>181467594755</v>
      </c>
      <c r="J2211" s="8">
        <v>5831256801</v>
      </c>
      <c r="K2211" s="8">
        <v>6097425092</v>
      </c>
      <c r="L2211" s="8">
        <v>1151290481902</v>
      </c>
      <c r="M2211" s="8">
        <v>1083361020721</v>
      </c>
      <c r="N2211" s="9">
        <v>3.77</v>
      </c>
      <c r="O2211" s="9">
        <v>3.9</v>
      </c>
      <c r="P2211" s="17">
        <f>(Table1[[#This Row],[18. Lợi nhuận sau thuế thu nhập doanh nghiệp]]-Table1[[#This Row],[Lưu chuyển tiền thuần từ hoạt động kinh doanh]])/Table1[[#This Row],[TỔNG CỘNG TÀI SẢN]]</f>
        <v>1.6173629664780923E-2</v>
      </c>
      <c r="Q2211" s="20">
        <f>(Table1[[#This Row],[III. Các khoản phải thu ngắn hạn 2025]]-Table1[[#This Row],[III. Các khoản phải thu ngắn hạn'[Năm: 2024]])/Table1[[#This Row],[III. Các khoản phải thu ngắn hạn'[Năm: 2024]]</f>
        <v>-6.3080409397048051E-2</v>
      </c>
      <c r="R2211" s="20">
        <f>(Table1[[#This Row],[1. Hàng tồn kho]]-Table1[[#This Row],[1. Hàng tồn kho'[Năm: 2024]])/Table1[[#This Row],[1. Hàng tồn kho'[Năm: 2024]]</f>
        <v>4.5645098489635182E-2</v>
      </c>
      <c r="S221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-5.9002886108097161E-2</v>
      </c>
      <c r="T2211" s="21">
        <f>Table1[[#This Row],[Tỷ suất sinh lợi trên tổng tài sản bình quân (ROAA)'[Quý 4 Năm 2025, ĐVT: %']]]-Table1[[#This Row],[Tỷ suất sinh lợi trên tổng tài sản bình quân (ROAA)'[Quý 4 Năm 2024, ĐVT: %']]]</f>
        <v>0.12999999999999989</v>
      </c>
      <c r="U2211" s="20">
        <f>SUM(Table1[[#This Row],[TATA]:[ROA]])</f>
        <v>6.973543264927079E-2</v>
      </c>
    </row>
    <row r="2212" spans="1:21" hidden="1" x14ac:dyDescent="0.45">
      <c r="A2212" s="7">
        <v>2206</v>
      </c>
      <c r="B2212" s="5" t="s">
        <v>4418</v>
      </c>
      <c r="C2212" s="6" t="s">
        <v>4419</v>
      </c>
      <c r="D2212" s="6" t="s">
        <v>10</v>
      </c>
      <c r="E2212" s="6"/>
      <c r="F2212" s="6"/>
      <c r="G2212" s="6"/>
      <c r="H2212" s="6"/>
      <c r="I2212" s="6"/>
      <c r="J2212" s="6"/>
      <c r="K2212" s="6"/>
      <c r="L2212" s="6"/>
      <c r="M2212" s="6"/>
      <c r="N2212" s="8"/>
      <c r="O2212" s="8"/>
      <c r="P221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1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12" s="20" t="e">
        <f>(Table1[[#This Row],[1. Hàng tồn kho]]-Table1[[#This Row],[1. Hàng tồn kho'[Năm: 2024]])/Table1[[#This Row],[1. Hàng tồn kho'[Năm: 2024]]</f>
        <v>#DIV/0!</v>
      </c>
      <c r="S221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1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12" s="20" t="e">
        <f>SUM(Table1[[#This Row],[TATA]:[ROA]])</f>
        <v>#DIV/0!</v>
      </c>
    </row>
    <row r="2213" spans="1:21" x14ac:dyDescent="0.45">
      <c r="A2213" s="7">
        <v>2207</v>
      </c>
      <c r="B2213" s="5" t="s">
        <v>4420</v>
      </c>
      <c r="C2213" s="6" t="s">
        <v>4421</v>
      </c>
      <c r="D2213" s="6" t="s">
        <v>33</v>
      </c>
      <c r="E2213" s="8">
        <v>222856018895</v>
      </c>
      <c r="F2213" s="8">
        <v>201714528637</v>
      </c>
      <c r="G2213" s="8">
        <v>1854003342770</v>
      </c>
      <c r="H2213" s="8">
        <v>87657893462</v>
      </c>
      <c r="I2213" s="8">
        <v>55814986711</v>
      </c>
      <c r="J2213" s="8">
        <v>6159286635</v>
      </c>
      <c r="K2213" s="8">
        <v>6277953245</v>
      </c>
      <c r="L2213" s="8">
        <v>526843642104</v>
      </c>
      <c r="M2213" s="8">
        <v>522087650732</v>
      </c>
      <c r="N2213" s="9">
        <v>1.52</v>
      </c>
      <c r="O2213" s="9">
        <v>5.62</v>
      </c>
      <c r="P2213" s="17">
        <f>(Table1[[#This Row],[18. Lợi nhuận sau thuế thu nhập doanh nghiệp]]-Table1[[#This Row],[Lưu chuyển tiền thuần từ hoạt động kinh doanh]])/Table1[[#This Row],[TỔNG CỘNG TÀI SẢN]]</f>
        <v>-1.140315649399707E-2</v>
      </c>
      <c r="Q2213" s="20">
        <f>(Table1[[#This Row],[III. Các khoản phải thu ngắn hạn 2025]]-Table1[[#This Row],[III. Các khoản phải thu ngắn hạn'[Năm: 2024]])/Table1[[#This Row],[III. Các khoản phải thu ngắn hạn'[Năm: 2024]]</f>
        <v>-0.36326342663942762</v>
      </c>
      <c r="R2213" s="20">
        <f>(Table1[[#This Row],[1. Hàng tồn kho]]-Table1[[#This Row],[1. Hàng tồn kho'[Năm: 2024]])/Table1[[#This Row],[1. Hàng tồn kho'[Năm: 2024]]</f>
        <v>1.9266291217180868E-2</v>
      </c>
      <c r="S221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-9.0273299171012063E-3</v>
      </c>
      <c r="T2213" s="21">
        <f>Table1[[#This Row],[Tỷ suất sinh lợi trên tổng tài sản bình quân (ROAA)'[Quý 4 Năm 2025, ĐVT: %']]]-Table1[[#This Row],[Tỷ suất sinh lợi trên tổng tài sản bình quân (ROAA)'[Quý 4 Năm 2024, ĐVT: %']]]</f>
        <v>4.0999999999999996</v>
      </c>
      <c r="U2213" s="20">
        <f>SUM(Table1[[#This Row],[TATA]:[ROA]])</f>
        <v>3.7355723781666548</v>
      </c>
    </row>
    <row r="2214" spans="1:21" x14ac:dyDescent="0.45">
      <c r="A2214" s="7">
        <v>2208</v>
      </c>
      <c r="B2214" s="5" t="s">
        <v>4422</v>
      </c>
      <c r="C2214" s="6" t="s">
        <v>4423</v>
      </c>
      <c r="D2214" s="6" t="s">
        <v>18</v>
      </c>
      <c r="E2214" s="8">
        <v>235966324178</v>
      </c>
      <c r="F2214" s="8">
        <v>344800515481</v>
      </c>
      <c r="G2214" s="8">
        <v>8171471413390</v>
      </c>
      <c r="H2214" s="8">
        <v>149767274436</v>
      </c>
      <c r="I2214" s="8">
        <v>124374004257</v>
      </c>
      <c r="J2214" s="8">
        <v>1743116427066</v>
      </c>
      <c r="K2214" s="8">
        <v>1892683364091</v>
      </c>
      <c r="L2214" s="8">
        <v>872690974636</v>
      </c>
      <c r="M2214" s="8">
        <v>1097974108948</v>
      </c>
      <c r="N2214" s="9">
        <v>0.91</v>
      </c>
      <c r="O2214" s="9">
        <v>1.26</v>
      </c>
      <c r="P2214" s="17">
        <f>(Table1[[#This Row],[18. Lợi nhuận sau thuế thu nhập doanh nghiệp]]-Table1[[#This Row],[Lưu chuyển tiền thuần từ hoạt động kinh doanh]])/Table1[[#This Row],[TỔNG CỘNG TÀI SẢN]]</f>
        <v>1.3318799735952239E-2</v>
      </c>
      <c r="Q2214" s="20">
        <f>(Table1[[#This Row],[III. Các khoản phải thu ngắn hạn 2025]]-Table1[[#This Row],[III. Các khoản phải thu ngắn hạn'[Năm: 2024]])/Table1[[#This Row],[III. Các khoản phải thu ngắn hạn'[Năm: 2024]]</f>
        <v>-0.16955152769272902</v>
      </c>
      <c r="R2214" s="20">
        <f>(Table1[[#This Row],[1. Hàng tồn kho]]-Table1[[#This Row],[1. Hàng tồn kho'[Năm: 2024]])/Table1[[#This Row],[1. Hàng tồn kho'[Năm: 2024]]</f>
        <v>8.580432993609606E-2</v>
      </c>
      <c r="S221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0.25814766149720497</v>
      </c>
      <c r="T2214" s="21">
        <f>Table1[[#This Row],[Tỷ suất sinh lợi trên tổng tài sản bình quân (ROAA)'[Quý 4 Năm 2025, ĐVT: %']]]-Table1[[#This Row],[Tỷ suất sinh lợi trên tổng tài sản bình quân (ROAA)'[Quý 4 Năm 2024, ĐVT: %']]]</f>
        <v>0.35</v>
      </c>
      <c r="U2214" s="20">
        <f>SUM(Table1[[#This Row],[TATA]:[ROA]])</f>
        <v>0.53771926347652421</v>
      </c>
    </row>
    <row r="2215" spans="1:21" x14ac:dyDescent="0.45">
      <c r="A2215" s="7">
        <v>2209</v>
      </c>
      <c r="B2215" s="5" t="s">
        <v>4424</v>
      </c>
      <c r="C2215" s="6" t="s">
        <v>4425</v>
      </c>
      <c r="D2215" s="6" t="s">
        <v>15</v>
      </c>
      <c r="E2215" s="8">
        <v>74083921710</v>
      </c>
      <c r="F2215" s="8">
        <v>14394713675</v>
      </c>
      <c r="G2215" s="8">
        <v>535951249335</v>
      </c>
      <c r="H2215" s="8">
        <v>107908597786</v>
      </c>
      <c r="I2215" s="8">
        <v>61175795185</v>
      </c>
      <c r="J2215" s="8">
        <v>57476724356</v>
      </c>
      <c r="K2215" s="8">
        <v>33235702097</v>
      </c>
      <c r="L2215" s="8">
        <v>396436407429</v>
      </c>
      <c r="M2215" s="8">
        <v>423987620478</v>
      </c>
      <c r="N2215" s="9">
        <v>1.61</v>
      </c>
      <c r="O2215" s="9">
        <v>0.77</v>
      </c>
      <c r="P2215" s="17">
        <f>(Table1[[#This Row],[18. Lợi nhuận sau thuế thu nhập doanh nghiệp]]-Table1[[#This Row],[Lưu chuyển tiền thuần từ hoạt động kinh doanh]])/Table1[[#This Row],[TỔNG CỘNG TÀI SẢN]]</f>
        <v>-0.11137059221162642</v>
      </c>
      <c r="Q2215" s="20">
        <f>(Table1[[#This Row],[III. Các khoản phải thu ngắn hạn 2025]]-Table1[[#This Row],[III. Các khoản phải thu ngắn hạn'[Năm: 2024]])/Table1[[#This Row],[III. Các khoản phải thu ngắn hạn'[Năm: 2024]]</f>
        <v>-0.43307765608889309</v>
      </c>
      <c r="R2215" s="20">
        <f>(Table1[[#This Row],[1. Hàng tồn kho]]-Table1[[#This Row],[1. Hàng tồn kho'[Năm: 2024]])/Table1[[#This Row],[1. Hàng tồn kho'[Năm: 2024]]</f>
        <v>-0.42175371910298293</v>
      </c>
      <c r="S221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6.9497181723740392E-2</v>
      </c>
      <c r="T2215" s="21">
        <f>Table1[[#This Row],[Tỷ suất sinh lợi trên tổng tài sản bình quân (ROAA)'[Quý 4 Năm 2025, ĐVT: %']]]-Table1[[#This Row],[Tỷ suất sinh lợi trên tổng tài sản bình quân (ROAA)'[Quý 4 Năm 2024, ĐVT: %']]]</f>
        <v>-0.84000000000000008</v>
      </c>
      <c r="U2215" s="20">
        <f>SUM(Table1[[#This Row],[TATA]:[ROA]])</f>
        <v>-1.7367047856797622</v>
      </c>
    </row>
    <row r="2216" spans="1:21" x14ac:dyDescent="0.45">
      <c r="A2216" s="7">
        <v>2210</v>
      </c>
      <c r="B2216" s="5" t="s">
        <v>4426</v>
      </c>
      <c r="C2216" s="6" t="s">
        <v>4427</v>
      </c>
      <c r="D2216" s="6" t="s">
        <v>15</v>
      </c>
      <c r="E2216" s="8">
        <v>-22112226807</v>
      </c>
      <c r="F2216" s="8">
        <v>236633498602</v>
      </c>
      <c r="G2216" s="8">
        <v>4793389533463</v>
      </c>
      <c r="H2216" s="8">
        <v>660168203435</v>
      </c>
      <c r="I2216" s="8">
        <v>1275060665453</v>
      </c>
      <c r="J2216" s="8">
        <v>115926094552</v>
      </c>
      <c r="K2216" s="8">
        <v>116315416029</v>
      </c>
      <c r="L2216" s="8">
        <v>439780982222</v>
      </c>
      <c r="M2216" s="8">
        <v>649700056032</v>
      </c>
      <c r="N2216" s="9">
        <v>1.38</v>
      </c>
      <c r="O2216" s="9">
        <v>1.0900000000000001</v>
      </c>
      <c r="P2216" s="17">
        <f>(Table1[[#This Row],[18. Lợi nhuận sau thuế thu nhập doanh nghiệp]]-Table1[[#This Row],[Lưu chuyển tiền thuần từ hoạt động kinh doanh]])/Table1[[#This Row],[TỔNG CỘNG TÀI SẢN]]</f>
        <v>5.3979699250953278E-2</v>
      </c>
      <c r="Q2216" s="20">
        <f>(Table1[[#This Row],[III. Các khoản phải thu ngắn hạn 2025]]-Table1[[#This Row],[III. Các khoản phải thu ngắn hạn'[Năm: 2024]])/Table1[[#This Row],[III. Các khoản phải thu ngắn hạn'[Năm: 2024]]</f>
        <v>0.9314178702012299</v>
      </c>
      <c r="R2216" s="20">
        <f>(Table1[[#This Row],[1. Hàng tồn kho]]-Table1[[#This Row],[1. Hàng tồn kho'[Năm: 2024]])/Table1[[#This Row],[1. Hàng tồn kho'[Năm: 2024]]</f>
        <v>3.3583592935183832E-3</v>
      </c>
      <c r="S221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0.47732640176794533</v>
      </c>
      <c r="T2216" s="21">
        <f>Table1[[#This Row],[Tỷ suất sinh lợi trên tổng tài sản bình quân (ROAA)'[Quý 4 Năm 2025, ĐVT: %']]]-Table1[[#This Row],[Tỷ suất sinh lợi trên tổng tài sản bình quân (ROAA)'[Quý 4 Năm 2024, ĐVT: %']]]</f>
        <v>-0.28999999999999981</v>
      </c>
      <c r="U2216" s="20">
        <f>SUM(Table1[[#This Row],[TATA]:[ROA]])</f>
        <v>1.176082330513647</v>
      </c>
    </row>
    <row r="2217" spans="1:21" x14ac:dyDescent="0.45">
      <c r="A2217" s="7">
        <v>2211</v>
      </c>
      <c r="B2217" s="5" t="s">
        <v>4428</v>
      </c>
      <c r="C2217" s="6" t="s">
        <v>4429</v>
      </c>
      <c r="D2217" s="6" t="s">
        <v>18</v>
      </c>
      <c r="E2217" s="8">
        <v>247730304385</v>
      </c>
      <c r="F2217" s="8">
        <v>140686596943</v>
      </c>
      <c r="G2217" s="8">
        <v>2028015851181</v>
      </c>
      <c r="H2217" s="8">
        <v>78861464889</v>
      </c>
      <c r="I2217" s="8">
        <v>42335472893</v>
      </c>
      <c r="J2217" s="8">
        <v>117313775033</v>
      </c>
      <c r="K2217" s="8">
        <v>117531016279</v>
      </c>
      <c r="L2217" s="8">
        <v>488191875766</v>
      </c>
      <c r="M2217" s="8">
        <v>534753004309</v>
      </c>
      <c r="N2217" s="9">
        <v>1.18</v>
      </c>
      <c r="O2217" s="9">
        <v>2.39</v>
      </c>
      <c r="P2217" s="17">
        <f>(Table1[[#This Row],[18. Lợi nhuận sau thuế thu nhập doanh nghiệp]]-Table1[[#This Row],[Lưu chuyển tiền thuần từ hoạt động kinh doanh]])/Table1[[#This Row],[TỔNG CỘNG TÀI SẢN]]</f>
        <v>-5.278248065944055E-2</v>
      </c>
      <c r="Q2217" s="20">
        <f>(Table1[[#This Row],[III. Các khoản phải thu ngắn hạn 2025]]-Table1[[#This Row],[III. Các khoản phải thu ngắn hạn'[Năm: 2024]])/Table1[[#This Row],[III. Các khoản phải thu ngắn hạn'[Năm: 2024]]</f>
        <v>-0.46316654207998148</v>
      </c>
      <c r="R2217" s="20">
        <f>(Table1[[#This Row],[1. Hàng tồn kho]]-Table1[[#This Row],[1. Hàng tồn kho'[Năm: 2024]])/Table1[[#This Row],[1. Hàng tồn kho'[Năm: 2024]]</f>
        <v>1.851796568125872E-3</v>
      </c>
      <c r="S221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9.5374648482101462E-2</v>
      </c>
      <c r="T2217" s="21">
        <f>Table1[[#This Row],[Tỷ suất sinh lợi trên tổng tài sản bình quân (ROAA)'[Quý 4 Năm 2025, ĐVT: %']]]-Table1[[#This Row],[Tỷ suất sinh lợi trên tổng tài sản bình quân (ROAA)'[Quý 4 Năm 2024, ĐVT: %']]]</f>
        <v>1.2100000000000002</v>
      </c>
      <c r="U2217" s="20">
        <f>SUM(Table1[[#This Row],[TATA]:[ROA]])</f>
        <v>0.79127742231080544</v>
      </c>
    </row>
    <row r="2218" spans="1:21" ht="26.25" hidden="1" x14ac:dyDescent="0.45">
      <c r="A2218" s="7">
        <v>2212</v>
      </c>
      <c r="B2218" s="5" t="s">
        <v>4430</v>
      </c>
      <c r="C2218" s="6" t="s">
        <v>4431</v>
      </c>
      <c r="D2218" s="6" t="s">
        <v>10</v>
      </c>
      <c r="E2218" s="6"/>
      <c r="F2218" s="6"/>
      <c r="G2218" s="6"/>
      <c r="H2218" s="6"/>
      <c r="I2218" s="6"/>
      <c r="J2218" s="6"/>
      <c r="K2218" s="6"/>
      <c r="L2218" s="6"/>
      <c r="M2218" s="6"/>
      <c r="N2218" s="8"/>
      <c r="O2218" s="8"/>
      <c r="P221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1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18" s="20" t="e">
        <f>(Table1[[#This Row],[1. Hàng tồn kho]]-Table1[[#This Row],[1. Hàng tồn kho'[Năm: 2024]])/Table1[[#This Row],[1. Hàng tồn kho'[Năm: 2024]]</f>
        <v>#DIV/0!</v>
      </c>
      <c r="S221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1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18" s="20" t="e">
        <f>SUM(Table1[[#This Row],[TATA]:[ROA]])</f>
        <v>#DIV/0!</v>
      </c>
    </row>
    <row r="2219" spans="1:21" ht="26.25" hidden="1" x14ac:dyDescent="0.45">
      <c r="A2219" s="7">
        <v>2213</v>
      </c>
      <c r="B2219" s="5" t="s">
        <v>4432</v>
      </c>
      <c r="C2219" s="6" t="s">
        <v>4433</v>
      </c>
      <c r="D2219" s="6" t="s">
        <v>10</v>
      </c>
      <c r="E2219" s="6"/>
      <c r="F2219" s="6"/>
      <c r="G2219" s="6"/>
      <c r="H2219" s="6"/>
      <c r="I2219" s="6"/>
      <c r="J2219" s="6"/>
      <c r="K2219" s="6"/>
      <c r="L2219" s="6"/>
      <c r="M2219" s="6"/>
      <c r="N2219" s="8"/>
      <c r="O2219" s="8"/>
      <c r="P221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1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19" s="20" t="e">
        <f>(Table1[[#This Row],[1. Hàng tồn kho]]-Table1[[#This Row],[1. Hàng tồn kho'[Năm: 2024]])/Table1[[#This Row],[1. Hàng tồn kho'[Năm: 2024]]</f>
        <v>#DIV/0!</v>
      </c>
      <c r="S221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1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19" s="20" t="e">
        <f>SUM(Table1[[#This Row],[TATA]:[ROA]])</f>
        <v>#DIV/0!</v>
      </c>
    </row>
    <row r="2220" spans="1:21" ht="26.25" hidden="1" x14ac:dyDescent="0.45">
      <c r="A2220" s="7">
        <v>2214</v>
      </c>
      <c r="B2220" s="5" t="s">
        <v>4434</v>
      </c>
      <c r="C2220" s="6" t="s">
        <v>4435</v>
      </c>
      <c r="D2220" s="6" t="s">
        <v>15</v>
      </c>
      <c r="E2220" s="6"/>
      <c r="F2220" s="6"/>
      <c r="G2220" s="6"/>
      <c r="H2220" s="8">
        <v>248394054103</v>
      </c>
      <c r="I2220" s="6"/>
      <c r="J2220" s="8">
        <v>49570195097</v>
      </c>
      <c r="K2220" s="6"/>
      <c r="L2220" s="8">
        <v>250862673054</v>
      </c>
      <c r="M2220" s="6"/>
      <c r="N2220" s="8"/>
      <c r="O2220" s="8"/>
      <c r="P222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2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220" s="20">
        <f>(Table1[[#This Row],[1. Hàng tồn kho]]-Table1[[#This Row],[1. Hàng tồn kho'[Năm: 2024]])/Table1[[#This Row],[1. Hàng tồn kho'[Năm: 2024]]</f>
        <v>-1</v>
      </c>
      <c r="S222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22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20" s="20" t="e">
        <f>SUM(Table1[[#This Row],[TATA]:[ROA]])</f>
        <v>#DIV/0!</v>
      </c>
    </row>
    <row r="2221" spans="1:21" x14ac:dyDescent="0.45">
      <c r="A2221" s="7">
        <v>2215</v>
      </c>
      <c r="B2221" s="5" t="s">
        <v>4436</v>
      </c>
      <c r="C2221" s="6" t="s">
        <v>4437</v>
      </c>
      <c r="D2221" s="6" t="s">
        <v>33</v>
      </c>
      <c r="E2221" s="8">
        <v>302190908803</v>
      </c>
      <c r="F2221" s="8">
        <v>26387625330</v>
      </c>
      <c r="G2221" s="8">
        <v>2276258891942</v>
      </c>
      <c r="H2221" s="8">
        <v>632767077834</v>
      </c>
      <c r="I2221" s="8">
        <v>1092929859770</v>
      </c>
      <c r="J2221" s="8">
        <v>839777179273</v>
      </c>
      <c r="K2221" s="8">
        <v>466688899278</v>
      </c>
      <c r="L2221" s="8">
        <v>3455603546641</v>
      </c>
      <c r="M2221" s="8">
        <v>3349613289512</v>
      </c>
      <c r="N2221" s="9">
        <v>0.54</v>
      </c>
      <c r="O2221" s="9">
        <v>0.56999999999999995</v>
      </c>
      <c r="P2221" s="17">
        <f>(Table1[[#This Row],[18. Lợi nhuận sau thuế thu nhập doanh nghiệp]]-Table1[[#This Row],[Lưu chuyển tiền thuần từ hoạt động kinh doanh]])/Table1[[#This Row],[TỔNG CỘNG TÀI SẢN]]</f>
        <v>-0.12116516466969064</v>
      </c>
      <c r="Q2221" s="20">
        <f>(Table1[[#This Row],[III. Các khoản phải thu ngắn hạn 2025]]-Table1[[#This Row],[III. Các khoản phải thu ngắn hạn'[Năm: 2024]])/Table1[[#This Row],[III. Các khoản phải thu ngắn hạn'[Năm: 2024]]</f>
        <v>0.72722301468522199</v>
      </c>
      <c r="R2221" s="20">
        <f>(Table1[[#This Row],[1. Hàng tồn kho]]-Table1[[#This Row],[1. Hàng tồn kho'[Năm: 2024]])/Table1[[#This Row],[1. Hàng tồn kho'[Năm: 2024]]</f>
        <v>-0.44427056271996423</v>
      </c>
      <c r="S222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-3.0671995701598127E-2</v>
      </c>
      <c r="T2221" s="21">
        <f>Table1[[#This Row],[Tỷ suất sinh lợi trên tổng tài sản bình quân (ROAA)'[Quý 4 Năm 2025, ĐVT: %']]]-Table1[[#This Row],[Tỷ suất sinh lợi trên tổng tài sản bình quân (ROAA)'[Quý 4 Năm 2024, ĐVT: %']]]</f>
        <v>2.9999999999999916E-2</v>
      </c>
      <c r="U2221" s="20">
        <f>SUM(Table1[[#This Row],[TATA]:[ROA]])</f>
        <v>0.16111529159396892</v>
      </c>
    </row>
    <row r="2222" spans="1:21" hidden="1" x14ac:dyDescent="0.45">
      <c r="A2222" s="7">
        <v>2216</v>
      </c>
      <c r="B2222" s="5" t="s">
        <v>4438</v>
      </c>
      <c r="C2222" s="6" t="s">
        <v>4439</v>
      </c>
      <c r="D2222" s="6" t="s">
        <v>15</v>
      </c>
      <c r="E2222" s="6"/>
      <c r="F2222" s="6"/>
      <c r="G2222" s="6"/>
      <c r="H2222" s="8">
        <v>15547240599</v>
      </c>
      <c r="I2222" s="6"/>
      <c r="J2222" s="8">
        <v>7819136211</v>
      </c>
      <c r="K2222" s="6"/>
      <c r="L2222" s="8">
        <v>82088399367</v>
      </c>
      <c r="M2222" s="6"/>
      <c r="N2222" s="8"/>
      <c r="O2222" s="8"/>
      <c r="P222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2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222" s="20">
        <f>(Table1[[#This Row],[1. Hàng tồn kho]]-Table1[[#This Row],[1. Hàng tồn kho'[Năm: 2024]])/Table1[[#This Row],[1. Hàng tồn kho'[Năm: 2024]]</f>
        <v>-1</v>
      </c>
      <c r="S222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22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22" s="20" t="e">
        <f>SUM(Table1[[#This Row],[TATA]:[ROA]])</f>
        <v>#DIV/0!</v>
      </c>
    </row>
    <row r="2223" spans="1:21" hidden="1" x14ac:dyDescent="0.45">
      <c r="A2223" s="7">
        <v>2217</v>
      </c>
      <c r="B2223" s="5" t="s">
        <v>4440</v>
      </c>
      <c r="C2223" s="6" t="s">
        <v>4441</v>
      </c>
      <c r="D2223" s="6" t="s">
        <v>10</v>
      </c>
      <c r="E2223" s="6"/>
      <c r="F2223" s="6"/>
      <c r="G2223" s="6"/>
      <c r="H2223" s="6"/>
      <c r="I2223" s="6"/>
      <c r="J2223" s="6"/>
      <c r="K2223" s="6"/>
      <c r="L2223" s="6"/>
      <c r="M2223" s="6"/>
      <c r="N2223" s="8"/>
      <c r="O2223" s="8"/>
      <c r="P222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2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23" s="20" t="e">
        <f>(Table1[[#This Row],[1. Hàng tồn kho]]-Table1[[#This Row],[1. Hàng tồn kho'[Năm: 2024]])/Table1[[#This Row],[1. Hàng tồn kho'[Năm: 2024]]</f>
        <v>#DIV/0!</v>
      </c>
      <c r="S222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2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23" s="20" t="e">
        <f>SUM(Table1[[#This Row],[TATA]:[ROA]])</f>
        <v>#DIV/0!</v>
      </c>
    </row>
    <row r="2224" spans="1:21" hidden="1" x14ac:dyDescent="0.45">
      <c r="A2224" s="7">
        <v>2218</v>
      </c>
      <c r="B2224" s="5" t="s">
        <v>4442</v>
      </c>
      <c r="C2224" s="6" t="s">
        <v>4443</v>
      </c>
      <c r="D2224" s="6" t="s">
        <v>10</v>
      </c>
      <c r="E2224" s="6"/>
      <c r="F2224" s="6"/>
      <c r="G2224" s="6"/>
      <c r="H2224" s="6"/>
      <c r="I2224" s="6"/>
      <c r="J2224" s="6"/>
      <c r="K2224" s="6"/>
      <c r="L2224" s="6"/>
      <c r="M2224" s="6"/>
      <c r="N2224" s="8"/>
      <c r="O2224" s="8"/>
      <c r="P222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2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24" s="20" t="e">
        <f>(Table1[[#This Row],[1. Hàng tồn kho]]-Table1[[#This Row],[1. Hàng tồn kho'[Năm: 2024]])/Table1[[#This Row],[1. Hàng tồn kho'[Năm: 2024]]</f>
        <v>#DIV/0!</v>
      </c>
      <c r="S222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2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24" s="20" t="e">
        <f>SUM(Table1[[#This Row],[TATA]:[ROA]])</f>
        <v>#DIV/0!</v>
      </c>
    </row>
    <row r="2225" spans="1:21" ht="26.25" hidden="1" x14ac:dyDescent="0.45">
      <c r="A2225" s="7">
        <v>2219</v>
      </c>
      <c r="B2225" s="5" t="s">
        <v>4444</v>
      </c>
      <c r="C2225" s="6" t="s">
        <v>4445</v>
      </c>
      <c r="D2225" s="6" t="s">
        <v>10</v>
      </c>
      <c r="E2225" s="6"/>
      <c r="F2225" s="6"/>
      <c r="G2225" s="6"/>
      <c r="H2225" s="6"/>
      <c r="I2225" s="6"/>
      <c r="J2225" s="6"/>
      <c r="K2225" s="6"/>
      <c r="L2225" s="6"/>
      <c r="M2225" s="6"/>
      <c r="N2225" s="8"/>
      <c r="O2225" s="8"/>
      <c r="P222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2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25" s="20" t="e">
        <f>(Table1[[#This Row],[1. Hàng tồn kho]]-Table1[[#This Row],[1. Hàng tồn kho'[Năm: 2024]])/Table1[[#This Row],[1. Hàng tồn kho'[Năm: 2024]]</f>
        <v>#DIV/0!</v>
      </c>
      <c r="S222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2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25" s="20" t="e">
        <f>SUM(Table1[[#This Row],[TATA]:[ROA]])</f>
        <v>#DIV/0!</v>
      </c>
    </row>
    <row r="2226" spans="1:21" hidden="1" x14ac:dyDescent="0.45">
      <c r="A2226" s="7">
        <v>2220</v>
      </c>
      <c r="B2226" s="5" t="s">
        <v>4446</v>
      </c>
      <c r="C2226" s="6" t="s">
        <v>4447</v>
      </c>
      <c r="D2226" s="6" t="s">
        <v>10</v>
      </c>
      <c r="E2226" s="6"/>
      <c r="F2226" s="6"/>
      <c r="G2226" s="6"/>
      <c r="H2226" s="6"/>
      <c r="I2226" s="6"/>
      <c r="J2226" s="6"/>
      <c r="K2226" s="6"/>
      <c r="L2226" s="6"/>
      <c r="M2226" s="6"/>
      <c r="N2226" s="8"/>
      <c r="O2226" s="8"/>
      <c r="P222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2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26" s="20" t="e">
        <f>(Table1[[#This Row],[1. Hàng tồn kho]]-Table1[[#This Row],[1. Hàng tồn kho'[Năm: 2024]])/Table1[[#This Row],[1. Hàng tồn kho'[Năm: 2024]]</f>
        <v>#DIV/0!</v>
      </c>
      <c r="S222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2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26" s="20" t="e">
        <f>SUM(Table1[[#This Row],[TATA]:[ROA]])</f>
        <v>#DIV/0!</v>
      </c>
    </row>
    <row r="2227" spans="1:21" hidden="1" x14ac:dyDescent="0.45">
      <c r="A2227" s="7">
        <v>2221</v>
      </c>
      <c r="B2227" s="5" t="s">
        <v>4448</v>
      </c>
      <c r="C2227" s="6" t="s">
        <v>4449</v>
      </c>
      <c r="D2227" s="6" t="s">
        <v>10</v>
      </c>
      <c r="E2227" s="6"/>
      <c r="F2227" s="6"/>
      <c r="G2227" s="6"/>
      <c r="H2227" s="6"/>
      <c r="I2227" s="6"/>
      <c r="J2227" s="6"/>
      <c r="K2227" s="6"/>
      <c r="L2227" s="6"/>
      <c r="M2227" s="6"/>
      <c r="N2227" s="8"/>
      <c r="O2227" s="8"/>
      <c r="P222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2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27" s="20" t="e">
        <f>(Table1[[#This Row],[1. Hàng tồn kho]]-Table1[[#This Row],[1. Hàng tồn kho'[Năm: 2024]])/Table1[[#This Row],[1. Hàng tồn kho'[Năm: 2024]]</f>
        <v>#DIV/0!</v>
      </c>
      <c r="S222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2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27" s="20" t="e">
        <f>SUM(Table1[[#This Row],[TATA]:[ROA]])</f>
        <v>#DIV/0!</v>
      </c>
    </row>
    <row r="2228" spans="1:21" hidden="1" x14ac:dyDescent="0.45">
      <c r="A2228" s="7">
        <v>2222</v>
      </c>
      <c r="B2228" s="5" t="s">
        <v>4450</v>
      </c>
      <c r="C2228" s="6" t="s">
        <v>4451</v>
      </c>
      <c r="D2228" s="6" t="s">
        <v>10</v>
      </c>
      <c r="E2228" s="6"/>
      <c r="F2228" s="6"/>
      <c r="G2228" s="6"/>
      <c r="H2228" s="6"/>
      <c r="I2228" s="6"/>
      <c r="J2228" s="6"/>
      <c r="K2228" s="6"/>
      <c r="L2228" s="6"/>
      <c r="M2228" s="6"/>
      <c r="N2228" s="8"/>
      <c r="O2228" s="8"/>
      <c r="P222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2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28" s="20" t="e">
        <f>(Table1[[#This Row],[1. Hàng tồn kho]]-Table1[[#This Row],[1. Hàng tồn kho'[Năm: 2024]])/Table1[[#This Row],[1. Hàng tồn kho'[Năm: 2024]]</f>
        <v>#DIV/0!</v>
      </c>
      <c r="S222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2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28" s="20" t="e">
        <f>SUM(Table1[[#This Row],[TATA]:[ROA]])</f>
        <v>#DIV/0!</v>
      </c>
    </row>
    <row r="2229" spans="1:21" x14ac:dyDescent="0.45">
      <c r="A2229" s="7">
        <v>2223</v>
      </c>
      <c r="B2229" s="5" t="s">
        <v>4452</v>
      </c>
      <c r="C2229" s="6" t="s">
        <v>4453</v>
      </c>
      <c r="D2229" s="6" t="s">
        <v>18</v>
      </c>
      <c r="E2229" s="8">
        <v>-1567406782013</v>
      </c>
      <c r="F2229" s="8">
        <v>674838553012</v>
      </c>
      <c r="G2229" s="8">
        <v>15312108514660</v>
      </c>
      <c r="H2229" s="8">
        <v>1402235948481</v>
      </c>
      <c r="I2229" s="8">
        <v>3522828435118</v>
      </c>
      <c r="J2229" s="8">
        <v>4078812402718</v>
      </c>
      <c r="K2229" s="8">
        <v>7305373625519</v>
      </c>
      <c r="L2229" s="8">
        <v>1684453453400</v>
      </c>
      <c r="M2229" s="8">
        <v>3730125315511</v>
      </c>
      <c r="N2229" s="9">
        <v>5.03</v>
      </c>
      <c r="O2229" s="9">
        <v>2.74</v>
      </c>
      <c r="P2229" s="17">
        <f>(Table1[[#This Row],[18. Lợi nhuận sau thuế thu nhập doanh nghiệp]]-Table1[[#This Row],[Lưu chuyển tiền thuần từ hoạt động kinh doanh]])/Table1[[#This Row],[TỔNG CỘNG TÀI SẢN]]</f>
        <v>0.14643609225197476</v>
      </c>
      <c r="Q2229" s="20">
        <f>(Table1[[#This Row],[III. Các khoản phải thu ngắn hạn 2025]]-Table1[[#This Row],[III. Các khoản phải thu ngắn hạn'[Năm: 2024]])/Table1[[#This Row],[III. Các khoản phải thu ngắn hạn'[Năm: 2024]]</f>
        <v>1.5122936257155395</v>
      </c>
      <c r="R2229" s="20">
        <f>(Table1[[#This Row],[1. Hàng tồn kho]]-Table1[[#This Row],[1. Hàng tồn kho'[Năm: 2024]])/Table1[[#This Row],[1. Hàng tồn kho'[Năm: 2024]]</f>
        <v>0.79105408737379412</v>
      </c>
      <c r="S222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1.2144424994243062</v>
      </c>
      <c r="T2229" s="21">
        <f>Table1[[#This Row],[Tỷ suất sinh lợi trên tổng tài sản bình quân (ROAA)'[Quý 4 Năm 2025, ĐVT: %']]]-Table1[[#This Row],[Tỷ suất sinh lợi trên tổng tài sản bình quân (ROAA)'[Quý 4 Năm 2024, ĐVT: %']]]</f>
        <v>-2.29</v>
      </c>
      <c r="U2229" s="20">
        <f>SUM(Table1[[#This Row],[TATA]:[ROA]])</f>
        <v>1.3742263047656147</v>
      </c>
    </row>
    <row r="2230" spans="1:21" hidden="1" x14ac:dyDescent="0.45">
      <c r="A2230" s="7">
        <v>2224</v>
      </c>
      <c r="B2230" s="5" t="s">
        <v>4454</v>
      </c>
      <c r="C2230" s="6" t="s">
        <v>4455</v>
      </c>
      <c r="D2230" s="6" t="s">
        <v>15</v>
      </c>
      <c r="E2230" s="6"/>
      <c r="F2230" s="6"/>
      <c r="G2230" s="6"/>
      <c r="H2230" s="8">
        <v>216633876</v>
      </c>
      <c r="I2230" s="6"/>
      <c r="J2230" s="8">
        <v>4002085969</v>
      </c>
      <c r="K2230" s="6"/>
      <c r="L2230" s="8">
        <v>22624050636</v>
      </c>
      <c r="M2230" s="6"/>
      <c r="N2230" s="8"/>
      <c r="O2230" s="8"/>
      <c r="P223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3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230" s="20">
        <f>(Table1[[#This Row],[1. Hàng tồn kho]]-Table1[[#This Row],[1. Hàng tồn kho'[Năm: 2024]])/Table1[[#This Row],[1. Hàng tồn kho'[Năm: 2024]]</f>
        <v>-1</v>
      </c>
      <c r="S223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23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30" s="20" t="e">
        <f>SUM(Table1[[#This Row],[TATA]:[ROA]])</f>
        <v>#DIV/0!</v>
      </c>
    </row>
    <row r="2231" spans="1:21" hidden="1" x14ac:dyDescent="0.45">
      <c r="A2231" s="7">
        <v>2225</v>
      </c>
      <c r="B2231" s="5" t="s">
        <v>4456</v>
      </c>
      <c r="C2231" s="6" t="s">
        <v>4457</v>
      </c>
      <c r="D2231" s="6" t="s">
        <v>10</v>
      </c>
      <c r="E2231" s="6"/>
      <c r="F2231" s="6"/>
      <c r="G2231" s="6"/>
      <c r="H2231" s="6"/>
      <c r="I2231" s="6"/>
      <c r="J2231" s="6"/>
      <c r="K2231" s="6"/>
      <c r="L2231" s="6"/>
      <c r="M2231" s="6"/>
      <c r="N2231" s="8"/>
      <c r="O2231" s="8"/>
      <c r="P223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3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31" s="20" t="e">
        <f>(Table1[[#This Row],[1. Hàng tồn kho]]-Table1[[#This Row],[1. Hàng tồn kho'[Năm: 2024]])/Table1[[#This Row],[1. Hàng tồn kho'[Năm: 2024]]</f>
        <v>#DIV/0!</v>
      </c>
      <c r="S223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3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31" s="20" t="e">
        <f>SUM(Table1[[#This Row],[TATA]:[ROA]])</f>
        <v>#DIV/0!</v>
      </c>
    </row>
    <row r="2232" spans="1:21" hidden="1" x14ac:dyDescent="0.45">
      <c r="A2232" s="7">
        <v>2226</v>
      </c>
      <c r="B2232" s="5" t="s">
        <v>4458</v>
      </c>
      <c r="C2232" s="6" t="s">
        <v>4459</v>
      </c>
      <c r="D2232" s="6" t="s">
        <v>10</v>
      </c>
      <c r="E2232" s="6"/>
      <c r="F2232" s="6"/>
      <c r="G2232" s="6"/>
      <c r="H2232" s="6"/>
      <c r="I2232" s="6"/>
      <c r="J2232" s="6"/>
      <c r="K2232" s="6"/>
      <c r="L2232" s="6"/>
      <c r="M2232" s="6"/>
      <c r="N2232" s="8"/>
      <c r="O2232" s="8"/>
      <c r="P223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3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32" s="20" t="e">
        <f>(Table1[[#This Row],[1. Hàng tồn kho]]-Table1[[#This Row],[1. Hàng tồn kho'[Năm: 2024]])/Table1[[#This Row],[1. Hàng tồn kho'[Năm: 2024]]</f>
        <v>#DIV/0!</v>
      </c>
      <c r="S223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3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32" s="20" t="e">
        <f>SUM(Table1[[#This Row],[TATA]:[ROA]])</f>
        <v>#DIV/0!</v>
      </c>
    </row>
    <row r="2233" spans="1:21" hidden="1" x14ac:dyDescent="0.45">
      <c r="A2233" s="7">
        <v>2227</v>
      </c>
      <c r="B2233" s="5" t="s">
        <v>4460</v>
      </c>
      <c r="C2233" s="6" t="s">
        <v>4461</v>
      </c>
      <c r="D2233" s="6" t="s">
        <v>10</v>
      </c>
      <c r="E2233" s="6"/>
      <c r="F2233" s="6"/>
      <c r="G2233" s="6"/>
      <c r="H2233" s="6"/>
      <c r="I2233" s="6"/>
      <c r="J2233" s="6"/>
      <c r="K2233" s="6"/>
      <c r="L2233" s="6"/>
      <c r="M2233" s="6"/>
      <c r="N2233" s="8"/>
      <c r="O2233" s="8"/>
      <c r="P223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3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33" s="20" t="e">
        <f>(Table1[[#This Row],[1. Hàng tồn kho]]-Table1[[#This Row],[1. Hàng tồn kho'[Năm: 2024]])/Table1[[#This Row],[1. Hàng tồn kho'[Năm: 2024]]</f>
        <v>#DIV/0!</v>
      </c>
      <c r="S223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3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33" s="20" t="e">
        <f>SUM(Table1[[#This Row],[TATA]:[ROA]])</f>
        <v>#DIV/0!</v>
      </c>
    </row>
    <row r="2234" spans="1:21" hidden="1" x14ac:dyDescent="0.45">
      <c r="A2234" s="7">
        <v>2228</v>
      </c>
      <c r="B2234" s="5" t="s">
        <v>4462</v>
      </c>
      <c r="C2234" s="6" t="s">
        <v>4463</v>
      </c>
      <c r="D2234" s="6" t="s">
        <v>10</v>
      </c>
      <c r="E2234" s="6"/>
      <c r="F2234" s="6"/>
      <c r="G2234" s="6"/>
      <c r="H2234" s="6"/>
      <c r="I2234" s="6"/>
      <c r="J2234" s="6"/>
      <c r="K2234" s="6"/>
      <c r="L2234" s="6"/>
      <c r="M2234" s="6"/>
      <c r="N2234" s="8"/>
      <c r="O2234" s="8"/>
      <c r="P223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3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34" s="20" t="e">
        <f>(Table1[[#This Row],[1. Hàng tồn kho]]-Table1[[#This Row],[1. Hàng tồn kho'[Năm: 2024]])/Table1[[#This Row],[1. Hàng tồn kho'[Năm: 2024]]</f>
        <v>#DIV/0!</v>
      </c>
      <c r="S223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3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34" s="20" t="e">
        <f>SUM(Table1[[#This Row],[TATA]:[ROA]])</f>
        <v>#DIV/0!</v>
      </c>
    </row>
    <row r="2235" spans="1:21" hidden="1" x14ac:dyDescent="0.45">
      <c r="A2235" s="7">
        <v>2229</v>
      </c>
      <c r="B2235" s="5" t="s">
        <v>4464</v>
      </c>
      <c r="C2235" s="6" t="s">
        <v>4465</v>
      </c>
      <c r="D2235" s="6" t="s">
        <v>10</v>
      </c>
      <c r="E2235" s="6"/>
      <c r="F2235" s="6"/>
      <c r="G2235" s="6"/>
      <c r="H2235" s="6"/>
      <c r="I2235" s="6"/>
      <c r="J2235" s="6"/>
      <c r="K2235" s="6"/>
      <c r="L2235" s="6"/>
      <c r="M2235" s="6"/>
      <c r="N2235" s="8"/>
      <c r="O2235" s="8"/>
      <c r="P223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3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35" s="20" t="e">
        <f>(Table1[[#This Row],[1. Hàng tồn kho]]-Table1[[#This Row],[1. Hàng tồn kho'[Năm: 2024]])/Table1[[#This Row],[1. Hàng tồn kho'[Năm: 2024]]</f>
        <v>#DIV/0!</v>
      </c>
      <c r="S223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3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35" s="20" t="e">
        <f>SUM(Table1[[#This Row],[TATA]:[ROA]])</f>
        <v>#DIV/0!</v>
      </c>
    </row>
    <row r="2236" spans="1:21" hidden="1" x14ac:dyDescent="0.45">
      <c r="A2236" s="7">
        <v>2230</v>
      </c>
      <c r="B2236" s="5" t="s">
        <v>4466</v>
      </c>
      <c r="C2236" s="6" t="s">
        <v>4467</v>
      </c>
      <c r="D2236" s="6" t="s">
        <v>10</v>
      </c>
      <c r="E2236" s="6"/>
      <c r="F2236" s="6"/>
      <c r="G2236" s="6"/>
      <c r="H2236" s="6"/>
      <c r="I2236" s="6"/>
      <c r="J2236" s="6"/>
      <c r="K2236" s="6"/>
      <c r="L2236" s="6"/>
      <c r="M2236" s="6"/>
      <c r="N2236" s="8"/>
      <c r="O2236" s="8"/>
      <c r="P223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3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36" s="20" t="e">
        <f>(Table1[[#This Row],[1. Hàng tồn kho]]-Table1[[#This Row],[1. Hàng tồn kho'[Năm: 2024]])/Table1[[#This Row],[1. Hàng tồn kho'[Năm: 2024]]</f>
        <v>#DIV/0!</v>
      </c>
      <c r="S223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3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36" s="20" t="e">
        <f>SUM(Table1[[#This Row],[TATA]:[ROA]])</f>
        <v>#DIV/0!</v>
      </c>
    </row>
    <row r="2237" spans="1:21" hidden="1" x14ac:dyDescent="0.45">
      <c r="A2237" s="7">
        <v>2231</v>
      </c>
      <c r="B2237" s="5" t="s">
        <v>4468</v>
      </c>
      <c r="C2237" s="6" t="s">
        <v>4469</v>
      </c>
      <c r="D2237" s="6" t="s">
        <v>10</v>
      </c>
      <c r="E2237" s="6"/>
      <c r="F2237" s="6"/>
      <c r="G2237" s="6"/>
      <c r="H2237" s="6"/>
      <c r="I2237" s="6"/>
      <c r="J2237" s="6"/>
      <c r="K2237" s="6"/>
      <c r="L2237" s="6"/>
      <c r="M2237" s="6"/>
      <c r="N2237" s="8"/>
      <c r="O2237" s="8"/>
      <c r="P223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3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37" s="20" t="e">
        <f>(Table1[[#This Row],[1. Hàng tồn kho]]-Table1[[#This Row],[1. Hàng tồn kho'[Năm: 2024]])/Table1[[#This Row],[1. Hàng tồn kho'[Năm: 2024]]</f>
        <v>#DIV/0!</v>
      </c>
      <c r="S223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3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37" s="20" t="e">
        <f>SUM(Table1[[#This Row],[TATA]:[ROA]])</f>
        <v>#DIV/0!</v>
      </c>
    </row>
    <row r="2238" spans="1:21" hidden="1" x14ac:dyDescent="0.45">
      <c r="A2238" s="7">
        <v>2232</v>
      </c>
      <c r="B2238" s="5" t="s">
        <v>4470</v>
      </c>
      <c r="C2238" s="6" t="s">
        <v>4471</v>
      </c>
      <c r="D2238" s="6" t="s">
        <v>10</v>
      </c>
      <c r="E2238" s="6"/>
      <c r="F2238" s="6"/>
      <c r="G2238" s="6"/>
      <c r="H2238" s="6"/>
      <c r="I2238" s="6"/>
      <c r="J2238" s="6"/>
      <c r="K2238" s="6"/>
      <c r="L2238" s="6"/>
      <c r="M2238" s="6"/>
      <c r="N2238" s="8"/>
      <c r="O2238" s="8"/>
      <c r="P223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3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38" s="20" t="e">
        <f>(Table1[[#This Row],[1. Hàng tồn kho]]-Table1[[#This Row],[1. Hàng tồn kho'[Năm: 2024]])/Table1[[#This Row],[1. Hàng tồn kho'[Năm: 2024]]</f>
        <v>#DIV/0!</v>
      </c>
      <c r="S223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3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38" s="20" t="e">
        <f>SUM(Table1[[#This Row],[TATA]:[ROA]])</f>
        <v>#DIV/0!</v>
      </c>
    </row>
    <row r="2239" spans="1:21" hidden="1" x14ac:dyDescent="0.45">
      <c r="A2239" s="7">
        <v>2233</v>
      </c>
      <c r="B2239" s="5" t="s">
        <v>4472</v>
      </c>
      <c r="C2239" s="6" t="s">
        <v>4473</v>
      </c>
      <c r="D2239" s="6" t="s">
        <v>10</v>
      </c>
      <c r="E2239" s="6"/>
      <c r="F2239" s="6"/>
      <c r="G2239" s="6"/>
      <c r="H2239" s="6"/>
      <c r="I2239" s="6"/>
      <c r="J2239" s="6"/>
      <c r="K2239" s="6"/>
      <c r="L2239" s="6"/>
      <c r="M2239" s="6"/>
      <c r="N2239" s="8"/>
      <c r="O2239" s="8"/>
      <c r="P223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3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39" s="20" t="e">
        <f>(Table1[[#This Row],[1. Hàng tồn kho]]-Table1[[#This Row],[1. Hàng tồn kho'[Năm: 2024]])/Table1[[#This Row],[1. Hàng tồn kho'[Năm: 2024]]</f>
        <v>#DIV/0!</v>
      </c>
      <c r="S223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3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39" s="20" t="e">
        <f>SUM(Table1[[#This Row],[TATA]:[ROA]])</f>
        <v>#DIV/0!</v>
      </c>
    </row>
    <row r="2240" spans="1:21" hidden="1" x14ac:dyDescent="0.45">
      <c r="A2240" s="7">
        <v>2234</v>
      </c>
      <c r="B2240" s="5" t="s">
        <v>4474</v>
      </c>
      <c r="C2240" s="6" t="s">
        <v>4475</v>
      </c>
      <c r="D2240" s="6" t="s">
        <v>10</v>
      </c>
      <c r="E2240" s="6"/>
      <c r="F2240" s="6"/>
      <c r="G2240" s="6"/>
      <c r="H2240" s="6"/>
      <c r="I2240" s="6"/>
      <c r="J2240" s="6"/>
      <c r="K2240" s="6"/>
      <c r="L2240" s="6"/>
      <c r="M2240" s="6"/>
      <c r="N2240" s="8"/>
      <c r="O2240" s="8"/>
      <c r="P224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4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40" s="20" t="e">
        <f>(Table1[[#This Row],[1. Hàng tồn kho]]-Table1[[#This Row],[1. Hàng tồn kho'[Năm: 2024]])/Table1[[#This Row],[1. Hàng tồn kho'[Năm: 2024]]</f>
        <v>#DIV/0!</v>
      </c>
      <c r="S224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4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40" s="20" t="e">
        <f>SUM(Table1[[#This Row],[TATA]:[ROA]])</f>
        <v>#DIV/0!</v>
      </c>
    </row>
    <row r="2241" spans="1:21" hidden="1" x14ac:dyDescent="0.45">
      <c r="A2241" s="7">
        <v>2235</v>
      </c>
      <c r="B2241" s="5" t="s">
        <v>4476</v>
      </c>
      <c r="C2241" s="6" t="s">
        <v>4477</v>
      </c>
      <c r="D2241" s="6" t="s">
        <v>10</v>
      </c>
      <c r="E2241" s="6"/>
      <c r="F2241" s="6"/>
      <c r="G2241" s="6"/>
      <c r="H2241" s="6"/>
      <c r="I2241" s="6"/>
      <c r="J2241" s="6"/>
      <c r="K2241" s="6"/>
      <c r="L2241" s="6"/>
      <c r="M2241" s="6"/>
      <c r="N2241" s="8"/>
      <c r="O2241" s="8"/>
      <c r="P224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4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41" s="20" t="e">
        <f>(Table1[[#This Row],[1. Hàng tồn kho]]-Table1[[#This Row],[1. Hàng tồn kho'[Năm: 2024]])/Table1[[#This Row],[1. Hàng tồn kho'[Năm: 2024]]</f>
        <v>#DIV/0!</v>
      </c>
      <c r="S224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4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41" s="20" t="e">
        <f>SUM(Table1[[#This Row],[TATA]:[ROA]])</f>
        <v>#DIV/0!</v>
      </c>
    </row>
    <row r="2242" spans="1:21" ht="26.25" hidden="1" x14ac:dyDescent="0.45">
      <c r="A2242" s="7">
        <v>2236</v>
      </c>
      <c r="B2242" s="5" t="s">
        <v>4478</v>
      </c>
      <c r="C2242" s="6" t="s">
        <v>4479</v>
      </c>
      <c r="D2242" s="6" t="s">
        <v>10</v>
      </c>
      <c r="E2242" s="6"/>
      <c r="F2242" s="6"/>
      <c r="G2242" s="6"/>
      <c r="H2242" s="6"/>
      <c r="I2242" s="6"/>
      <c r="J2242" s="6"/>
      <c r="K2242" s="6"/>
      <c r="L2242" s="6"/>
      <c r="M2242" s="6"/>
      <c r="N2242" s="8"/>
      <c r="O2242" s="8"/>
      <c r="P224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4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42" s="20" t="e">
        <f>(Table1[[#This Row],[1. Hàng tồn kho]]-Table1[[#This Row],[1. Hàng tồn kho'[Năm: 2024]])/Table1[[#This Row],[1. Hàng tồn kho'[Năm: 2024]]</f>
        <v>#DIV/0!</v>
      </c>
      <c r="S224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4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42" s="20" t="e">
        <f>SUM(Table1[[#This Row],[TATA]:[ROA]])</f>
        <v>#DIV/0!</v>
      </c>
    </row>
    <row r="2243" spans="1:21" ht="26.25" x14ac:dyDescent="0.45">
      <c r="A2243" s="7">
        <v>2237</v>
      </c>
      <c r="B2243" s="5" t="s">
        <v>4480</v>
      </c>
      <c r="C2243" s="6" t="s">
        <v>4481</v>
      </c>
      <c r="D2243" s="6" t="s">
        <v>15</v>
      </c>
      <c r="E2243" s="8">
        <v>147567005202</v>
      </c>
      <c r="F2243" s="8">
        <v>-11280558889</v>
      </c>
      <c r="G2243" s="8">
        <v>2417606327669</v>
      </c>
      <c r="H2243" s="8">
        <v>1726683728615</v>
      </c>
      <c r="I2243" s="8">
        <v>1602883939436</v>
      </c>
      <c r="J2243" s="8">
        <v>258233762424</v>
      </c>
      <c r="K2243" s="8">
        <v>234867385354</v>
      </c>
      <c r="L2243" s="8">
        <v>4235655716633</v>
      </c>
      <c r="M2243" s="8">
        <v>1719139086143</v>
      </c>
      <c r="N2243" s="9">
        <v>-0.74</v>
      </c>
      <c r="O2243" s="9">
        <v>0.47</v>
      </c>
      <c r="P2243" s="17">
        <f>(Table1[[#This Row],[18. Lợi nhuận sau thuế thu nhập doanh nghiệp]]-Table1[[#This Row],[Lưu chuyển tiền thuần từ hoạt động kinh doanh]])/Table1[[#This Row],[TỔNG CỘNG TÀI SẢN]]</f>
        <v>-6.5704478960458848E-2</v>
      </c>
      <c r="Q2243" s="20">
        <f>(Table1[[#This Row],[III. Các khoản phải thu ngắn hạn 2025]]-Table1[[#This Row],[III. Các khoản phải thu ngắn hạn'[Năm: 2024]])/Table1[[#This Row],[III. Các khoản phải thu ngắn hạn'[Năm: 2024]]</f>
        <v>-7.1698011122338978E-2</v>
      </c>
      <c r="R2243" s="20">
        <f>(Table1[[#This Row],[1. Hàng tồn kho]]-Table1[[#This Row],[1. Hàng tồn kho'[Năm: 2024]])/Table1[[#This Row],[1. Hàng tồn kho'[Năm: 2024]]</f>
        <v>-9.0485368182159714E-2</v>
      </c>
      <c r="S224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-0.59412681266985146</v>
      </c>
      <c r="T2243" s="21">
        <f>Table1[[#This Row],[Tỷ suất sinh lợi trên tổng tài sản bình quân (ROAA)'[Quý 4 Năm 2025, ĐVT: %']]]-Table1[[#This Row],[Tỷ suất sinh lợi trên tổng tài sản bình quân (ROAA)'[Quý 4 Năm 2024, ĐVT: %']]]</f>
        <v>1.21</v>
      </c>
      <c r="U2243" s="20">
        <f>SUM(Table1[[#This Row],[TATA]:[ROA]])</f>
        <v>0.38798532906519101</v>
      </c>
    </row>
    <row r="2244" spans="1:21" ht="26.25" hidden="1" x14ac:dyDescent="0.45">
      <c r="A2244" s="7">
        <v>2238</v>
      </c>
      <c r="B2244" s="5" t="s">
        <v>4482</v>
      </c>
      <c r="C2244" s="6" t="s">
        <v>4483</v>
      </c>
      <c r="D2244" s="6" t="s">
        <v>10</v>
      </c>
      <c r="E2244" s="6"/>
      <c r="F2244" s="6"/>
      <c r="G2244" s="6"/>
      <c r="H2244" s="6"/>
      <c r="I2244" s="6"/>
      <c r="J2244" s="6"/>
      <c r="K2244" s="6"/>
      <c r="L2244" s="6"/>
      <c r="M2244" s="6"/>
      <c r="N2244" s="8"/>
      <c r="O2244" s="8"/>
      <c r="P224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4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44" s="20" t="e">
        <f>(Table1[[#This Row],[1. Hàng tồn kho]]-Table1[[#This Row],[1. Hàng tồn kho'[Năm: 2024]])/Table1[[#This Row],[1. Hàng tồn kho'[Năm: 2024]]</f>
        <v>#DIV/0!</v>
      </c>
      <c r="S224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4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44" s="20" t="e">
        <f>SUM(Table1[[#This Row],[TATA]:[ROA]])</f>
        <v>#DIV/0!</v>
      </c>
    </row>
    <row r="2245" spans="1:21" hidden="1" x14ac:dyDescent="0.45">
      <c r="A2245" s="7">
        <v>2239</v>
      </c>
      <c r="B2245" s="5" t="s">
        <v>4484</v>
      </c>
      <c r="C2245" s="6" t="s">
        <v>4485</v>
      </c>
      <c r="D2245" s="6" t="s">
        <v>10</v>
      </c>
      <c r="E2245" s="6"/>
      <c r="F2245" s="6"/>
      <c r="G2245" s="6"/>
      <c r="H2245" s="6"/>
      <c r="I2245" s="6"/>
      <c r="J2245" s="6"/>
      <c r="K2245" s="6"/>
      <c r="L2245" s="6"/>
      <c r="M2245" s="6"/>
      <c r="N2245" s="8"/>
      <c r="O2245" s="8"/>
      <c r="P224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4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45" s="20" t="e">
        <f>(Table1[[#This Row],[1. Hàng tồn kho]]-Table1[[#This Row],[1. Hàng tồn kho'[Năm: 2024]])/Table1[[#This Row],[1. Hàng tồn kho'[Năm: 2024]]</f>
        <v>#DIV/0!</v>
      </c>
      <c r="S224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4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45" s="20" t="e">
        <f>SUM(Table1[[#This Row],[TATA]:[ROA]])</f>
        <v>#DIV/0!</v>
      </c>
    </row>
    <row r="2246" spans="1:21" ht="26.25" hidden="1" x14ac:dyDescent="0.45">
      <c r="A2246" s="7">
        <v>2240</v>
      </c>
      <c r="B2246" s="5" t="s">
        <v>4486</v>
      </c>
      <c r="C2246" s="6" t="s">
        <v>4487</v>
      </c>
      <c r="D2246" s="6" t="s">
        <v>10</v>
      </c>
      <c r="E2246" s="6"/>
      <c r="F2246" s="6"/>
      <c r="G2246" s="6"/>
      <c r="H2246" s="6"/>
      <c r="I2246" s="6"/>
      <c r="J2246" s="6"/>
      <c r="K2246" s="6"/>
      <c r="L2246" s="6"/>
      <c r="M2246" s="6"/>
      <c r="N2246" s="8"/>
      <c r="O2246" s="8"/>
      <c r="P224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4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46" s="20" t="e">
        <f>(Table1[[#This Row],[1. Hàng tồn kho]]-Table1[[#This Row],[1. Hàng tồn kho'[Năm: 2024]])/Table1[[#This Row],[1. Hàng tồn kho'[Năm: 2024]]</f>
        <v>#DIV/0!</v>
      </c>
      <c r="S224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4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46" s="20" t="e">
        <f>SUM(Table1[[#This Row],[TATA]:[ROA]])</f>
        <v>#DIV/0!</v>
      </c>
    </row>
    <row r="2247" spans="1:21" hidden="1" x14ac:dyDescent="0.45">
      <c r="A2247" s="7">
        <v>2241</v>
      </c>
      <c r="B2247" s="5" t="s">
        <v>4488</v>
      </c>
      <c r="C2247" s="6" t="s">
        <v>4489</v>
      </c>
      <c r="D2247" s="6" t="s">
        <v>10</v>
      </c>
      <c r="E2247" s="6"/>
      <c r="F2247" s="6"/>
      <c r="G2247" s="6"/>
      <c r="H2247" s="6"/>
      <c r="I2247" s="6"/>
      <c r="J2247" s="6"/>
      <c r="K2247" s="6"/>
      <c r="L2247" s="6"/>
      <c r="M2247" s="6"/>
      <c r="N2247" s="8"/>
      <c r="O2247" s="8"/>
      <c r="P224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4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47" s="20" t="e">
        <f>(Table1[[#This Row],[1. Hàng tồn kho]]-Table1[[#This Row],[1. Hàng tồn kho'[Năm: 2024]])/Table1[[#This Row],[1. Hàng tồn kho'[Năm: 2024]]</f>
        <v>#DIV/0!</v>
      </c>
      <c r="S224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4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47" s="20" t="e">
        <f>SUM(Table1[[#This Row],[TATA]:[ROA]])</f>
        <v>#DIV/0!</v>
      </c>
    </row>
    <row r="2248" spans="1:21" hidden="1" x14ac:dyDescent="0.45">
      <c r="A2248" s="7">
        <v>2242</v>
      </c>
      <c r="B2248" s="5" t="s">
        <v>4490</v>
      </c>
      <c r="C2248" s="6" t="s">
        <v>4491</v>
      </c>
      <c r="D2248" s="6" t="s">
        <v>15</v>
      </c>
      <c r="E2248" s="6"/>
      <c r="F2248" s="6"/>
      <c r="G2248" s="6"/>
      <c r="H2248" s="8">
        <v>26538549375</v>
      </c>
      <c r="I2248" s="6"/>
      <c r="J2248" s="8">
        <v>11767227519</v>
      </c>
      <c r="K2248" s="6"/>
      <c r="L2248" s="8">
        <v>230030851186</v>
      </c>
      <c r="M2248" s="6"/>
      <c r="N2248" s="8"/>
      <c r="O2248" s="8"/>
      <c r="P224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4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248" s="20">
        <f>(Table1[[#This Row],[1. Hàng tồn kho]]-Table1[[#This Row],[1. Hàng tồn kho'[Năm: 2024]])/Table1[[#This Row],[1. Hàng tồn kho'[Năm: 2024]]</f>
        <v>-1</v>
      </c>
      <c r="S224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24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48" s="20" t="e">
        <f>SUM(Table1[[#This Row],[TATA]:[ROA]])</f>
        <v>#DIV/0!</v>
      </c>
    </row>
    <row r="2249" spans="1:21" hidden="1" x14ac:dyDescent="0.45">
      <c r="A2249" s="7">
        <v>2243</v>
      </c>
      <c r="B2249" s="5" t="s">
        <v>4492</v>
      </c>
      <c r="C2249" s="6" t="s">
        <v>4493</v>
      </c>
      <c r="D2249" s="6" t="s">
        <v>10</v>
      </c>
      <c r="E2249" s="6"/>
      <c r="F2249" s="6"/>
      <c r="G2249" s="6"/>
      <c r="H2249" s="6"/>
      <c r="I2249" s="6"/>
      <c r="J2249" s="6"/>
      <c r="K2249" s="6"/>
      <c r="L2249" s="6"/>
      <c r="M2249" s="6"/>
      <c r="N2249" s="8"/>
      <c r="O2249" s="8"/>
      <c r="P224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4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49" s="20" t="e">
        <f>(Table1[[#This Row],[1. Hàng tồn kho]]-Table1[[#This Row],[1. Hàng tồn kho'[Năm: 2024]])/Table1[[#This Row],[1. Hàng tồn kho'[Năm: 2024]]</f>
        <v>#DIV/0!</v>
      </c>
      <c r="S224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4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49" s="20" t="e">
        <f>SUM(Table1[[#This Row],[TATA]:[ROA]])</f>
        <v>#DIV/0!</v>
      </c>
    </row>
    <row r="2250" spans="1:21" ht="26.25" hidden="1" x14ac:dyDescent="0.45">
      <c r="A2250" s="7">
        <v>2244</v>
      </c>
      <c r="B2250" s="5" t="s">
        <v>4494</v>
      </c>
      <c r="C2250" s="6" t="s">
        <v>4495</v>
      </c>
      <c r="D2250" s="6" t="s">
        <v>10</v>
      </c>
      <c r="E2250" s="6"/>
      <c r="F2250" s="6"/>
      <c r="G2250" s="6"/>
      <c r="H2250" s="6"/>
      <c r="I2250" s="6"/>
      <c r="J2250" s="6"/>
      <c r="K2250" s="6"/>
      <c r="L2250" s="6"/>
      <c r="M2250" s="6"/>
      <c r="N2250" s="8"/>
      <c r="O2250" s="8"/>
      <c r="P225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5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50" s="20" t="e">
        <f>(Table1[[#This Row],[1. Hàng tồn kho]]-Table1[[#This Row],[1. Hàng tồn kho'[Năm: 2024]])/Table1[[#This Row],[1. Hàng tồn kho'[Năm: 2024]]</f>
        <v>#DIV/0!</v>
      </c>
      <c r="S225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5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50" s="20" t="e">
        <f>SUM(Table1[[#This Row],[TATA]:[ROA]])</f>
        <v>#DIV/0!</v>
      </c>
    </row>
    <row r="2251" spans="1:21" hidden="1" x14ac:dyDescent="0.45">
      <c r="A2251" s="7">
        <v>2245</v>
      </c>
      <c r="B2251" s="5" t="s">
        <v>4496</v>
      </c>
      <c r="C2251" s="6" t="s">
        <v>4497</v>
      </c>
      <c r="D2251" s="6" t="s">
        <v>10</v>
      </c>
      <c r="E2251" s="6"/>
      <c r="F2251" s="6"/>
      <c r="G2251" s="6"/>
      <c r="H2251" s="6"/>
      <c r="I2251" s="6"/>
      <c r="J2251" s="6"/>
      <c r="K2251" s="6"/>
      <c r="L2251" s="6"/>
      <c r="M2251" s="6"/>
      <c r="N2251" s="8"/>
      <c r="O2251" s="8"/>
      <c r="P225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5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51" s="20" t="e">
        <f>(Table1[[#This Row],[1. Hàng tồn kho]]-Table1[[#This Row],[1. Hàng tồn kho'[Năm: 2024]])/Table1[[#This Row],[1. Hàng tồn kho'[Năm: 2024]]</f>
        <v>#DIV/0!</v>
      </c>
      <c r="S225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5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51" s="20" t="e">
        <f>SUM(Table1[[#This Row],[TATA]:[ROA]])</f>
        <v>#DIV/0!</v>
      </c>
    </row>
    <row r="2252" spans="1:21" hidden="1" x14ac:dyDescent="0.45">
      <c r="A2252" s="7">
        <v>2246</v>
      </c>
      <c r="B2252" s="5" t="s">
        <v>4498</v>
      </c>
      <c r="C2252" s="6" t="s">
        <v>4499</v>
      </c>
      <c r="D2252" s="6" t="s">
        <v>10</v>
      </c>
      <c r="E2252" s="6"/>
      <c r="F2252" s="6"/>
      <c r="G2252" s="6"/>
      <c r="H2252" s="6"/>
      <c r="I2252" s="6"/>
      <c r="J2252" s="6"/>
      <c r="K2252" s="6"/>
      <c r="L2252" s="6"/>
      <c r="M2252" s="6"/>
      <c r="N2252" s="8"/>
      <c r="O2252" s="8"/>
      <c r="P225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5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52" s="20" t="e">
        <f>(Table1[[#This Row],[1. Hàng tồn kho]]-Table1[[#This Row],[1. Hàng tồn kho'[Năm: 2024]])/Table1[[#This Row],[1. Hàng tồn kho'[Năm: 2024]]</f>
        <v>#DIV/0!</v>
      </c>
      <c r="S225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5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52" s="20" t="e">
        <f>SUM(Table1[[#This Row],[TATA]:[ROA]])</f>
        <v>#DIV/0!</v>
      </c>
    </row>
    <row r="2253" spans="1:21" ht="26.25" x14ac:dyDescent="0.45">
      <c r="A2253" s="7">
        <v>2247</v>
      </c>
      <c r="B2253" s="5" t="s">
        <v>4500</v>
      </c>
      <c r="C2253" s="6" t="s">
        <v>4501</v>
      </c>
      <c r="D2253" s="6" t="s">
        <v>15</v>
      </c>
      <c r="E2253" s="8">
        <v>-7021323260</v>
      </c>
      <c r="F2253" s="8">
        <v>3190373575</v>
      </c>
      <c r="G2253" s="8">
        <v>73704048614</v>
      </c>
      <c r="H2253" s="8">
        <v>54147300889</v>
      </c>
      <c r="I2253" s="8">
        <v>55523835785</v>
      </c>
      <c r="J2253" s="8">
        <v>6772969390</v>
      </c>
      <c r="K2253" s="8">
        <v>13047440007</v>
      </c>
      <c r="L2253" s="8">
        <v>353149272622</v>
      </c>
      <c r="M2253" s="8">
        <v>353988322055</v>
      </c>
      <c r="N2253" s="8"/>
      <c r="O2253" s="8"/>
      <c r="P2253" s="17">
        <f>(Table1[[#This Row],[18. Lợi nhuận sau thuế thu nhập doanh nghiệp]]-Table1[[#This Row],[Lưu chuyển tiền thuần từ hoạt động kinh doanh]])/Table1[[#This Row],[TỔNG CỘNG TÀI SẢN]]</f>
        <v>0.13855001220462534</v>
      </c>
      <c r="Q2253" s="20">
        <f>(Table1[[#This Row],[III. Các khoản phải thu ngắn hạn 2025]]-Table1[[#This Row],[III. Các khoản phải thu ngắn hạn'[Năm: 2024]])/Table1[[#This Row],[III. Các khoản phải thu ngắn hạn'[Năm: 2024]]</f>
        <v>2.5422040866299993E-2</v>
      </c>
      <c r="R2253" s="20">
        <f>(Table1[[#This Row],[1. Hàng tồn kho]]-Table1[[#This Row],[1. Hàng tồn kho'[Năm: 2024]])/Table1[[#This Row],[1. Hàng tồn kho'[Năm: 2024]]</f>
        <v>0.92639878548159216</v>
      </c>
      <c r="S225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2.3759058790362919E-3</v>
      </c>
      <c r="T225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53" s="20">
        <f>SUM(Table1[[#This Row],[TATA]:[ROA]])</f>
        <v>1.0927467444315537</v>
      </c>
    </row>
    <row r="2254" spans="1:21" x14ac:dyDescent="0.45">
      <c r="A2254" s="7">
        <v>2248</v>
      </c>
      <c r="B2254" s="5" t="s">
        <v>4502</v>
      </c>
      <c r="C2254" s="6" t="s">
        <v>4503</v>
      </c>
      <c r="D2254" s="6" t="s">
        <v>18</v>
      </c>
      <c r="E2254" s="8">
        <v>383459042500</v>
      </c>
      <c r="F2254" s="8">
        <v>255470054015</v>
      </c>
      <c r="G2254" s="8">
        <v>1653267349086</v>
      </c>
      <c r="H2254" s="8">
        <v>110056183822</v>
      </c>
      <c r="I2254" s="8">
        <v>80141954627</v>
      </c>
      <c r="J2254" s="8">
        <v>5340478768</v>
      </c>
      <c r="K2254" s="8">
        <v>5079716053</v>
      </c>
      <c r="L2254" s="8">
        <v>538668435744</v>
      </c>
      <c r="M2254" s="8">
        <v>562827349177</v>
      </c>
      <c r="N2254" s="9">
        <v>2.63</v>
      </c>
      <c r="O2254" s="9">
        <v>2.2200000000000002</v>
      </c>
      <c r="P2254" s="17">
        <f>(Table1[[#This Row],[18. Lợi nhuận sau thuế thu nhập doanh nghiệp]]-Table1[[#This Row],[Lưu chuyển tiền thuần từ hoạt động kinh doanh]])/Table1[[#This Row],[TỔNG CỘNG TÀI SẢN]]</f>
        <v>-7.7415784298745169E-2</v>
      </c>
      <c r="Q2254" s="20">
        <f>(Table1[[#This Row],[III. Các khoản phải thu ngắn hạn 2025]]-Table1[[#This Row],[III. Các khoản phải thu ngắn hạn'[Năm: 2024]])/Table1[[#This Row],[III. Các khoản phải thu ngắn hạn'[Năm: 2024]]</f>
        <v>-0.27180870857181411</v>
      </c>
      <c r="R2254" s="20">
        <f>(Table1[[#This Row],[1. Hàng tồn kho]]-Table1[[#This Row],[1. Hàng tồn kho'[Năm: 2024]])/Table1[[#This Row],[1. Hàng tồn kho'[Năm: 2024]]</f>
        <v>-4.8827591369238824E-2</v>
      </c>
      <c r="S225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4.4849320713644759E-2</v>
      </c>
      <c r="T2254" s="21">
        <f>Table1[[#This Row],[Tỷ suất sinh lợi trên tổng tài sản bình quân (ROAA)'[Quý 4 Năm 2025, ĐVT: %']]]-Table1[[#This Row],[Tỷ suất sinh lợi trên tổng tài sản bình quân (ROAA)'[Quý 4 Năm 2024, ĐVT: %']]]</f>
        <v>-0.4099999999999997</v>
      </c>
      <c r="U2254" s="20">
        <f>SUM(Table1[[#This Row],[TATA]:[ROA]])</f>
        <v>-0.76320276352615302</v>
      </c>
    </row>
    <row r="2255" spans="1:21" ht="26.25" x14ac:dyDescent="0.45">
      <c r="A2255" s="7">
        <v>2249</v>
      </c>
      <c r="B2255" s="5" t="s">
        <v>4504</v>
      </c>
      <c r="C2255" s="6" t="s">
        <v>4505</v>
      </c>
      <c r="D2255" s="6" t="s">
        <v>15</v>
      </c>
      <c r="E2255" s="8">
        <v>-235872813026</v>
      </c>
      <c r="F2255" s="8">
        <v>220741967153</v>
      </c>
      <c r="G2255" s="8">
        <v>2295819345595</v>
      </c>
      <c r="H2255" s="8">
        <v>816863896596</v>
      </c>
      <c r="I2255" s="8">
        <v>1089695270002</v>
      </c>
      <c r="J2255" s="8">
        <v>717226300892</v>
      </c>
      <c r="K2255" s="8">
        <v>847880747016</v>
      </c>
      <c r="L2255" s="8">
        <v>2248612114714</v>
      </c>
      <c r="M2255" s="8">
        <v>2913988758697</v>
      </c>
      <c r="N2255" s="9">
        <v>4.33</v>
      </c>
      <c r="O2255" s="9">
        <v>4.43</v>
      </c>
      <c r="P2255" s="17">
        <f>(Table1[[#This Row],[18. Lợi nhuận sau thuế thu nhập doanh nghiệp]]-Table1[[#This Row],[Lưu chuyển tiền thuần từ hoạt động kinh doanh]])/Table1[[#This Row],[TỔNG CỘNG TÀI SẢN]]</f>
        <v>0.19888968226315762</v>
      </c>
      <c r="Q2255" s="20">
        <f>(Table1[[#This Row],[III. Các khoản phải thu ngắn hạn 2025]]-Table1[[#This Row],[III. Các khoản phải thu ngắn hạn'[Năm: 2024]])/Table1[[#This Row],[III. Các khoản phải thu ngắn hạn'[Năm: 2024]]</f>
        <v>0.33399857007138045</v>
      </c>
      <c r="R2255" s="20">
        <f>(Table1[[#This Row],[1. Hàng tồn kho]]-Table1[[#This Row],[1. Hàng tồn kho'[Năm: 2024]])/Table1[[#This Row],[1. Hàng tồn kho'[Năm: 2024]]</f>
        <v>0.18216627856717982</v>
      </c>
      <c r="S225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0.29590547859679611</v>
      </c>
      <c r="T2255" s="21">
        <f>Table1[[#This Row],[Tỷ suất sinh lợi trên tổng tài sản bình quân (ROAA)'[Quý 4 Năm 2025, ĐVT: %']]]-Table1[[#This Row],[Tỷ suất sinh lợi trên tổng tài sản bình quân (ROAA)'[Quý 4 Năm 2024, ĐVT: %']]]</f>
        <v>9.9999999999999645E-2</v>
      </c>
      <c r="U2255" s="20">
        <f>SUM(Table1[[#This Row],[TATA]:[ROA]])</f>
        <v>1.1109600094985137</v>
      </c>
    </row>
    <row r="2256" spans="1:21" hidden="1" x14ac:dyDescent="0.45">
      <c r="A2256" s="7">
        <v>2250</v>
      </c>
      <c r="B2256" s="5" t="s">
        <v>4506</v>
      </c>
      <c r="C2256" s="6" t="s">
        <v>4507</v>
      </c>
      <c r="D2256" s="6" t="s">
        <v>10</v>
      </c>
      <c r="E2256" s="6"/>
      <c r="F2256" s="6"/>
      <c r="G2256" s="6"/>
      <c r="H2256" s="6"/>
      <c r="I2256" s="6"/>
      <c r="J2256" s="6"/>
      <c r="K2256" s="6"/>
      <c r="L2256" s="6"/>
      <c r="M2256" s="6"/>
      <c r="N2256" s="8"/>
      <c r="O2256" s="8"/>
      <c r="P225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5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56" s="20" t="e">
        <f>(Table1[[#This Row],[1. Hàng tồn kho]]-Table1[[#This Row],[1. Hàng tồn kho'[Năm: 2024]])/Table1[[#This Row],[1. Hàng tồn kho'[Năm: 2024]]</f>
        <v>#DIV/0!</v>
      </c>
      <c r="S225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5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56" s="20" t="e">
        <f>SUM(Table1[[#This Row],[TATA]:[ROA]])</f>
        <v>#DIV/0!</v>
      </c>
    </row>
    <row r="2257" spans="1:21" ht="26.25" hidden="1" x14ac:dyDescent="0.45">
      <c r="A2257" s="7">
        <v>2251</v>
      </c>
      <c r="B2257" s="5" t="s">
        <v>4508</v>
      </c>
      <c r="C2257" s="6" t="s">
        <v>4509</v>
      </c>
      <c r="D2257" s="6" t="s">
        <v>10</v>
      </c>
      <c r="E2257" s="6"/>
      <c r="F2257" s="6"/>
      <c r="G2257" s="6"/>
      <c r="H2257" s="6"/>
      <c r="I2257" s="6"/>
      <c r="J2257" s="6"/>
      <c r="K2257" s="6"/>
      <c r="L2257" s="6"/>
      <c r="M2257" s="6"/>
      <c r="N2257" s="8"/>
      <c r="O2257" s="8"/>
      <c r="P225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5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57" s="20" t="e">
        <f>(Table1[[#This Row],[1. Hàng tồn kho]]-Table1[[#This Row],[1. Hàng tồn kho'[Năm: 2024]])/Table1[[#This Row],[1. Hàng tồn kho'[Năm: 2024]]</f>
        <v>#DIV/0!</v>
      </c>
      <c r="S225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5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57" s="20" t="e">
        <f>SUM(Table1[[#This Row],[TATA]:[ROA]])</f>
        <v>#DIV/0!</v>
      </c>
    </row>
    <row r="2258" spans="1:21" hidden="1" x14ac:dyDescent="0.45">
      <c r="A2258" s="7">
        <v>2252</v>
      </c>
      <c r="B2258" s="5" t="s">
        <v>4510</v>
      </c>
      <c r="C2258" s="6" t="s">
        <v>4511</v>
      </c>
      <c r="D2258" s="6" t="s">
        <v>15</v>
      </c>
      <c r="E2258" s="6"/>
      <c r="F2258" s="6"/>
      <c r="G2258" s="6"/>
      <c r="H2258" s="8">
        <v>3375344469</v>
      </c>
      <c r="I2258" s="6"/>
      <c r="J2258" s="8">
        <v>20936233052</v>
      </c>
      <c r="K2258" s="6"/>
      <c r="L2258" s="8">
        <v>7542406993</v>
      </c>
      <c r="M2258" s="6"/>
      <c r="N2258" s="8"/>
      <c r="O2258" s="8"/>
      <c r="P225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5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258" s="20">
        <f>(Table1[[#This Row],[1. Hàng tồn kho]]-Table1[[#This Row],[1. Hàng tồn kho'[Năm: 2024]])/Table1[[#This Row],[1. Hàng tồn kho'[Năm: 2024]]</f>
        <v>-1</v>
      </c>
      <c r="S225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25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58" s="20" t="e">
        <f>SUM(Table1[[#This Row],[TATA]:[ROA]])</f>
        <v>#DIV/0!</v>
      </c>
    </row>
    <row r="2259" spans="1:21" ht="26.25" hidden="1" x14ac:dyDescent="0.45">
      <c r="A2259" s="7">
        <v>2253</v>
      </c>
      <c r="B2259" s="5" t="s">
        <v>4512</v>
      </c>
      <c r="C2259" s="6" t="s">
        <v>4513</v>
      </c>
      <c r="D2259" s="6" t="s">
        <v>10</v>
      </c>
      <c r="E2259" s="6"/>
      <c r="F2259" s="6"/>
      <c r="G2259" s="6"/>
      <c r="H2259" s="6"/>
      <c r="I2259" s="6"/>
      <c r="J2259" s="6"/>
      <c r="K2259" s="6"/>
      <c r="L2259" s="6"/>
      <c r="M2259" s="6"/>
      <c r="N2259" s="8"/>
      <c r="O2259" s="8"/>
      <c r="P225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5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59" s="20" t="e">
        <f>(Table1[[#This Row],[1. Hàng tồn kho]]-Table1[[#This Row],[1. Hàng tồn kho'[Năm: 2024]])/Table1[[#This Row],[1. Hàng tồn kho'[Năm: 2024]]</f>
        <v>#DIV/0!</v>
      </c>
      <c r="S225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5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59" s="20" t="e">
        <f>SUM(Table1[[#This Row],[TATA]:[ROA]])</f>
        <v>#DIV/0!</v>
      </c>
    </row>
    <row r="2260" spans="1:21" hidden="1" x14ac:dyDescent="0.45">
      <c r="A2260" s="7">
        <v>2254</v>
      </c>
      <c r="B2260" s="5" t="s">
        <v>4514</v>
      </c>
      <c r="C2260" s="6" t="s">
        <v>4515</v>
      </c>
      <c r="D2260" s="6" t="s">
        <v>15</v>
      </c>
      <c r="E2260" s="6"/>
      <c r="F2260" s="6"/>
      <c r="G2260" s="6"/>
      <c r="H2260" s="8">
        <v>2393594237</v>
      </c>
      <c r="I2260" s="6"/>
      <c r="J2260" s="8">
        <v>8911796481</v>
      </c>
      <c r="K2260" s="6"/>
      <c r="L2260" s="8">
        <v>175479382589</v>
      </c>
      <c r="M2260" s="6"/>
      <c r="N2260" s="8"/>
      <c r="O2260" s="8"/>
      <c r="P226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6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260" s="20">
        <f>(Table1[[#This Row],[1. Hàng tồn kho]]-Table1[[#This Row],[1. Hàng tồn kho'[Năm: 2024]])/Table1[[#This Row],[1. Hàng tồn kho'[Năm: 2024]]</f>
        <v>-1</v>
      </c>
      <c r="S226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26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60" s="20" t="e">
        <f>SUM(Table1[[#This Row],[TATA]:[ROA]])</f>
        <v>#DIV/0!</v>
      </c>
    </row>
    <row r="2261" spans="1:21" hidden="1" x14ac:dyDescent="0.45">
      <c r="A2261" s="7">
        <v>2255</v>
      </c>
      <c r="B2261" s="5" t="s">
        <v>4516</v>
      </c>
      <c r="C2261" s="6" t="s">
        <v>4517</v>
      </c>
      <c r="D2261" s="6" t="s">
        <v>10</v>
      </c>
      <c r="E2261" s="6"/>
      <c r="F2261" s="6"/>
      <c r="G2261" s="6"/>
      <c r="H2261" s="8">
        <v>7807531281</v>
      </c>
      <c r="I2261" s="6"/>
      <c r="J2261" s="8">
        <v>5655447108</v>
      </c>
      <c r="K2261" s="6"/>
      <c r="L2261" s="8">
        <v>17804147615</v>
      </c>
      <c r="M2261" s="6"/>
      <c r="N2261" s="9">
        <v>-0.75</v>
      </c>
      <c r="O2261" s="8"/>
      <c r="P226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6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261" s="20">
        <f>(Table1[[#This Row],[1. Hàng tồn kho]]-Table1[[#This Row],[1. Hàng tồn kho'[Năm: 2024]])/Table1[[#This Row],[1. Hàng tồn kho'[Năm: 2024]]</f>
        <v>-1</v>
      </c>
      <c r="S226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261" s="21">
        <f>Table1[[#This Row],[Tỷ suất sinh lợi trên tổng tài sản bình quân (ROAA)'[Quý 4 Năm 2025, ĐVT: %']]]-Table1[[#This Row],[Tỷ suất sinh lợi trên tổng tài sản bình quân (ROAA)'[Quý 4 Năm 2024, ĐVT: %']]]</f>
        <v>0.75</v>
      </c>
      <c r="U2261" s="20" t="e">
        <f>SUM(Table1[[#This Row],[TATA]:[ROA]])</f>
        <v>#DIV/0!</v>
      </c>
    </row>
    <row r="2262" spans="1:21" ht="26.25" hidden="1" x14ac:dyDescent="0.45">
      <c r="A2262" s="7">
        <v>2256</v>
      </c>
      <c r="B2262" s="5" t="s">
        <v>4518</v>
      </c>
      <c r="C2262" s="6" t="s">
        <v>4519</v>
      </c>
      <c r="D2262" s="6" t="s">
        <v>10</v>
      </c>
      <c r="E2262" s="6"/>
      <c r="F2262" s="6"/>
      <c r="G2262" s="6"/>
      <c r="H2262" s="6"/>
      <c r="I2262" s="6"/>
      <c r="J2262" s="6"/>
      <c r="K2262" s="6"/>
      <c r="L2262" s="6"/>
      <c r="M2262" s="6"/>
      <c r="N2262" s="8"/>
      <c r="O2262" s="8"/>
      <c r="P226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6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62" s="20" t="e">
        <f>(Table1[[#This Row],[1. Hàng tồn kho]]-Table1[[#This Row],[1. Hàng tồn kho'[Năm: 2024]])/Table1[[#This Row],[1. Hàng tồn kho'[Năm: 2024]]</f>
        <v>#DIV/0!</v>
      </c>
      <c r="S226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6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62" s="20" t="e">
        <f>SUM(Table1[[#This Row],[TATA]:[ROA]])</f>
        <v>#DIV/0!</v>
      </c>
    </row>
    <row r="2263" spans="1:21" ht="26.25" hidden="1" x14ac:dyDescent="0.45">
      <c r="A2263" s="7">
        <v>2257</v>
      </c>
      <c r="B2263" s="5" t="s">
        <v>4520</v>
      </c>
      <c r="C2263" s="6" t="s">
        <v>4521</v>
      </c>
      <c r="D2263" s="6" t="s">
        <v>18</v>
      </c>
      <c r="E2263" s="8">
        <v>39923618000000</v>
      </c>
      <c r="F2263" s="8">
        <v>25954472000000</v>
      </c>
      <c r="G2263" s="8">
        <v>1192344137000000</v>
      </c>
      <c r="H2263" s="6"/>
      <c r="I2263" s="6"/>
      <c r="J2263" s="6"/>
      <c r="K2263" s="6"/>
      <c r="L2263" s="8">
        <v>60089462000000</v>
      </c>
      <c r="M2263" s="8">
        <v>68017450000000</v>
      </c>
      <c r="N2263" s="9">
        <v>0.35</v>
      </c>
      <c r="O2263" s="9">
        <v>0.57999999999999996</v>
      </c>
      <c r="P2263" s="17">
        <f>(Table1[[#This Row],[18. Lợi nhuận sau thuế thu nhập doanh nghiệp]]-Table1[[#This Row],[Lưu chuyển tiền thuần từ hoạt động kinh doanh]])/Table1[[#This Row],[TỔNG CỘNG TÀI SẢN]]</f>
        <v>-1.1715699827356135E-2</v>
      </c>
      <c r="Q226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63" s="20" t="e">
        <f>(Table1[[#This Row],[1. Hàng tồn kho]]-Table1[[#This Row],[1. Hàng tồn kho'[Năm: 2024]])/Table1[[#This Row],[1. Hàng tồn kho'[Năm: 2024]]</f>
        <v>#DIV/0!</v>
      </c>
      <c r="S226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0.13193641174554033</v>
      </c>
      <c r="T2263" s="21">
        <f>Table1[[#This Row],[Tỷ suất sinh lợi trên tổng tài sản bình quân (ROAA)'[Quý 4 Năm 2025, ĐVT: %']]]-Table1[[#This Row],[Tỷ suất sinh lợi trên tổng tài sản bình quân (ROAA)'[Quý 4 Năm 2024, ĐVT: %']]]</f>
        <v>0.22999999999999998</v>
      </c>
      <c r="U2263" s="20" t="e">
        <f>SUM(Table1[[#This Row],[TATA]:[ROA]])</f>
        <v>#DIV/0!</v>
      </c>
    </row>
    <row r="2264" spans="1:21" ht="26.25" hidden="1" x14ac:dyDescent="0.45">
      <c r="A2264" s="7">
        <v>2258</v>
      </c>
      <c r="B2264" s="5" t="s">
        <v>4522</v>
      </c>
      <c r="C2264" s="6" t="s">
        <v>4523</v>
      </c>
      <c r="D2264" s="6" t="s">
        <v>18</v>
      </c>
      <c r="E2264" s="6"/>
      <c r="F2264" s="6"/>
      <c r="G2264" s="6"/>
      <c r="H2264" s="8">
        <v>5111937728916</v>
      </c>
      <c r="I2264" s="6"/>
      <c r="J2264" s="8">
        <v>607888456745</v>
      </c>
      <c r="K2264" s="6"/>
      <c r="L2264" s="8">
        <v>1160299970194</v>
      </c>
      <c r="M2264" s="6"/>
      <c r="N2264" s="9">
        <v>0.32</v>
      </c>
      <c r="O2264" s="8"/>
      <c r="P226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6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264" s="20">
        <f>(Table1[[#This Row],[1. Hàng tồn kho]]-Table1[[#This Row],[1. Hàng tồn kho'[Năm: 2024]])/Table1[[#This Row],[1. Hàng tồn kho'[Năm: 2024]]</f>
        <v>-1</v>
      </c>
      <c r="S226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264" s="21">
        <f>Table1[[#This Row],[Tỷ suất sinh lợi trên tổng tài sản bình quân (ROAA)'[Quý 4 Năm 2025, ĐVT: %']]]-Table1[[#This Row],[Tỷ suất sinh lợi trên tổng tài sản bình quân (ROAA)'[Quý 4 Năm 2024, ĐVT: %']]]</f>
        <v>-0.32</v>
      </c>
      <c r="U2264" s="20" t="e">
        <f>SUM(Table1[[#This Row],[TATA]:[ROA]])</f>
        <v>#DIV/0!</v>
      </c>
    </row>
    <row r="2265" spans="1:21" ht="26.25" hidden="1" x14ac:dyDescent="0.45">
      <c r="A2265" s="7">
        <v>2259</v>
      </c>
      <c r="B2265" s="5" t="s">
        <v>4524</v>
      </c>
      <c r="C2265" s="6" t="s">
        <v>4525</v>
      </c>
      <c r="D2265" s="6" t="s">
        <v>10</v>
      </c>
      <c r="E2265" s="6"/>
      <c r="F2265" s="6"/>
      <c r="G2265" s="6"/>
      <c r="H2265" s="6"/>
      <c r="I2265" s="6"/>
      <c r="J2265" s="6"/>
      <c r="K2265" s="6"/>
      <c r="L2265" s="6"/>
      <c r="M2265" s="6"/>
      <c r="N2265" s="8"/>
      <c r="O2265" s="8"/>
      <c r="P226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6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65" s="20" t="e">
        <f>(Table1[[#This Row],[1. Hàng tồn kho]]-Table1[[#This Row],[1. Hàng tồn kho'[Năm: 2024]])/Table1[[#This Row],[1. Hàng tồn kho'[Năm: 2024]]</f>
        <v>#DIV/0!</v>
      </c>
      <c r="S226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6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65" s="20" t="e">
        <f>SUM(Table1[[#This Row],[TATA]:[ROA]])</f>
        <v>#DIV/0!</v>
      </c>
    </row>
    <row r="2266" spans="1:21" ht="26.25" hidden="1" x14ac:dyDescent="0.45">
      <c r="A2266" s="7">
        <v>2260</v>
      </c>
      <c r="B2266" s="5" t="s">
        <v>4526</v>
      </c>
      <c r="C2266" s="6" t="s">
        <v>4527</v>
      </c>
      <c r="D2266" s="6" t="s">
        <v>18</v>
      </c>
      <c r="E2266" s="6"/>
      <c r="F2266" s="6"/>
      <c r="G2266" s="6"/>
      <c r="H2266" s="8">
        <v>831606659640</v>
      </c>
      <c r="I2266" s="6"/>
      <c r="J2266" s="8">
        <v>8511005079800</v>
      </c>
      <c r="K2266" s="6"/>
      <c r="L2266" s="8">
        <v>4666987450641</v>
      </c>
      <c r="M2266" s="6"/>
      <c r="N2266" s="9">
        <v>1.22</v>
      </c>
      <c r="O2266" s="8"/>
      <c r="P226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6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266" s="20">
        <f>(Table1[[#This Row],[1. Hàng tồn kho]]-Table1[[#This Row],[1. Hàng tồn kho'[Năm: 2024]])/Table1[[#This Row],[1. Hàng tồn kho'[Năm: 2024]]</f>
        <v>-1</v>
      </c>
      <c r="S226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266" s="21">
        <f>Table1[[#This Row],[Tỷ suất sinh lợi trên tổng tài sản bình quân (ROAA)'[Quý 4 Năm 2025, ĐVT: %']]]-Table1[[#This Row],[Tỷ suất sinh lợi trên tổng tài sản bình quân (ROAA)'[Quý 4 Năm 2024, ĐVT: %']]]</f>
        <v>-1.22</v>
      </c>
      <c r="U2266" s="20" t="e">
        <f>SUM(Table1[[#This Row],[TATA]:[ROA]])</f>
        <v>#DIV/0!</v>
      </c>
    </row>
    <row r="2267" spans="1:21" hidden="1" x14ac:dyDescent="0.45">
      <c r="A2267" s="7">
        <v>2261</v>
      </c>
      <c r="B2267" s="5" t="s">
        <v>4528</v>
      </c>
      <c r="C2267" s="6" t="s">
        <v>4529</v>
      </c>
      <c r="D2267" s="6" t="s">
        <v>18</v>
      </c>
      <c r="E2267" s="8">
        <v>-1185333694603</v>
      </c>
      <c r="F2267" s="8">
        <v>21101623305</v>
      </c>
      <c r="G2267" s="8">
        <v>3016709530161</v>
      </c>
      <c r="H2267" s="8">
        <v>17020064087</v>
      </c>
      <c r="I2267" s="8">
        <v>40487583255</v>
      </c>
      <c r="J2267" s="6"/>
      <c r="K2267" s="6"/>
      <c r="L2267" s="8">
        <v>228816678549</v>
      </c>
      <c r="M2267" s="8">
        <v>395110202132</v>
      </c>
      <c r="N2267" s="9">
        <v>0.13</v>
      </c>
      <c r="O2267" s="9">
        <v>-2.89</v>
      </c>
      <c r="P2267" s="17">
        <f>(Table1[[#This Row],[18. Lợi nhuận sau thuế thu nhập doanh nghiệp]]-Table1[[#This Row],[Lưu chuyển tiền thuần từ hoạt động kinh doanh]])/Table1[[#This Row],[TỔNG CỘNG TÀI SẢN]]</f>
        <v>0.3999176274169205</v>
      </c>
      <c r="Q2267" s="20">
        <f>(Table1[[#This Row],[III. Các khoản phải thu ngắn hạn 2025]]-Table1[[#This Row],[III. Các khoản phải thu ngắn hạn'[Năm: 2024]])/Table1[[#This Row],[III. Các khoản phải thu ngắn hạn'[Năm: 2024]]</f>
        <v>1.3788149708510553</v>
      </c>
      <c r="R2267" s="20" t="e">
        <f>(Table1[[#This Row],[1. Hàng tồn kho]]-Table1[[#This Row],[1. Hàng tồn kho'[Năm: 2024]])/Table1[[#This Row],[1. Hàng tồn kho'[Năm: 2024]]</f>
        <v>#DIV/0!</v>
      </c>
      <c r="S226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0.72675438100719147</v>
      </c>
      <c r="T2267" s="21">
        <f>Table1[[#This Row],[Tỷ suất sinh lợi trên tổng tài sản bình quân (ROAA)'[Quý 4 Năm 2025, ĐVT: %']]]-Table1[[#This Row],[Tỷ suất sinh lợi trên tổng tài sản bình quân (ROAA)'[Quý 4 Năm 2024, ĐVT: %']]]</f>
        <v>-3.02</v>
      </c>
      <c r="U2267" s="20" t="e">
        <f>SUM(Table1[[#This Row],[TATA]:[ROA]])</f>
        <v>#DIV/0!</v>
      </c>
    </row>
    <row r="2268" spans="1:21" hidden="1" x14ac:dyDescent="0.45">
      <c r="A2268" s="7">
        <v>2262</v>
      </c>
      <c r="B2268" s="5" t="s">
        <v>4530</v>
      </c>
      <c r="C2268" s="6" t="s">
        <v>4531</v>
      </c>
      <c r="D2268" s="6" t="s">
        <v>15</v>
      </c>
      <c r="E2268" s="6"/>
      <c r="F2268" s="6"/>
      <c r="G2268" s="6"/>
      <c r="H2268" s="8">
        <v>7046424885</v>
      </c>
      <c r="I2268" s="6"/>
      <c r="J2268" s="8">
        <v>176143712</v>
      </c>
      <c r="K2268" s="6"/>
      <c r="L2268" s="8">
        <v>8090844860</v>
      </c>
      <c r="M2268" s="6"/>
      <c r="N2268" s="8"/>
      <c r="O2268" s="8"/>
      <c r="P226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6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268" s="20">
        <f>(Table1[[#This Row],[1. Hàng tồn kho]]-Table1[[#This Row],[1. Hàng tồn kho'[Năm: 2024]])/Table1[[#This Row],[1. Hàng tồn kho'[Năm: 2024]]</f>
        <v>-1</v>
      </c>
      <c r="S226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26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68" s="20" t="e">
        <f>SUM(Table1[[#This Row],[TATA]:[ROA]])</f>
        <v>#DIV/0!</v>
      </c>
    </row>
    <row r="2269" spans="1:21" ht="26.25" x14ac:dyDescent="0.45">
      <c r="A2269" s="7">
        <v>2263</v>
      </c>
      <c r="B2269" s="5" t="s">
        <v>4532</v>
      </c>
      <c r="C2269" s="6" t="s">
        <v>4533</v>
      </c>
      <c r="D2269" s="6" t="s">
        <v>15</v>
      </c>
      <c r="E2269" s="8">
        <v>10864879386</v>
      </c>
      <c r="F2269" s="8">
        <v>8516863049</v>
      </c>
      <c r="G2269" s="8">
        <v>843533242414</v>
      </c>
      <c r="H2269" s="8">
        <v>258145723753</v>
      </c>
      <c r="I2269" s="8">
        <v>233155681987</v>
      </c>
      <c r="J2269" s="8">
        <v>345686553550</v>
      </c>
      <c r="K2269" s="8">
        <v>326716974344</v>
      </c>
      <c r="L2269" s="8">
        <v>285830605306</v>
      </c>
      <c r="M2269" s="8">
        <v>332930410437</v>
      </c>
      <c r="N2269" s="9">
        <v>2.74</v>
      </c>
      <c r="O2269" s="9">
        <v>-0.05</v>
      </c>
      <c r="P2269" s="17">
        <f>(Table1[[#This Row],[18. Lợi nhuận sau thuế thu nhập doanh nghiệp]]-Table1[[#This Row],[Lưu chuyển tiền thuần từ hoạt động kinh doanh]])/Table1[[#This Row],[TỔNG CỘNG TÀI SẢN]]</f>
        <v>-2.7835492650894376E-3</v>
      </c>
      <c r="Q2269" s="20">
        <f>(Table1[[#This Row],[III. Các khoản phải thu ngắn hạn 2025]]-Table1[[#This Row],[III. Các khoản phải thu ngắn hạn'[Năm: 2024]])/Table1[[#This Row],[III. Các khoản phải thu ngắn hạn'[Năm: 2024]]</f>
        <v>-9.6805948991473781E-2</v>
      </c>
      <c r="R2269" s="20">
        <f>(Table1[[#This Row],[1. Hàng tồn kho]]-Table1[[#This Row],[1. Hàng tồn kho'[Năm: 2024]])/Table1[[#This Row],[1. Hàng tồn kho'[Năm: 2024]]</f>
        <v>-5.4875085568684825E-2</v>
      </c>
      <c r="S226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0.16478223205166093</v>
      </c>
      <c r="T2269" s="21">
        <f>Table1[[#This Row],[Tỷ suất sinh lợi trên tổng tài sản bình quân (ROAA)'[Quý 4 Năm 2025, ĐVT: %']]]-Table1[[#This Row],[Tỷ suất sinh lợi trên tổng tài sản bình quân (ROAA)'[Quý 4 Năm 2024, ĐVT: %']]]</f>
        <v>-2.79</v>
      </c>
      <c r="U2269" s="20">
        <f>SUM(Table1[[#This Row],[TATA]:[ROA]])</f>
        <v>-2.7796823517735874</v>
      </c>
    </row>
    <row r="2270" spans="1:21" ht="26.25" x14ac:dyDescent="0.45">
      <c r="A2270" s="7">
        <v>2264</v>
      </c>
      <c r="B2270" s="5" t="s">
        <v>4534</v>
      </c>
      <c r="C2270" s="6" t="s">
        <v>4535</v>
      </c>
      <c r="D2270" s="6" t="s">
        <v>18</v>
      </c>
      <c r="E2270" s="8">
        <v>320252316463</v>
      </c>
      <c r="F2270" s="8">
        <v>160204631212</v>
      </c>
      <c r="G2270" s="8">
        <v>1191059378368</v>
      </c>
      <c r="H2270" s="8">
        <v>444458326105</v>
      </c>
      <c r="I2270" s="8">
        <v>327979323806</v>
      </c>
      <c r="J2270" s="8">
        <v>13096217340</v>
      </c>
      <c r="K2270" s="8">
        <v>13796628316</v>
      </c>
      <c r="L2270" s="8">
        <v>1631183620056</v>
      </c>
      <c r="M2270" s="8">
        <v>1847573468156</v>
      </c>
      <c r="N2270" s="9">
        <v>4.96</v>
      </c>
      <c r="O2270" s="9">
        <v>3.73</v>
      </c>
      <c r="P2270" s="17">
        <f>(Table1[[#This Row],[18. Lợi nhuận sau thuế thu nhập doanh nghiệp]]-Table1[[#This Row],[Lưu chuyển tiền thuần từ hoạt động kinh doanh]])/Table1[[#This Row],[TỔNG CỘNG TÀI SẢN]]</f>
        <v>-0.13437422865541662</v>
      </c>
      <c r="Q2270" s="20">
        <f>(Table1[[#This Row],[III. Các khoản phải thu ngắn hạn 2025]]-Table1[[#This Row],[III. Các khoản phải thu ngắn hạn'[Năm: 2024]])/Table1[[#This Row],[III. Các khoản phải thu ngắn hạn'[Năm: 2024]]</f>
        <v>-0.26206956976092893</v>
      </c>
      <c r="R2270" s="20">
        <f>(Table1[[#This Row],[1. Hàng tồn kho]]-Table1[[#This Row],[1. Hàng tồn kho'[Năm: 2024]])/Table1[[#This Row],[1. Hàng tồn kho'[Năm: 2024]]</f>
        <v>5.3481929767668315E-2</v>
      </c>
      <c r="S227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0.13265817866205101</v>
      </c>
      <c r="T2270" s="21">
        <f>Table1[[#This Row],[Tỷ suất sinh lợi trên tổng tài sản bình quân (ROAA)'[Quý 4 Năm 2025, ĐVT: %']]]-Table1[[#This Row],[Tỷ suất sinh lợi trên tổng tài sản bình quân (ROAA)'[Quý 4 Năm 2024, ĐVT: %']]]</f>
        <v>-1.23</v>
      </c>
      <c r="U2270" s="20">
        <f>SUM(Table1[[#This Row],[TATA]:[ROA]])</f>
        <v>-1.4403036899866262</v>
      </c>
    </row>
    <row r="2271" spans="1:21" ht="26.25" x14ac:dyDescent="0.45">
      <c r="A2271" s="7">
        <v>2265</v>
      </c>
      <c r="B2271" s="5" t="s">
        <v>4536</v>
      </c>
      <c r="C2271" s="6" t="s">
        <v>4537</v>
      </c>
      <c r="D2271" s="6" t="s">
        <v>18</v>
      </c>
      <c r="E2271" s="8">
        <v>234986869657</v>
      </c>
      <c r="F2271" s="8">
        <v>271303933678</v>
      </c>
      <c r="G2271" s="8">
        <v>4171199741030</v>
      </c>
      <c r="H2271" s="8">
        <v>555646903766</v>
      </c>
      <c r="I2271" s="8">
        <v>510864403458</v>
      </c>
      <c r="J2271" s="8">
        <v>1031387905435</v>
      </c>
      <c r="K2271" s="8">
        <v>1006866298237</v>
      </c>
      <c r="L2271" s="8">
        <v>3810904287996</v>
      </c>
      <c r="M2271" s="8">
        <v>3645252201477</v>
      </c>
      <c r="N2271" s="9">
        <v>1.59</v>
      </c>
      <c r="O2271" s="9">
        <v>1.1299999999999999</v>
      </c>
      <c r="P2271" s="17">
        <f>(Table1[[#This Row],[18. Lợi nhuận sau thuế thu nhập doanh nghiệp]]-Table1[[#This Row],[Lưu chuyển tiền thuần từ hoạt động kinh doanh]])/Table1[[#This Row],[TỔNG CỘNG TÀI SẢN]]</f>
        <v>8.7066231002479351E-3</v>
      </c>
      <c r="Q2271" s="20">
        <f>(Table1[[#This Row],[III. Các khoản phải thu ngắn hạn 2025]]-Table1[[#This Row],[III. Các khoản phải thu ngắn hạn'[Năm: 2024]])/Table1[[#This Row],[III. Các khoản phải thu ngắn hạn'[Năm: 2024]]</f>
        <v>-8.0595248537296424E-2</v>
      </c>
      <c r="R2271" s="20">
        <f>(Table1[[#This Row],[1. Hàng tồn kho]]-Table1[[#This Row],[1. Hàng tồn kho'[Năm: 2024]])/Table1[[#This Row],[1. Hàng tồn kho'[Năm: 2024]]</f>
        <v>-2.3775348798236801E-2</v>
      </c>
      <c r="S227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-4.3467920997330982E-2</v>
      </c>
      <c r="T2271" s="21">
        <f>Table1[[#This Row],[Tỷ suất sinh lợi trên tổng tài sản bình quân (ROAA)'[Quý 4 Năm 2025, ĐVT: %']]]-Table1[[#This Row],[Tỷ suất sinh lợi trên tổng tài sản bình quân (ROAA)'[Quý 4 Năm 2024, ĐVT: %']]]</f>
        <v>-0.46000000000000019</v>
      </c>
      <c r="U2271" s="20">
        <f>SUM(Table1[[#This Row],[TATA]:[ROA]])</f>
        <v>-0.59913189523261645</v>
      </c>
    </row>
    <row r="2272" spans="1:21" hidden="1" x14ac:dyDescent="0.45">
      <c r="A2272" s="7">
        <v>2266</v>
      </c>
      <c r="B2272" s="5" t="s">
        <v>4538</v>
      </c>
      <c r="C2272" s="6" t="s">
        <v>4539</v>
      </c>
      <c r="D2272" s="6" t="s">
        <v>18</v>
      </c>
      <c r="E2272" s="6"/>
      <c r="F2272" s="6"/>
      <c r="G2272" s="6"/>
      <c r="H2272" s="8">
        <v>894263611991</v>
      </c>
      <c r="I2272" s="6"/>
      <c r="J2272" s="8">
        <v>71876914467</v>
      </c>
      <c r="K2272" s="6"/>
      <c r="L2272" s="8">
        <v>3538239728906</v>
      </c>
      <c r="M2272" s="6"/>
      <c r="N2272" s="9">
        <v>0.22</v>
      </c>
      <c r="O2272" s="8"/>
      <c r="P227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7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272" s="20">
        <f>(Table1[[#This Row],[1. Hàng tồn kho]]-Table1[[#This Row],[1. Hàng tồn kho'[Năm: 2024]])/Table1[[#This Row],[1. Hàng tồn kho'[Năm: 2024]]</f>
        <v>-1</v>
      </c>
      <c r="S227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272" s="21">
        <f>Table1[[#This Row],[Tỷ suất sinh lợi trên tổng tài sản bình quân (ROAA)'[Quý 4 Năm 2025, ĐVT: %']]]-Table1[[#This Row],[Tỷ suất sinh lợi trên tổng tài sản bình quân (ROAA)'[Quý 4 Năm 2024, ĐVT: %']]]</f>
        <v>-0.22</v>
      </c>
      <c r="U2272" s="20" t="e">
        <f>SUM(Table1[[#This Row],[TATA]:[ROA]])</f>
        <v>#DIV/0!</v>
      </c>
    </row>
    <row r="2273" spans="1:21" ht="26.25" x14ac:dyDescent="0.45">
      <c r="A2273" s="7">
        <v>2267</v>
      </c>
      <c r="B2273" s="5" t="s">
        <v>4540</v>
      </c>
      <c r="C2273" s="6" t="s">
        <v>4541</v>
      </c>
      <c r="D2273" s="6" t="s">
        <v>18</v>
      </c>
      <c r="E2273" s="8">
        <v>64101639080</v>
      </c>
      <c r="F2273" s="8">
        <v>12386372395</v>
      </c>
      <c r="G2273" s="8">
        <v>967250403611</v>
      </c>
      <c r="H2273" s="8">
        <v>170481955933</v>
      </c>
      <c r="I2273" s="8">
        <v>169487920268</v>
      </c>
      <c r="J2273" s="8">
        <v>417087965886</v>
      </c>
      <c r="K2273" s="8">
        <v>385717650075</v>
      </c>
      <c r="L2273" s="8">
        <v>914263719497</v>
      </c>
      <c r="M2273" s="8">
        <v>880079824737</v>
      </c>
      <c r="N2273" s="9">
        <v>-1.55</v>
      </c>
      <c r="O2273" s="9">
        <v>5.91</v>
      </c>
      <c r="P2273" s="17">
        <f>(Table1[[#This Row],[18. Lợi nhuận sau thuế thu nhập doanh nghiệp]]-Table1[[#This Row],[Lưu chuyển tiền thuần từ hoạt động kinh doanh]])/Table1[[#This Row],[TỔNG CỘNG TÀI SẢN]]</f>
        <v>-5.3466265293799123E-2</v>
      </c>
      <c r="Q2273" s="20">
        <f>(Table1[[#This Row],[III. Các khoản phải thu ngắn hạn 2025]]-Table1[[#This Row],[III. Các khoản phải thu ngắn hạn'[Năm: 2024]])/Table1[[#This Row],[III. Các khoản phải thu ngắn hạn'[Năm: 2024]]</f>
        <v>-5.830738271155567E-3</v>
      </c>
      <c r="R2273" s="20">
        <f>(Table1[[#This Row],[1. Hàng tồn kho]]-Table1[[#This Row],[1. Hàng tồn kho'[Năm: 2024]])/Table1[[#This Row],[1. Hàng tồn kho'[Năm: 2024]]</f>
        <v>-7.5212709012981327E-2</v>
      </c>
      <c r="S227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-3.7389534366306189E-2</v>
      </c>
      <c r="T2273" s="21">
        <f>Table1[[#This Row],[Tỷ suất sinh lợi trên tổng tài sản bình quân (ROAA)'[Quý 4 Năm 2025, ĐVT: %']]]-Table1[[#This Row],[Tỷ suất sinh lợi trên tổng tài sản bình quân (ROAA)'[Quý 4 Năm 2024, ĐVT: %']]]</f>
        <v>7.46</v>
      </c>
      <c r="U2273" s="20">
        <f>SUM(Table1[[#This Row],[TATA]:[ROA]])</f>
        <v>7.2881007530557582</v>
      </c>
    </row>
    <row r="2274" spans="1:21" x14ac:dyDescent="0.45">
      <c r="A2274" s="7">
        <v>2268</v>
      </c>
      <c r="B2274" s="5" t="s">
        <v>4542</v>
      </c>
      <c r="C2274" s="6" t="s">
        <v>4543</v>
      </c>
      <c r="D2274" s="6" t="s">
        <v>18</v>
      </c>
      <c r="E2274" s="8">
        <v>9276616115</v>
      </c>
      <c r="F2274" s="8">
        <v>26461709065</v>
      </c>
      <c r="G2274" s="8">
        <v>367366531265</v>
      </c>
      <c r="H2274" s="8">
        <v>306099246892</v>
      </c>
      <c r="I2274" s="8">
        <v>318166218980</v>
      </c>
      <c r="J2274" s="8">
        <v>9707111131</v>
      </c>
      <c r="K2274" s="8">
        <v>7691709058</v>
      </c>
      <c r="L2274" s="8">
        <v>27109145516</v>
      </c>
      <c r="M2274" s="8">
        <v>43416553566</v>
      </c>
      <c r="N2274" s="9">
        <v>0.11</v>
      </c>
      <c r="O2274" s="9">
        <v>0.66</v>
      </c>
      <c r="P2274" s="17">
        <f>(Table1[[#This Row],[18. Lợi nhuận sau thuế thu nhập doanh nghiệp]]-Table1[[#This Row],[Lưu chuyển tiền thuần từ hoạt động kinh doanh]])/Table1[[#This Row],[TỔNG CỘNG TÀI SẢN]]</f>
        <v>4.6779146948483244E-2</v>
      </c>
      <c r="Q2274" s="20">
        <f>(Table1[[#This Row],[III. Các khoản phải thu ngắn hạn 2025]]-Table1[[#This Row],[III. Các khoản phải thu ngắn hạn'[Năm: 2024]])/Table1[[#This Row],[III. Các khoản phải thu ngắn hạn'[Năm: 2024]]</f>
        <v>3.9421763400344305E-2</v>
      </c>
      <c r="R2274" s="20">
        <f>(Table1[[#This Row],[1. Hàng tồn kho]]-Table1[[#This Row],[1. Hàng tồn kho'[Năm: 2024]])/Table1[[#This Row],[1. Hàng tồn kho'[Năm: 2024]]</f>
        <v>-0.20762120117938515</v>
      </c>
      <c r="S227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0.6015463689320365</v>
      </c>
      <c r="T2274" s="21">
        <f>Table1[[#This Row],[Tỷ suất sinh lợi trên tổng tài sản bình quân (ROAA)'[Quý 4 Năm 2025, ĐVT: %']]]-Table1[[#This Row],[Tỷ suất sinh lợi trên tổng tài sản bình quân (ROAA)'[Quý 4 Năm 2024, ĐVT: %']]]</f>
        <v>0.55000000000000004</v>
      </c>
      <c r="U2274" s="20">
        <f>SUM(Table1[[#This Row],[TATA]:[ROA]])</f>
        <v>1.0301260781014789</v>
      </c>
    </row>
    <row r="2275" spans="1:21" x14ac:dyDescent="0.45">
      <c r="A2275" s="7">
        <v>2269</v>
      </c>
      <c r="B2275" s="5" t="s">
        <v>4544</v>
      </c>
      <c r="C2275" s="6" t="s">
        <v>4545</v>
      </c>
      <c r="D2275" s="6" t="s">
        <v>15</v>
      </c>
      <c r="E2275" s="8">
        <v>150328084559</v>
      </c>
      <c r="F2275" s="8">
        <v>119430998281</v>
      </c>
      <c r="G2275" s="8">
        <v>736660459276</v>
      </c>
      <c r="H2275" s="8">
        <v>186418139117</v>
      </c>
      <c r="I2275" s="8">
        <v>213721246113</v>
      </c>
      <c r="J2275" s="8">
        <v>7801558466</v>
      </c>
      <c r="K2275" s="8">
        <v>8567351652</v>
      </c>
      <c r="L2275" s="8">
        <v>1059622547008</v>
      </c>
      <c r="M2275" s="8">
        <v>1209606426524</v>
      </c>
      <c r="N2275" s="9">
        <v>2.5</v>
      </c>
      <c r="O2275" s="9">
        <v>2.73</v>
      </c>
      <c r="P2275" s="17">
        <f>(Table1[[#This Row],[18. Lợi nhuận sau thuế thu nhập doanh nghiệp]]-Table1[[#This Row],[Lưu chuyển tiền thuần từ hoạt động kinh doanh]])/Table1[[#This Row],[TỔNG CỘNG TÀI SẢN]]</f>
        <v>-4.1942099496375958E-2</v>
      </c>
      <c r="Q2275" s="20">
        <f>(Table1[[#This Row],[III. Các khoản phải thu ngắn hạn 2025]]-Table1[[#This Row],[III. Các khoản phải thu ngắn hạn'[Năm: 2024]])/Table1[[#This Row],[III. Các khoản phải thu ngắn hạn'[Năm: 2024]]</f>
        <v>0.14646164329997946</v>
      </c>
      <c r="R2275" s="20">
        <f>(Table1[[#This Row],[1. Hàng tồn kho]]-Table1[[#This Row],[1. Hàng tồn kho'[Năm: 2024]])/Table1[[#This Row],[1. Hàng tồn kho'[Năm: 2024]]</f>
        <v>9.8159001094128312E-2</v>
      </c>
      <c r="S227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0.1415446282636223</v>
      </c>
      <c r="T2275" s="21">
        <f>Table1[[#This Row],[Tỷ suất sinh lợi trên tổng tài sản bình quân (ROAA)'[Quý 4 Năm 2025, ĐVT: %']]]-Table1[[#This Row],[Tỷ suất sinh lợi trên tổng tài sản bình quân (ROAA)'[Quý 4 Năm 2024, ĐVT: %']]]</f>
        <v>0.22999999999999998</v>
      </c>
      <c r="U2275" s="20">
        <f>SUM(Table1[[#This Row],[TATA]:[ROA]])</f>
        <v>0.57422317316135407</v>
      </c>
    </row>
    <row r="2276" spans="1:21" hidden="1" x14ac:dyDescent="0.45">
      <c r="A2276" s="7">
        <v>2270</v>
      </c>
      <c r="B2276" s="5" t="s">
        <v>4546</v>
      </c>
      <c r="C2276" s="6" t="s">
        <v>4547</v>
      </c>
      <c r="D2276" s="6" t="s">
        <v>18</v>
      </c>
      <c r="E2276" s="8">
        <v>-20564385947691</v>
      </c>
      <c r="F2276" s="8">
        <v>5683331855108</v>
      </c>
      <c r="G2276" s="8">
        <v>80632256999009</v>
      </c>
      <c r="H2276" s="8">
        <v>539116528852</v>
      </c>
      <c r="I2276" s="8">
        <v>686848052984</v>
      </c>
      <c r="J2276" s="6"/>
      <c r="K2276" s="6"/>
      <c r="L2276" s="8">
        <v>7615253240537</v>
      </c>
      <c r="M2276" s="8">
        <v>11217426514650</v>
      </c>
      <c r="N2276" s="9">
        <v>1.45</v>
      </c>
      <c r="O2276" s="9">
        <v>2.0099999999999998</v>
      </c>
      <c r="P2276" s="17">
        <f>(Table1[[#This Row],[18. Lợi nhuận sau thuế thu nhập doanh nghiệp]]-Table1[[#This Row],[Lưu chuyển tiền thuần từ hoạt động kinh doanh]])/Table1[[#This Row],[TỔNG CỘNG TÀI SẢN]]</f>
        <v>0.32552378886183969</v>
      </c>
      <c r="Q2276" s="20">
        <f>(Table1[[#This Row],[III. Các khoản phải thu ngắn hạn 2025]]-Table1[[#This Row],[III. Các khoản phải thu ngắn hạn'[Năm: 2024]])/Table1[[#This Row],[III. Các khoản phải thu ngắn hạn'[Năm: 2024]]</f>
        <v>0.27402521760291965</v>
      </c>
      <c r="R2276" s="20" t="e">
        <f>(Table1[[#This Row],[1. Hàng tồn kho]]-Table1[[#This Row],[1. Hàng tồn kho'[Năm: 2024]])/Table1[[#This Row],[1. Hàng tồn kho'[Năm: 2024]]</f>
        <v>#DIV/0!</v>
      </c>
      <c r="S227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0.47302081235304894</v>
      </c>
      <c r="T2276" s="21">
        <f>Table1[[#This Row],[Tỷ suất sinh lợi trên tổng tài sản bình quân (ROAA)'[Quý 4 Năm 2025, ĐVT: %']]]-Table1[[#This Row],[Tỷ suất sinh lợi trên tổng tài sản bình quân (ROAA)'[Quý 4 Năm 2024, ĐVT: %']]]</f>
        <v>0.55999999999999983</v>
      </c>
      <c r="U2276" s="20" t="e">
        <f>SUM(Table1[[#This Row],[TATA]:[ROA]])</f>
        <v>#DIV/0!</v>
      </c>
    </row>
    <row r="2277" spans="1:21" ht="26.25" x14ac:dyDescent="0.45">
      <c r="A2277" s="7">
        <v>2271</v>
      </c>
      <c r="B2277" s="5" t="s">
        <v>4548</v>
      </c>
      <c r="C2277" s="6" t="s">
        <v>4549</v>
      </c>
      <c r="D2277" s="6" t="s">
        <v>33</v>
      </c>
      <c r="E2277" s="8">
        <v>213433953289</v>
      </c>
      <c r="F2277" s="8">
        <v>58489618387</v>
      </c>
      <c r="G2277" s="8">
        <v>2750782843401</v>
      </c>
      <c r="H2277" s="8">
        <v>428037087816</v>
      </c>
      <c r="I2277" s="8">
        <v>398569761941</v>
      </c>
      <c r="J2277" s="8">
        <v>610487152103</v>
      </c>
      <c r="K2277" s="8">
        <v>951831534946</v>
      </c>
      <c r="L2277" s="8">
        <v>2893881498708</v>
      </c>
      <c r="M2277" s="8">
        <v>5264204905542</v>
      </c>
      <c r="N2277" s="8"/>
      <c r="O2277" s="9">
        <v>1.4</v>
      </c>
      <c r="P2277" s="17">
        <f>(Table1[[#This Row],[18. Lợi nhuận sau thuế thu nhập doanh nghiệp]]-Table1[[#This Row],[Lưu chuyển tiền thuần từ hoạt động kinh doanh]])/Table1[[#This Row],[TỔNG CỘNG TÀI SẢN]]</f>
        <v>-5.6327359781854193E-2</v>
      </c>
      <c r="Q2277" s="20">
        <f>(Table1[[#This Row],[III. Các khoản phải thu ngắn hạn 2025]]-Table1[[#This Row],[III. Các khoản phải thu ngắn hạn'[Năm: 2024]])/Table1[[#This Row],[III. Các khoản phải thu ngắn hạn'[Năm: 2024]]</f>
        <v>-6.8842926731776805E-2</v>
      </c>
      <c r="R2277" s="20">
        <f>(Table1[[#This Row],[1. Hàng tồn kho]]-Table1[[#This Row],[1. Hàng tồn kho'[Năm: 2024]])/Table1[[#This Row],[1. Hàng tồn kho'[Năm: 2024]]</f>
        <v>0.55913442513432154</v>
      </c>
      <c r="S227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0.81908101900242036</v>
      </c>
      <c r="T2277" s="21">
        <f>Table1[[#This Row],[Tỷ suất sinh lợi trên tổng tài sản bình quân (ROAA)'[Quý 4 Năm 2025, ĐVT: %']]]-Table1[[#This Row],[Tỷ suất sinh lợi trên tổng tài sản bình quân (ROAA)'[Quý 4 Năm 2024, ĐVT: %']]]</f>
        <v>1.4</v>
      </c>
      <c r="U2277" s="20">
        <f>SUM(Table1[[#This Row],[TATA]:[ROA]])</f>
        <v>2.6530451576231107</v>
      </c>
    </row>
    <row r="2278" spans="1:21" ht="26.25" hidden="1" x14ac:dyDescent="0.45">
      <c r="A2278" s="7">
        <v>2272</v>
      </c>
      <c r="B2278" s="5" t="s">
        <v>4550</v>
      </c>
      <c r="C2278" s="6" t="s">
        <v>4551</v>
      </c>
      <c r="D2278" s="6" t="s">
        <v>10</v>
      </c>
      <c r="E2278" s="6"/>
      <c r="F2278" s="6"/>
      <c r="G2278" s="6"/>
      <c r="H2278" s="6"/>
      <c r="I2278" s="6"/>
      <c r="J2278" s="6"/>
      <c r="K2278" s="6"/>
      <c r="L2278" s="6"/>
      <c r="M2278" s="6"/>
      <c r="N2278" s="8"/>
      <c r="O2278" s="8"/>
      <c r="P227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7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78" s="20" t="e">
        <f>(Table1[[#This Row],[1. Hàng tồn kho]]-Table1[[#This Row],[1. Hàng tồn kho'[Năm: 2024]])/Table1[[#This Row],[1. Hàng tồn kho'[Năm: 2024]]</f>
        <v>#DIV/0!</v>
      </c>
      <c r="S227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7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78" s="20" t="e">
        <f>SUM(Table1[[#This Row],[TATA]:[ROA]])</f>
        <v>#DIV/0!</v>
      </c>
    </row>
    <row r="2279" spans="1:21" x14ac:dyDescent="0.45">
      <c r="A2279" s="7">
        <v>2273</v>
      </c>
      <c r="B2279" s="5" t="s">
        <v>4552</v>
      </c>
      <c r="C2279" s="6" t="s">
        <v>4553</v>
      </c>
      <c r="D2279" s="6" t="s">
        <v>15</v>
      </c>
      <c r="E2279" s="8">
        <v>32858591290</v>
      </c>
      <c r="F2279" s="8">
        <v>36315083009</v>
      </c>
      <c r="G2279" s="8">
        <v>118269490774</v>
      </c>
      <c r="H2279" s="8">
        <v>10256219818</v>
      </c>
      <c r="I2279" s="8">
        <v>17081271417</v>
      </c>
      <c r="J2279" s="8">
        <v>403488449</v>
      </c>
      <c r="K2279" s="8">
        <v>408392648</v>
      </c>
      <c r="L2279" s="8">
        <v>66878891051</v>
      </c>
      <c r="M2279" s="8">
        <v>74819093085</v>
      </c>
      <c r="N2279" s="8"/>
      <c r="O2279" s="8"/>
      <c r="P2279" s="17">
        <f>(Table1[[#This Row],[18. Lợi nhuận sau thuế thu nhập doanh nghiệp]]-Table1[[#This Row],[Lưu chuyển tiền thuần từ hoạt động kinh doanh]])/Table1[[#This Row],[TỔNG CỘNG TÀI SẢN]]</f>
        <v>2.9225556788816956E-2</v>
      </c>
      <c r="Q2279" s="20">
        <f>(Table1[[#This Row],[III. Các khoản phải thu ngắn hạn 2025]]-Table1[[#This Row],[III. Các khoản phải thu ngắn hạn'[Năm: 2024]])/Table1[[#This Row],[III. Các khoản phải thu ngắn hạn'[Năm: 2024]]</f>
        <v>0.665454886899149</v>
      </c>
      <c r="R2279" s="20">
        <f>(Table1[[#This Row],[1. Hàng tồn kho]]-Table1[[#This Row],[1. Hàng tồn kho'[Năm: 2024]])/Table1[[#This Row],[1. Hàng tồn kho'[Năm: 2024]]</f>
        <v>1.2154496645825913E-2</v>
      </c>
      <c r="S227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0.11872508513852331</v>
      </c>
      <c r="T227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79" s="20">
        <f>SUM(Table1[[#This Row],[TATA]:[ROA]])</f>
        <v>0.82556002547231522</v>
      </c>
    </row>
    <row r="2280" spans="1:21" ht="26.25" x14ac:dyDescent="0.45">
      <c r="A2280" s="7">
        <v>2274</v>
      </c>
      <c r="B2280" s="5" t="s">
        <v>4554</v>
      </c>
      <c r="C2280" s="6" t="s">
        <v>4555</v>
      </c>
      <c r="D2280" s="6" t="s">
        <v>18</v>
      </c>
      <c r="E2280" s="8">
        <v>-187868809774</v>
      </c>
      <c r="F2280" s="8">
        <v>278747257573</v>
      </c>
      <c r="G2280" s="8">
        <v>4552585942461</v>
      </c>
      <c r="H2280" s="8">
        <v>1390143968891</v>
      </c>
      <c r="I2280" s="8">
        <v>2193451731205</v>
      </c>
      <c r="J2280" s="8">
        <v>397694929246</v>
      </c>
      <c r="K2280" s="8">
        <v>248567587762</v>
      </c>
      <c r="L2280" s="8">
        <v>1194959391955</v>
      </c>
      <c r="M2280" s="8">
        <v>2525417674714</v>
      </c>
      <c r="N2280" s="9">
        <v>7.96</v>
      </c>
      <c r="O2280" s="9">
        <v>2.67</v>
      </c>
      <c r="P2280" s="17">
        <f>(Table1[[#This Row],[18. Lợi nhuận sau thuế thu nhập doanh nghiệp]]-Table1[[#This Row],[Lưu chuyển tiền thuần từ hoạt động kinh doanh]])/Table1[[#This Row],[TỔNG CỘNG TÀI SẢN]]</f>
        <v>0.10249473008185771</v>
      </c>
      <c r="Q2280" s="20">
        <f>(Table1[[#This Row],[III. Các khoản phải thu ngắn hạn 2025]]-Table1[[#This Row],[III. Các khoản phải thu ngắn hạn'[Năm: 2024]])/Table1[[#This Row],[III. Các khoản phải thu ngắn hạn'[Năm: 2024]]</f>
        <v>0.57785940182501105</v>
      </c>
      <c r="R2280" s="20">
        <f>(Table1[[#This Row],[1. Hàng tồn kho]]-Table1[[#This Row],[1. Hàng tồn kho'[Năm: 2024]])/Table1[[#This Row],[1. Hàng tồn kho'[Năm: 2024]]</f>
        <v>-0.37497923789658155</v>
      </c>
      <c r="S228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1.1133920463877174</v>
      </c>
      <c r="T2280" s="21">
        <f>Table1[[#This Row],[Tỷ suất sinh lợi trên tổng tài sản bình quân (ROAA)'[Quý 4 Năm 2025, ĐVT: %']]]-Table1[[#This Row],[Tỷ suất sinh lợi trên tổng tài sản bình quân (ROAA)'[Quý 4 Năm 2024, ĐVT: %']]]</f>
        <v>-5.29</v>
      </c>
      <c r="U2280" s="20">
        <f>SUM(Table1[[#This Row],[TATA]:[ROA]])</f>
        <v>-3.8712330596019955</v>
      </c>
    </row>
    <row r="2281" spans="1:21" hidden="1" x14ac:dyDescent="0.45">
      <c r="A2281" s="7">
        <v>2275</v>
      </c>
      <c r="B2281" s="5" t="s">
        <v>4556</v>
      </c>
      <c r="C2281" s="6" t="s">
        <v>4557</v>
      </c>
      <c r="D2281" s="6" t="s">
        <v>10</v>
      </c>
      <c r="E2281" s="6"/>
      <c r="F2281" s="6"/>
      <c r="G2281" s="6"/>
      <c r="H2281" s="6"/>
      <c r="I2281" s="6"/>
      <c r="J2281" s="6"/>
      <c r="K2281" s="6"/>
      <c r="L2281" s="6"/>
      <c r="M2281" s="6"/>
      <c r="N2281" s="8"/>
      <c r="O2281" s="8"/>
      <c r="P228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8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81" s="20" t="e">
        <f>(Table1[[#This Row],[1. Hàng tồn kho]]-Table1[[#This Row],[1. Hàng tồn kho'[Năm: 2024]])/Table1[[#This Row],[1. Hàng tồn kho'[Năm: 2024]]</f>
        <v>#DIV/0!</v>
      </c>
      <c r="S228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8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81" s="20" t="e">
        <f>SUM(Table1[[#This Row],[TATA]:[ROA]])</f>
        <v>#DIV/0!</v>
      </c>
    </row>
    <row r="2282" spans="1:21" x14ac:dyDescent="0.45">
      <c r="A2282" s="7">
        <v>2276</v>
      </c>
      <c r="B2282" s="5" t="s">
        <v>4558</v>
      </c>
      <c r="C2282" s="6" t="s">
        <v>4559</v>
      </c>
      <c r="D2282" s="6" t="s">
        <v>15</v>
      </c>
      <c r="E2282" s="8">
        <v>11392083341</v>
      </c>
      <c r="F2282" s="8">
        <v>4098544813</v>
      </c>
      <c r="G2282" s="8">
        <v>1580004263794</v>
      </c>
      <c r="H2282" s="8">
        <v>95278553663</v>
      </c>
      <c r="I2282" s="8">
        <v>132730088744</v>
      </c>
      <c r="J2282" s="8">
        <v>466336845305</v>
      </c>
      <c r="K2282" s="8">
        <v>475044974786</v>
      </c>
      <c r="L2282" s="8">
        <v>483049215328</v>
      </c>
      <c r="M2282" s="8">
        <v>468026878991</v>
      </c>
      <c r="N2282" s="9">
        <v>2.12</v>
      </c>
      <c r="O2282" s="9">
        <v>3.07</v>
      </c>
      <c r="P2282" s="17">
        <f>(Table1[[#This Row],[18. Lợi nhuận sau thuế thu nhập doanh nghiệp]]-Table1[[#This Row],[Lưu chuyển tiền thuần từ hoạt động kinh doanh]])/Table1[[#This Row],[TỔNG CỘNG TÀI SẢN]]</f>
        <v>-4.6161511681533833E-3</v>
      </c>
      <c r="Q2282" s="20">
        <f>(Table1[[#This Row],[III. Các khoản phải thu ngắn hạn 2025]]-Table1[[#This Row],[III. Các khoản phải thu ngắn hạn'[Năm: 2024]])/Table1[[#This Row],[III. Các khoản phải thu ngắn hạn'[Năm: 2024]]</f>
        <v>0.39307413516651379</v>
      </c>
      <c r="R2282" s="20">
        <f>(Table1[[#This Row],[1. Hàng tồn kho]]-Table1[[#This Row],[1. Hàng tồn kho'[Năm: 2024]])/Table1[[#This Row],[1. Hàng tồn kho'[Năm: 2024]]</f>
        <v>1.86734751256993E-2</v>
      </c>
      <c r="S228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-3.1098976792249908E-2</v>
      </c>
      <c r="T2282" s="21">
        <f>Table1[[#This Row],[Tỷ suất sinh lợi trên tổng tài sản bình quân (ROAA)'[Quý 4 Năm 2025, ĐVT: %']]]-Table1[[#This Row],[Tỷ suất sinh lợi trên tổng tài sản bình quân (ROAA)'[Quý 4 Năm 2024, ĐVT: %']]]</f>
        <v>0.94999999999999973</v>
      </c>
      <c r="U2282" s="20">
        <f>SUM(Table1[[#This Row],[TATA]:[ROA]])</f>
        <v>1.3260324823318095</v>
      </c>
    </row>
    <row r="2283" spans="1:21" x14ac:dyDescent="0.45">
      <c r="A2283" s="7">
        <v>2277</v>
      </c>
      <c r="B2283" s="5" t="s">
        <v>4560</v>
      </c>
      <c r="C2283" s="6" t="s">
        <v>4561</v>
      </c>
      <c r="D2283" s="6" t="s">
        <v>18</v>
      </c>
      <c r="E2283" s="8">
        <v>146028287162</v>
      </c>
      <c r="F2283" s="8">
        <v>5448231595</v>
      </c>
      <c r="G2283" s="8">
        <v>961340818261</v>
      </c>
      <c r="H2283" s="8">
        <v>220512103011</v>
      </c>
      <c r="I2283" s="8">
        <v>298649640700</v>
      </c>
      <c r="J2283" s="8">
        <v>193100615136</v>
      </c>
      <c r="K2283" s="8">
        <v>233451350264</v>
      </c>
      <c r="L2283" s="8">
        <v>1471321770177</v>
      </c>
      <c r="M2283" s="8">
        <v>1554625125343</v>
      </c>
      <c r="N2283" s="9">
        <v>0.44</v>
      </c>
      <c r="O2283" s="9">
        <v>0.37</v>
      </c>
      <c r="P2283" s="17">
        <f>(Table1[[#This Row],[18. Lợi nhuận sau thuế thu nhập doanh nghiệp]]-Table1[[#This Row],[Lưu chuyển tiền thuần từ hoạt động kinh doanh]])/Table1[[#This Row],[TỔNG CỘNG TÀI SẢN]]</f>
        <v>-0.14623331590278227</v>
      </c>
      <c r="Q2283" s="20">
        <f>(Table1[[#This Row],[III. Các khoản phải thu ngắn hạn 2025]]-Table1[[#This Row],[III. Các khoản phải thu ngắn hạn'[Năm: 2024]])/Table1[[#This Row],[III. Các khoản phải thu ngắn hạn'[Năm: 2024]]</f>
        <v>0.35434580062529353</v>
      </c>
      <c r="R2283" s="20">
        <f>(Table1[[#This Row],[1. Hàng tồn kho]]-Table1[[#This Row],[1. Hàng tồn kho'[Năm: 2024]])/Table1[[#This Row],[1. Hàng tồn kho'[Năm: 2024]]</f>
        <v>0.20896222986954824</v>
      </c>
      <c r="S228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5.6618040223776887E-2</v>
      </c>
      <c r="T2283" s="21">
        <f>Table1[[#This Row],[Tỷ suất sinh lợi trên tổng tài sản bình quân (ROAA)'[Quý 4 Năm 2025, ĐVT: %']]]-Table1[[#This Row],[Tỷ suất sinh lợi trên tổng tài sản bình quân (ROAA)'[Quý 4 Năm 2024, ĐVT: %']]]</f>
        <v>-7.0000000000000007E-2</v>
      </c>
      <c r="U2283" s="20">
        <f>SUM(Table1[[#This Row],[TATA]:[ROA]])</f>
        <v>0.40369275481583633</v>
      </c>
    </row>
    <row r="2284" spans="1:21" x14ac:dyDescent="0.45">
      <c r="A2284" s="7">
        <v>2278</v>
      </c>
      <c r="B2284" s="5" t="s">
        <v>4562</v>
      </c>
      <c r="C2284" s="6" t="s">
        <v>4563</v>
      </c>
      <c r="D2284" s="6" t="s">
        <v>18</v>
      </c>
      <c r="E2284" s="8">
        <v>-27985157814</v>
      </c>
      <c r="F2284" s="8">
        <v>110430344544</v>
      </c>
      <c r="G2284" s="8">
        <v>685360736886</v>
      </c>
      <c r="H2284" s="8">
        <v>105990641300</v>
      </c>
      <c r="I2284" s="8">
        <v>84116001011</v>
      </c>
      <c r="J2284" s="8">
        <v>395300836008</v>
      </c>
      <c r="K2284" s="8">
        <v>441296658785</v>
      </c>
      <c r="L2284" s="8">
        <v>48996847797</v>
      </c>
      <c r="M2284" s="8">
        <v>130155429905</v>
      </c>
      <c r="N2284" s="9">
        <v>-33.76</v>
      </c>
      <c r="O2284" s="9">
        <v>1.06</v>
      </c>
      <c r="P2284" s="17">
        <f>(Table1[[#This Row],[18. Lợi nhuận sau thuế thu nhập doanh nghiệp]]-Table1[[#This Row],[Lưu chuyển tiền thuần từ hoạt động kinh doanh]])/Table1[[#This Row],[TỔNG CỘNG TÀI SẢN]]</f>
        <v>0.20196006994346313</v>
      </c>
      <c r="Q2284" s="20">
        <f>(Table1[[#This Row],[III. Các khoản phải thu ngắn hạn 2025]]-Table1[[#This Row],[III. Các khoản phải thu ngắn hạn'[Năm: 2024]])/Table1[[#This Row],[III. Các khoản phải thu ngắn hạn'[Năm: 2024]]</f>
        <v>-0.20638275248363838</v>
      </c>
      <c r="R2284" s="20">
        <f>(Table1[[#This Row],[1. Hàng tồn kho]]-Table1[[#This Row],[1. Hàng tồn kho'[Năm: 2024]])/Table1[[#This Row],[1. Hàng tồn kho'[Năm: 2024]]</f>
        <v>0.11635650266135321</v>
      </c>
      <c r="S228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1.6564041516354284</v>
      </c>
      <c r="T2284" s="21">
        <f>Table1[[#This Row],[Tỷ suất sinh lợi trên tổng tài sản bình quân (ROAA)'[Quý 4 Năm 2025, ĐVT: %']]]-Table1[[#This Row],[Tỷ suất sinh lợi trên tổng tài sản bình quân (ROAA)'[Quý 4 Năm 2024, ĐVT: %']]]</f>
        <v>34.82</v>
      </c>
      <c r="U2284" s="20">
        <f>SUM(Table1[[#This Row],[TATA]:[ROA]])</f>
        <v>36.588337971756609</v>
      </c>
    </row>
    <row r="2285" spans="1:21" hidden="1" x14ac:dyDescent="0.45">
      <c r="A2285" s="7">
        <v>2279</v>
      </c>
      <c r="B2285" s="5" t="s">
        <v>4564</v>
      </c>
      <c r="C2285" s="6" t="s">
        <v>4565</v>
      </c>
      <c r="D2285" s="6" t="s">
        <v>10</v>
      </c>
      <c r="E2285" s="6"/>
      <c r="F2285" s="6"/>
      <c r="G2285" s="6"/>
      <c r="H2285" s="6"/>
      <c r="I2285" s="6"/>
      <c r="J2285" s="6"/>
      <c r="K2285" s="6"/>
      <c r="L2285" s="6"/>
      <c r="M2285" s="6"/>
      <c r="N2285" s="8"/>
      <c r="O2285" s="8"/>
      <c r="P228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8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85" s="20" t="e">
        <f>(Table1[[#This Row],[1. Hàng tồn kho]]-Table1[[#This Row],[1. Hàng tồn kho'[Năm: 2024]])/Table1[[#This Row],[1. Hàng tồn kho'[Năm: 2024]]</f>
        <v>#DIV/0!</v>
      </c>
      <c r="S228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8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85" s="20" t="e">
        <f>SUM(Table1[[#This Row],[TATA]:[ROA]])</f>
        <v>#DIV/0!</v>
      </c>
    </row>
    <row r="2286" spans="1:21" ht="26.25" hidden="1" x14ac:dyDescent="0.45">
      <c r="A2286" s="7">
        <v>2280</v>
      </c>
      <c r="B2286" s="5" t="s">
        <v>4566</v>
      </c>
      <c r="C2286" s="6" t="s">
        <v>4567</v>
      </c>
      <c r="D2286" s="6" t="s">
        <v>10</v>
      </c>
      <c r="E2286" s="6"/>
      <c r="F2286" s="6"/>
      <c r="G2286" s="6"/>
      <c r="H2286" s="6"/>
      <c r="I2286" s="6"/>
      <c r="J2286" s="6"/>
      <c r="K2286" s="6"/>
      <c r="L2286" s="6"/>
      <c r="M2286" s="6"/>
      <c r="N2286" s="8"/>
      <c r="O2286" s="8"/>
      <c r="P228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8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86" s="20" t="e">
        <f>(Table1[[#This Row],[1. Hàng tồn kho]]-Table1[[#This Row],[1. Hàng tồn kho'[Năm: 2024]])/Table1[[#This Row],[1. Hàng tồn kho'[Năm: 2024]]</f>
        <v>#DIV/0!</v>
      </c>
      <c r="S228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8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86" s="20" t="e">
        <f>SUM(Table1[[#This Row],[TATA]:[ROA]])</f>
        <v>#DIV/0!</v>
      </c>
    </row>
    <row r="2287" spans="1:21" x14ac:dyDescent="0.45">
      <c r="A2287" s="7">
        <v>2281</v>
      </c>
      <c r="B2287" s="5" t="s">
        <v>4568</v>
      </c>
      <c r="C2287" s="6" t="s">
        <v>4569</v>
      </c>
      <c r="D2287" s="6" t="s">
        <v>18</v>
      </c>
      <c r="E2287" s="8">
        <v>139761730603</v>
      </c>
      <c r="F2287" s="8">
        <v>209881718632</v>
      </c>
      <c r="G2287" s="8">
        <v>3396116489440</v>
      </c>
      <c r="H2287" s="8">
        <v>156450098227</v>
      </c>
      <c r="I2287" s="8">
        <v>266431095588</v>
      </c>
      <c r="J2287" s="8">
        <v>77252978750</v>
      </c>
      <c r="K2287" s="8">
        <v>11844567693</v>
      </c>
      <c r="L2287" s="8">
        <v>544406057033</v>
      </c>
      <c r="M2287" s="8">
        <v>506113099465</v>
      </c>
      <c r="N2287" s="9">
        <v>1.93</v>
      </c>
      <c r="O2287" s="9">
        <v>0.3</v>
      </c>
      <c r="P2287" s="17">
        <f>(Table1[[#This Row],[18. Lợi nhuận sau thuế thu nhập doanh nghiệp]]-Table1[[#This Row],[Lưu chuyển tiền thuần từ hoạt động kinh doanh]])/Table1[[#This Row],[TỔNG CỘNG TÀI SẢN]]</f>
        <v>2.064710920459692E-2</v>
      </c>
      <c r="Q2287" s="20">
        <f>(Table1[[#This Row],[III. Các khoản phải thu ngắn hạn 2025]]-Table1[[#This Row],[III. Các khoản phải thu ngắn hạn'[Năm: 2024]])/Table1[[#This Row],[III. Các khoản phải thu ngắn hạn'[Năm: 2024]]</f>
        <v>0.70297812917588565</v>
      </c>
      <c r="R2287" s="20">
        <f>(Table1[[#This Row],[1. Hàng tồn kho]]-Table1[[#This Row],[1. Hàng tồn kho'[Năm: 2024]])/Table1[[#This Row],[1. Hàng tồn kho'[Năm: 2024]]</f>
        <v>-0.84667817494351305</v>
      </c>
      <c r="S228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-7.0338963120094036E-2</v>
      </c>
      <c r="T2287" s="21">
        <f>Table1[[#This Row],[Tỷ suất sinh lợi trên tổng tài sản bình quân (ROAA)'[Quý 4 Năm 2025, ĐVT: %']]]-Table1[[#This Row],[Tỷ suất sinh lợi trên tổng tài sản bình quân (ROAA)'[Quý 4 Năm 2024, ĐVT: %']]]</f>
        <v>-1.63</v>
      </c>
      <c r="U2287" s="20">
        <f>SUM(Table1[[#This Row],[TATA]:[ROA]])</f>
        <v>-1.8233918996831244</v>
      </c>
    </row>
    <row r="2288" spans="1:21" x14ac:dyDescent="0.45">
      <c r="A2288" s="7">
        <v>2282</v>
      </c>
      <c r="B2288" s="5" t="s">
        <v>4570</v>
      </c>
      <c r="C2288" s="6" t="s">
        <v>4571</v>
      </c>
      <c r="D2288" s="6" t="s">
        <v>18</v>
      </c>
      <c r="E2288" s="8">
        <v>180629800164</v>
      </c>
      <c r="F2288" s="8">
        <v>98878473210</v>
      </c>
      <c r="G2288" s="8">
        <v>4470763613728</v>
      </c>
      <c r="H2288" s="8">
        <v>718317277833</v>
      </c>
      <c r="I2288" s="8">
        <v>669994594834</v>
      </c>
      <c r="J2288" s="8">
        <v>1187603937210</v>
      </c>
      <c r="K2288" s="8">
        <v>1135263005700</v>
      </c>
      <c r="L2288" s="8">
        <v>4379117758945</v>
      </c>
      <c r="M2288" s="8">
        <v>4761285429039</v>
      </c>
      <c r="N2288" s="9">
        <v>0.51</v>
      </c>
      <c r="O2288" s="9">
        <v>0.52</v>
      </c>
      <c r="P2288" s="17">
        <f>(Table1[[#This Row],[18. Lợi nhuận sau thuế thu nhập doanh nghiệp]]-Table1[[#This Row],[Lưu chuyển tiền thuần từ hoạt động kinh doanh]])/Table1[[#This Row],[TỔNG CỘNG TÀI SẢN]]</f>
        <v>-1.828576368989249E-2</v>
      </c>
      <c r="Q2288" s="20">
        <f>(Table1[[#This Row],[III. Các khoản phải thu ngắn hạn 2025]]-Table1[[#This Row],[III. Các khoản phải thu ngắn hạn'[Năm: 2024]])/Table1[[#This Row],[III. Các khoản phải thu ngắn hạn'[Năm: 2024]]</f>
        <v>-6.7272059979927745E-2</v>
      </c>
      <c r="R2288" s="20">
        <f>(Table1[[#This Row],[1. Hàng tồn kho]]-Table1[[#This Row],[1. Hàng tồn kho'[Năm: 2024]])/Table1[[#This Row],[1. Hàng tồn kho'[Năm: 2024]]</f>
        <v>-4.4072716391428339E-2</v>
      </c>
      <c r="S228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8.7270471161312257E-2</v>
      </c>
      <c r="T2288" s="21">
        <f>Table1[[#This Row],[Tỷ suất sinh lợi trên tổng tài sản bình quân (ROAA)'[Quý 4 Năm 2025, ĐVT: %']]]-Table1[[#This Row],[Tỷ suất sinh lợi trên tổng tài sản bình quân (ROAA)'[Quý 4 Năm 2024, ĐVT: %']]]</f>
        <v>1.0000000000000009E-2</v>
      </c>
      <c r="U2288" s="20">
        <f>SUM(Table1[[#This Row],[TATA]:[ROA]])</f>
        <v>-3.2360068899936312E-2</v>
      </c>
    </row>
    <row r="2289" spans="1:21" x14ac:dyDescent="0.45">
      <c r="A2289" s="7">
        <v>2283</v>
      </c>
      <c r="B2289" s="5" t="s">
        <v>4572</v>
      </c>
      <c r="C2289" s="6" t="s">
        <v>4573</v>
      </c>
      <c r="D2289" s="6" t="s">
        <v>15</v>
      </c>
      <c r="E2289" s="8">
        <v>22699909166</v>
      </c>
      <c r="F2289" s="8">
        <v>6912190076</v>
      </c>
      <c r="G2289" s="8">
        <v>415786282152</v>
      </c>
      <c r="H2289" s="8">
        <v>162079363517</v>
      </c>
      <c r="I2289" s="8">
        <v>79294944651</v>
      </c>
      <c r="J2289" s="8">
        <v>148726984547</v>
      </c>
      <c r="K2289" s="8">
        <v>190217797145</v>
      </c>
      <c r="L2289" s="8">
        <v>1502532977817</v>
      </c>
      <c r="M2289" s="8">
        <v>2311026467555</v>
      </c>
      <c r="N2289" s="9">
        <v>2.81</v>
      </c>
      <c r="O2289" s="9">
        <v>0.13</v>
      </c>
      <c r="P2289" s="17">
        <f>(Table1[[#This Row],[18. Lợi nhuận sau thuế thu nhập doanh nghiệp]]-Table1[[#This Row],[Lưu chuyển tiền thuần từ hoạt động kinh doanh]])/Table1[[#This Row],[TỔNG CỘNG TÀI SẢN]]</f>
        <v>-3.797075509150262E-2</v>
      </c>
      <c r="Q2289" s="20">
        <f>(Table1[[#This Row],[III. Các khoản phải thu ngắn hạn 2025]]-Table1[[#This Row],[III. Các khoản phải thu ngắn hạn'[Năm: 2024]])/Table1[[#This Row],[III. Các khoản phải thu ngắn hạn'[Năm: 2024]]</f>
        <v>-0.51076470853315636</v>
      </c>
      <c r="R2289" s="20">
        <f>(Table1[[#This Row],[1. Hàng tồn kho]]-Table1[[#This Row],[1. Hàng tồn kho'[Năm: 2024]])/Table1[[#This Row],[1. Hàng tồn kho'[Năm: 2024]]</f>
        <v>0.27897299689343374</v>
      </c>
      <c r="S228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0.53808701817157045</v>
      </c>
      <c r="T2289" s="21">
        <f>Table1[[#This Row],[Tỷ suất sinh lợi trên tổng tài sản bình quân (ROAA)'[Quý 4 Năm 2025, ĐVT: %']]]-Table1[[#This Row],[Tỷ suất sinh lợi trên tổng tài sản bình quân (ROAA)'[Quý 4 Năm 2024, ĐVT: %']]]</f>
        <v>-2.68</v>
      </c>
      <c r="U2289" s="20">
        <f>SUM(Table1[[#This Row],[TATA]:[ROA]])</f>
        <v>-2.411675448559655</v>
      </c>
    </row>
    <row r="2290" spans="1:21" x14ac:dyDescent="0.45">
      <c r="A2290" s="7">
        <v>2284</v>
      </c>
      <c r="B2290" s="5" t="s">
        <v>4574</v>
      </c>
      <c r="C2290" s="6" t="s">
        <v>4575</v>
      </c>
      <c r="D2290" s="6" t="s">
        <v>33</v>
      </c>
      <c r="E2290" s="8">
        <v>15872394990</v>
      </c>
      <c r="F2290" s="8">
        <v>18244236320</v>
      </c>
      <c r="G2290" s="8">
        <v>664925321101</v>
      </c>
      <c r="H2290" s="8">
        <v>63716497261</v>
      </c>
      <c r="I2290" s="8">
        <v>79310718038</v>
      </c>
      <c r="J2290" s="8">
        <v>313904912129</v>
      </c>
      <c r="K2290" s="8">
        <v>345965577529</v>
      </c>
      <c r="L2290" s="8">
        <v>563129638093</v>
      </c>
      <c r="M2290" s="8">
        <v>628215172303</v>
      </c>
      <c r="N2290" s="9">
        <v>1.29</v>
      </c>
      <c r="O2290" s="9">
        <v>0.89</v>
      </c>
      <c r="P2290" s="17">
        <f>(Table1[[#This Row],[18. Lợi nhuận sau thuế thu nhập doanh nghiệp]]-Table1[[#This Row],[Lưu chuyển tiền thuần từ hoạt động kinh doanh]])/Table1[[#This Row],[TỔNG CỘNG TÀI SẢN]]</f>
        <v>3.567079271507732E-3</v>
      </c>
      <c r="Q2290" s="20">
        <f>(Table1[[#This Row],[III. Các khoản phải thu ngắn hạn 2025]]-Table1[[#This Row],[III. Các khoản phải thu ngắn hạn'[Năm: 2024]])/Table1[[#This Row],[III. Các khoản phải thu ngắn hạn'[Năm: 2024]]</f>
        <v>0.2447438488829958</v>
      </c>
      <c r="R2290" s="20">
        <f>(Table1[[#This Row],[1. Hàng tồn kho]]-Table1[[#This Row],[1. Hàng tồn kho'[Năm: 2024]])/Table1[[#This Row],[1. Hàng tồn kho'[Năm: 2024]]</f>
        <v>0.10213495922237939</v>
      </c>
      <c r="S229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0.11557824310296952</v>
      </c>
      <c r="T2290" s="21">
        <f>Table1[[#This Row],[Tỷ suất sinh lợi trên tổng tài sản bình quân (ROAA)'[Quý 4 Năm 2025, ĐVT: %']]]-Table1[[#This Row],[Tỷ suất sinh lợi trên tổng tài sản bình quân (ROAA)'[Quý 4 Năm 2024, ĐVT: %']]]</f>
        <v>-0.4</v>
      </c>
      <c r="U2290" s="20">
        <f>SUM(Table1[[#This Row],[TATA]:[ROA]])</f>
        <v>6.602413047985245E-2</v>
      </c>
    </row>
    <row r="2291" spans="1:21" x14ac:dyDescent="0.45">
      <c r="A2291" s="7">
        <v>2285</v>
      </c>
      <c r="B2291" s="5" t="s">
        <v>4576</v>
      </c>
      <c r="C2291" s="6" t="s">
        <v>4577</v>
      </c>
      <c r="D2291" s="6" t="s">
        <v>18</v>
      </c>
      <c r="E2291" s="8">
        <v>162607702995</v>
      </c>
      <c r="F2291" s="8">
        <v>60396318584</v>
      </c>
      <c r="G2291" s="8">
        <v>711492021618</v>
      </c>
      <c r="H2291" s="8">
        <v>18497351851</v>
      </c>
      <c r="I2291" s="8">
        <v>21391108404</v>
      </c>
      <c r="J2291" s="8">
        <v>66352989589</v>
      </c>
      <c r="K2291" s="8">
        <v>48866239413</v>
      </c>
      <c r="L2291" s="8">
        <v>1318138920826</v>
      </c>
      <c r="M2291" s="8">
        <v>1342762619906</v>
      </c>
      <c r="N2291" s="9">
        <v>3.12</v>
      </c>
      <c r="O2291" s="9">
        <v>3.41</v>
      </c>
      <c r="P2291" s="17">
        <f>(Table1[[#This Row],[18. Lợi nhuận sau thuế thu nhập doanh nghiệp]]-Table1[[#This Row],[Lưu chuyển tiền thuần từ hoạt động kinh doanh]])/Table1[[#This Row],[TỔNG CỘNG TÀI SẢN]]</f>
        <v>-0.14365780824718408</v>
      </c>
      <c r="Q2291" s="20">
        <f>(Table1[[#This Row],[III. Các khoản phải thu ngắn hạn 2025]]-Table1[[#This Row],[III. Các khoản phải thu ngắn hạn'[Năm: 2024]])/Table1[[#This Row],[III. Các khoản phải thu ngắn hạn'[Năm: 2024]]</f>
        <v>0.15644166669422782</v>
      </c>
      <c r="R2291" s="20">
        <f>(Table1[[#This Row],[1. Hàng tồn kho]]-Table1[[#This Row],[1. Hàng tồn kho'[Năm: 2024]])/Table1[[#This Row],[1. Hàng tồn kho'[Năm: 2024]]</f>
        <v>-0.26354125540258933</v>
      </c>
      <c r="S229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1.8680655499171344E-2</v>
      </c>
      <c r="T2291" s="21">
        <f>Table1[[#This Row],[Tỷ suất sinh lợi trên tổng tài sản bình quân (ROAA)'[Quý 4 Năm 2025, ĐVT: %']]]-Table1[[#This Row],[Tỷ suất sinh lợi trên tổng tài sản bình quân (ROAA)'[Quý 4 Năm 2024, ĐVT: %']]]</f>
        <v>0.29000000000000004</v>
      </c>
      <c r="U2291" s="20">
        <f>SUM(Table1[[#This Row],[TATA]:[ROA]])</f>
        <v>5.7923258543625816E-2</v>
      </c>
    </row>
    <row r="2292" spans="1:21" hidden="1" x14ac:dyDescent="0.45">
      <c r="A2292" s="7">
        <v>2286</v>
      </c>
      <c r="B2292" s="5" t="s">
        <v>4578</v>
      </c>
      <c r="C2292" s="6" t="s">
        <v>4579</v>
      </c>
      <c r="D2292" s="6" t="s">
        <v>10</v>
      </c>
      <c r="E2292" s="6"/>
      <c r="F2292" s="6"/>
      <c r="G2292" s="6"/>
      <c r="H2292" s="6"/>
      <c r="I2292" s="6"/>
      <c r="J2292" s="6"/>
      <c r="K2292" s="6"/>
      <c r="L2292" s="6"/>
      <c r="M2292" s="6"/>
      <c r="N2292" s="8"/>
      <c r="O2292" s="8"/>
      <c r="P229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9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92" s="20" t="e">
        <f>(Table1[[#This Row],[1. Hàng tồn kho]]-Table1[[#This Row],[1. Hàng tồn kho'[Năm: 2024]])/Table1[[#This Row],[1. Hàng tồn kho'[Năm: 2024]]</f>
        <v>#DIV/0!</v>
      </c>
      <c r="S229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9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92" s="20" t="e">
        <f>SUM(Table1[[#This Row],[TATA]:[ROA]])</f>
        <v>#DIV/0!</v>
      </c>
    </row>
    <row r="2293" spans="1:21" hidden="1" x14ac:dyDescent="0.45">
      <c r="A2293" s="7">
        <v>2287</v>
      </c>
      <c r="B2293" s="5" t="s">
        <v>4580</v>
      </c>
      <c r="C2293" s="6" t="s">
        <v>4581</v>
      </c>
      <c r="D2293" s="6" t="s">
        <v>10</v>
      </c>
      <c r="E2293" s="6"/>
      <c r="F2293" s="6"/>
      <c r="G2293" s="6"/>
      <c r="H2293" s="6"/>
      <c r="I2293" s="6"/>
      <c r="J2293" s="6"/>
      <c r="K2293" s="6"/>
      <c r="L2293" s="6"/>
      <c r="M2293" s="6"/>
      <c r="N2293" s="8"/>
      <c r="O2293" s="8"/>
      <c r="P229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9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93" s="20" t="e">
        <f>(Table1[[#This Row],[1. Hàng tồn kho]]-Table1[[#This Row],[1. Hàng tồn kho'[Năm: 2024]])/Table1[[#This Row],[1. Hàng tồn kho'[Năm: 2024]]</f>
        <v>#DIV/0!</v>
      </c>
      <c r="S229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9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93" s="20" t="e">
        <f>SUM(Table1[[#This Row],[TATA]:[ROA]])</f>
        <v>#DIV/0!</v>
      </c>
    </row>
    <row r="2294" spans="1:21" ht="26.25" hidden="1" x14ac:dyDescent="0.45">
      <c r="A2294" s="7">
        <v>2288</v>
      </c>
      <c r="B2294" s="5" t="s">
        <v>4582</v>
      </c>
      <c r="C2294" s="6" t="s">
        <v>4583</v>
      </c>
      <c r="D2294" s="6" t="s">
        <v>10</v>
      </c>
      <c r="E2294" s="6"/>
      <c r="F2294" s="6"/>
      <c r="G2294" s="6"/>
      <c r="H2294" s="6"/>
      <c r="I2294" s="6"/>
      <c r="J2294" s="6"/>
      <c r="K2294" s="6"/>
      <c r="L2294" s="6"/>
      <c r="M2294" s="6"/>
      <c r="N2294" s="8"/>
      <c r="O2294" s="8"/>
      <c r="P229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9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94" s="20" t="e">
        <f>(Table1[[#This Row],[1. Hàng tồn kho]]-Table1[[#This Row],[1. Hàng tồn kho'[Năm: 2024]])/Table1[[#This Row],[1. Hàng tồn kho'[Năm: 2024]]</f>
        <v>#DIV/0!</v>
      </c>
      <c r="S229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9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94" s="20" t="e">
        <f>SUM(Table1[[#This Row],[TATA]:[ROA]])</f>
        <v>#DIV/0!</v>
      </c>
    </row>
    <row r="2295" spans="1:21" ht="26.25" x14ac:dyDescent="0.45">
      <c r="A2295" s="7">
        <v>2289</v>
      </c>
      <c r="B2295" s="5" t="s">
        <v>4584</v>
      </c>
      <c r="C2295" s="6" t="s">
        <v>4585</v>
      </c>
      <c r="D2295" s="6" t="s">
        <v>15</v>
      </c>
      <c r="E2295" s="8">
        <v>320318095770</v>
      </c>
      <c r="F2295" s="8">
        <v>119644467566</v>
      </c>
      <c r="G2295" s="8">
        <v>1758088132414</v>
      </c>
      <c r="H2295" s="8">
        <v>620905952618</v>
      </c>
      <c r="I2295" s="8">
        <v>785482163031</v>
      </c>
      <c r="J2295" s="8">
        <v>339124005652</v>
      </c>
      <c r="K2295" s="8">
        <v>356604028476</v>
      </c>
      <c r="L2295" s="8">
        <v>1365232607982</v>
      </c>
      <c r="M2295" s="8">
        <v>1800092913522</v>
      </c>
      <c r="N2295" s="9">
        <v>1.71</v>
      </c>
      <c r="O2295" s="9">
        <v>2.27</v>
      </c>
      <c r="P2295" s="17">
        <f>(Table1[[#This Row],[18. Lợi nhuận sau thuế thu nhập doanh nghiệp]]-Table1[[#This Row],[Lưu chuyển tiền thuần từ hoạt động kinh doanh]])/Table1[[#This Row],[TỔNG CỘNG TÀI SẢN]]</f>
        <v>-0.11414309925888559</v>
      </c>
      <c r="Q2295" s="20">
        <f>(Table1[[#This Row],[III. Các khoản phải thu ngắn hạn 2025]]-Table1[[#This Row],[III. Các khoản phải thu ngắn hạn'[Năm: 2024]])/Table1[[#This Row],[III. Các khoản phải thu ngắn hạn'[Năm: 2024]]</f>
        <v>0.26505819394882213</v>
      </c>
      <c r="R2295" s="20">
        <f>(Table1[[#This Row],[1. Hàng tồn kho]]-Table1[[#This Row],[1. Hàng tồn kho'[Năm: 2024]])/Table1[[#This Row],[1. Hàng tồn kho'[Năm: 2024]]</f>
        <v>5.1544634212470151E-2</v>
      </c>
      <c r="S229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0.3185246990128538</v>
      </c>
      <c r="T2295" s="21">
        <f>Table1[[#This Row],[Tỷ suất sinh lợi trên tổng tài sản bình quân (ROAA)'[Quý 4 Năm 2025, ĐVT: %']]]-Table1[[#This Row],[Tỷ suất sinh lợi trên tổng tài sản bình quân (ROAA)'[Quý 4 Năm 2024, ĐVT: %']]]</f>
        <v>0.56000000000000005</v>
      </c>
      <c r="U2295" s="20">
        <f>SUM(Table1[[#This Row],[TATA]:[ROA]])</f>
        <v>1.0809844279152605</v>
      </c>
    </row>
    <row r="2296" spans="1:21" ht="26.25" hidden="1" x14ac:dyDescent="0.45">
      <c r="A2296" s="7">
        <v>2290</v>
      </c>
      <c r="B2296" s="5" t="s">
        <v>4586</v>
      </c>
      <c r="C2296" s="6" t="s">
        <v>4587</v>
      </c>
      <c r="D2296" s="6" t="s">
        <v>10</v>
      </c>
      <c r="E2296" s="6"/>
      <c r="F2296" s="6"/>
      <c r="G2296" s="6"/>
      <c r="H2296" s="6"/>
      <c r="I2296" s="6"/>
      <c r="J2296" s="6"/>
      <c r="K2296" s="6"/>
      <c r="L2296" s="6"/>
      <c r="M2296" s="6"/>
      <c r="N2296" s="8"/>
      <c r="O2296" s="8"/>
      <c r="P229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9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96" s="20" t="e">
        <f>(Table1[[#This Row],[1. Hàng tồn kho]]-Table1[[#This Row],[1. Hàng tồn kho'[Năm: 2024]])/Table1[[#This Row],[1. Hàng tồn kho'[Năm: 2024]]</f>
        <v>#DIV/0!</v>
      </c>
      <c r="S229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9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96" s="20" t="e">
        <f>SUM(Table1[[#This Row],[TATA]:[ROA]])</f>
        <v>#DIV/0!</v>
      </c>
    </row>
    <row r="2297" spans="1:21" x14ac:dyDescent="0.45">
      <c r="A2297" s="7">
        <v>2291</v>
      </c>
      <c r="B2297" s="5" t="s">
        <v>4588</v>
      </c>
      <c r="C2297" s="6" t="s">
        <v>4589</v>
      </c>
      <c r="D2297" s="6" t="s">
        <v>18</v>
      </c>
      <c r="E2297" s="8">
        <v>122564144423</v>
      </c>
      <c r="F2297" s="8">
        <v>25364795769</v>
      </c>
      <c r="G2297" s="8">
        <v>1844457613388</v>
      </c>
      <c r="H2297" s="8">
        <v>753726046897</v>
      </c>
      <c r="I2297" s="8">
        <v>733423437152</v>
      </c>
      <c r="J2297" s="8">
        <v>52671267224</v>
      </c>
      <c r="K2297" s="8">
        <v>1876848288</v>
      </c>
      <c r="L2297" s="8">
        <v>298751951743</v>
      </c>
      <c r="M2297" s="8">
        <v>54646743542</v>
      </c>
      <c r="N2297" s="9">
        <v>0.22</v>
      </c>
      <c r="O2297" s="9">
        <v>0.8</v>
      </c>
      <c r="P2297" s="17">
        <f>(Table1[[#This Row],[18. Lợi nhuận sau thuế thu nhập doanh nghiệp]]-Table1[[#This Row],[Lưu chuyển tiền thuần từ hoạt động kinh doanh]])/Table1[[#This Row],[TỔNG CỘNG TÀI SẢN]]</f>
        <v>-5.2698065788272005E-2</v>
      </c>
      <c r="Q2297" s="20">
        <f>(Table1[[#This Row],[III. Các khoản phải thu ngắn hạn 2025]]-Table1[[#This Row],[III. Các khoản phải thu ngắn hạn'[Năm: 2024]])/Table1[[#This Row],[III. Các khoản phải thu ngắn hạn'[Năm: 2024]]</f>
        <v>-2.6936324979856298E-2</v>
      </c>
      <c r="R2297" s="20">
        <f>(Table1[[#This Row],[1. Hàng tồn kho]]-Table1[[#This Row],[1. Hàng tồn kho'[Năm: 2024]])/Table1[[#This Row],[1. Hàng tồn kho'[Năm: 2024]]</f>
        <v>-0.96436675274930916</v>
      </c>
      <c r="S229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-0.81708322498589192</v>
      </c>
      <c r="T2297" s="21">
        <f>Table1[[#This Row],[Tỷ suất sinh lợi trên tổng tài sản bình quân (ROAA)'[Quý 4 Năm 2025, ĐVT: %']]]-Table1[[#This Row],[Tỷ suất sinh lợi trên tổng tài sản bình quân (ROAA)'[Quý 4 Năm 2024, ĐVT: %']]]</f>
        <v>0.58000000000000007</v>
      </c>
      <c r="U2297" s="20">
        <f>SUM(Table1[[#This Row],[TATA]:[ROA]])</f>
        <v>-1.2810843685033293</v>
      </c>
    </row>
    <row r="2298" spans="1:21" hidden="1" x14ac:dyDescent="0.45">
      <c r="A2298" s="7">
        <v>2292</v>
      </c>
      <c r="B2298" s="5" t="s">
        <v>4590</v>
      </c>
      <c r="C2298" s="6" t="s">
        <v>4591</v>
      </c>
      <c r="D2298" s="6" t="s">
        <v>10</v>
      </c>
      <c r="E2298" s="6"/>
      <c r="F2298" s="6"/>
      <c r="G2298" s="6"/>
      <c r="H2298" s="6"/>
      <c r="I2298" s="6"/>
      <c r="J2298" s="6"/>
      <c r="K2298" s="6"/>
      <c r="L2298" s="6"/>
      <c r="M2298" s="6"/>
      <c r="N2298" s="8"/>
      <c r="O2298" s="8"/>
      <c r="P229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9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298" s="20" t="e">
        <f>(Table1[[#This Row],[1. Hàng tồn kho]]-Table1[[#This Row],[1. Hàng tồn kho'[Năm: 2024]])/Table1[[#This Row],[1. Hàng tồn kho'[Năm: 2024]]</f>
        <v>#DIV/0!</v>
      </c>
      <c r="S229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29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98" s="20" t="e">
        <f>SUM(Table1[[#This Row],[TATA]:[ROA]])</f>
        <v>#DIV/0!</v>
      </c>
    </row>
    <row r="2299" spans="1:21" ht="26.25" hidden="1" x14ac:dyDescent="0.45">
      <c r="A2299" s="7">
        <v>2293</v>
      </c>
      <c r="B2299" s="5" t="s">
        <v>4592</v>
      </c>
      <c r="C2299" s="6" t="s">
        <v>4593</v>
      </c>
      <c r="D2299" s="6" t="s">
        <v>10</v>
      </c>
      <c r="E2299" s="6"/>
      <c r="F2299" s="6"/>
      <c r="G2299" s="6"/>
      <c r="H2299" s="8">
        <v>58847289820</v>
      </c>
      <c r="I2299" s="6"/>
      <c r="J2299" s="8">
        <v>11229305567</v>
      </c>
      <c r="K2299" s="6"/>
      <c r="L2299" s="8">
        <v>65233665021</v>
      </c>
      <c r="M2299" s="6"/>
      <c r="N2299" s="8"/>
      <c r="O2299" s="8"/>
      <c r="P229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29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299" s="20">
        <f>(Table1[[#This Row],[1. Hàng tồn kho]]-Table1[[#This Row],[1. Hàng tồn kho'[Năm: 2024]])/Table1[[#This Row],[1. Hàng tồn kho'[Năm: 2024]]</f>
        <v>-1</v>
      </c>
      <c r="S229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29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299" s="20" t="e">
        <f>SUM(Table1[[#This Row],[TATA]:[ROA]])</f>
        <v>#DIV/0!</v>
      </c>
    </row>
    <row r="2300" spans="1:21" x14ac:dyDescent="0.45">
      <c r="A2300" s="7">
        <v>2294</v>
      </c>
      <c r="B2300" s="5" t="s">
        <v>4594</v>
      </c>
      <c r="C2300" s="6" t="s">
        <v>4595</v>
      </c>
      <c r="D2300" s="6" t="s">
        <v>33</v>
      </c>
      <c r="E2300" s="8">
        <v>3778750386</v>
      </c>
      <c r="F2300" s="8">
        <v>10113832362</v>
      </c>
      <c r="G2300" s="8">
        <v>123457661032</v>
      </c>
      <c r="H2300" s="8">
        <v>5117253125</v>
      </c>
      <c r="I2300" s="8">
        <v>9934550137</v>
      </c>
      <c r="J2300" s="8">
        <v>4521947272</v>
      </c>
      <c r="K2300" s="8">
        <v>8283132094</v>
      </c>
      <c r="L2300" s="8">
        <v>23541850564</v>
      </c>
      <c r="M2300" s="8">
        <v>23447846738</v>
      </c>
      <c r="N2300" s="9">
        <v>0.65</v>
      </c>
      <c r="O2300" s="9">
        <v>2.66</v>
      </c>
      <c r="P2300" s="17">
        <f>(Table1[[#This Row],[18. Lợi nhuận sau thuế thu nhập doanh nghiệp]]-Table1[[#This Row],[Lưu chuyển tiền thuần từ hoạt động kinh doanh]])/Table1[[#This Row],[TỔNG CỘNG TÀI SẢN]]</f>
        <v>5.1313802019608633E-2</v>
      </c>
      <c r="Q2300" s="20">
        <f>(Table1[[#This Row],[III. Các khoản phải thu ngắn hạn 2025]]-Table1[[#This Row],[III. Các khoản phải thu ngắn hạn'[Năm: 2024]])/Table1[[#This Row],[III. Các khoản phải thu ngắn hạn'[Năm: 2024]]</f>
        <v>0.94138337391703675</v>
      </c>
      <c r="R2300" s="20">
        <f>(Table1[[#This Row],[1. Hàng tồn kho]]-Table1[[#This Row],[1. Hàng tồn kho'[Năm: 2024]])/Table1[[#This Row],[1. Hàng tồn kho'[Năm: 2024]]</f>
        <v>0.83176220237890475</v>
      </c>
      <c r="S230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-3.9930516823409737E-3</v>
      </c>
      <c r="T2300" s="21">
        <f>Table1[[#This Row],[Tỷ suất sinh lợi trên tổng tài sản bình quân (ROAA)'[Quý 4 Năm 2025, ĐVT: %']]]-Table1[[#This Row],[Tỷ suất sinh lợi trên tổng tài sản bình quân (ROAA)'[Quý 4 Năm 2024, ĐVT: %']]]</f>
        <v>2.0100000000000002</v>
      </c>
      <c r="U2300" s="20">
        <f>SUM(Table1[[#This Row],[TATA]:[ROA]])</f>
        <v>3.8304663266332093</v>
      </c>
    </row>
    <row r="2301" spans="1:21" x14ac:dyDescent="0.45">
      <c r="A2301" s="7">
        <v>2295</v>
      </c>
      <c r="B2301" s="5" t="s">
        <v>4596</v>
      </c>
      <c r="C2301" s="6" t="s">
        <v>4597</v>
      </c>
      <c r="D2301" s="6" t="s">
        <v>33</v>
      </c>
      <c r="E2301" s="8">
        <v>68790163594</v>
      </c>
      <c r="F2301" s="8">
        <v>171681543283</v>
      </c>
      <c r="G2301" s="8">
        <v>1023620465020</v>
      </c>
      <c r="H2301" s="8">
        <v>230884366639</v>
      </c>
      <c r="I2301" s="8">
        <v>188630273424</v>
      </c>
      <c r="J2301" s="8">
        <v>158247595593</v>
      </c>
      <c r="K2301" s="8">
        <v>192533621677</v>
      </c>
      <c r="L2301" s="8">
        <v>907985807064</v>
      </c>
      <c r="M2301" s="8">
        <v>1027529105514</v>
      </c>
      <c r="N2301" s="9">
        <v>4.3499999999999996</v>
      </c>
      <c r="O2301" s="9">
        <v>2.94</v>
      </c>
      <c r="P2301" s="17">
        <f>(Table1[[#This Row],[18. Lợi nhuận sau thuế thu nhập doanh nghiệp]]-Table1[[#This Row],[Lưu chuyển tiền thuần từ hoạt động kinh doanh]])/Table1[[#This Row],[TỔNG CỘNG TÀI SẢN]]</f>
        <v>0.10051711860507757</v>
      </c>
      <c r="Q2301" s="20">
        <f>(Table1[[#This Row],[III. Các khoản phải thu ngắn hạn 2025]]-Table1[[#This Row],[III. Các khoản phải thu ngắn hạn'[Năm: 2024]])/Table1[[#This Row],[III. Các khoản phải thu ngắn hạn'[Năm: 2024]]</f>
        <v>-0.18300976298263852</v>
      </c>
      <c r="R2301" s="20">
        <f>(Table1[[#This Row],[1. Hàng tồn kho]]-Table1[[#This Row],[1. Hàng tồn kho'[Năm: 2024]])/Table1[[#This Row],[1. Hàng tồn kho'[Năm: 2024]]</f>
        <v>0.21666064470376462</v>
      </c>
      <c r="S230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0.1316576729723859</v>
      </c>
      <c r="T2301" s="21">
        <f>Table1[[#This Row],[Tỷ suất sinh lợi trên tổng tài sản bình quân (ROAA)'[Quý 4 Năm 2025, ĐVT: %']]]-Table1[[#This Row],[Tỷ suất sinh lợi trên tổng tài sản bình quân (ROAA)'[Quý 4 Năm 2024, ĐVT: %']]]</f>
        <v>-1.4099999999999997</v>
      </c>
      <c r="U2301" s="20">
        <f>SUM(Table1[[#This Row],[TATA]:[ROA]])</f>
        <v>-1.1441743267014102</v>
      </c>
    </row>
    <row r="2302" spans="1:21" x14ac:dyDescent="0.45">
      <c r="A2302" s="7">
        <v>2296</v>
      </c>
      <c r="B2302" s="5" t="s">
        <v>4598</v>
      </c>
      <c r="C2302" s="6" t="s">
        <v>4599</v>
      </c>
      <c r="D2302" s="6" t="s">
        <v>15</v>
      </c>
      <c r="E2302" s="8">
        <v>44413525102</v>
      </c>
      <c r="F2302" s="8">
        <v>-10709792178</v>
      </c>
      <c r="G2302" s="8">
        <v>267577969496</v>
      </c>
      <c r="H2302" s="8">
        <v>31421819171</v>
      </c>
      <c r="I2302" s="8">
        <v>29124528827</v>
      </c>
      <c r="J2302" s="8">
        <v>83076034030</v>
      </c>
      <c r="K2302" s="8">
        <v>55798160202</v>
      </c>
      <c r="L2302" s="8">
        <v>484211020868</v>
      </c>
      <c r="M2302" s="8">
        <v>429673342437</v>
      </c>
      <c r="N2302" s="9">
        <v>-0.41</v>
      </c>
      <c r="O2302" s="9">
        <v>-0.83</v>
      </c>
      <c r="P2302" s="17">
        <f>(Table1[[#This Row],[18. Lợi nhuận sau thuế thu nhập doanh nghiệp]]-Table1[[#This Row],[Lưu chuyển tiền thuần từ hoạt động kinh doanh]])/Table1[[#This Row],[TỔNG CỘNG TÀI SẢN]]</f>
        <v>-0.20600842955729221</v>
      </c>
      <c r="Q2302" s="20">
        <f>(Table1[[#This Row],[III. Các khoản phải thu ngắn hạn 2025]]-Table1[[#This Row],[III. Các khoản phải thu ngắn hạn'[Năm: 2024]])/Table1[[#This Row],[III. Các khoản phải thu ngắn hạn'[Năm: 2024]]</f>
        <v>-7.3111309421582699E-2</v>
      </c>
      <c r="R2302" s="20">
        <f>(Table1[[#This Row],[1. Hàng tồn kho]]-Table1[[#This Row],[1. Hàng tồn kho'[Năm: 2024]])/Table1[[#This Row],[1. Hàng tồn kho'[Năm: 2024]]</f>
        <v>-0.32834829137545918</v>
      </c>
      <c r="S230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-0.11263204693944261</v>
      </c>
      <c r="T2302" s="21">
        <f>Table1[[#This Row],[Tỷ suất sinh lợi trên tổng tài sản bình quân (ROAA)'[Quý 4 Năm 2025, ĐVT: %']]]-Table1[[#This Row],[Tỷ suất sinh lợi trên tổng tài sản bình quân (ROAA)'[Quý 4 Năm 2024, ĐVT: %']]]</f>
        <v>-0.42</v>
      </c>
      <c r="U2302" s="20">
        <f>SUM(Table1[[#This Row],[TATA]:[ROA]])</f>
        <v>-1.1401000772937766</v>
      </c>
    </row>
    <row r="2303" spans="1:21" hidden="1" x14ac:dyDescent="0.45">
      <c r="A2303" s="7">
        <v>2297</v>
      </c>
      <c r="B2303" s="5" t="s">
        <v>4600</v>
      </c>
      <c r="C2303" s="6" t="s">
        <v>4601</v>
      </c>
      <c r="D2303" s="6" t="s">
        <v>15</v>
      </c>
      <c r="E2303" s="6"/>
      <c r="F2303" s="6"/>
      <c r="G2303" s="6"/>
      <c r="H2303" s="8">
        <v>7293554159</v>
      </c>
      <c r="I2303" s="6"/>
      <c r="J2303" s="8">
        <v>104270597806</v>
      </c>
      <c r="K2303" s="6"/>
      <c r="L2303" s="8">
        <v>310279276443</v>
      </c>
      <c r="M2303" s="6"/>
      <c r="N2303" s="8"/>
      <c r="O2303" s="8"/>
      <c r="P230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0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303" s="20">
        <f>(Table1[[#This Row],[1. Hàng tồn kho]]-Table1[[#This Row],[1. Hàng tồn kho'[Năm: 2024]])/Table1[[#This Row],[1. Hàng tồn kho'[Năm: 2024]]</f>
        <v>-1</v>
      </c>
      <c r="S230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30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03" s="20" t="e">
        <f>SUM(Table1[[#This Row],[TATA]:[ROA]])</f>
        <v>#DIV/0!</v>
      </c>
    </row>
    <row r="2304" spans="1:21" ht="26.25" x14ac:dyDescent="0.45">
      <c r="A2304" s="7">
        <v>2298</v>
      </c>
      <c r="B2304" s="5" t="s">
        <v>4602</v>
      </c>
      <c r="C2304" s="6" t="s">
        <v>4603</v>
      </c>
      <c r="D2304" s="6" t="s">
        <v>15</v>
      </c>
      <c r="E2304" s="8">
        <v>-150250620624</v>
      </c>
      <c r="F2304" s="8">
        <v>17643202488</v>
      </c>
      <c r="G2304" s="8">
        <v>986903821347</v>
      </c>
      <c r="H2304" s="8">
        <v>95778674263</v>
      </c>
      <c r="I2304" s="8">
        <v>196848785848</v>
      </c>
      <c r="J2304" s="8">
        <v>33289761728</v>
      </c>
      <c r="K2304" s="8">
        <v>67778631430</v>
      </c>
      <c r="L2304" s="8">
        <v>689777950873</v>
      </c>
      <c r="M2304" s="8">
        <v>1625074664594</v>
      </c>
      <c r="N2304" s="9">
        <v>-0.66</v>
      </c>
      <c r="O2304" s="9">
        <v>0.39</v>
      </c>
      <c r="P2304" s="17">
        <f>(Table1[[#This Row],[18. Lợi nhuận sau thuế thu nhập doanh nghiệp]]-Table1[[#This Row],[Lưu chuyển tiền thuần từ hoạt động kinh doanh]])/Table1[[#This Row],[TỔNG CỘNG TÀI SẢN]]</f>
        <v>0.17012176818086081</v>
      </c>
      <c r="Q2304" s="20">
        <f>(Table1[[#This Row],[III. Các khoản phải thu ngắn hạn 2025]]-Table1[[#This Row],[III. Các khoản phải thu ngắn hạn'[Năm: 2024]])/Table1[[#This Row],[III. Các khoản phải thu ngắn hạn'[Năm: 2024]]</f>
        <v>1.0552465082933824</v>
      </c>
      <c r="R2304" s="20">
        <f>(Table1[[#This Row],[1. Hàng tồn kho]]-Table1[[#This Row],[1. Hàng tồn kho'[Năm: 2024]])/Table1[[#This Row],[1. Hàng tồn kho'[Năm: 2024]]</f>
        <v>1.0360203231190876</v>
      </c>
      <c r="S230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1.3559388387774143</v>
      </c>
      <c r="T2304" s="21">
        <f>Table1[[#This Row],[Tỷ suất sinh lợi trên tổng tài sản bình quân (ROAA)'[Quý 4 Năm 2025, ĐVT: %']]]-Table1[[#This Row],[Tỷ suất sinh lợi trên tổng tài sản bình quân (ROAA)'[Quý 4 Năm 2024, ĐVT: %']]]</f>
        <v>1.05</v>
      </c>
      <c r="U2304" s="20">
        <f>SUM(Table1[[#This Row],[TATA]:[ROA]])</f>
        <v>4.6673274383707453</v>
      </c>
    </row>
    <row r="2305" spans="1:21" hidden="1" x14ac:dyDescent="0.45">
      <c r="A2305" s="7">
        <v>2299</v>
      </c>
      <c r="B2305" s="5" t="s">
        <v>4604</v>
      </c>
      <c r="C2305" s="6" t="s">
        <v>4605</v>
      </c>
      <c r="D2305" s="6" t="s">
        <v>10</v>
      </c>
      <c r="E2305" s="6"/>
      <c r="F2305" s="6"/>
      <c r="G2305" s="6"/>
      <c r="H2305" s="6"/>
      <c r="I2305" s="6"/>
      <c r="J2305" s="6"/>
      <c r="K2305" s="6"/>
      <c r="L2305" s="6"/>
      <c r="M2305" s="6"/>
      <c r="N2305" s="8"/>
      <c r="O2305" s="8"/>
      <c r="P230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0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05" s="20" t="e">
        <f>(Table1[[#This Row],[1. Hàng tồn kho]]-Table1[[#This Row],[1. Hàng tồn kho'[Năm: 2024]])/Table1[[#This Row],[1. Hàng tồn kho'[Năm: 2024]]</f>
        <v>#DIV/0!</v>
      </c>
      <c r="S230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0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05" s="20" t="e">
        <f>SUM(Table1[[#This Row],[TATA]:[ROA]])</f>
        <v>#DIV/0!</v>
      </c>
    </row>
    <row r="2306" spans="1:21" hidden="1" x14ac:dyDescent="0.45">
      <c r="A2306" s="7">
        <v>2300</v>
      </c>
      <c r="B2306" s="5" t="s">
        <v>4606</v>
      </c>
      <c r="C2306" s="6" t="s">
        <v>4607</v>
      </c>
      <c r="D2306" s="6" t="s">
        <v>10</v>
      </c>
      <c r="E2306" s="6"/>
      <c r="F2306" s="6"/>
      <c r="G2306" s="6"/>
      <c r="H2306" s="6"/>
      <c r="I2306" s="6"/>
      <c r="J2306" s="6"/>
      <c r="K2306" s="6"/>
      <c r="L2306" s="6"/>
      <c r="M2306" s="6"/>
      <c r="N2306" s="8"/>
      <c r="O2306" s="8"/>
      <c r="P230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0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06" s="20" t="e">
        <f>(Table1[[#This Row],[1. Hàng tồn kho]]-Table1[[#This Row],[1. Hàng tồn kho'[Năm: 2024]])/Table1[[#This Row],[1. Hàng tồn kho'[Năm: 2024]]</f>
        <v>#DIV/0!</v>
      </c>
      <c r="S230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0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06" s="20" t="e">
        <f>SUM(Table1[[#This Row],[TATA]:[ROA]])</f>
        <v>#DIV/0!</v>
      </c>
    </row>
    <row r="2307" spans="1:21" hidden="1" x14ac:dyDescent="0.45">
      <c r="A2307" s="7">
        <v>2301</v>
      </c>
      <c r="B2307" s="5" t="s">
        <v>4608</v>
      </c>
      <c r="C2307" s="6" t="s">
        <v>4609</v>
      </c>
      <c r="D2307" s="6" t="s">
        <v>10</v>
      </c>
      <c r="E2307" s="6"/>
      <c r="F2307" s="6"/>
      <c r="G2307" s="6"/>
      <c r="H2307" s="6"/>
      <c r="I2307" s="6"/>
      <c r="J2307" s="6"/>
      <c r="K2307" s="6"/>
      <c r="L2307" s="6"/>
      <c r="M2307" s="6"/>
      <c r="N2307" s="8"/>
      <c r="O2307" s="8"/>
      <c r="P230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0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07" s="20" t="e">
        <f>(Table1[[#This Row],[1. Hàng tồn kho]]-Table1[[#This Row],[1. Hàng tồn kho'[Năm: 2024]])/Table1[[#This Row],[1. Hàng tồn kho'[Năm: 2024]]</f>
        <v>#DIV/0!</v>
      </c>
      <c r="S230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0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07" s="20" t="e">
        <f>SUM(Table1[[#This Row],[TATA]:[ROA]])</f>
        <v>#DIV/0!</v>
      </c>
    </row>
    <row r="2308" spans="1:21" hidden="1" x14ac:dyDescent="0.45">
      <c r="A2308" s="7">
        <v>2302</v>
      </c>
      <c r="B2308" s="5" t="s">
        <v>4610</v>
      </c>
      <c r="C2308" s="6" t="s">
        <v>4611</v>
      </c>
      <c r="D2308" s="6" t="s">
        <v>10</v>
      </c>
      <c r="E2308" s="6"/>
      <c r="F2308" s="6"/>
      <c r="G2308" s="6"/>
      <c r="H2308" s="6"/>
      <c r="I2308" s="6"/>
      <c r="J2308" s="6"/>
      <c r="K2308" s="6"/>
      <c r="L2308" s="6"/>
      <c r="M2308" s="6"/>
      <c r="N2308" s="8"/>
      <c r="O2308" s="8"/>
      <c r="P230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0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08" s="20" t="e">
        <f>(Table1[[#This Row],[1. Hàng tồn kho]]-Table1[[#This Row],[1. Hàng tồn kho'[Năm: 2024]])/Table1[[#This Row],[1. Hàng tồn kho'[Năm: 2024]]</f>
        <v>#DIV/0!</v>
      </c>
      <c r="S230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0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08" s="20" t="e">
        <f>SUM(Table1[[#This Row],[TATA]:[ROA]])</f>
        <v>#DIV/0!</v>
      </c>
    </row>
    <row r="2309" spans="1:21" ht="26.25" hidden="1" x14ac:dyDescent="0.45">
      <c r="A2309" s="7">
        <v>2303</v>
      </c>
      <c r="B2309" s="5" t="s">
        <v>4612</v>
      </c>
      <c r="C2309" s="6" t="s">
        <v>4613</v>
      </c>
      <c r="D2309" s="6" t="s">
        <v>10</v>
      </c>
      <c r="E2309" s="6"/>
      <c r="F2309" s="6"/>
      <c r="G2309" s="6"/>
      <c r="H2309" s="6"/>
      <c r="I2309" s="6"/>
      <c r="J2309" s="6"/>
      <c r="K2309" s="6"/>
      <c r="L2309" s="6"/>
      <c r="M2309" s="6"/>
      <c r="N2309" s="8"/>
      <c r="O2309" s="8"/>
      <c r="P230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0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09" s="20" t="e">
        <f>(Table1[[#This Row],[1. Hàng tồn kho]]-Table1[[#This Row],[1. Hàng tồn kho'[Năm: 2024]])/Table1[[#This Row],[1. Hàng tồn kho'[Năm: 2024]]</f>
        <v>#DIV/0!</v>
      </c>
      <c r="S230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0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09" s="20" t="e">
        <f>SUM(Table1[[#This Row],[TATA]:[ROA]])</f>
        <v>#DIV/0!</v>
      </c>
    </row>
    <row r="2310" spans="1:21" hidden="1" x14ac:dyDescent="0.45">
      <c r="A2310" s="7">
        <v>2304</v>
      </c>
      <c r="B2310" s="5" t="s">
        <v>4614</v>
      </c>
      <c r="C2310" s="6" t="s">
        <v>4615</v>
      </c>
      <c r="D2310" s="6" t="s">
        <v>10</v>
      </c>
      <c r="E2310" s="6"/>
      <c r="F2310" s="6"/>
      <c r="G2310" s="6"/>
      <c r="H2310" s="6"/>
      <c r="I2310" s="6"/>
      <c r="J2310" s="6"/>
      <c r="K2310" s="6"/>
      <c r="L2310" s="6"/>
      <c r="M2310" s="6"/>
      <c r="N2310" s="8"/>
      <c r="O2310" s="8"/>
      <c r="P231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1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10" s="20" t="e">
        <f>(Table1[[#This Row],[1. Hàng tồn kho]]-Table1[[#This Row],[1. Hàng tồn kho'[Năm: 2024]])/Table1[[#This Row],[1. Hàng tồn kho'[Năm: 2024]]</f>
        <v>#DIV/0!</v>
      </c>
      <c r="S231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1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10" s="20" t="e">
        <f>SUM(Table1[[#This Row],[TATA]:[ROA]])</f>
        <v>#DIV/0!</v>
      </c>
    </row>
    <row r="2311" spans="1:21" hidden="1" x14ac:dyDescent="0.45">
      <c r="A2311" s="7">
        <v>2305</v>
      </c>
      <c r="B2311" s="5" t="s">
        <v>4616</v>
      </c>
      <c r="C2311" s="6" t="s">
        <v>4617</v>
      </c>
      <c r="D2311" s="6" t="s">
        <v>10</v>
      </c>
      <c r="E2311" s="6"/>
      <c r="F2311" s="6"/>
      <c r="G2311" s="6"/>
      <c r="H2311" s="6"/>
      <c r="I2311" s="6"/>
      <c r="J2311" s="6"/>
      <c r="K2311" s="6"/>
      <c r="L2311" s="6"/>
      <c r="M2311" s="6"/>
      <c r="N2311" s="8"/>
      <c r="O2311" s="8"/>
      <c r="P231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1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11" s="20" t="e">
        <f>(Table1[[#This Row],[1. Hàng tồn kho]]-Table1[[#This Row],[1. Hàng tồn kho'[Năm: 2024]])/Table1[[#This Row],[1. Hàng tồn kho'[Năm: 2024]]</f>
        <v>#DIV/0!</v>
      </c>
      <c r="S231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1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11" s="20" t="e">
        <f>SUM(Table1[[#This Row],[TATA]:[ROA]])</f>
        <v>#DIV/0!</v>
      </c>
    </row>
    <row r="2312" spans="1:21" hidden="1" x14ac:dyDescent="0.45">
      <c r="A2312" s="7">
        <v>2306</v>
      </c>
      <c r="B2312" s="5" t="s">
        <v>4618</v>
      </c>
      <c r="C2312" s="6" t="s">
        <v>4619</v>
      </c>
      <c r="D2312" s="6" t="s">
        <v>10</v>
      </c>
      <c r="E2312" s="6"/>
      <c r="F2312" s="6"/>
      <c r="G2312" s="6"/>
      <c r="H2312" s="6"/>
      <c r="I2312" s="6"/>
      <c r="J2312" s="6"/>
      <c r="K2312" s="6"/>
      <c r="L2312" s="6"/>
      <c r="M2312" s="6"/>
      <c r="N2312" s="8"/>
      <c r="O2312" s="8"/>
      <c r="P231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1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12" s="20" t="e">
        <f>(Table1[[#This Row],[1. Hàng tồn kho]]-Table1[[#This Row],[1. Hàng tồn kho'[Năm: 2024]])/Table1[[#This Row],[1. Hàng tồn kho'[Năm: 2024]]</f>
        <v>#DIV/0!</v>
      </c>
      <c r="S231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1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12" s="20" t="e">
        <f>SUM(Table1[[#This Row],[TATA]:[ROA]])</f>
        <v>#DIV/0!</v>
      </c>
    </row>
    <row r="2313" spans="1:21" hidden="1" x14ac:dyDescent="0.45">
      <c r="A2313" s="7">
        <v>2307</v>
      </c>
      <c r="B2313" s="5" t="s">
        <v>4620</v>
      </c>
      <c r="C2313" s="6" t="s">
        <v>4621</v>
      </c>
      <c r="D2313" s="6" t="s">
        <v>10</v>
      </c>
      <c r="E2313" s="6"/>
      <c r="F2313" s="6"/>
      <c r="G2313" s="6"/>
      <c r="H2313" s="6"/>
      <c r="I2313" s="6"/>
      <c r="J2313" s="6"/>
      <c r="K2313" s="6"/>
      <c r="L2313" s="6"/>
      <c r="M2313" s="6"/>
      <c r="N2313" s="8"/>
      <c r="O2313" s="8"/>
      <c r="P231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1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13" s="20" t="e">
        <f>(Table1[[#This Row],[1. Hàng tồn kho]]-Table1[[#This Row],[1. Hàng tồn kho'[Năm: 2024]])/Table1[[#This Row],[1. Hàng tồn kho'[Năm: 2024]]</f>
        <v>#DIV/0!</v>
      </c>
      <c r="S231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1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13" s="20" t="e">
        <f>SUM(Table1[[#This Row],[TATA]:[ROA]])</f>
        <v>#DIV/0!</v>
      </c>
    </row>
    <row r="2314" spans="1:21" hidden="1" x14ac:dyDescent="0.45">
      <c r="A2314" s="7">
        <v>2308</v>
      </c>
      <c r="B2314" s="5" t="s">
        <v>4622</v>
      </c>
      <c r="C2314" s="6" t="s">
        <v>4623</v>
      </c>
      <c r="D2314" s="6" t="s">
        <v>10</v>
      </c>
      <c r="E2314" s="6"/>
      <c r="F2314" s="6"/>
      <c r="G2314" s="6"/>
      <c r="H2314" s="6"/>
      <c r="I2314" s="6"/>
      <c r="J2314" s="6"/>
      <c r="K2314" s="6"/>
      <c r="L2314" s="6"/>
      <c r="M2314" s="6"/>
      <c r="N2314" s="8"/>
      <c r="O2314" s="8"/>
      <c r="P231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1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14" s="20" t="e">
        <f>(Table1[[#This Row],[1. Hàng tồn kho]]-Table1[[#This Row],[1. Hàng tồn kho'[Năm: 2024]])/Table1[[#This Row],[1. Hàng tồn kho'[Năm: 2024]]</f>
        <v>#DIV/0!</v>
      </c>
      <c r="S231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1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14" s="20" t="e">
        <f>SUM(Table1[[#This Row],[TATA]:[ROA]])</f>
        <v>#DIV/0!</v>
      </c>
    </row>
    <row r="2315" spans="1:21" ht="26.25" hidden="1" x14ac:dyDescent="0.45">
      <c r="A2315" s="7">
        <v>2309</v>
      </c>
      <c r="B2315" s="5" t="s">
        <v>4624</v>
      </c>
      <c r="C2315" s="6" t="s">
        <v>4625</v>
      </c>
      <c r="D2315" s="6" t="s">
        <v>10</v>
      </c>
      <c r="E2315" s="6"/>
      <c r="F2315" s="6"/>
      <c r="G2315" s="6"/>
      <c r="H2315" s="8">
        <v>42406853581</v>
      </c>
      <c r="I2315" s="6"/>
      <c r="J2315" s="8">
        <v>743471132</v>
      </c>
      <c r="K2315" s="6"/>
      <c r="L2315" s="8">
        <v>38042842616</v>
      </c>
      <c r="M2315" s="6"/>
      <c r="N2315" s="8"/>
      <c r="O2315" s="8"/>
      <c r="P231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1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315" s="20">
        <f>(Table1[[#This Row],[1. Hàng tồn kho]]-Table1[[#This Row],[1. Hàng tồn kho'[Năm: 2024]])/Table1[[#This Row],[1. Hàng tồn kho'[Năm: 2024]]</f>
        <v>-1</v>
      </c>
      <c r="S231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31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15" s="20" t="e">
        <f>SUM(Table1[[#This Row],[TATA]:[ROA]])</f>
        <v>#DIV/0!</v>
      </c>
    </row>
    <row r="2316" spans="1:21" hidden="1" x14ac:dyDescent="0.45">
      <c r="A2316" s="7">
        <v>2310</v>
      </c>
      <c r="B2316" s="5" t="s">
        <v>4626</v>
      </c>
      <c r="C2316" s="6" t="s">
        <v>4627</v>
      </c>
      <c r="D2316" s="6" t="s">
        <v>10</v>
      </c>
      <c r="E2316" s="6"/>
      <c r="F2316" s="6"/>
      <c r="G2316" s="6"/>
      <c r="H2316" s="6"/>
      <c r="I2316" s="6"/>
      <c r="J2316" s="6"/>
      <c r="K2316" s="6"/>
      <c r="L2316" s="6"/>
      <c r="M2316" s="6"/>
      <c r="N2316" s="8"/>
      <c r="O2316" s="8"/>
      <c r="P231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1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16" s="20" t="e">
        <f>(Table1[[#This Row],[1. Hàng tồn kho]]-Table1[[#This Row],[1. Hàng tồn kho'[Năm: 2024]])/Table1[[#This Row],[1. Hàng tồn kho'[Năm: 2024]]</f>
        <v>#DIV/0!</v>
      </c>
      <c r="S231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1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16" s="20" t="e">
        <f>SUM(Table1[[#This Row],[TATA]:[ROA]])</f>
        <v>#DIV/0!</v>
      </c>
    </row>
    <row r="2317" spans="1:21" x14ac:dyDescent="0.45">
      <c r="A2317" s="7">
        <v>2311</v>
      </c>
      <c r="B2317" s="5" t="s">
        <v>4628</v>
      </c>
      <c r="C2317" s="6" t="s">
        <v>4629</v>
      </c>
      <c r="D2317" s="6" t="s">
        <v>33</v>
      </c>
      <c r="E2317" s="8">
        <v>-47930000996</v>
      </c>
      <c r="F2317" s="8">
        <v>4263741939</v>
      </c>
      <c r="G2317" s="8">
        <v>298205488229</v>
      </c>
      <c r="H2317" s="8">
        <v>72508893904</v>
      </c>
      <c r="I2317" s="8">
        <v>135566494813</v>
      </c>
      <c r="J2317" s="8">
        <v>65678081335</v>
      </c>
      <c r="K2317" s="8">
        <v>61477383567</v>
      </c>
      <c r="L2317" s="8">
        <v>1655106128284</v>
      </c>
      <c r="M2317" s="8">
        <v>1719496914729</v>
      </c>
      <c r="N2317" s="9">
        <v>0.85</v>
      </c>
      <c r="O2317" s="9">
        <v>0.43</v>
      </c>
      <c r="P2317" s="17">
        <f>(Table1[[#This Row],[18. Lợi nhuận sau thuế thu nhập doanh nghiệp]]-Table1[[#This Row],[Lưu chuyển tiền thuần từ hoạt động kinh doanh]])/Table1[[#This Row],[TỔNG CỘNG TÀI SẢN]]</f>
        <v>0.17502609775886829</v>
      </c>
      <c r="Q2317" s="20">
        <f>(Table1[[#This Row],[III. Các khoản phải thu ngắn hạn 2025]]-Table1[[#This Row],[III. Các khoản phải thu ngắn hạn'[Năm: 2024]])/Table1[[#This Row],[III. Các khoản phải thu ngắn hạn'[Năm: 2024]]</f>
        <v>0.86965332821773178</v>
      </c>
      <c r="R2317" s="20">
        <f>(Table1[[#This Row],[1. Hàng tồn kho]]-Table1[[#This Row],[1. Hàng tồn kho'[Năm: 2024]])/Table1[[#This Row],[1. Hàng tồn kho'[Năm: 2024]]</f>
        <v>-6.3958898960122926E-2</v>
      </c>
      <c r="S231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3.8904324831278238E-2</v>
      </c>
      <c r="T2317" s="21">
        <f>Table1[[#This Row],[Tỷ suất sinh lợi trên tổng tài sản bình quân (ROAA)'[Quý 4 Năm 2025, ĐVT: %']]]-Table1[[#This Row],[Tỷ suất sinh lợi trên tổng tài sản bình quân (ROAA)'[Quý 4 Năm 2024, ĐVT: %']]]</f>
        <v>-0.42</v>
      </c>
      <c r="U2317" s="20">
        <f>SUM(Table1[[#This Row],[TATA]:[ROA]])</f>
        <v>0.59962485184775538</v>
      </c>
    </row>
    <row r="2318" spans="1:21" hidden="1" x14ac:dyDescent="0.45">
      <c r="A2318" s="7">
        <v>2312</v>
      </c>
      <c r="B2318" s="5" t="s">
        <v>4630</v>
      </c>
      <c r="C2318" s="6" t="s">
        <v>4631</v>
      </c>
      <c r="D2318" s="6" t="s">
        <v>33</v>
      </c>
      <c r="E2318" s="8">
        <v>-4953144684</v>
      </c>
      <c r="F2318" s="8">
        <v>101497185909</v>
      </c>
      <c r="G2318" s="8">
        <v>4542680776777</v>
      </c>
      <c r="H2318" s="8">
        <v>1634803392404</v>
      </c>
      <c r="I2318" s="8">
        <v>1721532717498</v>
      </c>
      <c r="J2318" s="6"/>
      <c r="K2318" s="6"/>
      <c r="L2318" s="8">
        <v>1021307507849</v>
      </c>
      <c r="M2318" s="8">
        <v>1031975039862</v>
      </c>
      <c r="N2318" s="9">
        <v>0.25</v>
      </c>
      <c r="O2318" s="9">
        <v>0.63</v>
      </c>
      <c r="P2318" s="17">
        <f>(Table1[[#This Row],[18. Lợi nhuận sau thuế thu nhập doanh nghiệp]]-Table1[[#This Row],[Lưu chuyển tiền thuần từ hoạt động kinh doanh]])/Table1[[#This Row],[TỔNG CỘNG TÀI SẢN]]</f>
        <v>2.3433372456456374E-2</v>
      </c>
      <c r="Q2318" s="20">
        <f>(Table1[[#This Row],[III. Các khoản phải thu ngắn hạn 2025]]-Table1[[#This Row],[III. Các khoản phải thu ngắn hạn'[Năm: 2024]])/Table1[[#This Row],[III. Các khoản phải thu ngắn hạn'[Năm: 2024]]</f>
        <v>5.3051838219190003E-2</v>
      </c>
      <c r="R2318" s="20" t="e">
        <f>(Table1[[#This Row],[1. Hàng tồn kho]]-Table1[[#This Row],[1. Hàng tồn kho'[Năm: 2024]])/Table1[[#This Row],[1. Hàng tồn kho'[Năm: 2024]]</f>
        <v>#DIV/0!</v>
      </c>
      <c r="S231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1.0444975613140397E-2</v>
      </c>
      <c r="T2318" s="21">
        <f>Table1[[#This Row],[Tỷ suất sinh lợi trên tổng tài sản bình quân (ROAA)'[Quý 4 Năm 2025, ĐVT: %']]]-Table1[[#This Row],[Tỷ suất sinh lợi trên tổng tài sản bình quân (ROAA)'[Quý 4 Năm 2024, ĐVT: %']]]</f>
        <v>0.38</v>
      </c>
      <c r="U2318" s="20" t="e">
        <f>SUM(Table1[[#This Row],[TATA]:[ROA]])</f>
        <v>#DIV/0!</v>
      </c>
    </row>
    <row r="2319" spans="1:21" hidden="1" x14ac:dyDescent="0.45">
      <c r="A2319" s="7">
        <v>2313</v>
      </c>
      <c r="B2319" s="5" t="s">
        <v>4632</v>
      </c>
      <c r="C2319" s="6" t="s">
        <v>4633</v>
      </c>
      <c r="D2319" s="6" t="s">
        <v>10</v>
      </c>
      <c r="E2319" s="6"/>
      <c r="F2319" s="6"/>
      <c r="G2319" s="6"/>
      <c r="H2319" s="6"/>
      <c r="I2319" s="6"/>
      <c r="J2319" s="6"/>
      <c r="K2319" s="6"/>
      <c r="L2319" s="6"/>
      <c r="M2319" s="6"/>
      <c r="N2319" s="8"/>
      <c r="O2319" s="8"/>
      <c r="P231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1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19" s="20" t="e">
        <f>(Table1[[#This Row],[1. Hàng tồn kho]]-Table1[[#This Row],[1. Hàng tồn kho'[Năm: 2024]])/Table1[[#This Row],[1. Hàng tồn kho'[Năm: 2024]]</f>
        <v>#DIV/0!</v>
      </c>
      <c r="S231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1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19" s="20" t="e">
        <f>SUM(Table1[[#This Row],[TATA]:[ROA]])</f>
        <v>#DIV/0!</v>
      </c>
    </row>
    <row r="2320" spans="1:21" hidden="1" x14ac:dyDescent="0.45">
      <c r="A2320" s="7">
        <v>2314</v>
      </c>
      <c r="B2320" s="5" t="s">
        <v>4634</v>
      </c>
      <c r="C2320" s="6" t="s">
        <v>4635</v>
      </c>
      <c r="D2320" s="6" t="s">
        <v>10</v>
      </c>
      <c r="E2320" s="6"/>
      <c r="F2320" s="6"/>
      <c r="G2320" s="6"/>
      <c r="H2320" s="6"/>
      <c r="I2320" s="6"/>
      <c r="J2320" s="6"/>
      <c r="K2320" s="6"/>
      <c r="L2320" s="6"/>
      <c r="M2320" s="6"/>
      <c r="N2320" s="8"/>
      <c r="O2320" s="8"/>
      <c r="P232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2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20" s="20" t="e">
        <f>(Table1[[#This Row],[1. Hàng tồn kho]]-Table1[[#This Row],[1. Hàng tồn kho'[Năm: 2024]])/Table1[[#This Row],[1. Hàng tồn kho'[Năm: 2024]]</f>
        <v>#DIV/0!</v>
      </c>
      <c r="S232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2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20" s="20" t="e">
        <f>SUM(Table1[[#This Row],[TATA]:[ROA]])</f>
        <v>#DIV/0!</v>
      </c>
    </row>
    <row r="2321" spans="1:21" hidden="1" x14ac:dyDescent="0.45">
      <c r="A2321" s="7">
        <v>2315</v>
      </c>
      <c r="B2321" s="5" t="s">
        <v>4636</v>
      </c>
      <c r="C2321" s="6" t="s">
        <v>4637</v>
      </c>
      <c r="D2321" s="6" t="s">
        <v>10</v>
      </c>
      <c r="E2321" s="6"/>
      <c r="F2321" s="6"/>
      <c r="G2321" s="6"/>
      <c r="H2321" s="6"/>
      <c r="I2321" s="6"/>
      <c r="J2321" s="6"/>
      <c r="K2321" s="6"/>
      <c r="L2321" s="6"/>
      <c r="M2321" s="6"/>
      <c r="N2321" s="8"/>
      <c r="O2321" s="8"/>
      <c r="P232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2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21" s="20" t="e">
        <f>(Table1[[#This Row],[1. Hàng tồn kho]]-Table1[[#This Row],[1. Hàng tồn kho'[Năm: 2024]])/Table1[[#This Row],[1. Hàng tồn kho'[Năm: 2024]]</f>
        <v>#DIV/0!</v>
      </c>
      <c r="S232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2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21" s="20" t="e">
        <f>SUM(Table1[[#This Row],[TATA]:[ROA]])</f>
        <v>#DIV/0!</v>
      </c>
    </row>
    <row r="2322" spans="1:21" hidden="1" x14ac:dyDescent="0.45">
      <c r="A2322" s="7">
        <v>2316</v>
      </c>
      <c r="B2322" s="5" t="s">
        <v>4638</v>
      </c>
      <c r="C2322" s="6" t="s">
        <v>4639</v>
      </c>
      <c r="D2322" s="6" t="s">
        <v>10</v>
      </c>
      <c r="E2322" s="6"/>
      <c r="F2322" s="6"/>
      <c r="G2322" s="6"/>
      <c r="H2322" s="6"/>
      <c r="I2322" s="6"/>
      <c r="J2322" s="6"/>
      <c r="K2322" s="6"/>
      <c r="L2322" s="6"/>
      <c r="M2322" s="6"/>
      <c r="N2322" s="8"/>
      <c r="O2322" s="8"/>
      <c r="P232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2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22" s="20" t="e">
        <f>(Table1[[#This Row],[1. Hàng tồn kho]]-Table1[[#This Row],[1. Hàng tồn kho'[Năm: 2024]])/Table1[[#This Row],[1. Hàng tồn kho'[Năm: 2024]]</f>
        <v>#DIV/0!</v>
      </c>
      <c r="S232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2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22" s="20" t="e">
        <f>SUM(Table1[[#This Row],[TATA]:[ROA]])</f>
        <v>#DIV/0!</v>
      </c>
    </row>
    <row r="2323" spans="1:21" hidden="1" x14ac:dyDescent="0.45">
      <c r="A2323" s="7">
        <v>2317</v>
      </c>
      <c r="B2323" s="5" t="s">
        <v>4640</v>
      </c>
      <c r="C2323" s="6" t="s">
        <v>4641</v>
      </c>
      <c r="D2323" s="6" t="s">
        <v>10</v>
      </c>
      <c r="E2323" s="6"/>
      <c r="F2323" s="6"/>
      <c r="G2323" s="6"/>
      <c r="H2323" s="6"/>
      <c r="I2323" s="6"/>
      <c r="J2323" s="6"/>
      <c r="K2323" s="6"/>
      <c r="L2323" s="6"/>
      <c r="M2323" s="6"/>
      <c r="N2323" s="8"/>
      <c r="O2323" s="8"/>
      <c r="P232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2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23" s="20" t="e">
        <f>(Table1[[#This Row],[1. Hàng tồn kho]]-Table1[[#This Row],[1. Hàng tồn kho'[Năm: 2024]])/Table1[[#This Row],[1. Hàng tồn kho'[Năm: 2024]]</f>
        <v>#DIV/0!</v>
      </c>
      <c r="S232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2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23" s="20" t="e">
        <f>SUM(Table1[[#This Row],[TATA]:[ROA]])</f>
        <v>#DIV/0!</v>
      </c>
    </row>
    <row r="2324" spans="1:21" ht="26.25" hidden="1" x14ac:dyDescent="0.45">
      <c r="A2324" s="7">
        <v>2318</v>
      </c>
      <c r="B2324" s="5" t="s">
        <v>4642</v>
      </c>
      <c r="C2324" s="6" t="s">
        <v>4643</v>
      </c>
      <c r="D2324" s="6" t="s">
        <v>10</v>
      </c>
      <c r="E2324" s="6"/>
      <c r="F2324" s="6"/>
      <c r="G2324" s="6"/>
      <c r="H2324" s="6"/>
      <c r="I2324" s="6"/>
      <c r="J2324" s="6"/>
      <c r="K2324" s="6"/>
      <c r="L2324" s="6"/>
      <c r="M2324" s="6"/>
      <c r="N2324" s="8"/>
      <c r="O2324" s="8"/>
      <c r="P232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2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24" s="20" t="e">
        <f>(Table1[[#This Row],[1. Hàng tồn kho]]-Table1[[#This Row],[1. Hàng tồn kho'[Năm: 2024]])/Table1[[#This Row],[1. Hàng tồn kho'[Năm: 2024]]</f>
        <v>#DIV/0!</v>
      </c>
      <c r="S232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2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24" s="20" t="e">
        <f>SUM(Table1[[#This Row],[TATA]:[ROA]])</f>
        <v>#DIV/0!</v>
      </c>
    </row>
    <row r="2325" spans="1:21" ht="26.25" x14ac:dyDescent="0.45">
      <c r="A2325" s="7">
        <v>2319</v>
      </c>
      <c r="B2325" s="5" t="s">
        <v>4644</v>
      </c>
      <c r="C2325" s="6" t="s">
        <v>4645</v>
      </c>
      <c r="D2325" s="6" t="s">
        <v>18</v>
      </c>
      <c r="E2325" s="8">
        <v>249397398715</v>
      </c>
      <c r="F2325" s="8">
        <v>164055430998</v>
      </c>
      <c r="G2325" s="8">
        <v>2421568069231</v>
      </c>
      <c r="H2325" s="8">
        <v>319793954030</v>
      </c>
      <c r="I2325" s="8">
        <v>320175792321</v>
      </c>
      <c r="J2325" s="8">
        <v>857948656168</v>
      </c>
      <c r="K2325" s="8">
        <v>836534040344</v>
      </c>
      <c r="L2325" s="8">
        <v>1867200093415</v>
      </c>
      <c r="M2325" s="8">
        <v>2412912374951</v>
      </c>
      <c r="N2325" s="9">
        <v>2.58</v>
      </c>
      <c r="O2325" s="9">
        <v>1.83</v>
      </c>
      <c r="P2325" s="17">
        <f>(Table1[[#This Row],[18. Lợi nhuận sau thuế thu nhập doanh nghiệp]]-Table1[[#This Row],[Lưu chuyển tiền thuần từ hoạt động kinh doanh]])/Table1[[#This Row],[TỔNG CỘNG TÀI SẢN]]</f>
        <v>-3.5242440136775272E-2</v>
      </c>
      <c r="Q2325" s="20">
        <f>(Table1[[#This Row],[III. Các khoản phải thu ngắn hạn 2025]]-Table1[[#This Row],[III. Các khoản phải thu ngắn hạn'[Năm: 2024]])/Table1[[#This Row],[III. Các khoản phải thu ngắn hạn'[Năm: 2024]]</f>
        <v>1.1940134770783678E-3</v>
      </c>
      <c r="R2325" s="20">
        <f>(Table1[[#This Row],[1. Hàng tồn kho]]-Table1[[#This Row],[1. Hàng tồn kho'[Năm: 2024]])/Table1[[#This Row],[1. Hàng tồn kho'[Năm: 2024]]</f>
        <v>-2.4960253355541917E-2</v>
      </c>
      <c r="S232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0.29226234695496617</v>
      </c>
      <c r="T2325" s="21">
        <f>Table1[[#This Row],[Tỷ suất sinh lợi trên tổng tài sản bình quân (ROAA)'[Quý 4 Năm 2025, ĐVT: %']]]-Table1[[#This Row],[Tỷ suất sinh lợi trên tổng tài sản bình quân (ROAA)'[Quý 4 Năm 2024, ĐVT: %']]]</f>
        <v>-0.75</v>
      </c>
      <c r="U2325" s="20">
        <f>SUM(Table1[[#This Row],[TATA]:[ROA]])</f>
        <v>-0.51674633306027262</v>
      </c>
    </row>
    <row r="2326" spans="1:21" hidden="1" x14ac:dyDescent="0.45">
      <c r="A2326" s="7">
        <v>2320</v>
      </c>
      <c r="B2326" s="5" t="s">
        <v>4646</v>
      </c>
      <c r="C2326" s="6" t="s">
        <v>4647</v>
      </c>
      <c r="D2326" s="6" t="s">
        <v>10</v>
      </c>
      <c r="E2326" s="6"/>
      <c r="F2326" s="6"/>
      <c r="G2326" s="6"/>
      <c r="H2326" s="6"/>
      <c r="I2326" s="6"/>
      <c r="J2326" s="6"/>
      <c r="K2326" s="6"/>
      <c r="L2326" s="6"/>
      <c r="M2326" s="6"/>
      <c r="N2326" s="8"/>
      <c r="O2326" s="8"/>
      <c r="P232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2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26" s="20" t="e">
        <f>(Table1[[#This Row],[1. Hàng tồn kho]]-Table1[[#This Row],[1. Hàng tồn kho'[Năm: 2024]])/Table1[[#This Row],[1. Hàng tồn kho'[Năm: 2024]]</f>
        <v>#DIV/0!</v>
      </c>
      <c r="S232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2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26" s="20" t="e">
        <f>SUM(Table1[[#This Row],[TATA]:[ROA]])</f>
        <v>#DIV/0!</v>
      </c>
    </row>
    <row r="2327" spans="1:21" hidden="1" x14ac:dyDescent="0.45">
      <c r="A2327" s="7">
        <v>2321</v>
      </c>
      <c r="B2327" s="5" t="s">
        <v>4648</v>
      </c>
      <c r="C2327" s="6" t="s">
        <v>4649</v>
      </c>
      <c r="D2327" s="6" t="s">
        <v>10</v>
      </c>
      <c r="E2327" s="6"/>
      <c r="F2327" s="6"/>
      <c r="G2327" s="6"/>
      <c r="H2327" s="6"/>
      <c r="I2327" s="6"/>
      <c r="J2327" s="6"/>
      <c r="K2327" s="6"/>
      <c r="L2327" s="6"/>
      <c r="M2327" s="6"/>
      <c r="N2327" s="8"/>
      <c r="O2327" s="8"/>
      <c r="P232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2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27" s="20" t="e">
        <f>(Table1[[#This Row],[1. Hàng tồn kho]]-Table1[[#This Row],[1. Hàng tồn kho'[Năm: 2024]])/Table1[[#This Row],[1. Hàng tồn kho'[Năm: 2024]]</f>
        <v>#DIV/0!</v>
      </c>
      <c r="S232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2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27" s="20" t="e">
        <f>SUM(Table1[[#This Row],[TATA]:[ROA]])</f>
        <v>#DIV/0!</v>
      </c>
    </row>
    <row r="2328" spans="1:21" hidden="1" x14ac:dyDescent="0.45">
      <c r="A2328" s="7">
        <v>2322</v>
      </c>
      <c r="B2328" s="5" t="s">
        <v>4650</v>
      </c>
      <c r="C2328" s="6" t="s">
        <v>4651</v>
      </c>
      <c r="D2328" s="6" t="s">
        <v>10</v>
      </c>
      <c r="E2328" s="6"/>
      <c r="F2328" s="6"/>
      <c r="G2328" s="6"/>
      <c r="H2328" s="6"/>
      <c r="I2328" s="6"/>
      <c r="J2328" s="6"/>
      <c r="K2328" s="6"/>
      <c r="L2328" s="6"/>
      <c r="M2328" s="6"/>
      <c r="N2328" s="8"/>
      <c r="O2328" s="8"/>
      <c r="P232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2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28" s="20" t="e">
        <f>(Table1[[#This Row],[1. Hàng tồn kho]]-Table1[[#This Row],[1. Hàng tồn kho'[Năm: 2024]])/Table1[[#This Row],[1. Hàng tồn kho'[Năm: 2024]]</f>
        <v>#DIV/0!</v>
      </c>
      <c r="S232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2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28" s="20" t="e">
        <f>SUM(Table1[[#This Row],[TATA]:[ROA]])</f>
        <v>#DIV/0!</v>
      </c>
    </row>
    <row r="2329" spans="1:21" ht="26.25" hidden="1" x14ac:dyDescent="0.45">
      <c r="A2329" s="7">
        <v>2323</v>
      </c>
      <c r="B2329" s="5" t="s">
        <v>4652</v>
      </c>
      <c r="C2329" s="6" t="s">
        <v>4653</v>
      </c>
      <c r="D2329" s="6" t="s">
        <v>10</v>
      </c>
      <c r="E2329" s="6"/>
      <c r="F2329" s="6"/>
      <c r="G2329" s="6"/>
      <c r="H2329" s="6"/>
      <c r="I2329" s="6"/>
      <c r="J2329" s="6"/>
      <c r="K2329" s="6"/>
      <c r="L2329" s="6"/>
      <c r="M2329" s="6"/>
      <c r="N2329" s="8"/>
      <c r="O2329" s="8"/>
      <c r="P232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2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29" s="20" t="e">
        <f>(Table1[[#This Row],[1. Hàng tồn kho]]-Table1[[#This Row],[1. Hàng tồn kho'[Năm: 2024]])/Table1[[#This Row],[1. Hàng tồn kho'[Năm: 2024]]</f>
        <v>#DIV/0!</v>
      </c>
      <c r="S232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2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29" s="20" t="e">
        <f>SUM(Table1[[#This Row],[TATA]:[ROA]])</f>
        <v>#DIV/0!</v>
      </c>
    </row>
    <row r="2330" spans="1:21" hidden="1" x14ac:dyDescent="0.45">
      <c r="A2330" s="7">
        <v>2324</v>
      </c>
      <c r="B2330" s="5" t="s">
        <v>4654</v>
      </c>
      <c r="C2330" s="6" t="s">
        <v>4655</v>
      </c>
      <c r="D2330" s="6" t="s">
        <v>10</v>
      </c>
      <c r="E2330" s="6"/>
      <c r="F2330" s="6"/>
      <c r="G2330" s="6"/>
      <c r="H2330" s="6"/>
      <c r="I2330" s="6"/>
      <c r="J2330" s="6"/>
      <c r="K2330" s="6"/>
      <c r="L2330" s="6"/>
      <c r="M2330" s="6"/>
      <c r="N2330" s="8"/>
      <c r="O2330" s="8"/>
      <c r="P233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3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30" s="20" t="e">
        <f>(Table1[[#This Row],[1. Hàng tồn kho]]-Table1[[#This Row],[1. Hàng tồn kho'[Năm: 2024]])/Table1[[#This Row],[1. Hàng tồn kho'[Năm: 2024]]</f>
        <v>#DIV/0!</v>
      </c>
      <c r="S233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3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30" s="20" t="e">
        <f>SUM(Table1[[#This Row],[TATA]:[ROA]])</f>
        <v>#DIV/0!</v>
      </c>
    </row>
    <row r="2331" spans="1:21" ht="26.25" hidden="1" x14ac:dyDescent="0.45">
      <c r="A2331" s="7">
        <v>2325</v>
      </c>
      <c r="B2331" s="5" t="s">
        <v>4656</v>
      </c>
      <c r="C2331" s="6" t="s">
        <v>4657</v>
      </c>
      <c r="D2331" s="6" t="s">
        <v>10</v>
      </c>
      <c r="E2331" s="6"/>
      <c r="F2331" s="6"/>
      <c r="G2331" s="6"/>
      <c r="H2331" s="6"/>
      <c r="I2331" s="6"/>
      <c r="J2331" s="6"/>
      <c r="K2331" s="6"/>
      <c r="L2331" s="6"/>
      <c r="M2331" s="6"/>
      <c r="N2331" s="8"/>
      <c r="O2331" s="8"/>
      <c r="P233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3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31" s="20" t="e">
        <f>(Table1[[#This Row],[1. Hàng tồn kho]]-Table1[[#This Row],[1. Hàng tồn kho'[Năm: 2024]])/Table1[[#This Row],[1. Hàng tồn kho'[Năm: 2024]]</f>
        <v>#DIV/0!</v>
      </c>
      <c r="S233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3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31" s="20" t="e">
        <f>SUM(Table1[[#This Row],[TATA]:[ROA]])</f>
        <v>#DIV/0!</v>
      </c>
    </row>
    <row r="2332" spans="1:21" hidden="1" x14ac:dyDescent="0.45">
      <c r="A2332" s="7">
        <v>2326</v>
      </c>
      <c r="B2332" s="5" t="s">
        <v>4658</v>
      </c>
      <c r="C2332" s="6" t="s">
        <v>4659</v>
      </c>
      <c r="D2332" s="6" t="s">
        <v>10</v>
      </c>
      <c r="E2332" s="6"/>
      <c r="F2332" s="6"/>
      <c r="G2332" s="6"/>
      <c r="H2332" s="6"/>
      <c r="I2332" s="6"/>
      <c r="J2332" s="6"/>
      <c r="K2332" s="6"/>
      <c r="L2332" s="6"/>
      <c r="M2332" s="6"/>
      <c r="N2332" s="8"/>
      <c r="O2332" s="8"/>
      <c r="P233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3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32" s="20" t="e">
        <f>(Table1[[#This Row],[1. Hàng tồn kho]]-Table1[[#This Row],[1. Hàng tồn kho'[Năm: 2024]])/Table1[[#This Row],[1. Hàng tồn kho'[Năm: 2024]]</f>
        <v>#DIV/0!</v>
      </c>
      <c r="S233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3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32" s="20" t="e">
        <f>SUM(Table1[[#This Row],[TATA]:[ROA]])</f>
        <v>#DIV/0!</v>
      </c>
    </row>
    <row r="2333" spans="1:21" x14ac:dyDescent="0.45">
      <c r="A2333" s="7">
        <v>2327</v>
      </c>
      <c r="B2333" s="5" t="s">
        <v>4660</v>
      </c>
      <c r="C2333" s="6" t="s">
        <v>4661</v>
      </c>
      <c r="D2333" s="6" t="s">
        <v>15</v>
      </c>
      <c r="E2333" s="8">
        <v>10699542114</v>
      </c>
      <c r="F2333" s="8">
        <v>242960618</v>
      </c>
      <c r="G2333" s="8">
        <v>163896842192</v>
      </c>
      <c r="H2333" s="8">
        <v>49249604744</v>
      </c>
      <c r="I2333" s="8">
        <v>32969395594</v>
      </c>
      <c r="J2333" s="8">
        <v>343663382</v>
      </c>
      <c r="K2333" s="8">
        <v>2262429012</v>
      </c>
      <c r="L2333" s="8">
        <v>134728448260</v>
      </c>
      <c r="M2333" s="8">
        <v>118423411128</v>
      </c>
      <c r="N2333" s="9">
        <v>0.89</v>
      </c>
      <c r="O2333" s="9">
        <v>-2.5499999999999998</v>
      </c>
      <c r="P2333" s="17">
        <f>(Table1[[#This Row],[18. Lợi nhuận sau thuế thu nhập doanh nghiệp]]-Table1[[#This Row],[Lưu chuyển tiền thuần từ hoạt động kinh doanh]])/Table1[[#This Row],[TỔNG CỘNG TÀI SẢN]]</f>
        <v>-6.3799774029510856E-2</v>
      </c>
      <c r="Q2333" s="20">
        <f>(Table1[[#This Row],[III. Các khoản phải thu ngắn hạn 2025]]-Table1[[#This Row],[III. Các khoản phải thu ngắn hạn'[Năm: 2024]])/Table1[[#This Row],[III. Các khoản phải thu ngắn hạn'[Năm: 2024]]</f>
        <v>-0.3305652752874812</v>
      </c>
      <c r="R2333" s="20">
        <f>(Table1[[#This Row],[1. Hàng tồn kho]]-Table1[[#This Row],[1. Hàng tồn kho'[Năm: 2024]])/Table1[[#This Row],[1. Hàng tồn kho'[Năm: 2024]]</f>
        <v>5.5832705213847893</v>
      </c>
      <c r="S233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-0.1210214868691608</v>
      </c>
      <c r="T2333" s="21">
        <f>Table1[[#This Row],[Tỷ suất sinh lợi trên tổng tài sản bình quân (ROAA)'[Quý 4 Năm 2025, ĐVT: %']]]-Table1[[#This Row],[Tỷ suất sinh lợi trên tổng tài sản bình quân (ROAA)'[Quý 4 Năm 2024, ĐVT: %']]]</f>
        <v>-3.44</v>
      </c>
      <c r="U2333" s="20">
        <f>SUM(Table1[[#This Row],[TATA]:[ROA]])</f>
        <v>1.6278839851986366</v>
      </c>
    </row>
    <row r="2334" spans="1:21" hidden="1" x14ac:dyDescent="0.45">
      <c r="A2334" s="7">
        <v>2328</v>
      </c>
      <c r="B2334" s="5" t="s">
        <v>4662</v>
      </c>
      <c r="C2334" s="6" t="s">
        <v>4663</v>
      </c>
      <c r="D2334" s="6" t="s">
        <v>10</v>
      </c>
      <c r="E2334" s="6"/>
      <c r="F2334" s="6"/>
      <c r="G2334" s="6"/>
      <c r="H2334" s="6"/>
      <c r="I2334" s="6"/>
      <c r="J2334" s="6"/>
      <c r="K2334" s="6"/>
      <c r="L2334" s="6"/>
      <c r="M2334" s="6"/>
      <c r="N2334" s="8"/>
      <c r="O2334" s="8"/>
      <c r="P233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3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34" s="20" t="e">
        <f>(Table1[[#This Row],[1. Hàng tồn kho]]-Table1[[#This Row],[1. Hàng tồn kho'[Năm: 2024]])/Table1[[#This Row],[1. Hàng tồn kho'[Năm: 2024]]</f>
        <v>#DIV/0!</v>
      </c>
      <c r="S233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3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34" s="20" t="e">
        <f>SUM(Table1[[#This Row],[TATA]:[ROA]])</f>
        <v>#DIV/0!</v>
      </c>
    </row>
    <row r="2335" spans="1:21" x14ac:dyDescent="0.45">
      <c r="A2335" s="7">
        <v>2329</v>
      </c>
      <c r="B2335" s="5" t="s">
        <v>4664</v>
      </c>
      <c r="C2335" s="6" t="s">
        <v>4665</v>
      </c>
      <c r="D2335" s="6" t="s">
        <v>15</v>
      </c>
      <c r="E2335" s="8">
        <v>110000762207</v>
      </c>
      <c r="F2335" s="8">
        <v>62943565898</v>
      </c>
      <c r="G2335" s="8">
        <v>715107887578</v>
      </c>
      <c r="H2335" s="8">
        <v>27537099565</v>
      </c>
      <c r="I2335" s="8">
        <v>29091107731</v>
      </c>
      <c r="J2335" s="8">
        <v>22051345401</v>
      </c>
      <c r="K2335" s="8">
        <v>17987857818</v>
      </c>
      <c r="L2335" s="8">
        <v>456084144257</v>
      </c>
      <c r="M2335" s="8">
        <v>475000083940</v>
      </c>
      <c r="N2335" s="9">
        <v>3.44</v>
      </c>
      <c r="O2335" s="9">
        <v>2.5</v>
      </c>
      <c r="P2335" s="17">
        <f>(Table1[[#This Row],[18. Lợi nhuận sau thuế thu nhập doanh nghiệp]]-Table1[[#This Row],[Lưu chuyển tiền thuần từ hoạt động kinh doanh]])/Table1[[#This Row],[TỔNG CỘNG TÀI SẢN]]</f>
        <v>-6.580433124346885E-2</v>
      </c>
      <c r="Q2335" s="20">
        <f>(Table1[[#This Row],[III. Các khoản phải thu ngắn hạn 2025]]-Table1[[#This Row],[III. Các khoản phải thu ngắn hạn'[Năm: 2024]])/Table1[[#This Row],[III. Các khoản phải thu ngắn hạn'[Năm: 2024]]</f>
        <v>5.6433255155715963E-2</v>
      </c>
      <c r="R2335" s="20">
        <f>(Table1[[#This Row],[1. Hàng tồn kho]]-Table1[[#This Row],[1. Hàng tồn kho'[Năm: 2024]])/Table1[[#This Row],[1. Hàng tồn kho'[Năm: 2024]]</f>
        <v>-0.18427390751476444</v>
      </c>
      <c r="S233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4.1474670674674911E-2</v>
      </c>
      <c r="T2335" s="21">
        <f>Table1[[#This Row],[Tỷ suất sinh lợi trên tổng tài sản bình quân (ROAA)'[Quý 4 Năm 2025, ĐVT: %']]]-Table1[[#This Row],[Tỷ suất sinh lợi trên tổng tài sản bình quân (ROAA)'[Quý 4 Năm 2024, ĐVT: %']]]</f>
        <v>-0.94</v>
      </c>
      <c r="U2335" s="20">
        <f>SUM(Table1[[#This Row],[TATA]:[ROA]])</f>
        <v>-1.0921703129278424</v>
      </c>
    </row>
    <row r="2336" spans="1:21" hidden="1" x14ac:dyDescent="0.45">
      <c r="A2336" s="7">
        <v>2330</v>
      </c>
      <c r="B2336" s="5" t="s">
        <v>4666</v>
      </c>
      <c r="C2336" s="6" t="s">
        <v>4667</v>
      </c>
      <c r="D2336" s="6" t="s">
        <v>10</v>
      </c>
      <c r="E2336" s="6"/>
      <c r="F2336" s="6"/>
      <c r="G2336" s="6"/>
      <c r="H2336" s="6"/>
      <c r="I2336" s="6"/>
      <c r="J2336" s="6"/>
      <c r="K2336" s="6"/>
      <c r="L2336" s="6"/>
      <c r="M2336" s="6"/>
      <c r="N2336" s="8"/>
      <c r="O2336" s="8"/>
      <c r="P233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3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36" s="20" t="e">
        <f>(Table1[[#This Row],[1. Hàng tồn kho]]-Table1[[#This Row],[1. Hàng tồn kho'[Năm: 2024]])/Table1[[#This Row],[1. Hàng tồn kho'[Năm: 2024]]</f>
        <v>#DIV/0!</v>
      </c>
      <c r="S233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3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36" s="20" t="e">
        <f>SUM(Table1[[#This Row],[TATA]:[ROA]])</f>
        <v>#DIV/0!</v>
      </c>
    </row>
    <row r="2337" spans="1:21" ht="26.25" x14ac:dyDescent="0.45">
      <c r="A2337" s="7">
        <v>2331</v>
      </c>
      <c r="B2337" s="5" t="s">
        <v>4668</v>
      </c>
      <c r="C2337" s="6" t="s">
        <v>4669</v>
      </c>
      <c r="D2337" s="6" t="s">
        <v>15</v>
      </c>
      <c r="E2337" s="8">
        <v>-6932287046</v>
      </c>
      <c r="F2337" s="8">
        <v>39475441026</v>
      </c>
      <c r="G2337" s="8">
        <v>1435714529349</v>
      </c>
      <c r="H2337" s="8">
        <v>354311834406</v>
      </c>
      <c r="I2337" s="8">
        <v>268897807777</v>
      </c>
      <c r="J2337" s="8">
        <v>446026629922</v>
      </c>
      <c r="K2337" s="8">
        <v>639360841854</v>
      </c>
      <c r="L2337" s="8">
        <v>3092133474950</v>
      </c>
      <c r="M2337" s="8">
        <v>3333765961338</v>
      </c>
      <c r="N2337" s="9">
        <v>-0.16</v>
      </c>
      <c r="O2337" s="9">
        <v>0.61</v>
      </c>
      <c r="P2337" s="17">
        <f>(Table1[[#This Row],[18. Lợi nhuận sau thuế thu nhập doanh nghiệp]]-Table1[[#This Row],[Lưu chuyển tiền thuần từ hoạt động kinh doanh]])/Table1[[#This Row],[TỔNG CỘNG TÀI SẢN]]</f>
        <v>3.2323785211704155E-2</v>
      </c>
      <c r="Q2337" s="20">
        <f>(Table1[[#This Row],[III. Các khoản phải thu ngắn hạn 2025]]-Table1[[#This Row],[III. Các khoản phải thu ngắn hạn'[Năm: 2024]])/Table1[[#This Row],[III. Các khoản phải thu ngắn hạn'[Năm: 2024]]</f>
        <v>-0.24107020521116859</v>
      </c>
      <c r="R2337" s="20">
        <f>(Table1[[#This Row],[1. Hàng tồn kho]]-Table1[[#This Row],[1. Hàng tồn kho'[Năm: 2024]])/Table1[[#This Row],[1. Hàng tồn kho'[Năm: 2024]]</f>
        <v>0.43345889900298057</v>
      </c>
      <c r="S233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7.8144261347549759E-2</v>
      </c>
      <c r="T2337" s="21">
        <f>Table1[[#This Row],[Tỷ suất sinh lợi trên tổng tài sản bình quân (ROAA)'[Quý 4 Năm 2025, ĐVT: %']]]-Table1[[#This Row],[Tỷ suất sinh lợi trên tổng tài sản bình quân (ROAA)'[Quý 4 Năm 2024, ĐVT: %']]]</f>
        <v>0.77</v>
      </c>
      <c r="U2337" s="20">
        <f>SUM(Table1[[#This Row],[TATA]:[ROA]])</f>
        <v>1.072856740351066</v>
      </c>
    </row>
    <row r="2338" spans="1:21" hidden="1" x14ac:dyDescent="0.45">
      <c r="A2338" s="7">
        <v>2332</v>
      </c>
      <c r="B2338" s="5" t="s">
        <v>4670</v>
      </c>
      <c r="C2338" s="6" t="s">
        <v>4671</v>
      </c>
      <c r="D2338" s="6" t="s">
        <v>10</v>
      </c>
      <c r="E2338" s="6"/>
      <c r="F2338" s="6"/>
      <c r="G2338" s="6"/>
      <c r="H2338" s="6"/>
      <c r="I2338" s="6"/>
      <c r="J2338" s="6"/>
      <c r="K2338" s="6"/>
      <c r="L2338" s="6"/>
      <c r="M2338" s="6"/>
      <c r="N2338" s="8"/>
      <c r="O2338" s="8"/>
      <c r="P233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3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38" s="20" t="e">
        <f>(Table1[[#This Row],[1. Hàng tồn kho]]-Table1[[#This Row],[1. Hàng tồn kho'[Năm: 2024]])/Table1[[#This Row],[1. Hàng tồn kho'[Năm: 2024]]</f>
        <v>#DIV/0!</v>
      </c>
      <c r="S233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3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38" s="20" t="e">
        <f>SUM(Table1[[#This Row],[TATA]:[ROA]])</f>
        <v>#DIV/0!</v>
      </c>
    </row>
    <row r="2339" spans="1:21" x14ac:dyDescent="0.45">
      <c r="A2339" s="7">
        <v>2333</v>
      </c>
      <c r="B2339" s="5" t="s">
        <v>4672</v>
      </c>
      <c r="C2339" s="6" t="s">
        <v>4673</v>
      </c>
      <c r="D2339" s="6" t="s">
        <v>33</v>
      </c>
      <c r="E2339" s="8">
        <v>-26719613221</v>
      </c>
      <c r="F2339" s="8">
        <v>508842048</v>
      </c>
      <c r="G2339" s="8">
        <v>159143204075</v>
      </c>
      <c r="H2339" s="8">
        <v>27918351049</v>
      </c>
      <c r="I2339" s="8">
        <v>14058839300</v>
      </c>
      <c r="J2339" s="8">
        <v>43939492190</v>
      </c>
      <c r="K2339" s="8">
        <v>65268638268</v>
      </c>
      <c r="L2339" s="8">
        <v>268453264248</v>
      </c>
      <c r="M2339" s="8">
        <v>352558058540</v>
      </c>
      <c r="N2339" s="9">
        <v>0.28000000000000003</v>
      </c>
      <c r="O2339" s="9">
        <v>-7.0000000000000007E-2</v>
      </c>
      <c r="P2339" s="17">
        <f>(Table1[[#This Row],[18. Lợi nhuận sau thuế thu nhập doanh nghiệp]]-Table1[[#This Row],[Lưu chuyển tiền thuần từ hoạt động kinh doanh]])/Table1[[#This Row],[TỔNG CỘNG TÀI SẢN]]</f>
        <v>0.17109404970989492</v>
      </c>
      <c r="Q2339" s="20">
        <f>(Table1[[#This Row],[III. Các khoản phải thu ngắn hạn 2025]]-Table1[[#This Row],[III. Các khoản phải thu ngắn hạn'[Năm: 2024]])/Table1[[#This Row],[III. Các khoản phải thu ngắn hạn'[Năm: 2024]]</f>
        <v>-0.49643016970002712</v>
      </c>
      <c r="R2339" s="20">
        <f>(Table1[[#This Row],[1. Hàng tồn kho]]-Table1[[#This Row],[1. Hàng tồn kho'[Năm: 2024]])/Table1[[#This Row],[1. Hàng tồn kho'[Năm: 2024]]</f>
        <v>0.48542085979897165</v>
      </c>
      <c r="S233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0.31329399002689379</v>
      </c>
      <c r="T2339" s="21">
        <f>Table1[[#This Row],[Tỷ suất sinh lợi trên tổng tài sản bình quân (ROAA)'[Quý 4 Năm 2025, ĐVT: %']]]-Table1[[#This Row],[Tỷ suất sinh lợi trên tổng tài sản bình quân (ROAA)'[Quý 4 Năm 2024, ĐVT: %']]]</f>
        <v>-0.35000000000000003</v>
      </c>
      <c r="U2339" s="20">
        <f>SUM(Table1[[#This Row],[TATA]:[ROA]])</f>
        <v>0.12337872983573317</v>
      </c>
    </row>
    <row r="2340" spans="1:21" x14ac:dyDescent="0.45">
      <c r="A2340" s="7">
        <v>2334</v>
      </c>
      <c r="B2340" s="5" t="s">
        <v>4674</v>
      </c>
      <c r="C2340" s="6" t="s">
        <v>4675</v>
      </c>
      <c r="D2340" s="6" t="s">
        <v>33</v>
      </c>
      <c r="E2340" s="8">
        <v>42508977989</v>
      </c>
      <c r="F2340" s="8">
        <v>40458200578</v>
      </c>
      <c r="G2340" s="8">
        <v>1846129144227</v>
      </c>
      <c r="H2340" s="8">
        <v>224519965144</v>
      </c>
      <c r="I2340" s="8">
        <v>358719697107</v>
      </c>
      <c r="J2340" s="8">
        <v>479507179328</v>
      </c>
      <c r="K2340" s="8">
        <v>735909914658</v>
      </c>
      <c r="L2340" s="8">
        <v>4239149584161</v>
      </c>
      <c r="M2340" s="8">
        <v>5325234064234</v>
      </c>
      <c r="N2340" s="9">
        <v>-0.1</v>
      </c>
      <c r="O2340" s="9">
        <v>2.4</v>
      </c>
      <c r="P2340" s="17">
        <f>(Table1[[#This Row],[18. Lợi nhuận sau thuế thu nhập doanh nghiệp]]-Table1[[#This Row],[Lưu chuyển tiền thuần từ hoạt động kinh doanh]])/Table1[[#This Row],[TỔNG CỘNG TÀI SẢN]]</f>
        <v>-1.1108526277335213E-3</v>
      </c>
      <c r="Q2340" s="20">
        <f>(Table1[[#This Row],[III. Các khoản phải thu ngắn hạn 2025]]-Table1[[#This Row],[III. Các khoản phải thu ngắn hạn'[Năm: 2024]])/Table1[[#This Row],[III. Các khoản phải thu ngắn hạn'[Năm: 2024]]</f>
        <v>0.59771847851895277</v>
      </c>
      <c r="R2340" s="20">
        <f>(Table1[[#This Row],[1. Hàng tồn kho]]-Table1[[#This Row],[1. Hàng tồn kho'[Năm: 2024]])/Table1[[#This Row],[1. Hàng tồn kho'[Năm: 2024]]</f>
        <v>0.53472136890490929</v>
      </c>
      <c r="S234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0.2562033866724131</v>
      </c>
      <c r="T2340" s="21">
        <f>Table1[[#This Row],[Tỷ suất sinh lợi trên tổng tài sản bình quân (ROAA)'[Quý 4 Năm 2025, ĐVT: %']]]-Table1[[#This Row],[Tỷ suất sinh lợi trên tổng tài sản bình quân (ROAA)'[Quý 4 Năm 2024, ĐVT: %']]]</f>
        <v>2.5</v>
      </c>
      <c r="U2340" s="20">
        <f>SUM(Table1[[#This Row],[TATA]:[ROA]])</f>
        <v>3.8875323814685414</v>
      </c>
    </row>
    <row r="2341" spans="1:21" ht="26.25" hidden="1" x14ac:dyDescent="0.45">
      <c r="A2341" s="7">
        <v>2335</v>
      </c>
      <c r="B2341" s="5" t="s">
        <v>4676</v>
      </c>
      <c r="C2341" s="6" t="s">
        <v>4677</v>
      </c>
      <c r="D2341" s="6" t="s">
        <v>15</v>
      </c>
      <c r="E2341" s="6"/>
      <c r="F2341" s="6"/>
      <c r="G2341" s="6"/>
      <c r="H2341" s="8">
        <v>123615422012</v>
      </c>
      <c r="I2341" s="6"/>
      <c r="J2341" s="8">
        <v>9178292583</v>
      </c>
      <c r="K2341" s="6"/>
      <c r="L2341" s="8">
        <v>276609458375</v>
      </c>
      <c r="M2341" s="6"/>
      <c r="N2341" s="8"/>
      <c r="O2341" s="8"/>
      <c r="P234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4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341" s="20">
        <f>(Table1[[#This Row],[1. Hàng tồn kho]]-Table1[[#This Row],[1. Hàng tồn kho'[Năm: 2024]])/Table1[[#This Row],[1. Hàng tồn kho'[Năm: 2024]]</f>
        <v>-1</v>
      </c>
      <c r="S234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34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41" s="20" t="e">
        <f>SUM(Table1[[#This Row],[TATA]:[ROA]])</f>
        <v>#DIV/0!</v>
      </c>
    </row>
    <row r="2342" spans="1:21" ht="26.25" hidden="1" x14ac:dyDescent="0.45">
      <c r="A2342" s="7">
        <v>2336</v>
      </c>
      <c r="B2342" s="5" t="s">
        <v>4678</v>
      </c>
      <c r="C2342" s="6" t="s">
        <v>4679</v>
      </c>
      <c r="D2342" s="6" t="s">
        <v>10</v>
      </c>
      <c r="E2342" s="6"/>
      <c r="F2342" s="6"/>
      <c r="G2342" s="6"/>
      <c r="H2342" s="6"/>
      <c r="I2342" s="6"/>
      <c r="J2342" s="6"/>
      <c r="K2342" s="6"/>
      <c r="L2342" s="6"/>
      <c r="M2342" s="6"/>
      <c r="N2342" s="8"/>
      <c r="O2342" s="8"/>
      <c r="P234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4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42" s="20" t="e">
        <f>(Table1[[#This Row],[1. Hàng tồn kho]]-Table1[[#This Row],[1. Hàng tồn kho'[Năm: 2024]])/Table1[[#This Row],[1. Hàng tồn kho'[Năm: 2024]]</f>
        <v>#DIV/0!</v>
      </c>
      <c r="S234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4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42" s="20" t="e">
        <f>SUM(Table1[[#This Row],[TATA]:[ROA]])</f>
        <v>#DIV/0!</v>
      </c>
    </row>
    <row r="2343" spans="1:21" hidden="1" x14ac:dyDescent="0.45">
      <c r="A2343" s="7">
        <v>2337</v>
      </c>
      <c r="B2343" s="5" t="s">
        <v>4680</v>
      </c>
      <c r="C2343" s="6" t="s">
        <v>4681</v>
      </c>
      <c r="D2343" s="6" t="s">
        <v>10</v>
      </c>
      <c r="E2343" s="6"/>
      <c r="F2343" s="6"/>
      <c r="G2343" s="6"/>
      <c r="H2343" s="6"/>
      <c r="I2343" s="6"/>
      <c r="J2343" s="6"/>
      <c r="K2343" s="6"/>
      <c r="L2343" s="6"/>
      <c r="M2343" s="6"/>
      <c r="N2343" s="8"/>
      <c r="O2343" s="8"/>
      <c r="P234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4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43" s="20" t="e">
        <f>(Table1[[#This Row],[1. Hàng tồn kho]]-Table1[[#This Row],[1. Hàng tồn kho'[Năm: 2024]])/Table1[[#This Row],[1. Hàng tồn kho'[Năm: 2024]]</f>
        <v>#DIV/0!</v>
      </c>
      <c r="S234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4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43" s="20" t="e">
        <f>SUM(Table1[[#This Row],[TATA]:[ROA]])</f>
        <v>#DIV/0!</v>
      </c>
    </row>
    <row r="2344" spans="1:21" ht="26.25" hidden="1" x14ac:dyDescent="0.45">
      <c r="A2344" s="7">
        <v>2338</v>
      </c>
      <c r="B2344" s="5" t="s">
        <v>4682</v>
      </c>
      <c r="C2344" s="6" t="s">
        <v>4683</v>
      </c>
      <c r="D2344" s="6" t="s">
        <v>10</v>
      </c>
      <c r="E2344" s="6"/>
      <c r="F2344" s="6"/>
      <c r="G2344" s="6"/>
      <c r="H2344" s="6"/>
      <c r="I2344" s="6"/>
      <c r="J2344" s="6"/>
      <c r="K2344" s="6"/>
      <c r="L2344" s="6"/>
      <c r="M2344" s="6"/>
      <c r="N2344" s="8"/>
      <c r="O2344" s="8"/>
      <c r="P234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4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44" s="20" t="e">
        <f>(Table1[[#This Row],[1. Hàng tồn kho]]-Table1[[#This Row],[1. Hàng tồn kho'[Năm: 2024]])/Table1[[#This Row],[1. Hàng tồn kho'[Năm: 2024]]</f>
        <v>#DIV/0!</v>
      </c>
      <c r="S234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4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44" s="20" t="e">
        <f>SUM(Table1[[#This Row],[TATA]:[ROA]])</f>
        <v>#DIV/0!</v>
      </c>
    </row>
    <row r="2345" spans="1:21" hidden="1" x14ac:dyDescent="0.45">
      <c r="A2345" s="7">
        <v>2339</v>
      </c>
      <c r="B2345" s="5" t="s">
        <v>4684</v>
      </c>
      <c r="C2345" s="6" t="s">
        <v>4685</v>
      </c>
      <c r="D2345" s="6" t="s">
        <v>10</v>
      </c>
      <c r="E2345" s="6"/>
      <c r="F2345" s="6"/>
      <c r="G2345" s="6"/>
      <c r="H2345" s="6"/>
      <c r="I2345" s="6"/>
      <c r="J2345" s="6"/>
      <c r="K2345" s="6"/>
      <c r="L2345" s="6"/>
      <c r="M2345" s="6"/>
      <c r="N2345" s="8"/>
      <c r="O2345" s="8"/>
      <c r="P234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4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45" s="20" t="e">
        <f>(Table1[[#This Row],[1. Hàng tồn kho]]-Table1[[#This Row],[1. Hàng tồn kho'[Năm: 2024]])/Table1[[#This Row],[1. Hàng tồn kho'[Năm: 2024]]</f>
        <v>#DIV/0!</v>
      </c>
      <c r="S234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4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45" s="20" t="e">
        <f>SUM(Table1[[#This Row],[TATA]:[ROA]])</f>
        <v>#DIV/0!</v>
      </c>
    </row>
    <row r="2346" spans="1:21" hidden="1" x14ac:dyDescent="0.45">
      <c r="A2346" s="7">
        <v>2340</v>
      </c>
      <c r="B2346" s="5" t="s">
        <v>4686</v>
      </c>
      <c r="C2346" s="6" t="s">
        <v>4687</v>
      </c>
      <c r="D2346" s="6" t="s">
        <v>15</v>
      </c>
      <c r="E2346" s="6"/>
      <c r="F2346" s="6"/>
      <c r="G2346" s="6"/>
      <c r="H2346" s="8">
        <v>32059473007</v>
      </c>
      <c r="I2346" s="6"/>
      <c r="J2346" s="8">
        <v>14469482581</v>
      </c>
      <c r="K2346" s="6"/>
      <c r="L2346" s="8">
        <v>179807352160</v>
      </c>
      <c r="M2346" s="6"/>
      <c r="N2346" s="8"/>
      <c r="O2346" s="8"/>
      <c r="P234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4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346" s="20">
        <f>(Table1[[#This Row],[1. Hàng tồn kho]]-Table1[[#This Row],[1. Hàng tồn kho'[Năm: 2024]])/Table1[[#This Row],[1. Hàng tồn kho'[Năm: 2024]]</f>
        <v>-1</v>
      </c>
      <c r="S234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34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46" s="20" t="e">
        <f>SUM(Table1[[#This Row],[TATA]:[ROA]])</f>
        <v>#DIV/0!</v>
      </c>
    </row>
    <row r="2347" spans="1:21" hidden="1" x14ac:dyDescent="0.45">
      <c r="A2347" s="7">
        <v>2341</v>
      </c>
      <c r="B2347" s="5" t="s">
        <v>4688</v>
      </c>
      <c r="C2347" s="6" t="s">
        <v>4689</v>
      </c>
      <c r="D2347" s="6" t="s">
        <v>10</v>
      </c>
      <c r="E2347" s="6"/>
      <c r="F2347" s="6"/>
      <c r="G2347" s="6"/>
      <c r="H2347" s="6"/>
      <c r="I2347" s="6"/>
      <c r="J2347" s="6"/>
      <c r="K2347" s="6"/>
      <c r="L2347" s="6"/>
      <c r="M2347" s="6"/>
      <c r="N2347" s="8"/>
      <c r="O2347" s="8"/>
      <c r="P234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4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47" s="20" t="e">
        <f>(Table1[[#This Row],[1. Hàng tồn kho]]-Table1[[#This Row],[1. Hàng tồn kho'[Năm: 2024]])/Table1[[#This Row],[1. Hàng tồn kho'[Năm: 2024]]</f>
        <v>#DIV/0!</v>
      </c>
      <c r="S234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4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47" s="20" t="e">
        <f>SUM(Table1[[#This Row],[TATA]:[ROA]])</f>
        <v>#DIV/0!</v>
      </c>
    </row>
    <row r="2348" spans="1:21" x14ac:dyDescent="0.45">
      <c r="A2348" s="7">
        <v>2342</v>
      </c>
      <c r="B2348" s="5" t="s">
        <v>4690</v>
      </c>
      <c r="C2348" s="6" t="s">
        <v>4691</v>
      </c>
      <c r="D2348" s="6" t="s">
        <v>15</v>
      </c>
      <c r="E2348" s="8">
        <v>2392649024703</v>
      </c>
      <c r="F2348" s="8">
        <v>762128293793</v>
      </c>
      <c r="G2348" s="8">
        <v>17943231098248</v>
      </c>
      <c r="H2348" s="8">
        <v>3589887007733</v>
      </c>
      <c r="I2348" s="8">
        <v>4591602445020</v>
      </c>
      <c r="J2348" s="8">
        <v>319931601076</v>
      </c>
      <c r="K2348" s="8">
        <v>197021624106</v>
      </c>
      <c r="L2348" s="8">
        <v>11737055057707</v>
      </c>
      <c r="M2348" s="8">
        <v>13387064660971</v>
      </c>
      <c r="N2348" s="9">
        <v>0.87</v>
      </c>
      <c r="O2348" s="9">
        <v>-0.17</v>
      </c>
      <c r="P2348" s="17">
        <f>(Table1[[#This Row],[18. Lợi nhuận sau thuế thu nhập doanh nghiệp]]-Table1[[#This Row],[Lưu chuyển tiền thuần từ hoạt động kinh doanh]])/Table1[[#This Row],[TỔNG CỘNG TÀI SẢN]]</f>
        <v>-9.0871076785563221E-2</v>
      </c>
      <c r="Q2348" s="20">
        <f>(Table1[[#This Row],[III. Các khoản phải thu ngắn hạn 2025]]-Table1[[#This Row],[III. Các khoản phải thu ngắn hạn'[Năm: 2024]])/Table1[[#This Row],[III. Các khoản phải thu ngắn hạn'[Năm: 2024]]</f>
        <v>0.27903815221181</v>
      </c>
      <c r="R2348" s="20">
        <f>(Table1[[#This Row],[1. Hàng tồn kho]]-Table1[[#This Row],[1. Hàng tồn kho'[Năm: 2024]])/Table1[[#This Row],[1. Hàng tồn kho'[Năm: 2024]]</f>
        <v>-0.38417579431549381</v>
      </c>
      <c r="S234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0.14058122716060198</v>
      </c>
      <c r="T2348" s="21">
        <f>Table1[[#This Row],[Tỷ suất sinh lợi trên tổng tài sản bình quân (ROAA)'[Quý 4 Năm 2025, ĐVT: %']]]-Table1[[#This Row],[Tỷ suất sinh lợi trên tổng tài sản bình quân (ROAA)'[Quý 4 Năm 2024, ĐVT: %']]]</f>
        <v>-1.04</v>
      </c>
      <c r="U2348" s="20">
        <f>SUM(Table1[[#This Row],[TATA]:[ROA]])</f>
        <v>-1.0954274917286451</v>
      </c>
    </row>
    <row r="2349" spans="1:21" hidden="1" x14ac:dyDescent="0.45">
      <c r="A2349" s="7">
        <v>2343</v>
      </c>
      <c r="B2349" s="5" t="s">
        <v>4692</v>
      </c>
      <c r="C2349" s="6" t="s">
        <v>4693</v>
      </c>
      <c r="D2349" s="6" t="s">
        <v>15</v>
      </c>
      <c r="E2349" s="6"/>
      <c r="F2349" s="6"/>
      <c r="G2349" s="6"/>
      <c r="H2349" s="8">
        <v>33014354008</v>
      </c>
      <c r="I2349" s="6"/>
      <c r="J2349" s="8">
        <v>4450938761</v>
      </c>
      <c r="K2349" s="6"/>
      <c r="L2349" s="6"/>
      <c r="M2349" s="6"/>
      <c r="N2349" s="8"/>
      <c r="O2349" s="8"/>
      <c r="P234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4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349" s="20">
        <f>(Table1[[#This Row],[1. Hàng tồn kho]]-Table1[[#This Row],[1. Hàng tồn kho'[Năm: 2024]])/Table1[[#This Row],[1. Hàng tồn kho'[Năm: 2024]]</f>
        <v>-1</v>
      </c>
      <c r="S234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4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49" s="20" t="e">
        <f>SUM(Table1[[#This Row],[TATA]:[ROA]])</f>
        <v>#DIV/0!</v>
      </c>
    </row>
    <row r="2350" spans="1:21" ht="26.25" x14ac:dyDescent="0.45">
      <c r="A2350" s="7">
        <v>2344</v>
      </c>
      <c r="B2350" s="5" t="s">
        <v>4694</v>
      </c>
      <c r="C2350" s="6" t="s">
        <v>4695</v>
      </c>
      <c r="D2350" s="6" t="s">
        <v>33</v>
      </c>
      <c r="E2350" s="8">
        <v>199282793942</v>
      </c>
      <c r="F2350" s="8">
        <v>67851711084</v>
      </c>
      <c r="G2350" s="8">
        <v>4052848306807</v>
      </c>
      <c r="H2350" s="8">
        <v>1027255145603</v>
      </c>
      <c r="I2350" s="8">
        <v>894279494767</v>
      </c>
      <c r="J2350" s="8">
        <v>467002117860</v>
      </c>
      <c r="K2350" s="8">
        <v>531687456951</v>
      </c>
      <c r="L2350" s="8">
        <v>1495660143817</v>
      </c>
      <c r="M2350" s="8">
        <v>1072035779157</v>
      </c>
      <c r="N2350" s="9">
        <v>-0.86</v>
      </c>
      <c r="O2350" s="9">
        <v>0.57999999999999996</v>
      </c>
      <c r="P2350" s="17">
        <f>(Table1[[#This Row],[18. Lợi nhuận sau thuế thu nhập doanh nghiệp]]-Table1[[#This Row],[Lưu chuyển tiền thuần từ hoạt động kinh doanh]])/Table1[[#This Row],[TỔNG CỘNG TÀI SẢN]]</f>
        <v>-3.2429312154924152E-2</v>
      </c>
      <c r="Q2350" s="20">
        <f>(Table1[[#This Row],[III. Các khoản phải thu ngắn hạn 2025]]-Table1[[#This Row],[III. Các khoản phải thu ngắn hạn'[Năm: 2024]])/Table1[[#This Row],[III. Các khoản phải thu ngắn hạn'[Năm: 2024]]</f>
        <v>-0.12944753930431094</v>
      </c>
      <c r="R2350" s="20">
        <f>(Table1[[#This Row],[1. Hàng tồn kho]]-Table1[[#This Row],[1. Hàng tồn kho'[Năm: 2024]])/Table1[[#This Row],[1. Hàng tồn kho'[Năm: 2024]]</f>
        <v>0.13851187525104899</v>
      </c>
      <c r="S235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-0.28323571127521607</v>
      </c>
      <c r="T2350" s="21">
        <f>Table1[[#This Row],[Tỷ suất sinh lợi trên tổng tài sản bình quân (ROAA)'[Quý 4 Năm 2025, ĐVT: %']]]-Table1[[#This Row],[Tỷ suất sinh lợi trên tổng tài sản bình quân (ROAA)'[Quý 4 Năm 2024, ĐVT: %']]]</f>
        <v>1.44</v>
      </c>
      <c r="U2350" s="20">
        <f>SUM(Table1[[#This Row],[TATA]:[ROA]])</f>
        <v>1.1333993125165978</v>
      </c>
    </row>
    <row r="2351" spans="1:21" ht="26.25" hidden="1" x14ac:dyDescent="0.45">
      <c r="A2351" s="7">
        <v>2345</v>
      </c>
      <c r="B2351" s="5" t="s">
        <v>4696</v>
      </c>
      <c r="C2351" s="6" t="s">
        <v>4697</v>
      </c>
      <c r="D2351" s="6" t="s">
        <v>15</v>
      </c>
      <c r="E2351" s="8">
        <v>1168729941634</v>
      </c>
      <c r="F2351" s="8">
        <v>1072634873961</v>
      </c>
      <c r="G2351" s="8">
        <v>17641693551430</v>
      </c>
      <c r="H2351" s="6"/>
      <c r="I2351" s="6"/>
      <c r="J2351" s="6"/>
      <c r="K2351" s="6"/>
      <c r="L2351" s="8">
        <v>1069648777227</v>
      </c>
      <c r="M2351" s="8">
        <v>3793476541018</v>
      </c>
      <c r="N2351" s="9">
        <v>1.1000000000000001</v>
      </c>
      <c r="O2351" s="9">
        <v>2.86</v>
      </c>
      <c r="P2351" s="17">
        <f>(Table1[[#This Row],[18. Lợi nhuận sau thuế thu nhập doanh nghiệp]]-Table1[[#This Row],[Lưu chuyển tiền thuần từ hoạt động kinh doanh]])/Table1[[#This Row],[TỔNG CỘNG TÀI SẢN]]</f>
        <v>-5.4470432440546918E-3</v>
      </c>
      <c r="Q235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51" s="20" t="e">
        <f>(Table1[[#This Row],[1. Hàng tồn kho]]-Table1[[#This Row],[1. Hàng tồn kho'[Năm: 2024]])/Table1[[#This Row],[1. Hàng tồn kho'[Năm: 2024]]</f>
        <v>#DIV/0!</v>
      </c>
      <c r="S235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2.5464692913989575</v>
      </c>
      <c r="T2351" s="21">
        <f>Table1[[#This Row],[Tỷ suất sinh lợi trên tổng tài sản bình quân (ROAA)'[Quý 4 Năm 2025, ĐVT: %']]]-Table1[[#This Row],[Tỷ suất sinh lợi trên tổng tài sản bình quân (ROAA)'[Quý 4 Năm 2024, ĐVT: %']]]</f>
        <v>1.7599999999999998</v>
      </c>
      <c r="U2351" s="20" t="e">
        <f>SUM(Table1[[#This Row],[TATA]:[ROA]])</f>
        <v>#DIV/0!</v>
      </c>
    </row>
    <row r="2352" spans="1:21" ht="26.25" hidden="1" x14ac:dyDescent="0.45">
      <c r="A2352" s="7">
        <v>2346</v>
      </c>
      <c r="B2352" s="5" t="s">
        <v>4698</v>
      </c>
      <c r="C2352" s="6" t="s">
        <v>4699</v>
      </c>
      <c r="D2352" s="6" t="s">
        <v>10</v>
      </c>
      <c r="E2352" s="6"/>
      <c r="F2352" s="6"/>
      <c r="G2352" s="6"/>
      <c r="H2352" s="6"/>
      <c r="I2352" s="6"/>
      <c r="J2352" s="6"/>
      <c r="K2352" s="6"/>
      <c r="L2352" s="6"/>
      <c r="M2352" s="6"/>
      <c r="N2352" s="8"/>
      <c r="O2352" s="8"/>
      <c r="P235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5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52" s="20" t="e">
        <f>(Table1[[#This Row],[1. Hàng tồn kho]]-Table1[[#This Row],[1. Hàng tồn kho'[Năm: 2024]])/Table1[[#This Row],[1. Hàng tồn kho'[Năm: 2024]]</f>
        <v>#DIV/0!</v>
      </c>
      <c r="S235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5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52" s="20" t="e">
        <f>SUM(Table1[[#This Row],[TATA]:[ROA]])</f>
        <v>#DIV/0!</v>
      </c>
    </row>
    <row r="2353" spans="1:21" hidden="1" x14ac:dyDescent="0.45">
      <c r="A2353" s="7">
        <v>2347</v>
      </c>
      <c r="B2353" s="5" t="s">
        <v>4700</v>
      </c>
      <c r="C2353" s="6" t="s">
        <v>4701</v>
      </c>
      <c r="D2353" s="6" t="s">
        <v>10</v>
      </c>
      <c r="E2353" s="6"/>
      <c r="F2353" s="6"/>
      <c r="G2353" s="6"/>
      <c r="H2353" s="6"/>
      <c r="I2353" s="6"/>
      <c r="J2353" s="6"/>
      <c r="K2353" s="6"/>
      <c r="L2353" s="6"/>
      <c r="M2353" s="6"/>
      <c r="N2353" s="8"/>
      <c r="O2353" s="8"/>
      <c r="P235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5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53" s="20" t="e">
        <f>(Table1[[#This Row],[1. Hàng tồn kho]]-Table1[[#This Row],[1. Hàng tồn kho'[Năm: 2024]])/Table1[[#This Row],[1. Hàng tồn kho'[Năm: 2024]]</f>
        <v>#DIV/0!</v>
      </c>
      <c r="S235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5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53" s="20" t="e">
        <f>SUM(Table1[[#This Row],[TATA]:[ROA]])</f>
        <v>#DIV/0!</v>
      </c>
    </row>
    <row r="2354" spans="1:21" hidden="1" x14ac:dyDescent="0.45">
      <c r="A2354" s="7">
        <v>2348</v>
      </c>
      <c r="B2354" s="5" t="s">
        <v>4702</v>
      </c>
      <c r="C2354" s="6" t="s">
        <v>4703</v>
      </c>
      <c r="D2354" s="6" t="s">
        <v>10</v>
      </c>
      <c r="E2354" s="6"/>
      <c r="F2354" s="6"/>
      <c r="G2354" s="6"/>
      <c r="H2354" s="6"/>
      <c r="I2354" s="6"/>
      <c r="J2354" s="6"/>
      <c r="K2354" s="6"/>
      <c r="L2354" s="6"/>
      <c r="M2354" s="6"/>
      <c r="N2354" s="8"/>
      <c r="O2354" s="8"/>
      <c r="P235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5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54" s="20" t="e">
        <f>(Table1[[#This Row],[1. Hàng tồn kho]]-Table1[[#This Row],[1. Hàng tồn kho'[Năm: 2024]])/Table1[[#This Row],[1. Hàng tồn kho'[Năm: 2024]]</f>
        <v>#DIV/0!</v>
      </c>
      <c r="S235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5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54" s="20" t="e">
        <f>SUM(Table1[[#This Row],[TATA]:[ROA]])</f>
        <v>#DIV/0!</v>
      </c>
    </row>
    <row r="2355" spans="1:21" ht="26.25" x14ac:dyDescent="0.45">
      <c r="A2355" s="7">
        <v>2349</v>
      </c>
      <c r="B2355" s="5" t="s">
        <v>4704</v>
      </c>
      <c r="C2355" s="6" t="s">
        <v>4705</v>
      </c>
      <c r="D2355" s="6" t="s">
        <v>18</v>
      </c>
      <c r="E2355" s="8">
        <v>40335155920</v>
      </c>
      <c r="F2355" s="8">
        <v>218121656510</v>
      </c>
      <c r="G2355" s="8">
        <v>2155654856223</v>
      </c>
      <c r="H2355" s="8">
        <v>423841851411</v>
      </c>
      <c r="I2355" s="8">
        <v>389405462251</v>
      </c>
      <c r="J2355" s="8">
        <v>136876203402</v>
      </c>
      <c r="K2355" s="8">
        <v>128160084763</v>
      </c>
      <c r="L2355" s="8">
        <v>167857497086</v>
      </c>
      <c r="M2355" s="8">
        <v>148209554064</v>
      </c>
      <c r="N2355" s="9">
        <v>3.25</v>
      </c>
      <c r="O2355" s="9">
        <v>4.63</v>
      </c>
      <c r="P2355" s="17">
        <f>(Table1[[#This Row],[18. Lợi nhuận sau thuế thu nhập doanh nghiệp]]-Table1[[#This Row],[Lưu chuyển tiền thuần từ hoạt động kinh doanh]])/Table1[[#This Row],[TỔNG CỘNG TÀI SẢN]]</f>
        <v>8.2474474091602065E-2</v>
      </c>
      <c r="Q2355" s="20">
        <f>(Table1[[#This Row],[III. Các khoản phải thu ngắn hạn 2025]]-Table1[[#This Row],[III. Các khoản phải thu ngắn hạn'[Năm: 2024]])/Table1[[#This Row],[III. Các khoản phải thu ngắn hạn'[Năm: 2024]]</f>
        <v>-8.1248203888688156E-2</v>
      </c>
      <c r="R2355" s="20">
        <f>(Table1[[#This Row],[1. Hàng tồn kho]]-Table1[[#This Row],[1. Hàng tồn kho'[Năm: 2024]])/Table1[[#This Row],[1. Hàng tồn kho'[Năm: 2024]]</f>
        <v>-6.3678845718719304E-2</v>
      </c>
      <c r="S235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-0.11705132843684417</v>
      </c>
      <c r="T2355" s="21">
        <f>Table1[[#This Row],[Tỷ suất sinh lợi trên tổng tài sản bình quân (ROAA)'[Quý 4 Năm 2025, ĐVT: %']]]-Table1[[#This Row],[Tỷ suất sinh lợi trên tổng tài sản bình quân (ROAA)'[Quý 4 Năm 2024, ĐVT: %']]]</f>
        <v>1.38</v>
      </c>
      <c r="U2355" s="20">
        <f>SUM(Table1[[#This Row],[TATA]:[ROA]])</f>
        <v>1.2004960960473503</v>
      </c>
    </row>
    <row r="2356" spans="1:21" x14ac:dyDescent="0.45">
      <c r="A2356" s="7">
        <v>2350</v>
      </c>
      <c r="B2356" s="5" t="s">
        <v>4706</v>
      </c>
      <c r="C2356" s="6" t="s">
        <v>4707</v>
      </c>
      <c r="D2356" s="6" t="s">
        <v>15</v>
      </c>
      <c r="E2356" s="8">
        <v>166074184096</v>
      </c>
      <c r="F2356" s="8">
        <v>1108860321</v>
      </c>
      <c r="G2356" s="8">
        <v>10587146421960</v>
      </c>
      <c r="H2356" s="8">
        <v>662795432035</v>
      </c>
      <c r="I2356" s="8">
        <v>658084341344</v>
      </c>
      <c r="J2356" s="8">
        <v>1809073580539</v>
      </c>
      <c r="K2356" s="8">
        <v>1943947159219</v>
      </c>
      <c r="L2356" s="8">
        <v>10601238012356</v>
      </c>
      <c r="M2356" s="8">
        <v>11991618053781</v>
      </c>
      <c r="N2356" s="9">
        <v>0.71</v>
      </c>
      <c r="O2356" s="9">
        <v>7.0000000000000007E-2</v>
      </c>
      <c r="P2356" s="17">
        <f>(Table1[[#This Row],[18. Lợi nhuận sau thuế thu nhập doanh nghiệp]]-Table1[[#This Row],[Lưu chuyển tiền thuần từ hoạt động kinh doanh]])/Table1[[#This Row],[TỔNG CỘNG TÀI SẢN]]</f>
        <v>-1.5581660742202141E-2</v>
      </c>
      <c r="Q2356" s="20">
        <f>(Table1[[#This Row],[III. Các khoản phải thu ngắn hạn 2025]]-Table1[[#This Row],[III. Các khoản phải thu ngắn hạn'[Năm: 2024]])/Table1[[#This Row],[III. Các khoản phải thu ngắn hạn'[Năm: 2024]]</f>
        <v>-7.1079106211329821E-3</v>
      </c>
      <c r="R2356" s="20">
        <f>(Table1[[#This Row],[1. Hàng tồn kho]]-Table1[[#This Row],[1. Hàng tồn kho'[Năm: 2024]])/Table1[[#This Row],[1. Hàng tồn kho'[Năm: 2024]]</f>
        <v>7.4553948568424414E-2</v>
      </c>
      <c r="S235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0.13115261064834866</v>
      </c>
      <c r="T2356" s="21">
        <f>Table1[[#This Row],[Tỷ suất sinh lợi trên tổng tài sản bình quân (ROAA)'[Quý 4 Năm 2025, ĐVT: %']]]-Table1[[#This Row],[Tỷ suất sinh lợi trên tổng tài sản bình quân (ROAA)'[Quý 4 Năm 2024, ĐVT: %']]]</f>
        <v>-0.6399999999999999</v>
      </c>
      <c r="U2356" s="20">
        <f>SUM(Table1[[#This Row],[TATA]:[ROA]])</f>
        <v>-0.45698301214656195</v>
      </c>
    </row>
    <row r="2357" spans="1:21" ht="26.25" hidden="1" x14ac:dyDescent="0.45">
      <c r="A2357" s="7">
        <v>2351</v>
      </c>
      <c r="B2357" s="5" t="s">
        <v>4708</v>
      </c>
      <c r="C2357" s="6" t="s">
        <v>4709</v>
      </c>
      <c r="D2357" s="6" t="s">
        <v>10</v>
      </c>
      <c r="E2357" s="6"/>
      <c r="F2357" s="6"/>
      <c r="G2357" s="6"/>
      <c r="H2357" s="6"/>
      <c r="I2357" s="6"/>
      <c r="J2357" s="6"/>
      <c r="K2357" s="6"/>
      <c r="L2357" s="6"/>
      <c r="M2357" s="6"/>
      <c r="N2357" s="8"/>
      <c r="O2357" s="8"/>
      <c r="P235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5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57" s="20" t="e">
        <f>(Table1[[#This Row],[1. Hàng tồn kho]]-Table1[[#This Row],[1. Hàng tồn kho'[Năm: 2024]])/Table1[[#This Row],[1. Hàng tồn kho'[Năm: 2024]]</f>
        <v>#DIV/0!</v>
      </c>
      <c r="S235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5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57" s="20" t="e">
        <f>SUM(Table1[[#This Row],[TATA]:[ROA]])</f>
        <v>#DIV/0!</v>
      </c>
    </row>
    <row r="2358" spans="1:21" ht="39" x14ac:dyDescent="0.45">
      <c r="A2358" s="7">
        <v>2352</v>
      </c>
      <c r="B2358" s="5" t="s">
        <v>4710</v>
      </c>
      <c r="C2358" s="6" t="s">
        <v>4711</v>
      </c>
      <c r="D2358" s="6" t="s">
        <v>18</v>
      </c>
      <c r="E2358" s="8">
        <v>125229490978</v>
      </c>
      <c r="F2358" s="8">
        <v>116571804652</v>
      </c>
      <c r="G2358" s="8">
        <v>1226447353698</v>
      </c>
      <c r="H2358" s="8">
        <v>27146981346</v>
      </c>
      <c r="I2358" s="8">
        <v>53708181907</v>
      </c>
      <c r="J2358" s="8">
        <v>67650000</v>
      </c>
      <c r="K2358" s="6"/>
      <c r="L2358" s="8">
        <v>217995997303</v>
      </c>
      <c r="M2358" s="8">
        <v>245453899706</v>
      </c>
      <c r="N2358" s="9">
        <v>2.31</v>
      </c>
      <c r="O2358" s="9">
        <v>1.83</v>
      </c>
      <c r="P2358" s="17">
        <f>(Table1[[#This Row],[18. Lợi nhuận sau thuế thu nhập doanh nghiệp]]-Table1[[#This Row],[Lưu chuyển tiền thuần từ hoạt động kinh doanh]])/Table1[[#This Row],[TỔNG CỘNG TÀI SẢN]]</f>
        <v>-7.0591585524606756E-3</v>
      </c>
      <c r="Q2358" s="20">
        <f>(Table1[[#This Row],[III. Các khoản phải thu ngắn hạn 2025]]-Table1[[#This Row],[III. Các khoản phải thu ngắn hạn'[Năm: 2024]])/Table1[[#This Row],[III. Các khoản phải thu ngắn hạn'[Năm: 2024]]</f>
        <v>0.97842188133059915</v>
      </c>
      <c r="R2358" s="20">
        <f>(Table1[[#This Row],[1. Hàng tồn kho]]-Table1[[#This Row],[1. Hàng tồn kho'[Năm: 2024]])/Table1[[#This Row],[1. Hàng tồn kho'[Năm: 2024]]</f>
        <v>-1</v>
      </c>
      <c r="S235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0.12595599342512392</v>
      </c>
      <c r="T2358" s="21">
        <f>Table1[[#This Row],[Tỷ suất sinh lợi trên tổng tài sản bình quân (ROAA)'[Quý 4 Năm 2025, ĐVT: %']]]-Table1[[#This Row],[Tỷ suất sinh lợi trên tổng tài sản bình quân (ROAA)'[Quý 4 Năm 2024, ĐVT: %']]]</f>
        <v>-0.48</v>
      </c>
      <c r="U2358" s="20">
        <f>SUM(Table1[[#This Row],[TATA]:[ROA]])</f>
        <v>-0.38268128379673755</v>
      </c>
    </row>
    <row r="2359" spans="1:21" ht="26.25" x14ac:dyDescent="0.45">
      <c r="A2359" s="7">
        <v>2353</v>
      </c>
      <c r="B2359" s="5" t="s">
        <v>4712</v>
      </c>
      <c r="C2359" s="6" t="s">
        <v>4713</v>
      </c>
      <c r="D2359" s="6" t="s">
        <v>33</v>
      </c>
      <c r="E2359" s="8">
        <v>-1784718858</v>
      </c>
      <c r="F2359" s="8">
        <v>4310799019</v>
      </c>
      <c r="G2359" s="8">
        <v>182387136978</v>
      </c>
      <c r="H2359" s="8">
        <v>2156399983</v>
      </c>
      <c r="I2359" s="8">
        <v>2433743679</v>
      </c>
      <c r="J2359" s="8">
        <v>83458284</v>
      </c>
      <c r="K2359" s="8">
        <v>83458284</v>
      </c>
      <c r="L2359" s="8">
        <v>3344928808</v>
      </c>
      <c r="M2359" s="8">
        <v>3891874188</v>
      </c>
      <c r="N2359" s="9">
        <v>0.38</v>
      </c>
      <c r="O2359" s="9">
        <v>0.82</v>
      </c>
      <c r="P2359" s="17">
        <f>(Table1[[#This Row],[18. Lợi nhuận sau thuế thu nhập doanh nghiệp]]-Table1[[#This Row],[Lưu chuyển tiền thuần từ hoạt động kinh doanh]])/Table1[[#This Row],[TỔNG CỘNG TÀI SẢN]]</f>
        <v>3.3420766277696745E-2</v>
      </c>
      <c r="Q2359" s="20">
        <f>(Table1[[#This Row],[III. Các khoản phải thu ngắn hạn 2025]]-Table1[[#This Row],[III. Các khoản phải thu ngắn hạn'[Năm: 2024]])/Table1[[#This Row],[III. Các khoản phải thu ngắn hạn'[Năm: 2024]]</f>
        <v>0.12861421730033468</v>
      </c>
      <c r="R2359" s="20">
        <f>(Table1[[#This Row],[1. Hàng tồn kho]]-Table1[[#This Row],[1. Hàng tồn kho'[Năm: 2024]])/Table1[[#This Row],[1. Hàng tồn kho'[Năm: 2024]]</f>
        <v>0</v>
      </c>
      <c r="S235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0.16351480446814939</v>
      </c>
      <c r="T2359" s="21">
        <f>Table1[[#This Row],[Tỷ suất sinh lợi trên tổng tài sản bình quân (ROAA)'[Quý 4 Năm 2025, ĐVT: %']]]-Table1[[#This Row],[Tỷ suất sinh lợi trên tổng tài sản bình quân (ROAA)'[Quý 4 Năm 2024, ĐVT: %']]]</f>
        <v>0.43999999999999995</v>
      </c>
      <c r="U2359" s="20">
        <f>SUM(Table1[[#This Row],[TATA]:[ROA]])</f>
        <v>0.76554978804618079</v>
      </c>
    </row>
    <row r="2360" spans="1:21" x14ac:dyDescent="0.45">
      <c r="A2360" s="7">
        <v>2354</v>
      </c>
      <c r="B2360" s="5" t="s">
        <v>4714</v>
      </c>
      <c r="C2360" s="6" t="s">
        <v>4715</v>
      </c>
      <c r="D2360" s="6" t="s">
        <v>15</v>
      </c>
      <c r="E2360" s="8">
        <v>-4519299677</v>
      </c>
      <c r="F2360" s="8">
        <v>10497865602</v>
      </c>
      <c r="G2360" s="8">
        <v>84268656806</v>
      </c>
      <c r="H2360" s="8">
        <v>40834945165</v>
      </c>
      <c r="I2360" s="8">
        <v>42871557719</v>
      </c>
      <c r="J2360" s="8">
        <v>16167501188</v>
      </c>
      <c r="K2360" s="8">
        <v>22039467800</v>
      </c>
      <c r="L2360" s="8">
        <v>178249263462</v>
      </c>
      <c r="M2360" s="8">
        <v>179490732427</v>
      </c>
      <c r="N2360" s="8"/>
      <c r="O2360" s="8"/>
      <c r="P2360" s="17">
        <f>(Table1[[#This Row],[18. Lợi nhuận sau thuế thu nhập doanh nghiệp]]-Table1[[#This Row],[Lưu chuyển tiền thuần từ hoạt động kinh doanh]])/Table1[[#This Row],[TỔNG CỘNG TÀI SẢN]]</f>
        <v>0.17820582228540713</v>
      </c>
      <c r="Q2360" s="20">
        <f>(Table1[[#This Row],[III. Các khoản phải thu ngắn hạn 2025]]-Table1[[#This Row],[III. Các khoản phải thu ngắn hạn'[Năm: 2024]])/Table1[[#This Row],[III. Các khoản phải thu ngắn hạn'[Năm: 2024]]</f>
        <v>4.9874257104319537E-2</v>
      </c>
      <c r="R2360" s="20">
        <f>(Table1[[#This Row],[1. Hàng tồn kho]]-Table1[[#This Row],[1. Hàng tồn kho'[Năm: 2024]])/Table1[[#This Row],[1. Hàng tồn kho'[Năm: 2024]]</f>
        <v>0.36319568149210024</v>
      </c>
      <c r="S236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6.9647915558689651E-3</v>
      </c>
      <c r="T236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60" s="20">
        <f>SUM(Table1[[#This Row],[TATA]:[ROA]])</f>
        <v>0.59824055243769581</v>
      </c>
    </row>
    <row r="2361" spans="1:21" ht="26.25" hidden="1" x14ac:dyDescent="0.45">
      <c r="A2361" s="7">
        <v>2355</v>
      </c>
      <c r="B2361" s="5" t="s">
        <v>4716</v>
      </c>
      <c r="C2361" s="6" t="s">
        <v>4717</v>
      </c>
      <c r="D2361" s="6" t="s">
        <v>15</v>
      </c>
      <c r="E2361" s="6"/>
      <c r="F2361" s="6"/>
      <c r="G2361" s="6"/>
      <c r="H2361" s="6"/>
      <c r="I2361" s="6"/>
      <c r="J2361" s="6"/>
      <c r="K2361" s="6"/>
      <c r="L2361" s="6"/>
      <c r="M2361" s="6"/>
      <c r="N2361" s="8"/>
      <c r="O2361" s="8"/>
      <c r="P236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6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61" s="20" t="e">
        <f>(Table1[[#This Row],[1. Hàng tồn kho]]-Table1[[#This Row],[1. Hàng tồn kho'[Năm: 2024]])/Table1[[#This Row],[1. Hàng tồn kho'[Năm: 2024]]</f>
        <v>#DIV/0!</v>
      </c>
      <c r="S236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6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61" s="20" t="e">
        <f>SUM(Table1[[#This Row],[TATA]:[ROA]])</f>
        <v>#DIV/0!</v>
      </c>
    </row>
    <row r="2362" spans="1:21" ht="26.25" hidden="1" x14ac:dyDescent="0.45">
      <c r="A2362" s="7">
        <v>2356</v>
      </c>
      <c r="B2362" s="5" t="s">
        <v>4718</v>
      </c>
      <c r="C2362" s="6" t="s">
        <v>4719</v>
      </c>
      <c r="D2362" s="6" t="s">
        <v>10</v>
      </c>
      <c r="E2362" s="6"/>
      <c r="F2362" s="6"/>
      <c r="G2362" s="6"/>
      <c r="H2362" s="6"/>
      <c r="I2362" s="6"/>
      <c r="J2362" s="6"/>
      <c r="K2362" s="6"/>
      <c r="L2362" s="6"/>
      <c r="M2362" s="6"/>
      <c r="N2362" s="8"/>
      <c r="O2362" s="8"/>
      <c r="P236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6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62" s="20" t="e">
        <f>(Table1[[#This Row],[1. Hàng tồn kho]]-Table1[[#This Row],[1. Hàng tồn kho'[Năm: 2024]])/Table1[[#This Row],[1. Hàng tồn kho'[Năm: 2024]]</f>
        <v>#DIV/0!</v>
      </c>
      <c r="S236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6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62" s="20" t="e">
        <f>SUM(Table1[[#This Row],[TATA]:[ROA]])</f>
        <v>#DIV/0!</v>
      </c>
    </row>
    <row r="2363" spans="1:21" ht="26.25" hidden="1" x14ac:dyDescent="0.45">
      <c r="A2363" s="7">
        <v>2357</v>
      </c>
      <c r="B2363" s="5" t="s">
        <v>4720</v>
      </c>
      <c r="C2363" s="6" t="s">
        <v>4721</v>
      </c>
      <c r="D2363" s="6" t="s">
        <v>10</v>
      </c>
      <c r="E2363" s="6"/>
      <c r="F2363" s="6"/>
      <c r="G2363" s="6"/>
      <c r="H2363" s="6"/>
      <c r="I2363" s="6"/>
      <c r="J2363" s="6"/>
      <c r="K2363" s="6"/>
      <c r="L2363" s="6"/>
      <c r="M2363" s="6"/>
      <c r="N2363" s="8"/>
      <c r="O2363" s="8"/>
      <c r="P236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6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63" s="20" t="e">
        <f>(Table1[[#This Row],[1. Hàng tồn kho]]-Table1[[#This Row],[1. Hàng tồn kho'[Năm: 2024]])/Table1[[#This Row],[1. Hàng tồn kho'[Năm: 2024]]</f>
        <v>#DIV/0!</v>
      </c>
      <c r="S236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6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63" s="20" t="e">
        <f>SUM(Table1[[#This Row],[TATA]:[ROA]])</f>
        <v>#DIV/0!</v>
      </c>
    </row>
    <row r="2364" spans="1:21" hidden="1" x14ac:dyDescent="0.45">
      <c r="A2364" s="7">
        <v>2358</v>
      </c>
      <c r="B2364" s="5" t="s">
        <v>4722</v>
      </c>
      <c r="C2364" s="6" t="s">
        <v>4723</v>
      </c>
      <c r="D2364" s="6" t="s">
        <v>10</v>
      </c>
      <c r="E2364" s="6"/>
      <c r="F2364" s="6"/>
      <c r="G2364" s="6"/>
      <c r="H2364" s="6"/>
      <c r="I2364" s="6"/>
      <c r="J2364" s="6"/>
      <c r="K2364" s="6"/>
      <c r="L2364" s="6"/>
      <c r="M2364" s="6"/>
      <c r="N2364" s="8"/>
      <c r="O2364" s="8"/>
      <c r="P236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6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64" s="20" t="e">
        <f>(Table1[[#This Row],[1. Hàng tồn kho]]-Table1[[#This Row],[1. Hàng tồn kho'[Năm: 2024]])/Table1[[#This Row],[1. Hàng tồn kho'[Năm: 2024]]</f>
        <v>#DIV/0!</v>
      </c>
      <c r="S236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6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64" s="20" t="e">
        <f>SUM(Table1[[#This Row],[TATA]:[ROA]])</f>
        <v>#DIV/0!</v>
      </c>
    </row>
    <row r="2365" spans="1:21" x14ac:dyDescent="0.45">
      <c r="A2365" s="7">
        <v>2359</v>
      </c>
      <c r="B2365" s="5" t="s">
        <v>4724</v>
      </c>
      <c r="C2365" s="6" t="s">
        <v>4725</v>
      </c>
      <c r="D2365" s="6" t="s">
        <v>33</v>
      </c>
      <c r="E2365" s="8">
        <v>44996451543</v>
      </c>
      <c r="F2365" s="8">
        <v>32409735628</v>
      </c>
      <c r="G2365" s="8">
        <v>897964995797</v>
      </c>
      <c r="H2365" s="8">
        <v>72908255946</v>
      </c>
      <c r="I2365" s="8">
        <v>127543366258</v>
      </c>
      <c r="J2365" s="8">
        <v>388015806904</v>
      </c>
      <c r="K2365" s="8">
        <v>241107643149</v>
      </c>
      <c r="L2365" s="8">
        <v>819057551385</v>
      </c>
      <c r="M2365" s="8">
        <v>691053898956</v>
      </c>
      <c r="N2365" s="9">
        <v>1.6</v>
      </c>
      <c r="O2365" s="9">
        <v>0.9</v>
      </c>
      <c r="P2365" s="17">
        <f>(Table1[[#This Row],[18. Lợi nhuận sau thuế thu nhập doanh nghiệp]]-Table1[[#This Row],[Lưu chuyển tiền thuần từ hoạt động kinh doanh]])/Table1[[#This Row],[TỔNG CỘNG TÀI SẢN]]</f>
        <v>-1.4016933815809271E-2</v>
      </c>
      <c r="Q2365" s="20">
        <f>(Table1[[#This Row],[III. Các khoản phải thu ngắn hạn 2025]]-Table1[[#This Row],[III. Các khoản phải thu ngắn hạn'[Năm: 2024]])/Table1[[#This Row],[III. Các khoản phải thu ngắn hạn'[Năm: 2024]]</f>
        <v>0.74936795021493685</v>
      </c>
      <c r="R2365" s="20">
        <f>(Table1[[#This Row],[1. Hàng tồn kho]]-Table1[[#This Row],[1. Hàng tồn kho'[Năm: 2024]])/Table1[[#This Row],[1. Hàng tồn kho'[Năm: 2024]]</f>
        <v>-0.37861386351032583</v>
      </c>
      <c r="S236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-0.15628163394934816</v>
      </c>
      <c r="T2365" s="21">
        <f>Table1[[#This Row],[Tỷ suất sinh lợi trên tổng tài sản bình quân (ROAA)'[Quý 4 Năm 2025, ĐVT: %']]]-Table1[[#This Row],[Tỷ suất sinh lợi trên tổng tài sản bình quân (ROAA)'[Quý 4 Năm 2024, ĐVT: %']]]</f>
        <v>-0.70000000000000007</v>
      </c>
      <c r="U2365" s="20">
        <f>SUM(Table1[[#This Row],[TATA]:[ROA]])</f>
        <v>-0.4995444810605465</v>
      </c>
    </row>
    <row r="2366" spans="1:21" ht="26.25" x14ac:dyDescent="0.45">
      <c r="A2366" s="7">
        <v>2360</v>
      </c>
      <c r="B2366" s="5" t="s">
        <v>4726</v>
      </c>
      <c r="C2366" s="6" t="s">
        <v>4727</v>
      </c>
      <c r="D2366" s="6" t="s">
        <v>15</v>
      </c>
      <c r="E2366" s="8">
        <v>23414929962</v>
      </c>
      <c r="F2366" s="8">
        <v>1032559911</v>
      </c>
      <c r="G2366" s="8">
        <v>511992485679</v>
      </c>
      <c r="H2366" s="8">
        <v>57216047033</v>
      </c>
      <c r="I2366" s="8">
        <v>49784008929</v>
      </c>
      <c r="J2366" s="8">
        <v>11003232407</v>
      </c>
      <c r="K2366" s="8">
        <v>12105424197</v>
      </c>
      <c r="L2366" s="8">
        <v>33940309586</v>
      </c>
      <c r="M2366" s="8">
        <v>45829601253</v>
      </c>
      <c r="N2366" s="9">
        <v>-5.58</v>
      </c>
      <c r="O2366" s="9">
        <v>0.48</v>
      </c>
      <c r="P2366" s="17">
        <f>(Table1[[#This Row],[18. Lợi nhuận sau thuế thu nhập doanh nghiệp]]-Table1[[#This Row],[Lưu chuyển tiền thuần từ hoạt động kinh doanh]])/Table1[[#This Row],[TỔNG CỘNG TÀI SẢN]]</f>
        <v>-4.3716208102774587E-2</v>
      </c>
      <c r="Q2366" s="20">
        <f>(Table1[[#This Row],[III. Các khoản phải thu ngắn hạn 2025]]-Table1[[#This Row],[III. Các khoản phải thu ngắn hạn'[Năm: 2024]])/Table1[[#This Row],[III. Các khoản phải thu ngắn hạn'[Năm: 2024]]</f>
        <v>-0.12989429520906065</v>
      </c>
      <c r="R2366" s="20">
        <f>(Table1[[#This Row],[1. Hàng tồn kho]]-Table1[[#This Row],[1. Hàng tồn kho'[Năm: 2024]])/Table1[[#This Row],[1. Hàng tồn kho'[Năm: 2024]]</f>
        <v>0.10016981821621901</v>
      </c>
      <c r="S236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0.35030003591670833</v>
      </c>
      <c r="T2366" s="21">
        <f>Table1[[#This Row],[Tỷ suất sinh lợi trên tổng tài sản bình quân (ROAA)'[Quý 4 Năm 2025, ĐVT: %']]]-Table1[[#This Row],[Tỷ suất sinh lợi trên tổng tài sản bình quân (ROAA)'[Quý 4 Năm 2024, ĐVT: %']]]</f>
        <v>6.0600000000000005</v>
      </c>
      <c r="U2366" s="20">
        <f>SUM(Table1[[#This Row],[TATA]:[ROA]])</f>
        <v>6.3368593508210926</v>
      </c>
    </row>
    <row r="2367" spans="1:21" hidden="1" x14ac:dyDescent="0.45">
      <c r="A2367" s="7">
        <v>2361</v>
      </c>
      <c r="B2367" s="5" t="s">
        <v>4728</v>
      </c>
      <c r="C2367" s="6" t="s">
        <v>4729</v>
      </c>
      <c r="D2367" s="6" t="s">
        <v>10</v>
      </c>
      <c r="E2367" s="6"/>
      <c r="F2367" s="6"/>
      <c r="G2367" s="6"/>
      <c r="H2367" s="8">
        <v>30773209414</v>
      </c>
      <c r="I2367" s="6"/>
      <c r="J2367" s="6"/>
      <c r="K2367" s="6"/>
      <c r="L2367" s="8">
        <v>1712507648</v>
      </c>
      <c r="M2367" s="6"/>
      <c r="N2367" s="8"/>
      <c r="O2367" s="8"/>
      <c r="P236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6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367" s="20" t="e">
        <f>(Table1[[#This Row],[1. Hàng tồn kho]]-Table1[[#This Row],[1. Hàng tồn kho'[Năm: 2024]])/Table1[[#This Row],[1. Hàng tồn kho'[Năm: 2024]]</f>
        <v>#DIV/0!</v>
      </c>
      <c r="S236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36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67" s="20" t="e">
        <f>SUM(Table1[[#This Row],[TATA]:[ROA]])</f>
        <v>#DIV/0!</v>
      </c>
    </row>
    <row r="2368" spans="1:21" ht="26.25" hidden="1" x14ac:dyDescent="0.45">
      <c r="A2368" s="7">
        <v>2362</v>
      </c>
      <c r="B2368" s="5" t="s">
        <v>4730</v>
      </c>
      <c r="C2368" s="6" t="s">
        <v>4731</v>
      </c>
      <c r="D2368" s="6" t="s">
        <v>10</v>
      </c>
      <c r="E2368" s="6"/>
      <c r="F2368" s="6"/>
      <c r="G2368" s="6"/>
      <c r="H2368" s="6"/>
      <c r="I2368" s="6"/>
      <c r="J2368" s="6"/>
      <c r="K2368" s="6"/>
      <c r="L2368" s="6"/>
      <c r="M2368" s="6"/>
      <c r="N2368" s="8"/>
      <c r="O2368" s="8"/>
      <c r="P236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6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68" s="20" t="e">
        <f>(Table1[[#This Row],[1. Hàng tồn kho]]-Table1[[#This Row],[1. Hàng tồn kho'[Năm: 2024]])/Table1[[#This Row],[1. Hàng tồn kho'[Năm: 2024]]</f>
        <v>#DIV/0!</v>
      </c>
      <c r="S236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6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68" s="20" t="e">
        <f>SUM(Table1[[#This Row],[TATA]:[ROA]])</f>
        <v>#DIV/0!</v>
      </c>
    </row>
    <row r="2369" spans="1:21" ht="26.25" x14ac:dyDescent="0.45">
      <c r="A2369" s="7">
        <v>2363</v>
      </c>
      <c r="B2369" s="5" t="s">
        <v>4732</v>
      </c>
      <c r="C2369" s="6" t="s">
        <v>4733</v>
      </c>
      <c r="D2369" s="6" t="s">
        <v>18</v>
      </c>
      <c r="E2369" s="8">
        <v>164113969061</v>
      </c>
      <c r="F2369" s="8">
        <v>66545983083</v>
      </c>
      <c r="G2369" s="8">
        <v>1454904793532</v>
      </c>
      <c r="H2369" s="8">
        <v>224570537374</v>
      </c>
      <c r="I2369" s="8">
        <v>394608390869</v>
      </c>
      <c r="J2369" s="8">
        <v>535016644631</v>
      </c>
      <c r="K2369" s="8">
        <v>583429986224</v>
      </c>
      <c r="L2369" s="8">
        <v>568733189373</v>
      </c>
      <c r="M2369" s="8">
        <v>666390558518</v>
      </c>
      <c r="N2369" s="9">
        <v>0.42</v>
      </c>
      <c r="O2369" s="9">
        <v>3.66</v>
      </c>
      <c r="P2369" s="17">
        <f>(Table1[[#This Row],[18. Lợi nhuận sau thuế thu nhập doanh nghiệp]]-Table1[[#This Row],[Lưu chuyển tiền thuần từ hoạt động kinh doanh]])/Table1[[#This Row],[TỔNG CỘNG TÀI SẢN]]</f>
        <v>-6.7061423133495252E-2</v>
      </c>
      <c r="Q2369" s="20">
        <f>(Table1[[#This Row],[III. Các khoản phải thu ngắn hạn 2025]]-Table1[[#This Row],[III. Các khoản phải thu ngắn hạn'[Năm: 2024]])/Table1[[#This Row],[III. Các khoản phải thu ngắn hạn'[Năm: 2024]]</f>
        <v>0.75716901906779865</v>
      </c>
      <c r="R2369" s="20">
        <f>(Table1[[#This Row],[1. Hàng tồn kho]]-Table1[[#This Row],[1. Hàng tồn kho'[Năm: 2024]])/Table1[[#This Row],[1. Hàng tồn kho'[Năm: 2024]]</f>
        <v>9.0489412018929974E-2</v>
      </c>
      <c r="S236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0.17171033969841357</v>
      </c>
      <c r="T2369" s="21">
        <f>Table1[[#This Row],[Tỷ suất sinh lợi trên tổng tài sản bình quân (ROAA)'[Quý 4 Năm 2025, ĐVT: %']]]-Table1[[#This Row],[Tỷ suất sinh lợi trên tổng tài sản bình quân (ROAA)'[Quý 4 Năm 2024, ĐVT: %']]]</f>
        <v>3.24</v>
      </c>
      <c r="U2369" s="20">
        <f>SUM(Table1[[#This Row],[TATA]:[ROA]])</f>
        <v>4.1923073476516475</v>
      </c>
    </row>
    <row r="2370" spans="1:21" x14ac:dyDescent="0.45">
      <c r="A2370" s="7">
        <v>2364</v>
      </c>
      <c r="B2370" s="5" t="s">
        <v>4734</v>
      </c>
      <c r="C2370" s="6" t="s">
        <v>4735</v>
      </c>
      <c r="D2370" s="6" t="s">
        <v>18</v>
      </c>
      <c r="E2370" s="8">
        <v>219798537696</v>
      </c>
      <c r="F2370" s="8">
        <v>449871370544</v>
      </c>
      <c r="G2370" s="8">
        <v>3561591286339</v>
      </c>
      <c r="H2370" s="8">
        <v>649050923753</v>
      </c>
      <c r="I2370" s="8">
        <v>801285542804</v>
      </c>
      <c r="J2370" s="8">
        <v>833963734982</v>
      </c>
      <c r="K2370" s="8">
        <v>879492351068</v>
      </c>
      <c r="L2370" s="8">
        <v>3772752571792</v>
      </c>
      <c r="M2370" s="8">
        <v>4186212267474</v>
      </c>
      <c r="N2370" s="9">
        <v>1.18</v>
      </c>
      <c r="O2370" s="9">
        <v>2</v>
      </c>
      <c r="P2370" s="17">
        <f>(Table1[[#This Row],[18. Lợi nhuận sau thuế thu nhập doanh nghiệp]]-Table1[[#This Row],[Lưu chuyển tiền thuần từ hoạt động kinh doanh]])/Table1[[#This Row],[TỔNG CỘNG TÀI SẢN]]</f>
        <v>6.4598325397548478E-2</v>
      </c>
      <c r="Q2370" s="20">
        <f>(Table1[[#This Row],[III. Các khoản phải thu ngắn hạn 2025]]-Table1[[#This Row],[III. Các khoản phải thu ngắn hạn'[Năm: 2024]])/Table1[[#This Row],[III. Các khoản phải thu ngắn hạn'[Năm: 2024]]</f>
        <v>0.23454957612683985</v>
      </c>
      <c r="R2370" s="20">
        <f>(Table1[[#This Row],[1. Hàng tồn kho]]-Table1[[#This Row],[1. Hàng tồn kho'[Năm: 2024]])/Table1[[#This Row],[1. Hàng tồn kho'[Năm: 2024]]</f>
        <v>5.4593040651800852E-2</v>
      </c>
      <c r="S237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0.10959099167365034</v>
      </c>
      <c r="T2370" s="21">
        <f>Table1[[#This Row],[Tỷ suất sinh lợi trên tổng tài sản bình quân (ROAA)'[Quý 4 Năm 2025, ĐVT: %']]]-Table1[[#This Row],[Tỷ suất sinh lợi trên tổng tài sản bình quân (ROAA)'[Quý 4 Năm 2024, ĐVT: %']]]</f>
        <v>0.82000000000000006</v>
      </c>
      <c r="U2370" s="20">
        <f>SUM(Table1[[#This Row],[TATA]:[ROA]])</f>
        <v>1.2833319338498397</v>
      </c>
    </row>
    <row r="2371" spans="1:21" hidden="1" x14ac:dyDescent="0.45">
      <c r="A2371" s="7">
        <v>2365</v>
      </c>
      <c r="B2371" s="5" t="s">
        <v>4736</v>
      </c>
      <c r="C2371" s="6" t="s">
        <v>4737</v>
      </c>
      <c r="D2371" s="6" t="s">
        <v>10</v>
      </c>
      <c r="E2371" s="6"/>
      <c r="F2371" s="6"/>
      <c r="G2371" s="6"/>
      <c r="H2371" s="6"/>
      <c r="I2371" s="6"/>
      <c r="J2371" s="6"/>
      <c r="K2371" s="6"/>
      <c r="L2371" s="6"/>
      <c r="M2371" s="6"/>
      <c r="N2371" s="8"/>
      <c r="O2371" s="8"/>
      <c r="P237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7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71" s="20" t="e">
        <f>(Table1[[#This Row],[1. Hàng tồn kho]]-Table1[[#This Row],[1. Hàng tồn kho'[Năm: 2024]])/Table1[[#This Row],[1. Hàng tồn kho'[Năm: 2024]]</f>
        <v>#DIV/0!</v>
      </c>
      <c r="S237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7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71" s="20" t="e">
        <f>SUM(Table1[[#This Row],[TATA]:[ROA]])</f>
        <v>#DIV/0!</v>
      </c>
    </row>
    <row r="2372" spans="1:21" x14ac:dyDescent="0.45">
      <c r="A2372" s="7">
        <v>2366</v>
      </c>
      <c r="B2372" s="5" t="s">
        <v>4738</v>
      </c>
      <c r="C2372" s="6" t="s">
        <v>4739</v>
      </c>
      <c r="D2372" s="6" t="s">
        <v>18</v>
      </c>
      <c r="E2372" s="8">
        <v>699352656021</v>
      </c>
      <c r="F2372" s="8">
        <v>5704338813</v>
      </c>
      <c r="G2372" s="8">
        <v>2848024440425</v>
      </c>
      <c r="H2372" s="8">
        <v>594142013566</v>
      </c>
      <c r="I2372" s="8">
        <v>421552628519</v>
      </c>
      <c r="J2372" s="8">
        <v>2692564199230</v>
      </c>
      <c r="K2372" s="8">
        <v>1837090776650</v>
      </c>
      <c r="L2372" s="8">
        <v>6305418452798</v>
      </c>
      <c r="M2372" s="8">
        <v>5320362163776</v>
      </c>
      <c r="N2372" s="9">
        <v>-7.98</v>
      </c>
      <c r="O2372" s="9">
        <v>-0.33</v>
      </c>
      <c r="P2372" s="17">
        <f>(Table1[[#This Row],[18. Lợi nhuận sau thuế thu nhập doanh nghiệp]]-Table1[[#This Row],[Lưu chuyển tiền thuần từ hoạt động kinh doanh]])/Table1[[#This Row],[TỔNG CỘNG TÀI SẢN]]</f>
        <v>-0.2435542010673509</v>
      </c>
      <c r="Q2372" s="20">
        <f>(Table1[[#This Row],[III. Các khoản phải thu ngắn hạn 2025]]-Table1[[#This Row],[III. Các khoản phải thu ngắn hạn'[Năm: 2024]])/Table1[[#This Row],[III. Các khoản phải thu ngắn hạn'[Năm: 2024]]</f>
        <v>-0.2904850710878536</v>
      </c>
      <c r="R2372" s="20">
        <f>(Table1[[#This Row],[1. Hàng tồn kho]]-Table1[[#This Row],[1. Hàng tồn kho'[Năm: 2024]])/Table1[[#This Row],[1. Hàng tồn kho'[Năm: 2024]]</f>
        <v>-0.31771700107453038</v>
      </c>
      <c r="S237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-0.15622377743778224</v>
      </c>
      <c r="T2372" s="21">
        <f>Table1[[#This Row],[Tỷ suất sinh lợi trên tổng tài sản bình quân (ROAA)'[Quý 4 Năm 2025, ĐVT: %']]]-Table1[[#This Row],[Tỷ suất sinh lợi trên tổng tài sản bình quân (ROAA)'[Quý 4 Năm 2024, ĐVT: %']]]</f>
        <v>7.65</v>
      </c>
      <c r="U2372" s="20">
        <f>SUM(Table1[[#This Row],[TATA]:[ROA]])</f>
        <v>6.6420199493324832</v>
      </c>
    </row>
    <row r="2373" spans="1:21" hidden="1" x14ac:dyDescent="0.45">
      <c r="A2373" s="7">
        <v>2367</v>
      </c>
      <c r="B2373" s="5" t="s">
        <v>4740</v>
      </c>
      <c r="C2373" s="6" t="s">
        <v>4741</v>
      </c>
      <c r="D2373" s="6" t="s">
        <v>10</v>
      </c>
      <c r="E2373" s="6"/>
      <c r="F2373" s="6"/>
      <c r="G2373" s="6"/>
      <c r="H2373" s="8">
        <v>6502761427</v>
      </c>
      <c r="I2373" s="6"/>
      <c r="J2373" s="8">
        <v>5448980096</v>
      </c>
      <c r="K2373" s="6"/>
      <c r="L2373" s="8">
        <v>53582280484</v>
      </c>
      <c r="M2373" s="6"/>
      <c r="N2373" s="8"/>
      <c r="O2373" s="8"/>
      <c r="P237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7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373" s="20">
        <f>(Table1[[#This Row],[1. Hàng tồn kho]]-Table1[[#This Row],[1. Hàng tồn kho'[Năm: 2024]])/Table1[[#This Row],[1. Hàng tồn kho'[Năm: 2024]]</f>
        <v>-1</v>
      </c>
      <c r="S237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37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73" s="20" t="e">
        <f>SUM(Table1[[#This Row],[TATA]:[ROA]])</f>
        <v>#DIV/0!</v>
      </c>
    </row>
    <row r="2374" spans="1:21" ht="26.25" hidden="1" x14ac:dyDescent="0.45">
      <c r="A2374" s="7">
        <v>2368</v>
      </c>
      <c r="B2374" s="5" t="s">
        <v>4742</v>
      </c>
      <c r="C2374" s="6" t="s">
        <v>4743</v>
      </c>
      <c r="D2374" s="6" t="s">
        <v>10</v>
      </c>
      <c r="E2374" s="6"/>
      <c r="F2374" s="6"/>
      <c r="G2374" s="6"/>
      <c r="H2374" s="6"/>
      <c r="I2374" s="6"/>
      <c r="J2374" s="6"/>
      <c r="K2374" s="6"/>
      <c r="L2374" s="6"/>
      <c r="M2374" s="6"/>
      <c r="N2374" s="8"/>
      <c r="O2374" s="8"/>
      <c r="P237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7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74" s="20" t="e">
        <f>(Table1[[#This Row],[1. Hàng tồn kho]]-Table1[[#This Row],[1. Hàng tồn kho'[Năm: 2024]])/Table1[[#This Row],[1. Hàng tồn kho'[Năm: 2024]]</f>
        <v>#DIV/0!</v>
      </c>
      <c r="S237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7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74" s="20" t="e">
        <f>SUM(Table1[[#This Row],[TATA]:[ROA]])</f>
        <v>#DIV/0!</v>
      </c>
    </row>
    <row r="2375" spans="1:21" ht="26.25" x14ac:dyDescent="0.45">
      <c r="A2375" s="7">
        <v>2369</v>
      </c>
      <c r="B2375" s="5" t="s">
        <v>4744</v>
      </c>
      <c r="C2375" s="6" t="s">
        <v>4745</v>
      </c>
      <c r="D2375" s="6" t="s">
        <v>15</v>
      </c>
      <c r="E2375" s="8">
        <v>-705327638333</v>
      </c>
      <c r="F2375" s="8">
        <v>173667857635</v>
      </c>
      <c r="G2375" s="8">
        <v>9648790075357</v>
      </c>
      <c r="H2375" s="8">
        <v>1916513887891</v>
      </c>
      <c r="I2375" s="8">
        <v>2246862523375</v>
      </c>
      <c r="J2375" s="8">
        <v>2728881341813</v>
      </c>
      <c r="K2375" s="8">
        <v>2638685311981</v>
      </c>
      <c r="L2375" s="8">
        <v>20271716329351</v>
      </c>
      <c r="M2375" s="8">
        <v>21481839144053</v>
      </c>
      <c r="N2375" s="9">
        <v>0.04</v>
      </c>
      <c r="O2375" s="9">
        <v>1.1399999999999999</v>
      </c>
      <c r="P2375" s="17">
        <f>(Table1[[#This Row],[18. Lợi nhuận sau thuế thu nhập doanh nghiệp]]-Table1[[#This Row],[Lưu chuyển tiền thuần từ hoạt động kinh doanh]])/Table1[[#This Row],[TỔNG CỘNG TÀI SẢN]]</f>
        <v>9.1099038232052912E-2</v>
      </c>
      <c r="Q2375" s="20">
        <f>(Table1[[#This Row],[III. Các khoản phải thu ngắn hạn 2025]]-Table1[[#This Row],[III. Các khoản phải thu ngắn hạn'[Năm: 2024]])/Table1[[#This Row],[III. Các khoản phải thu ngắn hạn'[Năm: 2024]]</f>
        <v>0.17236954950925368</v>
      </c>
      <c r="R2375" s="20">
        <f>(Table1[[#This Row],[1. Hàng tồn kho]]-Table1[[#This Row],[1. Hàng tồn kho'[Năm: 2024]])/Table1[[#This Row],[1. Hàng tồn kho'[Năm: 2024]]</f>
        <v>-3.3052382472620094E-2</v>
      </c>
      <c r="S237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5.9695133605924038E-2</v>
      </c>
      <c r="T2375" s="21">
        <f>Table1[[#This Row],[Tỷ suất sinh lợi trên tổng tài sản bình quân (ROAA)'[Quý 4 Năm 2025, ĐVT: %']]]-Table1[[#This Row],[Tỷ suất sinh lợi trên tổng tài sản bình quân (ROAA)'[Quý 4 Năm 2024, ĐVT: %']]]</f>
        <v>1.0999999999999999</v>
      </c>
      <c r="U2375" s="20">
        <f>SUM(Table1[[#This Row],[TATA]:[ROA]])</f>
        <v>1.3901113388746105</v>
      </c>
    </row>
    <row r="2376" spans="1:21" x14ac:dyDescent="0.45">
      <c r="A2376" s="7">
        <v>2370</v>
      </c>
      <c r="B2376" s="5" t="s">
        <v>4746</v>
      </c>
      <c r="C2376" s="6" t="s">
        <v>4747</v>
      </c>
      <c r="D2376" s="6" t="s">
        <v>15</v>
      </c>
      <c r="E2376" s="8">
        <v>10097397149</v>
      </c>
      <c r="F2376" s="8">
        <v>21219191450</v>
      </c>
      <c r="G2376" s="8">
        <v>371929851381</v>
      </c>
      <c r="H2376" s="8">
        <v>18487382673</v>
      </c>
      <c r="I2376" s="8">
        <v>65775046568</v>
      </c>
      <c r="J2376" s="8">
        <v>156053509101</v>
      </c>
      <c r="K2376" s="8">
        <v>149863584482</v>
      </c>
      <c r="L2376" s="8">
        <v>635542614379</v>
      </c>
      <c r="M2376" s="8">
        <v>669687648500</v>
      </c>
      <c r="N2376" s="8"/>
      <c r="O2376" s="8"/>
      <c r="P2376" s="17">
        <f>(Table1[[#This Row],[18. Lợi nhuận sau thuế thu nhập doanh nghiệp]]-Table1[[#This Row],[Lưu chuyển tiền thuần từ hoạt động kinh doanh]])/Table1[[#This Row],[TỔNG CỘNG TÀI SẢN]]</f>
        <v>2.9902935351126151E-2</v>
      </c>
      <c r="Q2376" s="20">
        <f>(Table1[[#This Row],[III. Các khoản phải thu ngắn hạn 2025]]-Table1[[#This Row],[III. Các khoản phải thu ngắn hạn'[Năm: 2024]])/Table1[[#This Row],[III. Các khoản phải thu ngắn hạn'[Năm: 2024]]</f>
        <v>2.5578344285620012</v>
      </c>
      <c r="R2376" s="20">
        <f>(Table1[[#This Row],[1. Hàng tồn kho]]-Table1[[#This Row],[1. Hàng tồn kho'[Năm: 2024]])/Table1[[#This Row],[1. Hàng tồn kho'[Năm: 2024]]</f>
        <v>-3.9665398456332018E-2</v>
      </c>
      <c r="S237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5.3725798000758329E-2</v>
      </c>
      <c r="T237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76" s="20">
        <f>SUM(Table1[[#This Row],[TATA]:[ROA]])</f>
        <v>2.6017977634575535</v>
      </c>
    </row>
    <row r="2377" spans="1:21" ht="26.25" x14ac:dyDescent="0.45">
      <c r="A2377" s="7">
        <v>2371</v>
      </c>
      <c r="B2377" s="5" t="s">
        <v>4748</v>
      </c>
      <c r="C2377" s="6" t="s">
        <v>4749</v>
      </c>
      <c r="D2377" s="6" t="s">
        <v>33</v>
      </c>
      <c r="E2377" s="8">
        <v>1218947374378</v>
      </c>
      <c r="F2377" s="8">
        <v>80733458044</v>
      </c>
      <c r="G2377" s="8">
        <v>3319920880170</v>
      </c>
      <c r="H2377" s="8">
        <v>1031280515944</v>
      </c>
      <c r="I2377" s="8">
        <v>601100703659</v>
      </c>
      <c r="J2377" s="8">
        <v>2917523943392</v>
      </c>
      <c r="K2377" s="8">
        <v>2515145651902</v>
      </c>
      <c r="L2377" s="8">
        <v>41775818154215</v>
      </c>
      <c r="M2377" s="8">
        <v>30187223919710</v>
      </c>
      <c r="N2377" s="9">
        <v>0.46</v>
      </c>
      <c r="O2377" s="9">
        <v>0.21</v>
      </c>
      <c r="P2377" s="17">
        <f>(Table1[[#This Row],[18. Lợi nhuận sau thuế thu nhập doanh nghiệp]]-Table1[[#This Row],[Lưu chuyển tiền thuần từ hoạt động kinh doanh]])/Table1[[#This Row],[TỔNG CỘNG TÀI SẢN]]</f>
        <v>-0.34284368736995824</v>
      </c>
      <c r="Q2377" s="20">
        <f>(Table1[[#This Row],[III. Các khoản phải thu ngắn hạn 2025]]-Table1[[#This Row],[III. Các khoản phải thu ngắn hạn'[Năm: 2024]])/Table1[[#This Row],[III. Các khoản phải thu ngắn hạn'[Năm: 2024]]</f>
        <v>-0.41713171696182744</v>
      </c>
      <c r="R2377" s="20">
        <f>(Table1[[#This Row],[1. Hàng tồn kho]]-Table1[[#This Row],[1. Hàng tồn kho'[Năm: 2024]])/Table1[[#This Row],[1. Hàng tồn kho'[Năm: 2024]]</f>
        <v>-0.1379177341119549</v>
      </c>
      <c r="S237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-0.27739957579587848</v>
      </c>
      <c r="T2377" s="21">
        <f>Table1[[#This Row],[Tỷ suất sinh lợi trên tổng tài sản bình quân (ROAA)'[Quý 4 Năm 2025, ĐVT: %']]]-Table1[[#This Row],[Tỷ suất sinh lợi trên tổng tài sản bình quân (ROAA)'[Quý 4 Năm 2024, ĐVT: %']]]</f>
        <v>-0.25</v>
      </c>
      <c r="U2377" s="20">
        <f>SUM(Table1[[#This Row],[TATA]:[ROA]])</f>
        <v>-1.425292714239619</v>
      </c>
    </row>
    <row r="2378" spans="1:21" ht="26.25" x14ac:dyDescent="0.45">
      <c r="A2378" s="7">
        <v>2372</v>
      </c>
      <c r="B2378" s="5" t="s">
        <v>4750</v>
      </c>
      <c r="C2378" s="6" t="s">
        <v>4751</v>
      </c>
      <c r="D2378" s="6" t="s">
        <v>33</v>
      </c>
      <c r="E2378" s="8">
        <v>49413299953</v>
      </c>
      <c r="F2378" s="8">
        <v>9544569251</v>
      </c>
      <c r="G2378" s="8">
        <v>380370545400</v>
      </c>
      <c r="H2378" s="8">
        <v>77786698850</v>
      </c>
      <c r="I2378" s="8">
        <v>82137591351</v>
      </c>
      <c r="J2378" s="8">
        <v>46476874515</v>
      </c>
      <c r="K2378" s="8">
        <v>24454399008</v>
      </c>
      <c r="L2378" s="8">
        <v>2489271804719</v>
      </c>
      <c r="M2378" s="8">
        <v>2459710629746</v>
      </c>
      <c r="N2378" s="9">
        <v>0.82</v>
      </c>
      <c r="O2378" s="9">
        <v>0.73</v>
      </c>
      <c r="P2378" s="17">
        <f>(Table1[[#This Row],[18. Lợi nhuận sau thuế thu nhập doanh nghiệp]]-Table1[[#This Row],[Lưu chuyển tiền thuần từ hoạt động kinh doanh]])/Table1[[#This Row],[TỔNG CỘNG TÀI SẢN]]</f>
        <v>-0.10481550473387417</v>
      </c>
      <c r="Q2378" s="20">
        <f>(Table1[[#This Row],[III. Các khoản phải thu ngắn hạn 2025]]-Table1[[#This Row],[III. Các khoản phải thu ngắn hạn'[Năm: 2024]])/Table1[[#This Row],[III. Các khoản phải thu ngắn hạn'[Năm: 2024]]</f>
        <v>5.5933630881933226E-2</v>
      </c>
      <c r="R2378" s="20">
        <f>(Table1[[#This Row],[1. Hàng tồn kho]]-Table1[[#This Row],[1. Hàng tồn kho'[Năm: 2024]])/Table1[[#This Row],[1. Hàng tồn kho'[Năm: 2024]]</f>
        <v>-0.47383727362932809</v>
      </c>
      <c r="S237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-1.1875430765318534E-2</v>
      </c>
      <c r="T2378" s="21">
        <f>Table1[[#This Row],[Tỷ suất sinh lợi trên tổng tài sản bình quân (ROAA)'[Quý 4 Năm 2025, ĐVT: %']]]-Table1[[#This Row],[Tỷ suất sinh lợi trên tổng tài sản bình quân (ROAA)'[Quý 4 Năm 2024, ĐVT: %']]]</f>
        <v>-8.9999999999999969E-2</v>
      </c>
      <c r="U2378" s="20">
        <f>SUM(Table1[[#This Row],[TATA]:[ROA]])</f>
        <v>-0.62459457824658748</v>
      </c>
    </row>
    <row r="2379" spans="1:21" ht="26.25" hidden="1" x14ac:dyDescent="0.45">
      <c r="A2379" s="7">
        <v>2373</v>
      </c>
      <c r="B2379" s="5" t="s">
        <v>4752</v>
      </c>
      <c r="C2379" s="6" t="s">
        <v>4753</v>
      </c>
      <c r="D2379" s="6" t="s">
        <v>10</v>
      </c>
      <c r="E2379" s="6"/>
      <c r="F2379" s="6"/>
      <c r="G2379" s="6"/>
      <c r="H2379" s="6"/>
      <c r="I2379" s="6"/>
      <c r="J2379" s="6"/>
      <c r="K2379" s="6"/>
      <c r="L2379" s="6"/>
      <c r="M2379" s="6"/>
      <c r="N2379" s="8"/>
      <c r="O2379" s="8"/>
      <c r="P237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7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79" s="20" t="e">
        <f>(Table1[[#This Row],[1. Hàng tồn kho]]-Table1[[#This Row],[1. Hàng tồn kho'[Năm: 2024]])/Table1[[#This Row],[1. Hàng tồn kho'[Năm: 2024]]</f>
        <v>#DIV/0!</v>
      </c>
      <c r="S237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7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79" s="20" t="e">
        <f>SUM(Table1[[#This Row],[TATA]:[ROA]])</f>
        <v>#DIV/0!</v>
      </c>
    </row>
    <row r="2380" spans="1:21" ht="26.25" x14ac:dyDescent="0.45">
      <c r="A2380" s="7">
        <v>2374</v>
      </c>
      <c r="B2380" s="5" t="s">
        <v>4754</v>
      </c>
      <c r="C2380" s="6" t="s">
        <v>4755</v>
      </c>
      <c r="D2380" s="6" t="s">
        <v>15</v>
      </c>
      <c r="E2380" s="8">
        <v>119068234754</v>
      </c>
      <c r="F2380" s="8">
        <v>85256815375</v>
      </c>
      <c r="G2380" s="8">
        <v>620139088010</v>
      </c>
      <c r="H2380" s="8">
        <v>8764130980</v>
      </c>
      <c r="I2380" s="8">
        <v>16517215729</v>
      </c>
      <c r="J2380" s="8">
        <v>99226356455</v>
      </c>
      <c r="K2380" s="8">
        <v>64357578500</v>
      </c>
      <c r="L2380" s="8">
        <v>1158378432592</v>
      </c>
      <c r="M2380" s="8">
        <v>1255453042920</v>
      </c>
      <c r="N2380" s="9">
        <v>2.92</v>
      </c>
      <c r="O2380" s="9">
        <v>3.92</v>
      </c>
      <c r="P2380" s="17">
        <f>(Table1[[#This Row],[18. Lợi nhuận sau thuế thu nhập doanh nghiệp]]-Table1[[#This Row],[Lưu chuyển tiền thuần từ hoạt động kinh doanh]])/Table1[[#This Row],[TỔNG CỘNG TÀI SẢN]]</f>
        <v>-5.4522316094441664E-2</v>
      </c>
      <c r="Q2380" s="20">
        <f>(Table1[[#This Row],[III. Các khoản phải thu ngắn hạn 2025]]-Table1[[#This Row],[III. Các khoản phải thu ngắn hạn'[Năm: 2024]])/Table1[[#This Row],[III. Các khoản phải thu ngắn hạn'[Năm: 2024]]</f>
        <v>0.88463816511788373</v>
      </c>
      <c r="R2380" s="20">
        <f>(Table1[[#This Row],[1. Hàng tồn kho]]-Table1[[#This Row],[1. Hàng tồn kho'[Năm: 2024]])/Table1[[#This Row],[1. Hàng tồn kho'[Năm: 2024]]</f>
        <v>-0.35140641257762284</v>
      </c>
      <c r="S238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8.3802156183782547E-2</v>
      </c>
      <c r="T2380" s="21">
        <f>Table1[[#This Row],[Tỷ suất sinh lợi trên tổng tài sản bình quân (ROAA)'[Quý 4 Năm 2025, ĐVT: %']]]-Table1[[#This Row],[Tỷ suất sinh lợi trên tổng tài sản bình quân (ROAA)'[Quý 4 Năm 2024, ĐVT: %']]]</f>
        <v>1</v>
      </c>
      <c r="U2380" s="20">
        <f>SUM(Table1[[#This Row],[TATA]:[ROA]])</f>
        <v>1.5625115926296016</v>
      </c>
    </row>
    <row r="2381" spans="1:21" ht="26.25" hidden="1" x14ac:dyDescent="0.45">
      <c r="A2381" s="7">
        <v>2375</v>
      </c>
      <c r="B2381" s="5" t="s">
        <v>4756</v>
      </c>
      <c r="C2381" s="6" t="s">
        <v>4757</v>
      </c>
      <c r="D2381" s="6" t="s">
        <v>10</v>
      </c>
      <c r="E2381" s="6"/>
      <c r="F2381" s="6"/>
      <c r="G2381" s="6"/>
      <c r="H2381" s="6"/>
      <c r="I2381" s="6"/>
      <c r="J2381" s="6"/>
      <c r="K2381" s="6"/>
      <c r="L2381" s="6"/>
      <c r="M2381" s="6"/>
      <c r="N2381" s="8"/>
      <c r="O2381" s="8"/>
      <c r="P238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8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81" s="20" t="e">
        <f>(Table1[[#This Row],[1. Hàng tồn kho]]-Table1[[#This Row],[1. Hàng tồn kho'[Năm: 2024]])/Table1[[#This Row],[1. Hàng tồn kho'[Năm: 2024]]</f>
        <v>#DIV/0!</v>
      </c>
      <c r="S238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8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81" s="20" t="e">
        <f>SUM(Table1[[#This Row],[TATA]:[ROA]])</f>
        <v>#DIV/0!</v>
      </c>
    </row>
    <row r="2382" spans="1:21" x14ac:dyDescent="0.45">
      <c r="A2382" s="7">
        <v>2376</v>
      </c>
      <c r="B2382" s="5" t="s">
        <v>4758</v>
      </c>
      <c r="C2382" s="6" t="s">
        <v>4759</v>
      </c>
      <c r="D2382" s="6" t="s">
        <v>18</v>
      </c>
      <c r="E2382" s="8">
        <v>577331747938</v>
      </c>
      <c r="F2382" s="8">
        <v>322090120429</v>
      </c>
      <c r="G2382" s="8">
        <v>2248068416059</v>
      </c>
      <c r="H2382" s="8">
        <v>379061800107</v>
      </c>
      <c r="I2382" s="8">
        <v>258380483661</v>
      </c>
      <c r="J2382" s="8">
        <v>563315610</v>
      </c>
      <c r="K2382" s="8">
        <v>690609279</v>
      </c>
      <c r="L2382" s="8">
        <v>763629129418</v>
      </c>
      <c r="M2382" s="8">
        <v>753350027336</v>
      </c>
      <c r="N2382" s="9">
        <v>5.32</v>
      </c>
      <c r="O2382" s="9">
        <v>3.4</v>
      </c>
      <c r="P2382" s="17">
        <f>(Table1[[#This Row],[18. Lợi nhuận sau thuế thu nhập doanh nghiệp]]-Table1[[#This Row],[Lưu chuyển tiền thuần từ hoạt động kinh doanh]])/Table1[[#This Row],[TỔNG CỘNG TÀI SẢN]]</f>
        <v>-0.11353819380481935</v>
      </c>
      <c r="Q2382" s="20">
        <f>(Table1[[#This Row],[III. Các khoản phải thu ngắn hạn 2025]]-Table1[[#This Row],[III. Các khoản phải thu ngắn hạn'[Năm: 2024]])/Table1[[#This Row],[III. Các khoản phải thu ngắn hạn'[Năm: 2024]]</f>
        <v>-0.31836844654864871</v>
      </c>
      <c r="R2382" s="20">
        <f>(Table1[[#This Row],[1. Hàng tồn kho]]-Table1[[#This Row],[1. Hàng tồn kho'[Năm: 2024]])/Table1[[#This Row],[1. Hàng tồn kho'[Năm: 2024]]</f>
        <v>0.2259722023325432</v>
      </c>
      <c r="S238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-1.3460856436728938E-2</v>
      </c>
      <c r="T2382" s="21">
        <f>Table1[[#This Row],[Tỷ suất sinh lợi trên tổng tài sản bình quân (ROAA)'[Quý 4 Năm 2025, ĐVT: %']]]-Table1[[#This Row],[Tỷ suất sinh lợi trên tổng tài sản bình quân (ROAA)'[Quý 4 Năm 2024, ĐVT: %']]]</f>
        <v>-1.9200000000000004</v>
      </c>
      <c r="U2382" s="20">
        <f>SUM(Table1[[#This Row],[TATA]:[ROA]])</f>
        <v>-2.1393952944576542</v>
      </c>
    </row>
    <row r="2383" spans="1:21" ht="26.25" hidden="1" x14ac:dyDescent="0.45">
      <c r="A2383" s="7">
        <v>2377</v>
      </c>
      <c r="B2383" s="5" t="s">
        <v>4760</v>
      </c>
      <c r="C2383" s="6" t="s">
        <v>4761</v>
      </c>
      <c r="D2383" s="6" t="s">
        <v>10</v>
      </c>
      <c r="E2383" s="6"/>
      <c r="F2383" s="6"/>
      <c r="G2383" s="6"/>
      <c r="H2383" s="6"/>
      <c r="I2383" s="6"/>
      <c r="J2383" s="6"/>
      <c r="K2383" s="6"/>
      <c r="L2383" s="6"/>
      <c r="M2383" s="6"/>
      <c r="N2383" s="8"/>
      <c r="O2383" s="8"/>
      <c r="P238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8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83" s="20" t="e">
        <f>(Table1[[#This Row],[1. Hàng tồn kho]]-Table1[[#This Row],[1. Hàng tồn kho'[Năm: 2024]])/Table1[[#This Row],[1. Hàng tồn kho'[Năm: 2024]]</f>
        <v>#DIV/0!</v>
      </c>
      <c r="S238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8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83" s="20" t="e">
        <f>SUM(Table1[[#This Row],[TATA]:[ROA]])</f>
        <v>#DIV/0!</v>
      </c>
    </row>
    <row r="2384" spans="1:21" hidden="1" x14ac:dyDescent="0.45">
      <c r="A2384" s="7">
        <v>2378</v>
      </c>
      <c r="B2384" s="5" t="s">
        <v>4762</v>
      </c>
      <c r="C2384" s="6" t="s">
        <v>4763</v>
      </c>
      <c r="D2384" s="6" t="s">
        <v>10</v>
      </c>
      <c r="E2384" s="6"/>
      <c r="F2384" s="6"/>
      <c r="G2384" s="6"/>
      <c r="H2384" s="6"/>
      <c r="I2384" s="6"/>
      <c r="J2384" s="6"/>
      <c r="K2384" s="6"/>
      <c r="L2384" s="6"/>
      <c r="M2384" s="6"/>
      <c r="N2384" s="8"/>
      <c r="O2384" s="8"/>
      <c r="P238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8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84" s="20" t="e">
        <f>(Table1[[#This Row],[1. Hàng tồn kho]]-Table1[[#This Row],[1. Hàng tồn kho'[Năm: 2024]])/Table1[[#This Row],[1. Hàng tồn kho'[Năm: 2024]]</f>
        <v>#DIV/0!</v>
      </c>
      <c r="S238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8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84" s="20" t="e">
        <f>SUM(Table1[[#This Row],[TATA]:[ROA]])</f>
        <v>#DIV/0!</v>
      </c>
    </row>
    <row r="2385" spans="1:21" ht="26.25" hidden="1" x14ac:dyDescent="0.45">
      <c r="A2385" s="7">
        <v>2379</v>
      </c>
      <c r="B2385" s="5" t="s">
        <v>4764</v>
      </c>
      <c r="C2385" s="6" t="s">
        <v>4765</v>
      </c>
      <c r="D2385" s="6" t="s">
        <v>10</v>
      </c>
      <c r="E2385" s="6"/>
      <c r="F2385" s="6"/>
      <c r="G2385" s="6"/>
      <c r="H2385" s="6"/>
      <c r="I2385" s="6"/>
      <c r="J2385" s="6"/>
      <c r="K2385" s="6"/>
      <c r="L2385" s="6"/>
      <c r="M2385" s="6"/>
      <c r="N2385" s="8"/>
      <c r="O2385" s="8"/>
      <c r="P238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8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85" s="20" t="e">
        <f>(Table1[[#This Row],[1. Hàng tồn kho]]-Table1[[#This Row],[1. Hàng tồn kho'[Năm: 2024]])/Table1[[#This Row],[1. Hàng tồn kho'[Năm: 2024]]</f>
        <v>#DIV/0!</v>
      </c>
      <c r="S238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8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85" s="20" t="e">
        <f>SUM(Table1[[#This Row],[TATA]:[ROA]])</f>
        <v>#DIV/0!</v>
      </c>
    </row>
    <row r="2386" spans="1:21" x14ac:dyDescent="0.45">
      <c r="A2386" s="7">
        <v>2380</v>
      </c>
      <c r="B2386" s="5" t="s">
        <v>4766</v>
      </c>
      <c r="C2386" s="6" t="s">
        <v>4767</v>
      </c>
      <c r="D2386" s="6" t="s">
        <v>18</v>
      </c>
      <c r="E2386" s="8">
        <v>331957445540</v>
      </c>
      <c r="F2386" s="8">
        <v>363950830668</v>
      </c>
      <c r="G2386" s="8">
        <v>8588145914444</v>
      </c>
      <c r="H2386" s="8">
        <v>632570842138</v>
      </c>
      <c r="I2386" s="8">
        <v>804410749905</v>
      </c>
      <c r="J2386" s="8">
        <v>15497158482</v>
      </c>
      <c r="K2386" s="8">
        <v>21143921742</v>
      </c>
      <c r="L2386" s="8">
        <v>3356093696306</v>
      </c>
      <c r="M2386" s="8">
        <v>3504589669211</v>
      </c>
      <c r="N2386" s="9">
        <v>0.52</v>
      </c>
      <c r="O2386" s="9">
        <v>1.08</v>
      </c>
      <c r="P2386" s="17">
        <f>(Table1[[#This Row],[18. Lợi nhuận sau thuế thu nhập doanh nghiệp]]-Table1[[#This Row],[Lưu chuyển tiền thuần từ hoạt động kinh doanh]])/Table1[[#This Row],[TỔNG CỘNG TÀI SẢN]]</f>
        <v>3.7252959424212652E-3</v>
      </c>
      <c r="Q2386" s="20">
        <f>(Table1[[#This Row],[III. Các khoản phải thu ngắn hạn 2025]]-Table1[[#This Row],[III. Các khoản phải thu ngắn hạn'[Năm: 2024]])/Table1[[#This Row],[III. Các khoản phải thu ngắn hạn'[Năm: 2024]]</f>
        <v>0.27165322256429875</v>
      </c>
      <c r="R2386" s="20">
        <f>(Table1[[#This Row],[1. Hàng tồn kho]]-Table1[[#This Row],[1. Hàng tồn kho'[Năm: 2024]])/Table1[[#This Row],[1. Hàng tồn kho'[Năm: 2024]]</f>
        <v>0.36437410552126276</v>
      </c>
      <c r="S238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4.424667078527849E-2</v>
      </c>
      <c r="T2386" s="21">
        <f>Table1[[#This Row],[Tỷ suất sinh lợi trên tổng tài sản bình quân (ROAA)'[Quý 4 Năm 2025, ĐVT: %']]]-Table1[[#This Row],[Tỷ suất sinh lợi trên tổng tài sản bình quân (ROAA)'[Quý 4 Năm 2024, ĐVT: %']]]</f>
        <v>0.56000000000000005</v>
      </c>
      <c r="U2386" s="20">
        <f>SUM(Table1[[#This Row],[TATA]:[ROA]])</f>
        <v>1.2439992948132612</v>
      </c>
    </row>
    <row r="2387" spans="1:21" x14ac:dyDescent="0.45">
      <c r="A2387" s="7">
        <v>2381</v>
      </c>
      <c r="B2387" s="5" t="s">
        <v>4768</v>
      </c>
      <c r="C2387" s="6" t="s">
        <v>4769</v>
      </c>
      <c r="D2387" s="6" t="s">
        <v>18</v>
      </c>
      <c r="E2387" s="8">
        <v>-178759655368</v>
      </c>
      <c r="F2387" s="8">
        <v>62750205402</v>
      </c>
      <c r="G2387" s="8">
        <v>1513008552647</v>
      </c>
      <c r="H2387" s="8">
        <v>279429338600</v>
      </c>
      <c r="I2387" s="8">
        <v>530720705132</v>
      </c>
      <c r="J2387" s="8">
        <v>489026425314</v>
      </c>
      <c r="K2387" s="8">
        <v>466080787854</v>
      </c>
      <c r="L2387" s="8">
        <v>2337998631718</v>
      </c>
      <c r="M2387" s="8">
        <v>2113674471089</v>
      </c>
      <c r="N2387" s="9">
        <v>-8.93</v>
      </c>
      <c r="O2387" s="9">
        <v>0.38</v>
      </c>
      <c r="P2387" s="17">
        <f>(Table1[[#This Row],[18. Lợi nhuận sau thuế thu nhập doanh nghiệp]]-Table1[[#This Row],[Lưu chuyển tiền thuần từ hoạt động kinh doanh]])/Table1[[#This Row],[TỔNG CỘNG TÀI SẢN]]</f>
        <v>0.15962227070526458</v>
      </c>
      <c r="Q2387" s="20">
        <f>(Table1[[#This Row],[III. Các khoản phải thu ngắn hạn 2025]]-Table1[[#This Row],[III. Các khoản phải thu ngắn hạn'[Năm: 2024]])/Table1[[#This Row],[III. Các khoản phải thu ngắn hạn'[Năm: 2024]]</f>
        <v>0.89930201241939312</v>
      </c>
      <c r="R2387" s="20">
        <f>(Table1[[#This Row],[1. Hàng tồn kho]]-Table1[[#This Row],[1. Hàng tồn kho'[Năm: 2024]])/Table1[[#This Row],[1. Hàng tồn kho'[Năm: 2024]]</f>
        <v>-4.6921058397338726E-2</v>
      </c>
      <c r="S238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-9.594708807171666E-2</v>
      </c>
      <c r="T2387" s="21">
        <f>Table1[[#This Row],[Tỷ suất sinh lợi trên tổng tài sản bình quân (ROAA)'[Quý 4 Năm 2025, ĐVT: %']]]-Table1[[#This Row],[Tỷ suất sinh lợi trên tổng tài sản bình quân (ROAA)'[Quý 4 Năm 2024, ĐVT: %']]]</f>
        <v>9.31</v>
      </c>
      <c r="U2387" s="20">
        <f>SUM(Table1[[#This Row],[TATA]:[ROA]])</f>
        <v>10.226056136655602</v>
      </c>
    </row>
    <row r="2388" spans="1:21" hidden="1" x14ac:dyDescent="0.45">
      <c r="A2388" s="7">
        <v>2382</v>
      </c>
      <c r="B2388" s="5" t="s">
        <v>4770</v>
      </c>
      <c r="C2388" s="6" t="s">
        <v>4771</v>
      </c>
      <c r="D2388" s="6" t="s">
        <v>15</v>
      </c>
      <c r="E2388" s="6"/>
      <c r="F2388" s="6"/>
      <c r="G2388" s="6"/>
      <c r="H2388" s="8">
        <v>54181257195</v>
      </c>
      <c r="I2388" s="6"/>
      <c r="J2388" s="8">
        <v>5786797573</v>
      </c>
      <c r="K2388" s="6"/>
      <c r="L2388" s="8">
        <v>117794866058</v>
      </c>
      <c r="M2388" s="6"/>
      <c r="N2388" s="8"/>
      <c r="O2388" s="8"/>
      <c r="P238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8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388" s="20">
        <f>(Table1[[#This Row],[1. Hàng tồn kho]]-Table1[[#This Row],[1. Hàng tồn kho'[Năm: 2024]])/Table1[[#This Row],[1. Hàng tồn kho'[Năm: 2024]]</f>
        <v>-1</v>
      </c>
      <c r="S238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38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88" s="20" t="e">
        <f>SUM(Table1[[#This Row],[TATA]:[ROA]])</f>
        <v>#DIV/0!</v>
      </c>
    </row>
    <row r="2389" spans="1:21" x14ac:dyDescent="0.45">
      <c r="A2389" s="7">
        <v>2383</v>
      </c>
      <c r="B2389" s="5" t="s">
        <v>4772</v>
      </c>
      <c r="C2389" s="6" t="s">
        <v>4773</v>
      </c>
      <c r="D2389" s="6" t="s">
        <v>33</v>
      </c>
      <c r="E2389" s="8">
        <v>3138093063</v>
      </c>
      <c r="F2389" s="8">
        <v>4345585183</v>
      </c>
      <c r="G2389" s="8">
        <v>132998111010</v>
      </c>
      <c r="H2389" s="8">
        <v>60012576121</v>
      </c>
      <c r="I2389" s="8">
        <v>50618264958</v>
      </c>
      <c r="J2389" s="8">
        <v>3075030403</v>
      </c>
      <c r="K2389" s="8">
        <v>3254569025</v>
      </c>
      <c r="L2389" s="8">
        <v>530115055561</v>
      </c>
      <c r="M2389" s="8">
        <v>531726139566</v>
      </c>
      <c r="N2389" s="9">
        <v>0.03</v>
      </c>
      <c r="O2389" s="9">
        <v>0.03</v>
      </c>
      <c r="P2389" s="17">
        <f>(Table1[[#This Row],[18. Lợi nhuận sau thuế thu nhập doanh nghiệp]]-Table1[[#This Row],[Lưu chuyển tiền thuần từ hoạt động kinh doanh]])/Table1[[#This Row],[TỔNG CỘNG TÀI SẢN]]</f>
        <v>9.0790170689658122E-3</v>
      </c>
      <c r="Q2389" s="20">
        <f>(Table1[[#This Row],[III. Các khoản phải thu ngắn hạn 2025]]-Table1[[#This Row],[III. Các khoản phải thu ngắn hạn'[Năm: 2024]])/Table1[[#This Row],[III. Các khoản phải thu ngắn hạn'[Năm: 2024]]</f>
        <v>-0.15653904181781458</v>
      </c>
      <c r="R2389" s="20">
        <f>(Table1[[#This Row],[1. Hàng tồn kho]]-Table1[[#This Row],[1. Hàng tồn kho'[Năm: 2024]])/Table1[[#This Row],[1. Hàng tồn kho'[Năm: 2024]]</f>
        <v>5.8385966468767952E-2</v>
      </c>
      <c r="S238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3.0391213909121161E-3</v>
      </c>
      <c r="T238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89" s="20">
        <f>SUM(Table1[[#This Row],[TATA]:[ROA]])</f>
        <v>-8.6034936889168717E-2</v>
      </c>
    </row>
    <row r="2390" spans="1:21" x14ac:dyDescent="0.45">
      <c r="A2390" s="7">
        <v>2384</v>
      </c>
      <c r="B2390" s="5" t="s">
        <v>4774</v>
      </c>
      <c r="C2390" s="6" t="s">
        <v>4775</v>
      </c>
      <c r="D2390" s="6" t="s">
        <v>18</v>
      </c>
      <c r="E2390" s="8">
        <v>1249508383898</v>
      </c>
      <c r="F2390" s="8">
        <v>269692939817</v>
      </c>
      <c r="G2390" s="8">
        <v>1835591564168</v>
      </c>
      <c r="H2390" s="8">
        <v>887601675572</v>
      </c>
      <c r="I2390" s="8">
        <v>369764025972</v>
      </c>
      <c r="J2390" s="8">
        <v>10451039803</v>
      </c>
      <c r="K2390" s="8">
        <v>39775181729</v>
      </c>
      <c r="L2390" s="8">
        <v>965470121681</v>
      </c>
      <c r="M2390" s="8">
        <v>1028410176083</v>
      </c>
      <c r="N2390" s="9">
        <v>0.25</v>
      </c>
      <c r="O2390" s="9">
        <v>7.01</v>
      </c>
      <c r="P2390" s="17">
        <f>(Table1[[#This Row],[18. Lợi nhuận sau thuế thu nhập doanh nghiệp]]-Table1[[#This Row],[Lưu chuyển tiền thuần từ hoạt động kinh doanh]])/Table1[[#This Row],[TỔNG CỘNG TÀI SẢN]]</f>
        <v>-0.53378728863635361</v>
      </c>
      <c r="Q2390" s="20">
        <f>(Table1[[#This Row],[III. Các khoản phải thu ngắn hạn 2025]]-Table1[[#This Row],[III. Các khoản phải thu ngắn hạn'[Năm: 2024]])/Table1[[#This Row],[III. Các khoản phải thu ngắn hạn'[Năm: 2024]]</f>
        <v>-0.58341220375264413</v>
      </c>
      <c r="R2390" s="20">
        <f>(Table1[[#This Row],[1. Hàng tồn kho]]-Table1[[#This Row],[1. Hàng tồn kho'[Năm: 2024]])/Table1[[#This Row],[1. Hàng tồn kho'[Năm: 2024]]</f>
        <v>2.8058587928812999</v>
      </c>
      <c r="S239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6.5191094979111075E-2</v>
      </c>
      <c r="T2390" s="21">
        <f>Table1[[#This Row],[Tỷ suất sinh lợi trên tổng tài sản bình quân (ROAA)'[Quý 4 Năm 2025, ĐVT: %']]]-Table1[[#This Row],[Tỷ suất sinh lợi trên tổng tài sản bình quân (ROAA)'[Quý 4 Năm 2024, ĐVT: %']]]</f>
        <v>6.76</v>
      </c>
      <c r="U2390" s="20">
        <f>SUM(Table1[[#This Row],[TATA]:[ROA]])</f>
        <v>8.5138503954714135</v>
      </c>
    </row>
    <row r="2391" spans="1:21" ht="26.25" x14ac:dyDescent="0.45">
      <c r="A2391" s="7">
        <v>2385</v>
      </c>
      <c r="B2391" s="5" t="s">
        <v>4776</v>
      </c>
      <c r="C2391" s="6" t="s">
        <v>4777</v>
      </c>
      <c r="D2391" s="6" t="s">
        <v>15</v>
      </c>
      <c r="E2391" s="8">
        <v>18294217106</v>
      </c>
      <c r="F2391" s="8">
        <v>-64591965563</v>
      </c>
      <c r="G2391" s="8">
        <v>2199984577704</v>
      </c>
      <c r="H2391" s="8">
        <v>546530002680</v>
      </c>
      <c r="I2391" s="8">
        <v>709831228520</v>
      </c>
      <c r="J2391" s="8">
        <v>1088392101859</v>
      </c>
      <c r="K2391" s="8">
        <v>1087414533374</v>
      </c>
      <c r="L2391" s="8">
        <v>1247023214781</v>
      </c>
      <c r="M2391" s="8">
        <v>327652482072</v>
      </c>
      <c r="N2391" s="9">
        <v>-1.17</v>
      </c>
      <c r="O2391" s="9">
        <v>-0.96</v>
      </c>
      <c r="P2391" s="17">
        <f>(Table1[[#This Row],[18. Lợi nhuận sau thuế thu nhập doanh nghiệp]]-Table1[[#This Row],[Lưu chuyển tiền thuần từ hoạt động kinh doanh]])/Table1[[#This Row],[TỔNG CỘNG TÀI SẢN]]</f>
        <v>-3.7675801689257132E-2</v>
      </c>
      <c r="Q2391" s="20">
        <f>(Table1[[#This Row],[III. Các khoản phải thu ngắn hạn 2025]]-Table1[[#This Row],[III. Các khoản phải thu ngắn hạn'[Năm: 2024]])/Table1[[#This Row],[III. Các khoản phải thu ngắn hạn'[Năm: 2024]]</f>
        <v>0.29879645223359286</v>
      </c>
      <c r="R2391" s="20">
        <f>(Table1[[#This Row],[1. Hàng tồn kho]]-Table1[[#This Row],[1. Hàng tồn kho'[Năm: 2024]])/Table1[[#This Row],[1. Hàng tồn kho'[Năm: 2024]]</f>
        <v>-8.9817675388335634E-4</v>
      </c>
      <c r="S239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-0.73725229956561655</v>
      </c>
      <c r="T2391" s="21">
        <f>Table1[[#This Row],[Tỷ suất sinh lợi trên tổng tài sản bình quân (ROAA)'[Quý 4 Năm 2025, ĐVT: %']]]-Table1[[#This Row],[Tỷ suất sinh lợi trên tổng tài sản bình quân (ROAA)'[Quý 4 Năm 2024, ĐVT: %']]]</f>
        <v>0.20999999999999996</v>
      </c>
      <c r="U2391" s="20">
        <f>SUM(Table1[[#This Row],[TATA]:[ROA]])</f>
        <v>-0.26702982577516421</v>
      </c>
    </row>
    <row r="2392" spans="1:21" x14ac:dyDescent="0.45">
      <c r="A2392" s="7">
        <v>2386</v>
      </c>
      <c r="B2392" s="5" t="s">
        <v>4778</v>
      </c>
      <c r="C2392" s="6" t="s">
        <v>4779</v>
      </c>
      <c r="D2392" s="6" t="s">
        <v>15</v>
      </c>
      <c r="E2392" s="8">
        <v>-19423955182</v>
      </c>
      <c r="F2392" s="8">
        <v>4954595320</v>
      </c>
      <c r="G2392" s="8">
        <v>731105595024</v>
      </c>
      <c r="H2392" s="8">
        <v>197178698737</v>
      </c>
      <c r="I2392" s="8">
        <v>139952714219</v>
      </c>
      <c r="J2392" s="8">
        <v>138617915557</v>
      </c>
      <c r="K2392" s="8">
        <v>256760546833</v>
      </c>
      <c r="L2392" s="8">
        <v>1405237749571</v>
      </c>
      <c r="M2392" s="8">
        <v>1923025965998</v>
      </c>
      <c r="N2392" s="9">
        <v>1.36</v>
      </c>
      <c r="O2392" s="9">
        <v>0.12</v>
      </c>
      <c r="P2392" s="17">
        <f>(Table1[[#This Row],[18. Lợi nhuận sau thuế thu nhập doanh nghiệp]]-Table1[[#This Row],[Lưu chuyển tiền thuần từ hoạt động kinh doanh]])/Table1[[#This Row],[TỔNG CỘNG TÀI SẢN]]</f>
        <v>3.3344773542869313E-2</v>
      </c>
      <c r="Q2392" s="20">
        <f>(Table1[[#This Row],[III. Các khoản phải thu ngắn hạn 2025]]-Table1[[#This Row],[III. Các khoản phải thu ngắn hạn'[Năm: 2024]])/Table1[[#This Row],[III. Các khoản phải thu ngắn hạn'[Năm: 2024]]</f>
        <v>-0.29022396883919443</v>
      </c>
      <c r="R2392" s="20">
        <f>(Table1[[#This Row],[1. Hàng tồn kho]]-Table1[[#This Row],[1. Hàng tồn kho'[Năm: 2024]])/Table1[[#This Row],[1. Hàng tồn kho'[Năm: 2024]]</f>
        <v>0.85228976933663014</v>
      </c>
      <c r="S239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0.36847018704491374</v>
      </c>
      <c r="T2392" s="21">
        <f>Table1[[#This Row],[Tỷ suất sinh lợi trên tổng tài sản bình quân (ROAA)'[Quý 4 Năm 2025, ĐVT: %']]]-Table1[[#This Row],[Tỷ suất sinh lợi trên tổng tài sản bình quân (ROAA)'[Quý 4 Năm 2024, ĐVT: %']]]</f>
        <v>-1.2400000000000002</v>
      </c>
      <c r="U2392" s="20">
        <f>SUM(Table1[[#This Row],[TATA]:[ROA]])</f>
        <v>-0.27611923891478141</v>
      </c>
    </row>
    <row r="2393" spans="1:21" x14ac:dyDescent="0.45">
      <c r="A2393" s="7">
        <v>2387</v>
      </c>
      <c r="B2393" s="5" t="s">
        <v>4780</v>
      </c>
      <c r="C2393" s="6" t="s">
        <v>4781</v>
      </c>
      <c r="D2393" s="6" t="s">
        <v>18</v>
      </c>
      <c r="E2393" s="8">
        <v>26048175159</v>
      </c>
      <c r="F2393" s="8">
        <v>49649002364</v>
      </c>
      <c r="G2393" s="8">
        <v>382415355646</v>
      </c>
      <c r="H2393" s="8">
        <v>10808750998</v>
      </c>
      <c r="I2393" s="8">
        <v>28206261552</v>
      </c>
      <c r="J2393" s="8">
        <v>51265840056</v>
      </c>
      <c r="K2393" s="8">
        <v>38696952600</v>
      </c>
      <c r="L2393" s="8">
        <v>143177885523</v>
      </c>
      <c r="M2393" s="8">
        <v>165986994225</v>
      </c>
      <c r="N2393" s="9">
        <v>3.53</v>
      </c>
      <c r="O2393" s="9">
        <v>1.61</v>
      </c>
      <c r="P2393" s="17">
        <f>(Table1[[#This Row],[18. Lợi nhuận sau thuế thu nhập doanh nghiệp]]-Table1[[#This Row],[Lưu chuyển tiền thuần từ hoạt động kinh doanh]])/Table1[[#This Row],[TỔNG CỘNG TÀI SẢN]]</f>
        <v>6.1715166131684235E-2</v>
      </c>
      <c r="Q2393" s="20">
        <f>(Table1[[#This Row],[III. Các khoản phải thu ngắn hạn 2025]]-Table1[[#This Row],[III. Các khoản phải thu ngắn hạn'[Năm: 2024]])/Table1[[#This Row],[III. Các khoản phải thu ngắn hạn'[Năm: 2024]]</f>
        <v>1.6095764031588065</v>
      </c>
      <c r="R2393" s="20">
        <f>(Table1[[#This Row],[1. Hàng tồn kho]]-Table1[[#This Row],[1. Hàng tồn kho'[Năm: 2024]])/Table1[[#This Row],[1. Hàng tồn kho'[Năm: 2024]]</f>
        <v>-0.24517080852026291</v>
      </c>
      <c r="S239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0.15930608710055269</v>
      </c>
      <c r="T2393" s="21">
        <f>Table1[[#This Row],[Tỷ suất sinh lợi trên tổng tài sản bình quân (ROAA)'[Quý 4 Năm 2025, ĐVT: %']]]-Table1[[#This Row],[Tỷ suất sinh lợi trên tổng tài sản bình quân (ROAA)'[Quý 4 Năm 2024, ĐVT: %']]]</f>
        <v>-1.9199999999999997</v>
      </c>
      <c r="U2393" s="20">
        <f>SUM(Table1[[#This Row],[TATA]:[ROA]])</f>
        <v>-0.33457315212921923</v>
      </c>
    </row>
    <row r="2394" spans="1:21" hidden="1" x14ac:dyDescent="0.45">
      <c r="A2394" s="7">
        <v>2388</v>
      </c>
      <c r="B2394" s="5" t="s">
        <v>4782</v>
      </c>
      <c r="C2394" s="6" t="s">
        <v>4783</v>
      </c>
      <c r="D2394" s="6" t="s">
        <v>10</v>
      </c>
      <c r="E2394" s="6"/>
      <c r="F2394" s="6"/>
      <c r="G2394" s="6"/>
      <c r="H2394" s="6"/>
      <c r="I2394" s="6"/>
      <c r="J2394" s="6"/>
      <c r="K2394" s="6"/>
      <c r="L2394" s="6"/>
      <c r="M2394" s="6"/>
      <c r="N2394" s="8"/>
      <c r="O2394" s="8"/>
      <c r="P239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9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94" s="20" t="e">
        <f>(Table1[[#This Row],[1. Hàng tồn kho]]-Table1[[#This Row],[1. Hàng tồn kho'[Năm: 2024]])/Table1[[#This Row],[1. Hàng tồn kho'[Năm: 2024]]</f>
        <v>#DIV/0!</v>
      </c>
      <c r="S239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9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94" s="20" t="e">
        <f>SUM(Table1[[#This Row],[TATA]:[ROA]])</f>
        <v>#DIV/0!</v>
      </c>
    </row>
    <row r="2395" spans="1:21" x14ac:dyDescent="0.45">
      <c r="A2395" s="7">
        <v>2389</v>
      </c>
      <c r="B2395" s="5" t="s">
        <v>4784</v>
      </c>
      <c r="C2395" s="6" t="s">
        <v>4785</v>
      </c>
      <c r="D2395" s="6" t="s">
        <v>33</v>
      </c>
      <c r="E2395" s="8">
        <v>-259486278787</v>
      </c>
      <c r="F2395" s="8">
        <v>391968936388</v>
      </c>
      <c r="G2395" s="8">
        <v>6926617761056</v>
      </c>
      <c r="H2395" s="8">
        <v>740189454587</v>
      </c>
      <c r="I2395" s="8">
        <v>1030293125572</v>
      </c>
      <c r="J2395" s="8">
        <v>1093845497083</v>
      </c>
      <c r="K2395" s="8">
        <v>1503042294252</v>
      </c>
      <c r="L2395" s="8">
        <v>7655752759635</v>
      </c>
      <c r="M2395" s="8">
        <v>8698517195395</v>
      </c>
      <c r="N2395" s="9">
        <v>1.35</v>
      </c>
      <c r="O2395" s="9">
        <v>1.64</v>
      </c>
      <c r="P2395" s="17">
        <f>(Table1[[#This Row],[18. Lợi nhuận sau thuế thu nhập doanh nghiệp]]-Table1[[#This Row],[Lưu chuyển tiền thuần từ hoạt động kinh doanh]])/Table1[[#This Row],[TỔNG CỘNG TÀI SẢN]]</f>
        <v>9.405098384924912E-2</v>
      </c>
      <c r="Q2395" s="20">
        <f>(Table1[[#This Row],[III. Các khoản phải thu ngắn hạn 2025]]-Table1[[#This Row],[III. Các khoản phải thu ngắn hạn'[Năm: 2024]])/Table1[[#This Row],[III. Các khoản phải thu ngắn hạn'[Năm: 2024]]</f>
        <v>0.39193164559047627</v>
      </c>
      <c r="R2395" s="20">
        <f>(Table1[[#This Row],[1. Hàng tồn kho]]-Table1[[#This Row],[1. Hàng tồn kho'[Năm: 2024]])/Table1[[#This Row],[1. Hàng tồn kho'[Năm: 2024]]</f>
        <v>0.37409012356884119</v>
      </c>
      <c r="S239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0.13620664988790931</v>
      </c>
      <c r="T2395" s="21">
        <f>Table1[[#This Row],[Tỷ suất sinh lợi trên tổng tài sản bình quân (ROAA)'[Quý 4 Năm 2025, ĐVT: %']]]-Table1[[#This Row],[Tỷ suất sinh lợi trên tổng tài sản bình quân (ROAA)'[Quý 4 Năm 2024, ĐVT: %']]]</f>
        <v>0.28999999999999981</v>
      </c>
      <c r="U2395" s="20">
        <f>SUM(Table1[[#This Row],[TATA]:[ROA]])</f>
        <v>1.2862794028964757</v>
      </c>
    </row>
    <row r="2396" spans="1:21" x14ac:dyDescent="0.45">
      <c r="A2396" s="7">
        <v>2390</v>
      </c>
      <c r="B2396" s="5" t="s">
        <v>4786</v>
      </c>
      <c r="C2396" s="6" t="s">
        <v>4787</v>
      </c>
      <c r="D2396" s="6" t="s">
        <v>18</v>
      </c>
      <c r="E2396" s="8">
        <v>88962725052</v>
      </c>
      <c r="F2396" s="8">
        <v>-94686259577</v>
      </c>
      <c r="G2396" s="8">
        <v>2876073649134</v>
      </c>
      <c r="H2396" s="8">
        <v>220548762758</v>
      </c>
      <c r="I2396" s="8">
        <v>154235092036</v>
      </c>
      <c r="J2396" s="8">
        <v>13891695152</v>
      </c>
      <c r="K2396" s="8">
        <v>29816963011</v>
      </c>
      <c r="L2396" s="8">
        <v>440226706458</v>
      </c>
      <c r="M2396" s="8">
        <v>505926793126</v>
      </c>
      <c r="N2396" s="9">
        <v>-0.54</v>
      </c>
      <c r="O2396" s="9">
        <v>-0.7</v>
      </c>
      <c r="P2396" s="17">
        <f>(Table1[[#This Row],[18. Lợi nhuận sau thuế thu nhập doanh nghiệp]]-Table1[[#This Row],[Lưu chuyển tiền thuần từ hoạt động kinh doanh]])/Table1[[#This Row],[TỔNG CỘNG TÀI SẢN]]</f>
        <v>-6.3854061833325315E-2</v>
      </c>
      <c r="Q2396" s="20">
        <f>(Table1[[#This Row],[III. Các khoản phải thu ngắn hạn 2025]]-Table1[[#This Row],[III. Các khoản phải thu ngắn hạn'[Năm: 2024]])/Table1[[#This Row],[III. Các khoản phải thu ngắn hạn'[Năm: 2024]]</f>
        <v>-0.30067577751394386</v>
      </c>
      <c r="R2396" s="20">
        <f>(Table1[[#This Row],[1. Hàng tồn kho]]-Table1[[#This Row],[1. Hàng tồn kho'[Năm: 2024]])/Table1[[#This Row],[1. Hàng tồn kho'[Năm: 2024]]</f>
        <v>1.1463876571396849</v>
      </c>
      <c r="S239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0.14924148331802342</v>
      </c>
      <c r="T2396" s="21">
        <f>Table1[[#This Row],[Tỷ suất sinh lợi trên tổng tài sản bình quân (ROAA)'[Quý 4 Năm 2025, ĐVT: %']]]-Table1[[#This Row],[Tỷ suất sinh lợi trên tổng tài sản bình quân (ROAA)'[Quý 4 Năm 2024, ĐVT: %']]]</f>
        <v>-0.15999999999999992</v>
      </c>
      <c r="U2396" s="20">
        <f>SUM(Table1[[#This Row],[TATA]:[ROA]])</f>
        <v>0.77109930111043934</v>
      </c>
    </row>
    <row r="2397" spans="1:21" x14ac:dyDescent="0.45">
      <c r="A2397" s="7">
        <v>2391</v>
      </c>
      <c r="B2397" s="5" t="s">
        <v>4788</v>
      </c>
      <c r="C2397" s="6" t="s">
        <v>4789</v>
      </c>
      <c r="D2397" s="6" t="s">
        <v>18</v>
      </c>
      <c r="E2397" s="8">
        <v>-111219353169</v>
      </c>
      <c r="F2397" s="8">
        <v>48445349535</v>
      </c>
      <c r="G2397" s="8">
        <v>934401915236</v>
      </c>
      <c r="H2397" s="8">
        <v>219481406473</v>
      </c>
      <c r="I2397" s="8">
        <v>494011042697</v>
      </c>
      <c r="J2397" s="8">
        <v>223097498335</v>
      </c>
      <c r="K2397" s="8">
        <v>181793780560</v>
      </c>
      <c r="L2397" s="8">
        <v>992703709958</v>
      </c>
      <c r="M2397" s="8">
        <v>1060155458229</v>
      </c>
      <c r="N2397" s="9">
        <v>-2.36</v>
      </c>
      <c r="O2397" s="9">
        <v>6.03</v>
      </c>
      <c r="P2397" s="17">
        <f>(Table1[[#This Row],[18. Lợi nhuận sau thuế thu nhập doanh nghiệp]]-Table1[[#This Row],[Lưu chuyển tiền thuần từ hoạt động kinh doanh]])/Table1[[#This Row],[TỔNG CỘNG TÀI SẢN]]</f>
        <v>0.17087368946977577</v>
      </c>
      <c r="Q2397" s="20">
        <f>(Table1[[#This Row],[III. Các khoản phải thu ngắn hạn 2025]]-Table1[[#This Row],[III. Các khoản phải thu ngắn hạn'[Năm: 2024]])/Table1[[#This Row],[III. Các khoản phải thu ngắn hạn'[Năm: 2024]]</f>
        <v>1.2508104473887263</v>
      </c>
      <c r="R2397" s="20">
        <f>(Table1[[#This Row],[1. Hàng tồn kho]]-Table1[[#This Row],[1. Hàng tồn kho'[Năm: 2024]])/Table1[[#This Row],[1. Hàng tồn kho'[Năm: 2024]]</f>
        <v>-0.18513752096394614</v>
      </c>
      <c r="S239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6.7947513033726648E-2</v>
      </c>
      <c r="T2397" s="21">
        <f>Table1[[#This Row],[Tỷ suất sinh lợi trên tổng tài sản bình quân (ROAA)'[Quý 4 Năm 2025, ĐVT: %']]]-Table1[[#This Row],[Tỷ suất sinh lợi trên tổng tài sản bình quân (ROAA)'[Quý 4 Năm 2024, ĐVT: %']]]</f>
        <v>8.39</v>
      </c>
      <c r="U2397" s="20">
        <f>SUM(Table1[[#This Row],[TATA]:[ROA]])</f>
        <v>9.6944941289282838</v>
      </c>
    </row>
    <row r="2398" spans="1:21" ht="26.25" hidden="1" x14ac:dyDescent="0.45">
      <c r="A2398" s="7">
        <v>2392</v>
      </c>
      <c r="B2398" s="5" t="s">
        <v>4790</v>
      </c>
      <c r="C2398" s="6" t="s">
        <v>4791</v>
      </c>
      <c r="D2398" s="6" t="s">
        <v>15</v>
      </c>
      <c r="E2398" s="6"/>
      <c r="F2398" s="6"/>
      <c r="G2398" s="6"/>
      <c r="H2398" s="6"/>
      <c r="I2398" s="6"/>
      <c r="J2398" s="6"/>
      <c r="K2398" s="6"/>
      <c r="L2398" s="6"/>
      <c r="M2398" s="6"/>
      <c r="N2398" s="8"/>
      <c r="O2398" s="8"/>
      <c r="P239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9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398" s="20" t="e">
        <f>(Table1[[#This Row],[1. Hàng tồn kho]]-Table1[[#This Row],[1. Hàng tồn kho'[Năm: 2024]])/Table1[[#This Row],[1. Hàng tồn kho'[Năm: 2024]]</f>
        <v>#DIV/0!</v>
      </c>
      <c r="S239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39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98" s="20" t="e">
        <f>SUM(Table1[[#This Row],[TATA]:[ROA]])</f>
        <v>#DIV/0!</v>
      </c>
    </row>
    <row r="2399" spans="1:21" hidden="1" x14ac:dyDescent="0.45">
      <c r="A2399" s="7">
        <v>2393</v>
      </c>
      <c r="B2399" s="5" t="s">
        <v>4792</v>
      </c>
      <c r="C2399" s="6" t="s">
        <v>4793</v>
      </c>
      <c r="D2399" s="6" t="s">
        <v>15</v>
      </c>
      <c r="E2399" s="6"/>
      <c r="F2399" s="6"/>
      <c r="G2399" s="6"/>
      <c r="H2399" s="8">
        <v>21081909634</v>
      </c>
      <c r="I2399" s="6"/>
      <c r="J2399" s="8">
        <v>210660113</v>
      </c>
      <c r="K2399" s="6"/>
      <c r="L2399" s="8">
        <v>69573697647</v>
      </c>
      <c r="M2399" s="6"/>
      <c r="N2399" s="8"/>
      <c r="O2399" s="8"/>
      <c r="P239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39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399" s="20">
        <f>(Table1[[#This Row],[1. Hàng tồn kho]]-Table1[[#This Row],[1. Hàng tồn kho'[Năm: 2024]])/Table1[[#This Row],[1. Hàng tồn kho'[Năm: 2024]]</f>
        <v>-1</v>
      </c>
      <c r="S239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39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399" s="20" t="e">
        <f>SUM(Table1[[#This Row],[TATA]:[ROA]])</f>
        <v>#DIV/0!</v>
      </c>
    </row>
    <row r="2400" spans="1:21" x14ac:dyDescent="0.45">
      <c r="A2400" s="7">
        <v>2394</v>
      </c>
      <c r="B2400" s="5" t="s">
        <v>4794</v>
      </c>
      <c r="C2400" s="6" t="s">
        <v>4795</v>
      </c>
      <c r="D2400" s="6" t="s">
        <v>15</v>
      </c>
      <c r="E2400" s="8">
        <v>23163689381</v>
      </c>
      <c r="F2400" s="8">
        <v>14014770454</v>
      </c>
      <c r="G2400" s="8">
        <v>413074103185</v>
      </c>
      <c r="H2400" s="8">
        <v>13675750532</v>
      </c>
      <c r="I2400" s="8">
        <v>9207605325</v>
      </c>
      <c r="J2400" s="8">
        <v>189366760583</v>
      </c>
      <c r="K2400" s="8">
        <v>170051859249</v>
      </c>
      <c r="L2400" s="8">
        <v>2556153106361</v>
      </c>
      <c r="M2400" s="8">
        <v>1059720135862</v>
      </c>
      <c r="N2400" s="9">
        <v>5.21</v>
      </c>
      <c r="O2400" s="9">
        <v>0.34</v>
      </c>
      <c r="P2400" s="17">
        <f>(Table1[[#This Row],[18. Lợi nhuận sau thuế thu nhập doanh nghiệp]]-Table1[[#This Row],[Lưu chuyển tiền thuần từ hoạt động kinh doanh]])/Table1[[#This Row],[TỔNG CỘNG TÀI SẢN]]</f>
        <v>-2.2148372063165993E-2</v>
      </c>
      <c r="Q2400" s="20">
        <f>(Table1[[#This Row],[III. Các khoản phải thu ngắn hạn 2025]]-Table1[[#This Row],[III. Các khoản phải thu ngắn hạn'[Năm: 2024]])/Table1[[#This Row],[III. Các khoản phải thu ngắn hạn'[Năm: 2024]]</f>
        <v>-0.32672029199018737</v>
      </c>
      <c r="R2400" s="20">
        <f>(Table1[[#This Row],[1. Hàng tồn kho]]-Table1[[#This Row],[1. Hàng tồn kho'[Năm: 2024]])/Table1[[#This Row],[1. Hàng tồn kho'[Năm: 2024]]</f>
        <v>-0.10199731607878576</v>
      </c>
      <c r="S240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-0.58542384130869118</v>
      </c>
      <c r="T2400" s="21">
        <f>Table1[[#This Row],[Tỷ suất sinh lợi trên tổng tài sản bình quân (ROAA)'[Quý 4 Năm 2025, ĐVT: %']]]-Table1[[#This Row],[Tỷ suất sinh lợi trên tổng tài sản bình quân (ROAA)'[Quý 4 Năm 2024, ĐVT: %']]]</f>
        <v>-4.87</v>
      </c>
      <c r="U2400" s="20">
        <f>SUM(Table1[[#This Row],[TATA]:[ROA]])</f>
        <v>-5.9062898214408301</v>
      </c>
    </row>
    <row r="2401" spans="1:21" x14ac:dyDescent="0.45">
      <c r="A2401" s="7">
        <v>2395</v>
      </c>
      <c r="B2401" s="5" t="s">
        <v>4796</v>
      </c>
      <c r="C2401" s="6" t="s">
        <v>4797</v>
      </c>
      <c r="D2401" s="6" t="s">
        <v>18</v>
      </c>
      <c r="E2401" s="8">
        <v>-158800666498</v>
      </c>
      <c r="F2401" s="8">
        <v>19816962593</v>
      </c>
      <c r="G2401" s="8">
        <v>832849836596</v>
      </c>
      <c r="H2401" s="8">
        <v>252306631277</v>
      </c>
      <c r="I2401" s="8">
        <v>314557419336</v>
      </c>
      <c r="J2401" s="8">
        <v>27180696573</v>
      </c>
      <c r="K2401" s="8">
        <v>20513441850</v>
      </c>
      <c r="L2401" s="8">
        <v>918232190646</v>
      </c>
      <c r="M2401" s="8">
        <v>1015694130319</v>
      </c>
      <c r="N2401" s="9">
        <v>-0.38</v>
      </c>
      <c r="O2401" s="9">
        <v>0.63</v>
      </c>
      <c r="P2401" s="17">
        <f>(Table1[[#This Row],[18. Lợi nhuận sau thuế thu nhập doanh nghiệp]]-Table1[[#This Row],[Lưu chuyển tiền thuần từ hoạt động kinh doanh]])/Table1[[#This Row],[TỔNG CỘNG TÀI SẢN]]</f>
        <v>0.21446558700310353</v>
      </c>
      <c r="Q2401" s="20">
        <f>(Table1[[#This Row],[III. Các khoản phải thu ngắn hạn 2025]]-Table1[[#This Row],[III. Các khoản phải thu ngắn hạn'[Năm: 2024]])/Table1[[#This Row],[III. Các khoản phải thu ngắn hạn'[Năm: 2024]]</f>
        <v>0.24672672194119502</v>
      </c>
      <c r="R2401" s="20">
        <f>(Table1[[#This Row],[1. Hàng tồn kho]]-Table1[[#This Row],[1. Hàng tồn kho'[Năm: 2024]])/Table1[[#This Row],[1. Hàng tồn kho'[Năm: 2024]]</f>
        <v>-0.24529374017673009</v>
      </c>
      <c r="S240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0.10614084396718113</v>
      </c>
      <c r="T2401" s="21">
        <f>Table1[[#This Row],[Tỷ suất sinh lợi trên tổng tài sản bình quân (ROAA)'[Quý 4 Năm 2025, ĐVT: %']]]-Table1[[#This Row],[Tỷ suất sinh lợi trên tổng tài sản bình quân (ROAA)'[Quý 4 Năm 2024, ĐVT: %']]]</f>
        <v>1.01</v>
      </c>
      <c r="U2401" s="20">
        <f>SUM(Table1[[#This Row],[TATA]:[ROA]])</f>
        <v>1.3320394127347495</v>
      </c>
    </row>
    <row r="2402" spans="1:21" x14ac:dyDescent="0.45">
      <c r="A2402" s="7">
        <v>2396</v>
      </c>
      <c r="B2402" s="5" t="s">
        <v>4798</v>
      </c>
      <c r="C2402" s="6" t="s">
        <v>4799</v>
      </c>
      <c r="D2402" s="6" t="s">
        <v>15</v>
      </c>
      <c r="E2402" s="8">
        <v>-763878692</v>
      </c>
      <c r="F2402" s="8">
        <v>33398761910</v>
      </c>
      <c r="G2402" s="8">
        <v>352179878854</v>
      </c>
      <c r="H2402" s="8">
        <v>14685523222</v>
      </c>
      <c r="I2402" s="8">
        <v>11275690110</v>
      </c>
      <c r="J2402" s="8">
        <v>74118886914</v>
      </c>
      <c r="K2402" s="8">
        <v>106123150595</v>
      </c>
      <c r="L2402" s="8">
        <v>182861982691</v>
      </c>
      <c r="M2402" s="8">
        <v>219768638716</v>
      </c>
      <c r="N2402" s="9">
        <v>-0.39</v>
      </c>
      <c r="O2402" s="9">
        <v>9.1199999999999992</v>
      </c>
      <c r="P2402" s="17">
        <f>(Table1[[#This Row],[18. Lợi nhuận sau thuế thu nhập doanh nghiệp]]-Table1[[#This Row],[Lưu chuyển tiền thuần từ hoạt động kinh doanh]])/Table1[[#This Row],[TỔNG CỘNG TÀI SẢN]]</f>
        <v>9.7003385636811171E-2</v>
      </c>
      <c r="Q2402" s="20">
        <f>(Table1[[#This Row],[III. Các khoản phải thu ngắn hạn 2025]]-Table1[[#This Row],[III. Các khoản phải thu ngắn hạn'[Năm: 2024]])/Table1[[#This Row],[III. Các khoản phải thu ngắn hạn'[Năm: 2024]]</f>
        <v>-0.23219010044475757</v>
      </c>
      <c r="R2402" s="20">
        <f>(Table1[[#This Row],[1. Hàng tồn kho]]-Table1[[#This Row],[1. Hàng tồn kho'[Năm: 2024]])/Table1[[#This Row],[1. Hàng tồn kho'[Năm: 2024]]</f>
        <v>0.43179633442329596</v>
      </c>
      <c r="S240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0.2018279331869918</v>
      </c>
      <c r="T2402" s="21">
        <f>Table1[[#This Row],[Tỷ suất sinh lợi trên tổng tài sản bình quân (ROAA)'[Quý 4 Năm 2025, ĐVT: %']]]-Table1[[#This Row],[Tỷ suất sinh lợi trên tổng tài sản bình quân (ROAA)'[Quý 4 Năm 2024, ĐVT: %']]]</f>
        <v>9.51</v>
      </c>
      <c r="U2402" s="20">
        <f>SUM(Table1[[#This Row],[TATA]:[ROA]])</f>
        <v>10.008437552802341</v>
      </c>
    </row>
    <row r="2403" spans="1:21" x14ac:dyDescent="0.45">
      <c r="A2403" s="7">
        <v>2397</v>
      </c>
      <c r="B2403" s="5" t="s">
        <v>4800</v>
      </c>
      <c r="C2403" s="6" t="s">
        <v>4801</v>
      </c>
      <c r="D2403" s="6" t="s">
        <v>15</v>
      </c>
      <c r="E2403" s="8">
        <v>84368550065</v>
      </c>
      <c r="F2403" s="8">
        <v>18621161474</v>
      </c>
      <c r="G2403" s="8">
        <v>825797573928</v>
      </c>
      <c r="H2403" s="8">
        <v>32990049378</v>
      </c>
      <c r="I2403" s="8">
        <v>35705121125</v>
      </c>
      <c r="J2403" s="8">
        <v>16827459676</v>
      </c>
      <c r="K2403" s="8">
        <v>18506210835</v>
      </c>
      <c r="L2403" s="8">
        <v>230077135111</v>
      </c>
      <c r="M2403" s="8">
        <v>248278531312</v>
      </c>
      <c r="N2403" s="9">
        <v>0.08</v>
      </c>
      <c r="O2403" s="9">
        <v>0.96</v>
      </c>
      <c r="P2403" s="17">
        <f>(Table1[[#This Row],[18. Lợi nhuận sau thuế thu nhập doanh nghiệp]]-Table1[[#This Row],[Lưu chuyển tiền thuần từ hoạt động kinh doanh]])/Table1[[#This Row],[TỔNG CỘNG TÀI SẢN]]</f>
        <v>-7.9616834278484344E-2</v>
      </c>
      <c r="Q2403" s="20">
        <f>(Table1[[#This Row],[III. Các khoản phải thu ngắn hạn 2025]]-Table1[[#This Row],[III. Các khoản phải thu ngắn hạn'[Năm: 2024]])/Table1[[#This Row],[III. Các khoản phải thu ngắn hạn'[Năm: 2024]]</f>
        <v>8.2299717587285395E-2</v>
      </c>
      <c r="R2403" s="20">
        <f>(Table1[[#This Row],[1. Hàng tồn kho]]-Table1[[#This Row],[1. Hàng tồn kho'[Năm: 2024]])/Table1[[#This Row],[1. Hàng tồn kho'[Năm: 2024]]</f>
        <v>9.9762601802237713E-2</v>
      </c>
      <c r="S240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7.9109974105939701E-2</v>
      </c>
      <c r="T2403" s="21">
        <f>Table1[[#This Row],[Tỷ suất sinh lợi trên tổng tài sản bình quân (ROAA)'[Quý 4 Năm 2025, ĐVT: %']]]-Table1[[#This Row],[Tỷ suất sinh lợi trên tổng tài sản bình quân (ROAA)'[Quý 4 Năm 2024, ĐVT: %']]]</f>
        <v>0.88</v>
      </c>
      <c r="U2403" s="20">
        <f>SUM(Table1[[#This Row],[TATA]:[ROA]])</f>
        <v>1.0615554592169785</v>
      </c>
    </row>
    <row r="2404" spans="1:21" ht="26.25" hidden="1" x14ac:dyDescent="0.45">
      <c r="A2404" s="7">
        <v>2398</v>
      </c>
      <c r="B2404" s="5" t="s">
        <v>4802</v>
      </c>
      <c r="C2404" s="6" t="s">
        <v>4803</v>
      </c>
      <c r="D2404" s="6" t="s">
        <v>10</v>
      </c>
      <c r="E2404" s="6"/>
      <c r="F2404" s="6"/>
      <c r="G2404" s="6"/>
      <c r="H2404" s="8">
        <v>40722621276</v>
      </c>
      <c r="I2404" s="6"/>
      <c r="J2404" s="8">
        <v>273189118512</v>
      </c>
      <c r="K2404" s="6"/>
      <c r="L2404" s="8">
        <v>23726851556</v>
      </c>
      <c r="M2404" s="6"/>
      <c r="N2404" s="8"/>
      <c r="O2404" s="8"/>
      <c r="P240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0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404" s="20">
        <f>(Table1[[#This Row],[1. Hàng tồn kho]]-Table1[[#This Row],[1. Hàng tồn kho'[Năm: 2024]])/Table1[[#This Row],[1. Hàng tồn kho'[Năm: 2024]]</f>
        <v>-1</v>
      </c>
      <c r="S240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40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04" s="20" t="e">
        <f>SUM(Table1[[#This Row],[TATA]:[ROA]])</f>
        <v>#DIV/0!</v>
      </c>
    </row>
    <row r="2405" spans="1:21" ht="26.25" hidden="1" x14ac:dyDescent="0.45">
      <c r="A2405" s="7">
        <v>2399</v>
      </c>
      <c r="B2405" s="5" t="s">
        <v>4804</v>
      </c>
      <c r="C2405" s="6" t="s">
        <v>4805</v>
      </c>
      <c r="D2405" s="6" t="s">
        <v>10</v>
      </c>
      <c r="E2405" s="6"/>
      <c r="F2405" s="6"/>
      <c r="G2405" s="6"/>
      <c r="H2405" s="6"/>
      <c r="I2405" s="6"/>
      <c r="J2405" s="6"/>
      <c r="K2405" s="6"/>
      <c r="L2405" s="6"/>
      <c r="M2405" s="6"/>
      <c r="N2405" s="8"/>
      <c r="O2405" s="8"/>
      <c r="P240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0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405" s="20" t="e">
        <f>(Table1[[#This Row],[1. Hàng tồn kho]]-Table1[[#This Row],[1. Hàng tồn kho'[Năm: 2024]])/Table1[[#This Row],[1. Hàng tồn kho'[Năm: 2024]]</f>
        <v>#DIV/0!</v>
      </c>
      <c r="S240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40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05" s="20" t="e">
        <f>SUM(Table1[[#This Row],[TATA]:[ROA]])</f>
        <v>#DIV/0!</v>
      </c>
    </row>
    <row r="2406" spans="1:21" ht="26.25" hidden="1" x14ac:dyDescent="0.45">
      <c r="A2406" s="7">
        <v>2400</v>
      </c>
      <c r="B2406" s="5" t="s">
        <v>4806</v>
      </c>
      <c r="C2406" s="6" t="s">
        <v>4807</v>
      </c>
      <c r="D2406" s="6" t="s">
        <v>10</v>
      </c>
      <c r="E2406" s="6"/>
      <c r="F2406" s="6"/>
      <c r="G2406" s="6"/>
      <c r="H2406" s="8">
        <v>39460838658</v>
      </c>
      <c r="I2406" s="6"/>
      <c r="J2406" s="8">
        <v>1188750958</v>
      </c>
      <c r="K2406" s="6"/>
      <c r="L2406" s="8">
        <v>3182767315</v>
      </c>
      <c r="M2406" s="6"/>
      <c r="N2406" s="8"/>
      <c r="O2406" s="8"/>
      <c r="P240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0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406" s="20">
        <f>(Table1[[#This Row],[1. Hàng tồn kho]]-Table1[[#This Row],[1. Hàng tồn kho'[Năm: 2024]])/Table1[[#This Row],[1. Hàng tồn kho'[Năm: 2024]]</f>
        <v>-1</v>
      </c>
      <c r="S240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40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06" s="20" t="e">
        <f>SUM(Table1[[#This Row],[TATA]:[ROA]])</f>
        <v>#DIV/0!</v>
      </c>
    </row>
    <row r="2407" spans="1:21" ht="26.25" hidden="1" x14ac:dyDescent="0.45">
      <c r="A2407" s="7">
        <v>2401</v>
      </c>
      <c r="B2407" s="5" t="s">
        <v>4808</v>
      </c>
      <c r="C2407" s="6" t="s">
        <v>4809</v>
      </c>
      <c r="D2407" s="6" t="s">
        <v>10</v>
      </c>
      <c r="E2407" s="6"/>
      <c r="F2407" s="6"/>
      <c r="G2407" s="6"/>
      <c r="H2407" s="6"/>
      <c r="I2407" s="6"/>
      <c r="J2407" s="6"/>
      <c r="K2407" s="6"/>
      <c r="L2407" s="6"/>
      <c r="M2407" s="6"/>
      <c r="N2407" s="8"/>
      <c r="O2407" s="8"/>
      <c r="P240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0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407" s="20" t="e">
        <f>(Table1[[#This Row],[1. Hàng tồn kho]]-Table1[[#This Row],[1. Hàng tồn kho'[Năm: 2024]])/Table1[[#This Row],[1. Hàng tồn kho'[Năm: 2024]]</f>
        <v>#DIV/0!</v>
      </c>
      <c r="S240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40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07" s="20" t="e">
        <f>SUM(Table1[[#This Row],[TATA]:[ROA]])</f>
        <v>#DIV/0!</v>
      </c>
    </row>
    <row r="2408" spans="1:21" hidden="1" x14ac:dyDescent="0.45">
      <c r="A2408" s="7">
        <v>2402</v>
      </c>
      <c r="B2408" s="5" t="s">
        <v>4810</v>
      </c>
      <c r="C2408" s="6" t="s">
        <v>4811</v>
      </c>
      <c r="D2408" s="6" t="s">
        <v>15</v>
      </c>
      <c r="E2408" s="8">
        <v>-40154187</v>
      </c>
      <c r="F2408" s="8">
        <v>-162183861</v>
      </c>
      <c r="G2408" s="8">
        <v>162450140533</v>
      </c>
      <c r="H2408" s="8">
        <v>3487331662</v>
      </c>
      <c r="I2408" s="8">
        <v>3574354877</v>
      </c>
      <c r="J2408" s="6"/>
      <c r="K2408" s="8">
        <v>2185186</v>
      </c>
      <c r="L2408" s="8">
        <v>21522083</v>
      </c>
      <c r="M2408" s="8">
        <v>70849590</v>
      </c>
      <c r="N2408" s="8"/>
      <c r="O2408" s="9">
        <v>-0.08</v>
      </c>
      <c r="P2408" s="17">
        <f>(Table1[[#This Row],[18. Lợi nhuận sau thuế thu nhập doanh nghiệp]]-Table1[[#This Row],[Lưu chuyển tiền thuần từ hoạt động kinh doanh]])/Table1[[#This Row],[TỔNG CỘNG TÀI SẢN]]</f>
        <v>-7.511823233862391E-4</v>
      </c>
      <c r="Q2408" s="20">
        <f>(Table1[[#This Row],[III. Các khoản phải thu ngắn hạn 2025]]-Table1[[#This Row],[III. Các khoản phải thu ngắn hạn'[Năm: 2024]])/Table1[[#This Row],[III. Các khoản phải thu ngắn hạn'[Năm: 2024]]</f>
        <v>2.4954097698322103E-2</v>
      </c>
      <c r="R2408" s="20" t="e">
        <f>(Table1[[#This Row],[1. Hàng tồn kho]]-Table1[[#This Row],[1. Hàng tồn kho'[Năm: 2024]])/Table1[[#This Row],[1. Hàng tồn kho'[Năm: 2024]]</f>
        <v>#DIV/0!</v>
      </c>
      <c r="S240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2.2919485534927078</v>
      </c>
      <c r="T2408" s="21">
        <f>Table1[[#This Row],[Tỷ suất sinh lợi trên tổng tài sản bình quân (ROAA)'[Quý 4 Năm 2025, ĐVT: %']]]-Table1[[#This Row],[Tỷ suất sinh lợi trên tổng tài sản bình quân (ROAA)'[Quý 4 Năm 2024, ĐVT: %']]]</f>
        <v>-0.08</v>
      </c>
      <c r="U2408" s="20" t="e">
        <f>SUM(Table1[[#This Row],[TATA]:[ROA]])</f>
        <v>#DIV/0!</v>
      </c>
    </row>
    <row r="2409" spans="1:21" x14ac:dyDescent="0.45">
      <c r="A2409" s="7">
        <v>2403</v>
      </c>
      <c r="B2409" s="5" t="s">
        <v>4812</v>
      </c>
      <c r="C2409" s="6" t="s">
        <v>4813</v>
      </c>
      <c r="D2409" s="6" t="s">
        <v>15</v>
      </c>
      <c r="E2409" s="8">
        <v>803828747242</v>
      </c>
      <c r="F2409" s="8">
        <v>1123701406096</v>
      </c>
      <c r="G2409" s="8">
        <v>8146524309282</v>
      </c>
      <c r="H2409" s="8">
        <v>1672029995955</v>
      </c>
      <c r="I2409" s="8">
        <v>1374766058607</v>
      </c>
      <c r="J2409" s="8">
        <v>634525088388</v>
      </c>
      <c r="K2409" s="8">
        <v>1000696978991</v>
      </c>
      <c r="L2409" s="8">
        <v>3904819500307</v>
      </c>
      <c r="M2409" s="8">
        <v>5403287959866</v>
      </c>
      <c r="N2409" s="9">
        <v>4.1900000000000004</v>
      </c>
      <c r="O2409" s="9">
        <v>3.84</v>
      </c>
      <c r="P2409" s="17">
        <f>(Table1[[#This Row],[18. Lợi nhuận sau thuế thu nhập doanh nghiệp]]-Table1[[#This Row],[Lưu chuyển tiền thuần từ hoạt động kinh doanh]])/Table1[[#This Row],[TỔNG CỘNG TÀI SẢN]]</f>
        <v>3.926492412101968E-2</v>
      </c>
      <c r="Q2409" s="20">
        <f>(Table1[[#This Row],[III. Các khoản phải thu ngắn hạn 2025]]-Table1[[#This Row],[III. Các khoản phải thu ngắn hạn'[Năm: 2024]])/Table1[[#This Row],[III. Các khoản phải thu ngắn hạn'[Năm: 2024]]</f>
        <v>-0.17778624669841173</v>
      </c>
      <c r="R2409" s="20">
        <f>(Table1[[#This Row],[1. Hàng tồn kho]]-Table1[[#This Row],[1. Hàng tồn kho'[Năm: 2024]])/Table1[[#This Row],[1. Hàng tồn kho'[Năm: 2024]]</f>
        <v>0.5770802404886044</v>
      </c>
      <c r="S240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0.38374845737202173</v>
      </c>
      <c r="T2409" s="21">
        <f>Table1[[#This Row],[Tỷ suất sinh lợi trên tổng tài sản bình quân (ROAA)'[Quý 4 Năm 2025, ĐVT: %']]]-Table1[[#This Row],[Tỷ suất sinh lợi trên tổng tài sản bình quân (ROAA)'[Quý 4 Năm 2024, ĐVT: %']]]</f>
        <v>-0.35000000000000053</v>
      </c>
      <c r="U2409" s="20">
        <f>SUM(Table1[[#This Row],[TATA]:[ROA]])</f>
        <v>0.47230737528323363</v>
      </c>
    </row>
    <row r="2410" spans="1:21" x14ac:dyDescent="0.45">
      <c r="A2410" s="7">
        <v>2404</v>
      </c>
      <c r="B2410" s="5" t="s">
        <v>4814</v>
      </c>
      <c r="C2410" s="6" t="s">
        <v>4815</v>
      </c>
      <c r="D2410" s="6" t="s">
        <v>33</v>
      </c>
      <c r="E2410" s="8">
        <v>1841288984</v>
      </c>
      <c r="F2410" s="8">
        <v>24716102598</v>
      </c>
      <c r="G2410" s="8">
        <v>265203322752</v>
      </c>
      <c r="H2410" s="8">
        <v>51899855907</v>
      </c>
      <c r="I2410" s="8">
        <v>97362079290</v>
      </c>
      <c r="J2410" s="8">
        <v>294317454</v>
      </c>
      <c r="K2410" s="8">
        <v>327887367</v>
      </c>
      <c r="L2410" s="8">
        <v>255129524908</v>
      </c>
      <c r="M2410" s="8">
        <v>290194140421</v>
      </c>
      <c r="N2410" s="9">
        <v>1.97</v>
      </c>
      <c r="O2410" s="9">
        <v>2.62</v>
      </c>
      <c r="P2410" s="17">
        <f>(Table1[[#This Row],[18. Lợi nhuận sau thuế thu nhập doanh nghiệp]]-Table1[[#This Row],[Lưu chuyển tiền thuần từ hoạt động kinh doanh]])/Table1[[#This Row],[TỔNG CỘNG TÀI SẢN]]</f>
        <v>8.6253872600951381E-2</v>
      </c>
      <c r="Q2410" s="20">
        <f>(Table1[[#This Row],[III. Các khoản phải thu ngắn hạn 2025]]-Table1[[#This Row],[III. Các khoản phải thu ngắn hạn'[Năm: 2024]])/Table1[[#This Row],[III. Các khoản phải thu ngắn hạn'[Năm: 2024]]</f>
        <v>0.87596049330973724</v>
      </c>
      <c r="R2410" s="20">
        <f>(Table1[[#This Row],[1. Hàng tồn kho]]-Table1[[#This Row],[1. Hàng tồn kho'[Năm: 2024]])/Table1[[#This Row],[1. Hàng tồn kho'[Năm: 2024]]</f>
        <v>0.11406021812080502</v>
      </c>
      <c r="S241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0.13743848551297361</v>
      </c>
      <c r="T2410" s="21">
        <f>Table1[[#This Row],[Tỷ suất sinh lợi trên tổng tài sản bình quân (ROAA)'[Quý 4 Năm 2025, ĐVT: %']]]-Table1[[#This Row],[Tỷ suất sinh lợi trên tổng tài sản bình quân (ROAA)'[Quý 4 Năm 2024, ĐVT: %']]]</f>
        <v>0.65000000000000013</v>
      </c>
      <c r="U2410" s="20">
        <f>SUM(Table1[[#This Row],[TATA]:[ROA]])</f>
        <v>1.8637130695444672</v>
      </c>
    </row>
    <row r="2411" spans="1:21" ht="26.25" hidden="1" x14ac:dyDescent="0.45">
      <c r="A2411" s="7">
        <v>2405</v>
      </c>
      <c r="B2411" s="5" t="s">
        <v>4816</v>
      </c>
      <c r="C2411" s="6" t="s">
        <v>4817</v>
      </c>
      <c r="D2411" s="6" t="s">
        <v>10</v>
      </c>
      <c r="E2411" s="6"/>
      <c r="F2411" s="6"/>
      <c r="G2411" s="6"/>
      <c r="H2411" s="6"/>
      <c r="I2411" s="6"/>
      <c r="J2411" s="6"/>
      <c r="K2411" s="6"/>
      <c r="L2411" s="6"/>
      <c r="M2411" s="6"/>
      <c r="N2411" s="8"/>
      <c r="O2411" s="8"/>
      <c r="P241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1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411" s="20" t="e">
        <f>(Table1[[#This Row],[1. Hàng tồn kho]]-Table1[[#This Row],[1. Hàng tồn kho'[Năm: 2024]])/Table1[[#This Row],[1. Hàng tồn kho'[Năm: 2024]]</f>
        <v>#DIV/0!</v>
      </c>
      <c r="S241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41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11" s="20" t="e">
        <f>SUM(Table1[[#This Row],[TATA]:[ROA]])</f>
        <v>#DIV/0!</v>
      </c>
    </row>
    <row r="2412" spans="1:21" hidden="1" x14ac:dyDescent="0.45">
      <c r="A2412" s="7">
        <v>2406</v>
      </c>
      <c r="B2412" s="5" t="s">
        <v>4818</v>
      </c>
      <c r="C2412" s="6" t="s">
        <v>4819</v>
      </c>
      <c r="D2412" s="6" t="s">
        <v>15</v>
      </c>
      <c r="E2412" s="6"/>
      <c r="F2412" s="6"/>
      <c r="G2412" s="6"/>
      <c r="H2412" s="8">
        <v>5187875655</v>
      </c>
      <c r="I2412" s="6"/>
      <c r="J2412" s="8">
        <v>4645546227</v>
      </c>
      <c r="K2412" s="6"/>
      <c r="L2412" s="8">
        <v>103172464739</v>
      </c>
      <c r="M2412" s="6"/>
      <c r="N2412" s="8"/>
      <c r="O2412" s="8"/>
      <c r="P241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1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412" s="20">
        <f>(Table1[[#This Row],[1. Hàng tồn kho]]-Table1[[#This Row],[1. Hàng tồn kho'[Năm: 2024]])/Table1[[#This Row],[1. Hàng tồn kho'[Năm: 2024]]</f>
        <v>-1</v>
      </c>
      <c r="S241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41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12" s="20" t="e">
        <f>SUM(Table1[[#This Row],[TATA]:[ROA]])</f>
        <v>#DIV/0!</v>
      </c>
    </row>
    <row r="2413" spans="1:21" ht="26.25" hidden="1" x14ac:dyDescent="0.45">
      <c r="A2413" s="7">
        <v>2407</v>
      </c>
      <c r="B2413" s="5" t="s">
        <v>4820</v>
      </c>
      <c r="C2413" s="6" t="s">
        <v>4821</v>
      </c>
      <c r="D2413" s="6" t="s">
        <v>10</v>
      </c>
      <c r="E2413" s="6"/>
      <c r="F2413" s="6"/>
      <c r="G2413" s="6"/>
      <c r="H2413" s="6"/>
      <c r="I2413" s="6"/>
      <c r="J2413" s="6"/>
      <c r="K2413" s="6"/>
      <c r="L2413" s="6"/>
      <c r="M2413" s="6"/>
      <c r="N2413" s="8"/>
      <c r="O2413" s="8"/>
      <c r="P241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1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413" s="20" t="e">
        <f>(Table1[[#This Row],[1. Hàng tồn kho]]-Table1[[#This Row],[1. Hàng tồn kho'[Năm: 2024]])/Table1[[#This Row],[1. Hàng tồn kho'[Năm: 2024]]</f>
        <v>#DIV/0!</v>
      </c>
      <c r="S241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41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13" s="20" t="e">
        <f>SUM(Table1[[#This Row],[TATA]:[ROA]])</f>
        <v>#DIV/0!</v>
      </c>
    </row>
    <row r="2414" spans="1:21" hidden="1" x14ac:dyDescent="0.45">
      <c r="A2414" s="7">
        <v>2408</v>
      </c>
      <c r="B2414" s="5" t="s">
        <v>4822</v>
      </c>
      <c r="C2414" s="6" t="s">
        <v>4823</v>
      </c>
      <c r="D2414" s="6" t="s">
        <v>18</v>
      </c>
      <c r="E2414" s="8">
        <v>29797620000000</v>
      </c>
      <c r="F2414" s="8">
        <v>7379698000000</v>
      </c>
      <c r="G2414" s="8">
        <v>505871568000000</v>
      </c>
      <c r="H2414" s="6"/>
      <c r="I2414" s="6"/>
      <c r="J2414" s="6"/>
      <c r="K2414" s="6"/>
      <c r="L2414" s="8">
        <v>25948638000000</v>
      </c>
      <c r="M2414" s="8">
        <v>30747083000000</v>
      </c>
      <c r="N2414" s="9">
        <v>0.42</v>
      </c>
      <c r="O2414" s="9">
        <v>0.53</v>
      </c>
      <c r="P2414" s="17">
        <f>(Table1[[#This Row],[18. Lợi nhuận sau thuế thu nhập doanh nghiệp]]-Table1[[#This Row],[Lưu chuyển tiền thuần từ hoạt động kinh doanh]])/Table1[[#This Row],[TỔNG CỘNG TÀI SẢN]]</f>
        <v>-4.4315441740738433E-2</v>
      </c>
      <c r="Q241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414" s="20" t="e">
        <f>(Table1[[#This Row],[1. Hàng tồn kho]]-Table1[[#This Row],[1. Hàng tồn kho'[Năm: 2024]])/Table1[[#This Row],[1. Hàng tồn kho'[Năm: 2024]]</f>
        <v>#DIV/0!</v>
      </c>
      <c r="S241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0.18492088101117291</v>
      </c>
      <c r="T2414" s="21">
        <f>Table1[[#This Row],[Tỷ suất sinh lợi trên tổng tài sản bình quân (ROAA)'[Quý 4 Năm 2025, ĐVT: %']]]-Table1[[#This Row],[Tỷ suất sinh lợi trên tổng tài sản bình quân (ROAA)'[Quý 4 Năm 2024, ĐVT: %']]]</f>
        <v>0.11000000000000004</v>
      </c>
      <c r="U2414" s="20" t="e">
        <f>SUM(Table1[[#This Row],[TATA]:[ROA]])</f>
        <v>#DIV/0!</v>
      </c>
    </row>
    <row r="2415" spans="1:21" x14ac:dyDescent="0.45">
      <c r="A2415" s="7">
        <v>2409</v>
      </c>
      <c r="B2415" s="5" t="s">
        <v>4824</v>
      </c>
      <c r="C2415" s="6" t="s">
        <v>4825</v>
      </c>
      <c r="D2415" s="6" t="s">
        <v>18</v>
      </c>
      <c r="E2415" s="8">
        <v>78804916498</v>
      </c>
      <c r="F2415" s="8">
        <v>11873267191</v>
      </c>
      <c r="G2415" s="8">
        <v>463062674710</v>
      </c>
      <c r="H2415" s="8">
        <v>228667057827</v>
      </c>
      <c r="I2415" s="8">
        <v>93790990784</v>
      </c>
      <c r="J2415" s="8">
        <v>59194117692</v>
      </c>
      <c r="K2415" s="8">
        <v>55823635225</v>
      </c>
      <c r="L2415" s="8">
        <v>436556738081</v>
      </c>
      <c r="M2415" s="8">
        <v>476314546730</v>
      </c>
      <c r="N2415" s="9">
        <v>1.07</v>
      </c>
      <c r="O2415" s="9">
        <v>0.13</v>
      </c>
      <c r="P2415" s="17">
        <f>(Table1[[#This Row],[18. Lợi nhuận sau thuế thu nhập doanh nghiệp]]-Table1[[#This Row],[Lưu chuyển tiền thuần từ hoạt động kinh doanh]])/Table1[[#This Row],[TỔNG CỘNG TÀI SẢN]]</f>
        <v>-0.14454123159228274</v>
      </c>
      <c r="Q2415" s="20">
        <f>(Table1[[#This Row],[III. Các khoản phải thu ngắn hạn 2025]]-Table1[[#This Row],[III. Các khoản phải thu ngắn hạn'[Năm: 2024]])/Table1[[#This Row],[III. Các khoản phải thu ngắn hạn'[Năm: 2024]]</f>
        <v>-0.58983601890326343</v>
      </c>
      <c r="R2415" s="20">
        <f>(Table1[[#This Row],[1. Hàng tồn kho]]-Table1[[#This Row],[1. Hàng tồn kho'[Năm: 2024]])/Table1[[#This Row],[1. Hàng tồn kho'[Năm: 2024]]</f>
        <v>-5.6939483151642885E-2</v>
      </c>
      <c r="S241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9.1071343495385981E-2</v>
      </c>
      <c r="T2415" s="21">
        <f>Table1[[#This Row],[Tỷ suất sinh lợi trên tổng tài sản bình quân (ROAA)'[Quý 4 Năm 2025, ĐVT: %']]]-Table1[[#This Row],[Tỷ suất sinh lợi trên tổng tài sản bình quân (ROAA)'[Quý 4 Năm 2024, ĐVT: %']]]</f>
        <v>-0.94000000000000006</v>
      </c>
      <c r="U2415" s="20">
        <f>SUM(Table1[[#This Row],[TATA]:[ROA]])</f>
        <v>-1.640245390151803</v>
      </c>
    </row>
    <row r="2416" spans="1:21" ht="26.25" hidden="1" x14ac:dyDescent="0.45">
      <c r="A2416" s="7">
        <v>2410</v>
      </c>
      <c r="B2416" s="5" t="s">
        <v>4826</v>
      </c>
      <c r="C2416" s="6" t="s">
        <v>4827</v>
      </c>
      <c r="D2416" s="6" t="s">
        <v>10</v>
      </c>
      <c r="E2416" s="6"/>
      <c r="F2416" s="6"/>
      <c r="G2416" s="6"/>
      <c r="H2416" s="6"/>
      <c r="I2416" s="6"/>
      <c r="J2416" s="6"/>
      <c r="K2416" s="6"/>
      <c r="L2416" s="6"/>
      <c r="M2416" s="6"/>
      <c r="N2416" s="8"/>
      <c r="O2416" s="8"/>
      <c r="P241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1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416" s="20" t="e">
        <f>(Table1[[#This Row],[1. Hàng tồn kho]]-Table1[[#This Row],[1. Hàng tồn kho'[Năm: 2024]])/Table1[[#This Row],[1. Hàng tồn kho'[Năm: 2024]]</f>
        <v>#DIV/0!</v>
      </c>
      <c r="S241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41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16" s="20" t="e">
        <f>SUM(Table1[[#This Row],[TATA]:[ROA]])</f>
        <v>#DIV/0!</v>
      </c>
    </row>
    <row r="2417" spans="1:21" ht="26.25" hidden="1" x14ac:dyDescent="0.45">
      <c r="A2417" s="7">
        <v>2411</v>
      </c>
      <c r="B2417" s="5" t="s">
        <v>4828</v>
      </c>
      <c r="C2417" s="6" t="s">
        <v>4829</v>
      </c>
      <c r="D2417" s="6" t="s">
        <v>10</v>
      </c>
      <c r="E2417" s="6"/>
      <c r="F2417" s="6"/>
      <c r="G2417" s="6"/>
      <c r="H2417" s="8">
        <v>8463884869</v>
      </c>
      <c r="I2417" s="6"/>
      <c r="J2417" s="8">
        <v>3695974488</v>
      </c>
      <c r="K2417" s="6"/>
      <c r="L2417" s="8">
        <v>40545434658</v>
      </c>
      <c r="M2417" s="6"/>
      <c r="N2417" s="9">
        <v>1.0900000000000001</v>
      </c>
      <c r="O2417" s="8"/>
      <c r="P241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1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417" s="20">
        <f>(Table1[[#This Row],[1. Hàng tồn kho]]-Table1[[#This Row],[1. Hàng tồn kho'[Năm: 2024]])/Table1[[#This Row],[1. Hàng tồn kho'[Năm: 2024]]</f>
        <v>-1</v>
      </c>
      <c r="S241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417" s="21">
        <f>Table1[[#This Row],[Tỷ suất sinh lợi trên tổng tài sản bình quân (ROAA)'[Quý 4 Năm 2025, ĐVT: %']]]-Table1[[#This Row],[Tỷ suất sinh lợi trên tổng tài sản bình quân (ROAA)'[Quý 4 Năm 2024, ĐVT: %']]]</f>
        <v>-1.0900000000000001</v>
      </c>
      <c r="U2417" s="20" t="e">
        <f>SUM(Table1[[#This Row],[TATA]:[ROA]])</f>
        <v>#DIV/0!</v>
      </c>
    </row>
    <row r="2418" spans="1:21" x14ac:dyDescent="0.45">
      <c r="A2418" s="7">
        <v>2412</v>
      </c>
      <c r="B2418" s="5" t="s">
        <v>4830</v>
      </c>
      <c r="C2418" s="6" t="s">
        <v>4831</v>
      </c>
      <c r="D2418" s="6" t="s">
        <v>33</v>
      </c>
      <c r="E2418" s="8">
        <v>-136235104070</v>
      </c>
      <c r="F2418" s="8">
        <v>230071723716</v>
      </c>
      <c r="G2418" s="8">
        <v>3168989464214</v>
      </c>
      <c r="H2418" s="8">
        <v>556416913581</v>
      </c>
      <c r="I2418" s="8">
        <v>847501028184</v>
      </c>
      <c r="J2418" s="8">
        <v>475299401227</v>
      </c>
      <c r="K2418" s="8">
        <v>656009494669</v>
      </c>
      <c r="L2418" s="8">
        <v>3194215298938</v>
      </c>
      <c r="M2418" s="8">
        <v>3192030847582</v>
      </c>
      <c r="N2418" s="9">
        <v>0.87</v>
      </c>
      <c r="O2418" s="9">
        <v>5.41</v>
      </c>
      <c r="P2418" s="17">
        <f>(Table1[[#This Row],[18. Lợi nhuận sau thuế thu nhập doanh nghiệp]]-Table1[[#This Row],[Lưu chuyển tiền thuần từ hoạt động kinh doanh]])/Table1[[#This Row],[TỔNG CỘNG TÀI SẢN]]</f>
        <v>0.11559105258081209</v>
      </c>
      <c r="Q2418" s="20">
        <f>(Table1[[#This Row],[III. Các khoản phải thu ngắn hạn 2025]]-Table1[[#This Row],[III. Các khoản phải thu ngắn hạn'[Năm: 2024]])/Table1[[#This Row],[III. Các khoản phải thu ngắn hạn'[Năm: 2024]]</f>
        <v>0.52314030630311825</v>
      </c>
      <c r="R2418" s="20">
        <f>(Table1[[#This Row],[1. Hàng tồn kho]]-Table1[[#This Row],[1. Hàng tồn kho'[Năm: 2024]])/Table1[[#This Row],[1. Hàng tồn kho'[Năm: 2024]]</f>
        <v>0.38020265326548136</v>
      </c>
      <c r="S241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-6.8387730680717661E-4</v>
      </c>
      <c r="T2418" s="21">
        <f>Table1[[#This Row],[Tỷ suất sinh lợi trên tổng tài sản bình quân (ROAA)'[Quý 4 Năm 2025, ĐVT: %']]]-Table1[[#This Row],[Tỷ suất sinh lợi trên tổng tài sản bình quân (ROAA)'[Quý 4 Năm 2024, ĐVT: %']]]</f>
        <v>4.54</v>
      </c>
      <c r="U2418" s="20">
        <f>SUM(Table1[[#This Row],[TATA]:[ROA]])</f>
        <v>5.5582501348426048</v>
      </c>
    </row>
    <row r="2419" spans="1:21" hidden="1" x14ac:dyDescent="0.45">
      <c r="A2419" s="7">
        <v>2413</v>
      </c>
      <c r="B2419" s="5" t="s">
        <v>4832</v>
      </c>
      <c r="C2419" s="6" t="s">
        <v>4833</v>
      </c>
      <c r="D2419" s="6" t="s">
        <v>15</v>
      </c>
      <c r="E2419" s="8">
        <v>29112669697</v>
      </c>
      <c r="F2419" s="8">
        <v>36229690641</v>
      </c>
      <c r="G2419" s="8">
        <v>120602867830</v>
      </c>
      <c r="H2419" s="8">
        <v>2473661275</v>
      </c>
      <c r="I2419" s="8">
        <v>4410626050</v>
      </c>
      <c r="J2419" s="6"/>
      <c r="K2419" s="6"/>
      <c r="L2419" s="8">
        <v>84666956795</v>
      </c>
      <c r="M2419" s="8">
        <v>95638133526</v>
      </c>
      <c r="N2419" s="8"/>
      <c r="O2419" s="8"/>
      <c r="P2419" s="17">
        <f>(Table1[[#This Row],[18. Lợi nhuận sau thuế thu nhập doanh nghiệp]]-Table1[[#This Row],[Lưu chuyển tiền thuần từ hoạt động kinh doanh]])/Table1[[#This Row],[TỔNG CỘNG TÀI SẢN]]</f>
        <v>5.9012037375695298E-2</v>
      </c>
      <c r="Q2419" s="20">
        <f>(Table1[[#This Row],[III. Các khoản phải thu ngắn hạn 2025]]-Table1[[#This Row],[III. Các khoản phải thu ngắn hạn'[Năm: 2024]])/Table1[[#This Row],[III. Các khoản phải thu ngắn hạn'[Năm: 2024]]</f>
        <v>0.7830355734537664</v>
      </c>
      <c r="R2419" s="20" t="e">
        <f>(Table1[[#This Row],[1. Hàng tồn kho]]-Table1[[#This Row],[1. Hàng tồn kho'[Năm: 2024]])/Table1[[#This Row],[1. Hàng tồn kho'[Năm: 2024]]</f>
        <v>#DIV/0!</v>
      </c>
      <c r="S241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0.12958038349676343</v>
      </c>
      <c r="T241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19" s="20" t="e">
        <f>SUM(Table1[[#This Row],[TATA]:[ROA]])</f>
        <v>#DIV/0!</v>
      </c>
    </row>
    <row r="2420" spans="1:21" hidden="1" x14ac:dyDescent="0.45">
      <c r="A2420" s="7">
        <v>2414</v>
      </c>
      <c r="B2420" s="5" t="s">
        <v>4834</v>
      </c>
      <c r="C2420" s="6" t="s">
        <v>4835</v>
      </c>
      <c r="D2420" s="6" t="s">
        <v>15</v>
      </c>
      <c r="E2420" s="6"/>
      <c r="F2420" s="6"/>
      <c r="G2420" s="6"/>
      <c r="H2420" s="8">
        <v>162633785772</v>
      </c>
      <c r="I2420" s="6"/>
      <c r="J2420" s="8">
        <v>246019583602</v>
      </c>
      <c r="K2420" s="6"/>
      <c r="L2420" s="8">
        <v>1126530392379</v>
      </c>
      <c r="M2420" s="6"/>
      <c r="N2420" s="8"/>
      <c r="O2420" s="8"/>
      <c r="P242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2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420" s="20">
        <f>(Table1[[#This Row],[1. Hàng tồn kho]]-Table1[[#This Row],[1. Hàng tồn kho'[Năm: 2024]])/Table1[[#This Row],[1. Hàng tồn kho'[Năm: 2024]]</f>
        <v>-1</v>
      </c>
      <c r="S242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42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20" s="20" t="e">
        <f>SUM(Table1[[#This Row],[TATA]:[ROA]])</f>
        <v>#DIV/0!</v>
      </c>
    </row>
    <row r="2421" spans="1:21" ht="26.25" x14ac:dyDescent="0.45">
      <c r="A2421" s="7">
        <v>2415</v>
      </c>
      <c r="B2421" s="5" t="s">
        <v>4836</v>
      </c>
      <c r="C2421" s="6" t="s">
        <v>4837</v>
      </c>
      <c r="D2421" s="6" t="s">
        <v>15</v>
      </c>
      <c r="E2421" s="8">
        <v>13412945382</v>
      </c>
      <c r="F2421" s="8">
        <v>6154806319</v>
      </c>
      <c r="G2421" s="8">
        <v>113708021279</v>
      </c>
      <c r="H2421" s="8">
        <v>3396101230</v>
      </c>
      <c r="I2421" s="8">
        <v>5223063931</v>
      </c>
      <c r="J2421" s="8">
        <v>6304388687</v>
      </c>
      <c r="K2421" s="8">
        <v>6080200280</v>
      </c>
      <c r="L2421" s="8">
        <v>71217415884</v>
      </c>
      <c r="M2421" s="8">
        <v>75533985370</v>
      </c>
      <c r="N2421" s="8"/>
      <c r="O2421" s="8"/>
      <c r="P2421" s="17">
        <f>(Table1[[#This Row],[18. Lợi nhuận sau thuế thu nhập doanh nghiệp]]-Table1[[#This Row],[Lưu chuyển tiền thuần từ hoạt động kinh doanh]])/Table1[[#This Row],[TỔNG CỘNG TÀI SẢN]]</f>
        <v>-6.3831372504416797E-2</v>
      </c>
      <c r="Q2421" s="20">
        <f>(Table1[[#This Row],[III. Các khoản phải thu ngắn hạn 2025]]-Table1[[#This Row],[III. Các khoản phải thu ngắn hạn'[Năm: 2024]])/Table1[[#This Row],[III. Các khoản phải thu ngắn hạn'[Năm: 2024]]</f>
        <v>0.537958846709643</v>
      </c>
      <c r="R2421" s="20">
        <f>(Table1[[#This Row],[1. Hàng tồn kho]]-Table1[[#This Row],[1. Hàng tồn kho'[Năm: 2024]])/Table1[[#This Row],[1. Hàng tồn kho'[Năm: 2024]]</f>
        <v>-3.5560689248473679E-2</v>
      </c>
      <c r="S242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6.0611150129778558E-2</v>
      </c>
      <c r="T242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21" s="20">
        <f>SUM(Table1[[#This Row],[TATA]:[ROA]])</f>
        <v>0.49917793508653113</v>
      </c>
    </row>
    <row r="2422" spans="1:21" hidden="1" x14ac:dyDescent="0.45">
      <c r="A2422" s="7">
        <v>2416</v>
      </c>
      <c r="B2422" s="5" t="s">
        <v>4838</v>
      </c>
      <c r="C2422" s="6" t="s">
        <v>4839</v>
      </c>
      <c r="D2422" s="6" t="s">
        <v>15</v>
      </c>
      <c r="E2422" s="6"/>
      <c r="F2422" s="6"/>
      <c r="G2422" s="6"/>
      <c r="H2422" s="8">
        <v>117902057255</v>
      </c>
      <c r="I2422" s="6"/>
      <c r="J2422" s="8">
        <v>5757539441</v>
      </c>
      <c r="K2422" s="6"/>
      <c r="L2422" s="8">
        <v>501536417192</v>
      </c>
      <c r="M2422" s="6"/>
      <c r="N2422" s="8"/>
      <c r="O2422" s="8"/>
      <c r="P242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2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422" s="20">
        <f>(Table1[[#This Row],[1. Hàng tồn kho]]-Table1[[#This Row],[1. Hàng tồn kho'[Năm: 2024]])/Table1[[#This Row],[1. Hàng tồn kho'[Năm: 2024]]</f>
        <v>-1</v>
      </c>
      <c r="S242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42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22" s="20" t="e">
        <f>SUM(Table1[[#This Row],[TATA]:[ROA]])</f>
        <v>#DIV/0!</v>
      </c>
    </row>
    <row r="2423" spans="1:21" x14ac:dyDescent="0.45">
      <c r="A2423" s="7">
        <v>2417</v>
      </c>
      <c r="B2423" s="5" t="s">
        <v>4840</v>
      </c>
      <c r="C2423" s="6" t="s">
        <v>4841</v>
      </c>
      <c r="D2423" s="6" t="s">
        <v>18</v>
      </c>
      <c r="E2423" s="8">
        <v>263251293703</v>
      </c>
      <c r="F2423" s="8">
        <v>278322230265</v>
      </c>
      <c r="G2423" s="8">
        <v>2339302477526</v>
      </c>
      <c r="H2423" s="8">
        <v>274511586997</v>
      </c>
      <c r="I2423" s="8">
        <v>417185666148</v>
      </c>
      <c r="J2423" s="8">
        <v>550389724077</v>
      </c>
      <c r="K2423" s="8">
        <v>565059945750</v>
      </c>
      <c r="L2423" s="8">
        <v>2352291427964</v>
      </c>
      <c r="M2423" s="8">
        <v>2700443520313</v>
      </c>
      <c r="N2423" s="9">
        <v>3.76</v>
      </c>
      <c r="O2423" s="9">
        <v>3.03</v>
      </c>
      <c r="P2423" s="17">
        <f>(Table1[[#This Row],[18. Lợi nhuận sau thuế thu nhập doanh nghiệp]]-Table1[[#This Row],[Lưu chuyển tiền thuần từ hoạt động kinh doanh]])/Table1[[#This Row],[TỔNG CỘNG TÀI SẢN]]</f>
        <v>6.4424916002904951E-3</v>
      </c>
      <c r="Q2423" s="20">
        <f>(Table1[[#This Row],[III. Các khoản phải thu ngắn hạn 2025]]-Table1[[#This Row],[III. Các khoản phải thu ngắn hạn'[Năm: 2024]])/Table1[[#This Row],[III. Các khoản phải thu ngắn hạn'[Năm: 2024]]</f>
        <v>0.5197379123838558</v>
      </c>
      <c r="R2423" s="20">
        <f>(Table1[[#This Row],[1. Hàng tồn kho]]-Table1[[#This Row],[1. Hàng tồn kho'[Năm: 2024]])/Table1[[#This Row],[1. Hàng tồn kho'[Năm: 2024]]</f>
        <v>2.6654243404710846E-2</v>
      </c>
      <c r="S242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0.1480055099509244</v>
      </c>
      <c r="T2423" s="21">
        <f>Table1[[#This Row],[Tỷ suất sinh lợi trên tổng tài sản bình quân (ROAA)'[Quý 4 Năm 2025, ĐVT: %']]]-Table1[[#This Row],[Tỷ suất sinh lợi trên tổng tài sản bình quân (ROAA)'[Quý 4 Năm 2024, ĐVT: %']]]</f>
        <v>-0.73</v>
      </c>
      <c r="U2423" s="20">
        <f>SUM(Table1[[#This Row],[TATA]:[ROA]])</f>
        <v>-2.9159842660218316E-2</v>
      </c>
    </row>
    <row r="2424" spans="1:21" hidden="1" x14ac:dyDescent="0.45">
      <c r="A2424" s="7">
        <v>2418</v>
      </c>
      <c r="B2424" s="5" t="s">
        <v>4842</v>
      </c>
      <c r="C2424" s="6" t="s">
        <v>4843</v>
      </c>
      <c r="D2424" s="6" t="s">
        <v>10</v>
      </c>
      <c r="E2424" s="6"/>
      <c r="F2424" s="6"/>
      <c r="G2424" s="6"/>
      <c r="H2424" s="6"/>
      <c r="I2424" s="6"/>
      <c r="J2424" s="6"/>
      <c r="K2424" s="6"/>
      <c r="L2424" s="6"/>
      <c r="M2424" s="6"/>
      <c r="N2424" s="8"/>
      <c r="O2424" s="8"/>
      <c r="P242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2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424" s="20" t="e">
        <f>(Table1[[#This Row],[1. Hàng tồn kho]]-Table1[[#This Row],[1. Hàng tồn kho'[Năm: 2024]])/Table1[[#This Row],[1. Hàng tồn kho'[Năm: 2024]]</f>
        <v>#DIV/0!</v>
      </c>
      <c r="S242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42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24" s="20" t="e">
        <f>SUM(Table1[[#This Row],[TATA]:[ROA]])</f>
        <v>#DIV/0!</v>
      </c>
    </row>
    <row r="2425" spans="1:21" ht="26.25" hidden="1" x14ac:dyDescent="0.45">
      <c r="A2425" s="7">
        <v>2419</v>
      </c>
      <c r="B2425" s="5" t="s">
        <v>4844</v>
      </c>
      <c r="C2425" s="6" t="s">
        <v>4845</v>
      </c>
      <c r="D2425" s="6" t="s">
        <v>10</v>
      </c>
      <c r="E2425" s="6"/>
      <c r="F2425" s="6"/>
      <c r="G2425" s="6"/>
      <c r="H2425" s="6"/>
      <c r="I2425" s="6"/>
      <c r="J2425" s="6"/>
      <c r="K2425" s="6"/>
      <c r="L2425" s="6"/>
      <c r="M2425" s="6"/>
      <c r="N2425" s="8"/>
      <c r="O2425" s="8"/>
      <c r="P242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2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425" s="20" t="e">
        <f>(Table1[[#This Row],[1. Hàng tồn kho]]-Table1[[#This Row],[1. Hàng tồn kho'[Năm: 2024]])/Table1[[#This Row],[1. Hàng tồn kho'[Năm: 2024]]</f>
        <v>#DIV/0!</v>
      </c>
      <c r="S242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42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25" s="20" t="e">
        <f>SUM(Table1[[#This Row],[TATA]:[ROA]])</f>
        <v>#DIV/0!</v>
      </c>
    </row>
    <row r="2426" spans="1:21" ht="26.25" hidden="1" x14ac:dyDescent="0.45">
      <c r="A2426" s="7">
        <v>2420</v>
      </c>
      <c r="B2426" s="5" t="s">
        <v>4846</v>
      </c>
      <c r="C2426" s="6" t="s">
        <v>4847</v>
      </c>
      <c r="D2426" s="6" t="s">
        <v>10</v>
      </c>
      <c r="E2426" s="6"/>
      <c r="F2426" s="6"/>
      <c r="G2426" s="6"/>
      <c r="H2426" s="6"/>
      <c r="I2426" s="6"/>
      <c r="J2426" s="6"/>
      <c r="K2426" s="6"/>
      <c r="L2426" s="6"/>
      <c r="M2426" s="6"/>
      <c r="N2426" s="8"/>
      <c r="O2426" s="8"/>
      <c r="P242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2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426" s="20" t="e">
        <f>(Table1[[#This Row],[1. Hàng tồn kho]]-Table1[[#This Row],[1. Hàng tồn kho'[Năm: 2024]])/Table1[[#This Row],[1. Hàng tồn kho'[Năm: 2024]]</f>
        <v>#DIV/0!</v>
      </c>
      <c r="S242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42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26" s="20" t="e">
        <f>SUM(Table1[[#This Row],[TATA]:[ROA]])</f>
        <v>#DIV/0!</v>
      </c>
    </row>
    <row r="2427" spans="1:21" hidden="1" x14ac:dyDescent="0.45">
      <c r="A2427" s="7">
        <v>2421</v>
      </c>
      <c r="B2427" s="5" t="s">
        <v>4848</v>
      </c>
      <c r="C2427" s="6" t="s">
        <v>4849</v>
      </c>
      <c r="D2427" s="6" t="s">
        <v>10</v>
      </c>
      <c r="E2427" s="6"/>
      <c r="F2427" s="6"/>
      <c r="G2427" s="6"/>
      <c r="H2427" s="8">
        <v>22150033281</v>
      </c>
      <c r="I2427" s="6"/>
      <c r="J2427" s="8">
        <v>21561910964</v>
      </c>
      <c r="K2427" s="6"/>
      <c r="L2427" s="8">
        <v>242197375290</v>
      </c>
      <c r="M2427" s="6"/>
      <c r="N2427" s="8"/>
      <c r="O2427" s="8"/>
      <c r="P242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2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427" s="20">
        <f>(Table1[[#This Row],[1. Hàng tồn kho]]-Table1[[#This Row],[1. Hàng tồn kho'[Năm: 2024]])/Table1[[#This Row],[1. Hàng tồn kho'[Năm: 2024]]</f>
        <v>-1</v>
      </c>
      <c r="S242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42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27" s="20" t="e">
        <f>SUM(Table1[[#This Row],[TATA]:[ROA]])</f>
        <v>#DIV/0!</v>
      </c>
    </row>
    <row r="2428" spans="1:21" hidden="1" x14ac:dyDescent="0.45">
      <c r="A2428" s="7">
        <v>2422</v>
      </c>
      <c r="B2428" s="5" t="s">
        <v>4850</v>
      </c>
      <c r="C2428" s="6" t="s">
        <v>4851</v>
      </c>
      <c r="D2428" s="6" t="s">
        <v>10</v>
      </c>
      <c r="E2428" s="6"/>
      <c r="F2428" s="6"/>
      <c r="G2428" s="6"/>
      <c r="H2428" s="6"/>
      <c r="I2428" s="6"/>
      <c r="J2428" s="6"/>
      <c r="K2428" s="6"/>
      <c r="L2428" s="6"/>
      <c r="M2428" s="6"/>
      <c r="N2428" s="8"/>
      <c r="O2428" s="8"/>
      <c r="P242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2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428" s="20" t="e">
        <f>(Table1[[#This Row],[1. Hàng tồn kho]]-Table1[[#This Row],[1. Hàng tồn kho'[Năm: 2024]])/Table1[[#This Row],[1. Hàng tồn kho'[Năm: 2024]]</f>
        <v>#DIV/0!</v>
      </c>
      <c r="S242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42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28" s="20" t="e">
        <f>SUM(Table1[[#This Row],[TATA]:[ROA]])</f>
        <v>#DIV/0!</v>
      </c>
    </row>
    <row r="2429" spans="1:21" x14ac:dyDescent="0.45">
      <c r="A2429" s="7">
        <v>2423</v>
      </c>
      <c r="B2429" s="5" t="s">
        <v>4852</v>
      </c>
      <c r="C2429" s="6" t="s">
        <v>4853</v>
      </c>
      <c r="D2429" s="6" t="s">
        <v>18</v>
      </c>
      <c r="E2429" s="8">
        <v>220515947023</v>
      </c>
      <c r="F2429" s="8">
        <v>260074753391</v>
      </c>
      <c r="G2429" s="8">
        <v>2345706283060</v>
      </c>
      <c r="H2429" s="8">
        <v>196214633093</v>
      </c>
      <c r="I2429" s="8">
        <v>12270798457</v>
      </c>
      <c r="J2429" s="8">
        <v>92161619314</v>
      </c>
      <c r="K2429" s="8">
        <v>142277761082</v>
      </c>
      <c r="L2429" s="8">
        <v>744134538942</v>
      </c>
      <c r="M2429" s="8">
        <v>843795298390</v>
      </c>
      <c r="N2429" s="9">
        <v>5.61</v>
      </c>
      <c r="O2429" s="9">
        <v>1.57</v>
      </c>
      <c r="P2429" s="17">
        <f>(Table1[[#This Row],[18. Lợi nhuận sau thuế thu nhập doanh nghiệp]]-Table1[[#This Row],[Lưu chuyển tiền thuần từ hoạt động kinh doanh]])/Table1[[#This Row],[TỔNG CỘNG TÀI SẢN]]</f>
        <v>1.6864347703581667E-2</v>
      </c>
      <c r="Q2429" s="20">
        <f>(Table1[[#This Row],[III. Các khoản phải thu ngắn hạn 2025]]-Table1[[#This Row],[III. Các khoản phải thu ngắn hạn'[Năm: 2024]])/Table1[[#This Row],[III. Các khoản phải thu ngắn hạn'[Năm: 2024]]</f>
        <v>-0.93746236830774998</v>
      </c>
      <c r="R2429" s="20">
        <f>(Table1[[#This Row],[1. Hàng tồn kho]]-Table1[[#This Row],[1. Hàng tồn kho'[Năm: 2024]])/Table1[[#This Row],[1. Hàng tồn kho'[Năm: 2024]]</f>
        <v>0.5437853863792409</v>
      </c>
      <c r="S242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0.13392841513538165</v>
      </c>
      <c r="T2429" s="21">
        <f>Table1[[#This Row],[Tỷ suất sinh lợi trên tổng tài sản bình quân (ROAA)'[Quý 4 Năm 2025, ĐVT: %']]]-Table1[[#This Row],[Tỷ suất sinh lợi trên tổng tài sản bình quân (ROAA)'[Quý 4 Năm 2024, ĐVT: %']]]</f>
        <v>-4.04</v>
      </c>
      <c r="U2429" s="20">
        <f>SUM(Table1[[#This Row],[TATA]:[ROA]])</f>
        <v>-4.2828842190895458</v>
      </c>
    </row>
    <row r="2430" spans="1:21" hidden="1" x14ac:dyDescent="0.45">
      <c r="A2430" s="7">
        <v>2424</v>
      </c>
      <c r="B2430" s="5" t="s">
        <v>4854</v>
      </c>
      <c r="C2430" s="6" t="s">
        <v>4855</v>
      </c>
      <c r="D2430" s="6" t="s">
        <v>10</v>
      </c>
      <c r="E2430" s="6"/>
      <c r="F2430" s="6"/>
      <c r="G2430" s="6"/>
      <c r="H2430" s="6"/>
      <c r="I2430" s="6"/>
      <c r="J2430" s="6"/>
      <c r="K2430" s="6"/>
      <c r="L2430" s="6"/>
      <c r="M2430" s="6"/>
      <c r="N2430" s="8"/>
      <c r="O2430" s="8"/>
      <c r="P243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3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430" s="20" t="e">
        <f>(Table1[[#This Row],[1. Hàng tồn kho]]-Table1[[#This Row],[1. Hàng tồn kho'[Năm: 2024]])/Table1[[#This Row],[1. Hàng tồn kho'[Năm: 2024]]</f>
        <v>#DIV/0!</v>
      </c>
      <c r="S243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43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30" s="20" t="e">
        <f>SUM(Table1[[#This Row],[TATA]:[ROA]])</f>
        <v>#DIV/0!</v>
      </c>
    </row>
    <row r="2431" spans="1:21" ht="26.25" hidden="1" x14ac:dyDescent="0.45">
      <c r="A2431" s="7">
        <v>2425</v>
      </c>
      <c r="B2431" s="5" t="s">
        <v>4856</v>
      </c>
      <c r="C2431" s="6" t="s">
        <v>4857</v>
      </c>
      <c r="D2431" s="6" t="s">
        <v>10</v>
      </c>
      <c r="E2431" s="6"/>
      <c r="F2431" s="6"/>
      <c r="G2431" s="6"/>
      <c r="H2431" s="6"/>
      <c r="I2431" s="6"/>
      <c r="J2431" s="6"/>
      <c r="K2431" s="6"/>
      <c r="L2431" s="6"/>
      <c r="M2431" s="6"/>
      <c r="N2431" s="8"/>
      <c r="O2431" s="8"/>
      <c r="P243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3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431" s="20" t="e">
        <f>(Table1[[#This Row],[1. Hàng tồn kho]]-Table1[[#This Row],[1. Hàng tồn kho'[Năm: 2024]])/Table1[[#This Row],[1. Hàng tồn kho'[Năm: 2024]]</f>
        <v>#DIV/0!</v>
      </c>
      <c r="S243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43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31" s="20" t="e">
        <f>SUM(Table1[[#This Row],[TATA]:[ROA]])</f>
        <v>#DIV/0!</v>
      </c>
    </row>
    <row r="2432" spans="1:21" ht="26.25" hidden="1" x14ac:dyDescent="0.45">
      <c r="A2432" s="7">
        <v>2426</v>
      </c>
      <c r="B2432" s="5" t="s">
        <v>4858</v>
      </c>
      <c r="C2432" s="6" t="s">
        <v>4859</v>
      </c>
      <c r="D2432" s="6" t="s">
        <v>10</v>
      </c>
      <c r="E2432" s="6"/>
      <c r="F2432" s="6"/>
      <c r="G2432" s="6"/>
      <c r="H2432" s="8">
        <v>69383232460</v>
      </c>
      <c r="I2432" s="6"/>
      <c r="J2432" s="8">
        <v>17508751822</v>
      </c>
      <c r="K2432" s="6"/>
      <c r="L2432" s="8">
        <v>810235904853</v>
      </c>
      <c r="M2432" s="6"/>
      <c r="N2432" s="8"/>
      <c r="O2432" s="8"/>
      <c r="P243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3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432" s="20">
        <f>(Table1[[#This Row],[1. Hàng tồn kho]]-Table1[[#This Row],[1. Hàng tồn kho'[Năm: 2024]])/Table1[[#This Row],[1. Hàng tồn kho'[Năm: 2024]]</f>
        <v>-1</v>
      </c>
      <c r="S243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43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32" s="20" t="e">
        <f>SUM(Table1[[#This Row],[TATA]:[ROA]])</f>
        <v>#DIV/0!</v>
      </c>
    </row>
    <row r="2433" spans="1:21" ht="26.25" hidden="1" x14ac:dyDescent="0.45">
      <c r="A2433" s="7">
        <v>2427</v>
      </c>
      <c r="B2433" s="5" t="s">
        <v>4860</v>
      </c>
      <c r="C2433" s="6" t="s">
        <v>4861</v>
      </c>
      <c r="D2433" s="6" t="s">
        <v>10</v>
      </c>
      <c r="E2433" s="6"/>
      <c r="F2433" s="6"/>
      <c r="G2433" s="6"/>
      <c r="H2433" s="6"/>
      <c r="I2433" s="6"/>
      <c r="J2433" s="6"/>
      <c r="K2433" s="6"/>
      <c r="L2433" s="6"/>
      <c r="M2433" s="6"/>
      <c r="N2433" s="8"/>
      <c r="O2433" s="8"/>
      <c r="P243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3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433" s="20" t="e">
        <f>(Table1[[#This Row],[1. Hàng tồn kho]]-Table1[[#This Row],[1. Hàng tồn kho'[Năm: 2024]])/Table1[[#This Row],[1. Hàng tồn kho'[Năm: 2024]]</f>
        <v>#DIV/0!</v>
      </c>
      <c r="S243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43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33" s="20" t="e">
        <f>SUM(Table1[[#This Row],[TATA]:[ROA]])</f>
        <v>#DIV/0!</v>
      </c>
    </row>
    <row r="2434" spans="1:21" hidden="1" x14ac:dyDescent="0.45">
      <c r="A2434" s="7">
        <v>2428</v>
      </c>
      <c r="B2434" s="5" t="s">
        <v>4862</v>
      </c>
      <c r="C2434" s="6" t="s">
        <v>4863</v>
      </c>
      <c r="D2434" s="6" t="s">
        <v>15</v>
      </c>
      <c r="E2434" s="6"/>
      <c r="F2434" s="6"/>
      <c r="G2434" s="6"/>
      <c r="H2434" s="8">
        <v>165494853212</v>
      </c>
      <c r="I2434" s="6"/>
      <c r="J2434" s="8">
        <v>40211515541</v>
      </c>
      <c r="K2434" s="6"/>
      <c r="L2434" s="8">
        <v>1080942001790</v>
      </c>
      <c r="M2434" s="6"/>
      <c r="N2434" s="8"/>
      <c r="O2434" s="8"/>
      <c r="P243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3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434" s="20">
        <f>(Table1[[#This Row],[1. Hàng tồn kho]]-Table1[[#This Row],[1. Hàng tồn kho'[Năm: 2024]])/Table1[[#This Row],[1. Hàng tồn kho'[Năm: 2024]]</f>
        <v>-1</v>
      </c>
      <c r="S243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43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34" s="20" t="e">
        <f>SUM(Table1[[#This Row],[TATA]:[ROA]])</f>
        <v>#DIV/0!</v>
      </c>
    </row>
    <row r="2435" spans="1:21" x14ac:dyDescent="0.45">
      <c r="A2435" s="7">
        <v>2429</v>
      </c>
      <c r="B2435" s="5" t="s">
        <v>4864</v>
      </c>
      <c r="C2435" s="6" t="s">
        <v>4865</v>
      </c>
      <c r="D2435" s="6" t="s">
        <v>15</v>
      </c>
      <c r="E2435" s="8">
        <v>33573816735</v>
      </c>
      <c r="F2435" s="8">
        <v>21234548216</v>
      </c>
      <c r="G2435" s="8">
        <v>500513604208</v>
      </c>
      <c r="H2435" s="8">
        <v>47940024624</v>
      </c>
      <c r="I2435" s="8">
        <v>59174741662</v>
      </c>
      <c r="J2435" s="8">
        <v>197306509723</v>
      </c>
      <c r="K2435" s="8">
        <v>226361532864</v>
      </c>
      <c r="L2435" s="8">
        <v>637937787825</v>
      </c>
      <c r="M2435" s="8">
        <v>669417944168</v>
      </c>
      <c r="N2435" s="8"/>
      <c r="O2435" s="8"/>
      <c r="P2435" s="17">
        <f>(Table1[[#This Row],[18. Lợi nhuận sau thuế thu nhập doanh nghiệp]]-Table1[[#This Row],[Lưu chuyển tiền thuần từ hoạt động kinh doanh]])/Table1[[#This Row],[TỔNG CỘNG TÀI SẢN]]</f>
        <v>-2.4653213050073522E-2</v>
      </c>
      <c r="Q2435" s="20">
        <f>(Table1[[#This Row],[III. Các khoản phải thu ngắn hạn 2025]]-Table1[[#This Row],[III. Các khoản phải thu ngắn hạn'[Năm: 2024]])/Table1[[#This Row],[III. Các khoản phải thu ngắn hạn'[Năm: 2024]]</f>
        <v>0.23434942151397256</v>
      </c>
      <c r="R2435" s="20">
        <f>(Table1[[#This Row],[1. Hàng tồn kho]]-Table1[[#This Row],[1. Hàng tồn kho'[Năm: 2024]])/Table1[[#This Row],[1. Hàng tồn kho'[Năm: 2024]]</f>
        <v>0.14725830983372293</v>
      </c>
      <c r="S243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4.9346749704746569E-2</v>
      </c>
      <c r="T243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35" s="20">
        <f>SUM(Table1[[#This Row],[TATA]:[ROA]])</f>
        <v>0.40630126800236849</v>
      </c>
    </row>
    <row r="2436" spans="1:21" hidden="1" x14ac:dyDescent="0.45">
      <c r="A2436" s="7">
        <v>2430</v>
      </c>
      <c r="B2436" s="5" t="s">
        <v>4866</v>
      </c>
      <c r="C2436" s="6" t="s">
        <v>4867</v>
      </c>
      <c r="D2436" s="6" t="s">
        <v>10</v>
      </c>
      <c r="E2436" s="6"/>
      <c r="F2436" s="6"/>
      <c r="G2436" s="6"/>
      <c r="H2436" s="6"/>
      <c r="I2436" s="6"/>
      <c r="J2436" s="6"/>
      <c r="K2436" s="6"/>
      <c r="L2436" s="6"/>
      <c r="M2436" s="6"/>
      <c r="N2436" s="8"/>
      <c r="O2436" s="8"/>
      <c r="P243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3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436" s="20" t="e">
        <f>(Table1[[#This Row],[1. Hàng tồn kho]]-Table1[[#This Row],[1. Hàng tồn kho'[Năm: 2024]])/Table1[[#This Row],[1. Hàng tồn kho'[Năm: 2024]]</f>
        <v>#DIV/0!</v>
      </c>
      <c r="S243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43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36" s="20" t="e">
        <f>SUM(Table1[[#This Row],[TATA]:[ROA]])</f>
        <v>#DIV/0!</v>
      </c>
    </row>
    <row r="2437" spans="1:21" hidden="1" x14ac:dyDescent="0.45">
      <c r="A2437" s="7">
        <v>2431</v>
      </c>
      <c r="B2437" s="5" t="s">
        <v>4868</v>
      </c>
      <c r="C2437" s="6" t="s">
        <v>4869</v>
      </c>
      <c r="D2437" s="6" t="s">
        <v>10</v>
      </c>
      <c r="E2437" s="6"/>
      <c r="F2437" s="6"/>
      <c r="G2437" s="6"/>
      <c r="H2437" s="6"/>
      <c r="I2437" s="6"/>
      <c r="J2437" s="6"/>
      <c r="K2437" s="6"/>
      <c r="L2437" s="6"/>
      <c r="M2437" s="6"/>
      <c r="N2437" s="8"/>
      <c r="O2437" s="8"/>
      <c r="P243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3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437" s="20" t="e">
        <f>(Table1[[#This Row],[1. Hàng tồn kho]]-Table1[[#This Row],[1. Hàng tồn kho'[Năm: 2024]])/Table1[[#This Row],[1. Hàng tồn kho'[Năm: 2024]]</f>
        <v>#DIV/0!</v>
      </c>
      <c r="S243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43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37" s="20" t="e">
        <f>SUM(Table1[[#This Row],[TATA]:[ROA]])</f>
        <v>#DIV/0!</v>
      </c>
    </row>
    <row r="2438" spans="1:21" hidden="1" x14ac:dyDescent="0.45">
      <c r="A2438" s="7">
        <v>2432</v>
      </c>
      <c r="B2438" s="5" t="s">
        <v>4870</v>
      </c>
      <c r="C2438" s="6" t="s">
        <v>4871</v>
      </c>
      <c r="D2438" s="6" t="s">
        <v>10</v>
      </c>
      <c r="E2438" s="6"/>
      <c r="F2438" s="6"/>
      <c r="G2438" s="6"/>
      <c r="H2438" s="6"/>
      <c r="I2438" s="6"/>
      <c r="J2438" s="6"/>
      <c r="K2438" s="6"/>
      <c r="L2438" s="6"/>
      <c r="M2438" s="6"/>
      <c r="N2438" s="8"/>
      <c r="O2438" s="8"/>
      <c r="P243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3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438" s="20" t="e">
        <f>(Table1[[#This Row],[1. Hàng tồn kho]]-Table1[[#This Row],[1. Hàng tồn kho'[Năm: 2024]])/Table1[[#This Row],[1. Hàng tồn kho'[Năm: 2024]]</f>
        <v>#DIV/0!</v>
      </c>
      <c r="S243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43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38" s="20" t="e">
        <f>SUM(Table1[[#This Row],[TATA]:[ROA]])</f>
        <v>#DIV/0!</v>
      </c>
    </row>
    <row r="2439" spans="1:21" x14ac:dyDescent="0.45">
      <c r="A2439" s="7">
        <v>2433</v>
      </c>
      <c r="B2439" s="5" t="s">
        <v>4872</v>
      </c>
      <c r="C2439" s="6" t="s">
        <v>4873</v>
      </c>
      <c r="D2439" s="6" t="s">
        <v>15</v>
      </c>
      <c r="E2439" s="8">
        <v>121092489929</v>
      </c>
      <c r="F2439" s="8">
        <v>61427897551</v>
      </c>
      <c r="G2439" s="8">
        <v>2314273207311</v>
      </c>
      <c r="H2439" s="8">
        <v>173335530515</v>
      </c>
      <c r="I2439" s="8">
        <v>184791564443</v>
      </c>
      <c r="J2439" s="8">
        <v>183366976943</v>
      </c>
      <c r="K2439" s="8">
        <v>152448384065</v>
      </c>
      <c r="L2439" s="8">
        <v>662149995554</v>
      </c>
      <c r="M2439" s="8">
        <v>5163750607102</v>
      </c>
      <c r="N2439" s="8"/>
      <c r="O2439" s="9">
        <v>-5.2</v>
      </c>
      <c r="P2439" s="17">
        <f>(Table1[[#This Row],[18. Lợi nhuận sau thuế thu nhập doanh nghiệp]]-Table1[[#This Row],[Lưu chuyển tiền thuần từ hoạt động kinh doanh]])/Table1[[#This Row],[TỔNG CỘNG TÀI SẢN]]</f>
        <v>-2.5781136034204653E-2</v>
      </c>
      <c r="Q2439" s="20">
        <f>(Table1[[#This Row],[III. Các khoản phải thu ngắn hạn 2025]]-Table1[[#This Row],[III. Các khoản phải thu ngắn hạn'[Năm: 2024]])/Table1[[#This Row],[III. Các khoản phải thu ngắn hạn'[Năm: 2024]]</f>
        <v>6.6091665649637976E-2</v>
      </c>
      <c r="R2439" s="20">
        <f>(Table1[[#This Row],[1. Hàng tồn kho]]-Table1[[#This Row],[1. Hàng tồn kho'[Năm: 2024]])/Table1[[#This Row],[1. Hàng tồn kho'[Năm: 2024]]</f>
        <v>-0.16861592743392997</v>
      </c>
      <c r="S243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6.798460532770453</v>
      </c>
      <c r="T2439" s="21">
        <f>Table1[[#This Row],[Tỷ suất sinh lợi trên tổng tài sản bình quân (ROAA)'[Quý 4 Năm 2025, ĐVT: %']]]-Table1[[#This Row],[Tỷ suất sinh lợi trên tổng tài sản bình quân (ROAA)'[Quý 4 Năm 2024, ĐVT: %']]]</f>
        <v>-5.2</v>
      </c>
      <c r="U2439" s="20">
        <f>SUM(Table1[[#This Row],[TATA]:[ROA]])</f>
        <v>1.4701551349519564</v>
      </c>
    </row>
    <row r="2440" spans="1:21" hidden="1" x14ac:dyDescent="0.45">
      <c r="A2440" s="7">
        <v>2434</v>
      </c>
      <c r="B2440" s="5" t="s">
        <v>4874</v>
      </c>
      <c r="C2440" s="6" t="s">
        <v>4875</v>
      </c>
      <c r="D2440" s="6" t="s">
        <v>15</v>
      </c>
      <c r="E2440" s="6"/>
      <c r="F2440" s="6"/>
      <c r="G2440" s="6"/>
      <c r="H2440" s="8">
        <v>74878926851</v>
      </c>
      <c r="I2440" s="6"/>
      <c r="J2440" s="8">
        <v>127047905462</v>
      </c>
      <c r="K2440" s="6"/>
      <c r="L2440" s="8">
        <v>177384254221</v>
      </c>
      <c r="M2440" s="6"/>
      <c r="N2440" s="8"/>
      <c r="O2440" s="8"/>
      <c r="P244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4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440" s="20">
        <f>(Table1[[#This Row],[1. Hàng tồn kho]]-Table1[[#This Row],[1. Hàng tồn kho'[Năm: 2024]])/Table1[[#This Row],[1. Hàng tồn kho'[Năm: 2024]]</f>
        <v>-1</v>
      </c>
      <c r="S244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44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40" s="20" t="e">
        <f>SUM(Table1[[#This Row],[TATA]:[ROA]])</f>
        <v>#DIV/0!</v>
      </c>
    </row>
    <row r="2441" spans="1:21" x14ac:dyDescent="0.45">
      <c r="A2441" s="7">
        <v>2435</v>
      </c>
      <c r="B2441" s="5" t="s">
        <v>4876</v>
      </c>
      <c r="C2441" s="6" t="s">
        <v>4877</v>
      </c>
      <c r="D2441" s="6" t="s">
        <v>10</v>
      </c>
      <c r="E2441" s="8">
        <v>17233590513</v>
      </c>
      <c r="F2441" s="8">
        <v>-10053048608</v>
      </c>
      <c r="G2441" s="8">
        <v>269013953740</v>
      </c>
      <c r="H2441" s="8">
        <v>52874741029</v>
      </c>
      <c r="I2441" s="8">
        <v>66142490153</v>
      </c>
      <c r="J2441" s="8">
        <v>75171790498</v>
      </c>
      <c r="K2441" s="8">
        <v>65685856934</v>
      </c>
      <c r="L2441" s="8">
        <v>7920262628</v>
      </c>
      <c r="M2441" s="8">
        <v>59525863698</v>
      </c>
      <c r="N2441" s="9">
        <v>-0.88</v>
      </c>
      <c r="O2441" s="9">
        <v>-1.0900000000000001</v>
      </c>
      <c r="P2441" s="17">
        <f>(Table1[[#This Row],[18. Lợi nhuận sau thuế thu nhập doanh nghiệp]]-Table1[[#This Row],[Lưu chuyển tiền thuần từ hoạt động kinh doanh]])/Table1[[#This Row],[TỔNG CỘNG TÀI SẢN]]</f>
        <v>-0.10143205860381628</v>
      </c>
      <c r="Q2441" s="20">
        <f>(Table1[[#This Row],[III. Các khoản phải thu ngắn hạn 2025]]-Table1[[#This Row],[III. Các khoản phải thu ngắn hạn'[Năm: 2024]])/Table1[[#This Row],[III. Các khoản phải thu ngắn hạn'[Năm: 2024]]</f>
        <v>0.25092792637458194</v>
      </c>
      <c r="R2441" s="20">
        <f>(Table1[[#This Row],[1. Hàng tồn kho]]-Table1[[#This Row],[1. Hàng tồn kho'[Năm: 2024]])/Table1[[#This Row],[1. Hàng tồn kho'[Năm: 2024]]</f>
        <v>-0.12619007078529518</v>
      </c>
      <c r="S244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6.5156426615907916</v>
      </c>
      <c r="T2441" s="21">
        <f>Table1[[#This Row],[Tỷ suất sinh lợi trên tổng tài sản bình quân (ROAA)'[Quý 4 Năm 2025, ĐVT: %']]]-Table1[[#This Row],[Tỷ suất sinh lợi trên tổng tài sản bình quân (ROAA)'[Quý 4 Năm 2024, ĐVT: %']]]</f>
        <v>-0.21000000000000008</v>
      </c>
      <c r="U2441" s="20">
        <f>SUM(Table1[[#This Row],[TATA]:[ROA]])</f>
        <v>6.3289484585762619</v>
      </c>
    </row>
    <row r="2442" spans="1:21" hidden="1" x14ac:dyDescent="0.45">
      <c r="A2442" s="7">
        <v>2436</v>
      </c>
      <c r="B2442" s="5" t="s">
        <v>4878</v>
      </c>
      <c r="C2442" s="6" t="s">
        <v>4879</v>
      </c>
      <c r="D2442" s="6" t="s">
        <v>10</v>
      </c>
      <c r="E2442" s="6"/>
      <c r="F2442" s="6"/>
      <c r="G2442" s="6"/>
      <c r="H2442" s="6"/>
      <c r="I2442" s="6"/>
      <c r="J2442" s="6"/>
      <c r="K2442" s="6"/>
      <c r="L2442" s="6"/>
      <c r="M2442" s="6"/>
      <c r="N2442" s="8"/>
      <c r="O2442" s="8"/>
      <c r="P244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4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442" s="20" t="e">
        <f>(Table1[[#This Row],[1. Hàng tồn kho]]-Table1[[#This Row],[1. Hàng tồn kho'[Năm: 2024]])/Table1[[#This Row],[1. Hàng tồn kho'[Năm: 2024]]</f>
        <v>#DIV/0!</v>
      </c>
      <c r="S244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44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42" s="20" t="e">
        <f>SUM(Table1[[#This Row],[TATA]:[ROA]])</f>
        <v>#DIV/0!</v>
      </c>
    </row>
    <row r="2443" spans="1:21" ht="26.25" x14ac:dyDescent="0.45">
      <c r="A2443" s="7">
        <v>2437</v>
      </c>
      <c r="B2443" s="5" t="s">
        <v>4880</v>
      </c>
      <c r="C2443" s="6" t="s">
        <v>4881</v>
      </c>
      <c r="D2443" s="6" t="s">
        <v>18</v>
      </c>
      <c r="E2443" s="8">
        <v>58963223557</v>
      </c>
      <c r="F2443" s="8">
        <v>27484014579</v>
      </c>
      <c r="G2443" s="8">
        <v>681703904744</v>
      </c>
      <c r="H2443" s="8">
        <v>234659240978</v>
      </c>
      <c r="I2443" s="8">
        <v>266707641043</v>
      </c>
      <c r="J2443" s="8">
        <v>86397093362</v>
      </c>
      <c r="K2443" s="8">
        <v>43341550651</v>
      </c>
      <c r="L2443" s="8">
        <v>654222770225</v>
      </c>
      <c r="M2443" s="8">
        <v>714720666788</v>
      </c>
      <c r="N2443" s="9">
        <v>2.17</v>
      </c>
      <c r="O2443" s="9">
        <v>1.64</v>
      </c>
      <c r="P2443" s="17">
        <f>(Table1[[#This Row],[18. Lợi nhuận sau thuế thu nhập doanh nghiệp]]-Table1[[#This Row],[Lưu chuyển tiền thuần từ hoạt động kinh doanh]])/Table1[[#This Row],[TỔNG CỘNG TÀI SẢN]]</f>
        <v>-4.6177246101914843E-2</v>
      </c>
      <c r="Q2443" s="20">
        <f>(Table1[[#This Row],[III. Các khoản phải thu ngắn hạn 2025]]-Table1[[#This Row],[III. Các khoản phải thu ngắn hạn'[Năm: 2024]])/Table1[[#This Row],[III. Các khoản phải thu ngắn hạn'[Năm: 2024]]</f>
        <v>0.13657420833473433</v>
      </c>
      <c r="R2443" s="20">
        <f>(Table1[[#This Row],[1. Hàng tồn kho]]-Table1[[#This Row],[1. Hàng tồn kho'[Năm: 2024]])/Table1[[#This Row],[1. Hàng tồn kho'[Năm: 2024]]</f>
        <v>-0.49834480577487927</v>
      </c>
      <c r="S244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9.2472930195006187E-2</v>
      </c>
      <c r="T2443" s="21">
        <f>Table1[[#This Row],[Tỷ suất sinh lợi trên tổng tài sản bình quân (ROAA)'[Quý 4 Năm 2025, ĐVT: %']]]-Table1[[#This Row],[Tỷ suất sinh lợi trên tổng tài sản bình quân (ROAA)'[Quý 4 Năm 2024, ĐVT: %']]]</f>
        <v>-0.53</v>
      </c>
      <c r="U2443" s="20">
        <f>SUM(Table1[[#This Row],[TATA]:[ROA]])</f>
        <v>-0.8454749133470536</v>
      </c>
    </row>
    <row r="2444" spans="1:21" x14ac:dyDescent="0.45">
      <c r="A2444" s="7">
        <v>2438</v>
      </c>
      <c r="B2444" s="5" t="s">
        <v>4882</v>
      </c>
      <c r="C2444" s="6" t="s">
        <v>4883</v>
      </c>
      <c r="D2444" s="6" t="s">
        <v>33</v>
      </c>
      <c r="E2444" s="8">
        <v>-12704154295</v>
      </c>
      <c r="F2444" s="8">
        <v>2086095360</v>
      </c>
      <c r="G2444" s="8">
        <v>124326597273</v>
      </c>
      <c r="H2444" s="8">
        <v>12833414828</v>
      </c>
      <c r="I2444" s="8">
        <v>14837613348</v>
      </c>
      <c r="J2444" s="8">
        <v>45182334214</v>
      </c>
      <c r="K2444" s="8">
        <v>60370811330</v>
      </c>
      <c r="L2444" s="8">
        <v>187739563589</v>
      </c>
      <c r="M2444" s="8">
        <v>196919023047</v>
      </c>
      <c r="N2444" s="9">
        <v>-0.47</v>
      </c>
      <c r="O2444" s="9">
        <v>0.69</v>
      </c>
      <c r="P2444" s="17">
        <f>(Table1[[#This Row],[18. Lợi nhuận sau thuế thu nhập doanh nghiệp]]-Table1[[#This Row],[Lưu chuyển tiền thuần từ hoạt động kinh doanh]])/Table1[[#This Row],[TỔNG CỘNG TÀI SẢN]]</f>
        <v>0.11896287664435257</v>
      </c>
      <c r="Q2444" s="20">
        <f>(Table1[[#This Row],[III. Các khoản phải thu ngắn hạn 2025]]-Table1[[#This Row],[III. Các khoản phải thu ngắn hạn'[Năm: 2024]])/Table1[[#This Row],[III. Các khoản phải thu ngắn hạn'[Năm: 2024]]</f>
        <v>0.15617032152870419</v>
      </c>
      <c r="R2444" s="20">
        <f>(Table1[[#This Row],[1. Hàng tồn kho]]-Table1[[#This Row],[1. Hàng tồn kho'[Năm: 2024]])/Table1[[#This Row],[1. Hàng tồn kho'[Năm: 2024]]</f>
        <v>0.33615963805813653</v>
      </c>
      <c r="S244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4.8894645766279179E-2</v>
      </c>
      <c r="T2444" s="21">
        <f>Table1[[#This Row],[Tỷ suất sinh lợi trên tổng tài sản bình quân (ROAA)'[Quý 4 Năm 2025, ĐVT: %']]]-Table1[[#This Row],[Tỷ suất sinh lợi trên tổng tài sản bình quân (ROAA)'[Quý 4 Năm 2024, ĐVT: %']]]</f>
        <v>1.1599999999999999</v>
      </c>
      <c r="U2444" s="20">
        <f>SUM(Table1[[#This Row],[TATA]:[ROA]])</f>
        <v>1.8201874819974724</v>
      </c>
    </row>
    <row r="2445" spans="1:21" ht="26.25" x14ac:dyDescent="0.45">
      <c r="A2445" s="7">
        <v>2439</v>
      </c>
      <c r="B2445" s="5" t="s">
        <v>4884</v>
      </c>
      <c r="C2445" s="6" t="s">
        <v>4885</v>
      </c>
      <c r="D2445" s="6" t="s">
        <v>18</v>
      </c>
      <c r="E2445" s="8">
        <v>675264722712</v>
      </c>
      <c r="F2445" s="8">
        <v>-4207726131</v>
      </c>
      <c r="G2445" s="8">
        <v>3554541008308</v>
      </c>
      <c r="H2445" s="8">
        <v>1369153730079</v>
      </c>
      <c r="I2445" s="8">
        <v>916525934445</v>
      </c>
      <c r="J2445" s="8">
        <v>71934010853</v>
      </c>
      <c r="K2445" s="8">
        <v>108086063598</v>
      </c>
      <c r="L2445" s="8">
        <v>628701546279</v>
      </c>
      <c r="M2445" s="8">
        <v>755611963188</v>
      </c>
      <c r="N2445" s="9">
        <v>0.12</v>
      </c>
      <c r="O2445" s="9">
        <v>-0.66</v>
      </c>
      <c r="P2445" s="17">
        <f>(Table1[[#This Row],[18. Lợi nhuận sau thuế thu nhập doanh nghiệp]]-Table1[[#This Row],[Lưu chuyển tiền thuần từ hoạt động kinh doanh]])/Table1[[#This Row],[TỔNG CỘNG TÀI SẢN]]</f>
        <v>-0.19115617100910484</v>
      </c>
      <c r="Q2445" s="20">
        <f>(Table1[[#This Row],[III. Các khoản phải thu ngắn hạn 2025]]-Table1[[#This Row],[III. Các khoản phải thu ngắn hạn'[Năm: 2024]])/Table1[[#This Row],[III. Các khoản phải thu ngắn hạn'[Năm: 2024]]</f>
        <v>-0.33058946244691123</v>
      </c>
      <c r="R2445" s="20">
        <f>(Table1[[#This Row],[1. Hàng tồn kho]]-Table1[[#This Row],[1. Hàng tồn kho'[Năm: 2024]])/Table1[[#This Row],[1. Hàng tồn kho'[Năm: 2024]]</f>
        <v>0.50257245934580452</v>
      </c>
      <c r="S244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0.20186114963471194</v>
      </c>
      <c r="T2445" s="21">
        <f>Table1[[#This Row],[Tỷ suất sinh lợi trên tổng tài sản bình quân (ROAA)'[Quý 4 Năm 2025, ĐVT: %']]]-Table1[[#This Row],[Tỷ suất sinh lợi trên tổng tài sản bình quân (ROAA)'[Quý 4 Năm 2024, ĐVT: %']]]</f>
        <v>-0.78</v>
      </c>
      <c r="U2445" s="20">
        <f>SUM(Table1[[#This Row],[TATA]:[ROA]])</f>
        <v>-0.59731202447549969</v>
      </c>
    </row>
    <row r="2446" spans="1:21" ht="26.25" x14ac:dyDescent="0.45">
      <c r="A2446" s="7">
        <v>2440</v>
      </c>
      <c r="B2446" s="5" t="s">
        <v>4886</v>
      </c>
      <c r="C2446" s="6" t="s">
        <v>4887</v>
      </c>
      <c r="D2446" s="6" t="s">
        <v>15</v>
      </c>
      <c r="E2446" s="8">
        <v>4167745833</v>
      </c>
      <c r="F2446" s="8">
        <v>2272079011</v>
      </c>
      <c r="G2446" s="8">
        <v>15189628620</v>
      </c>
      <c r="H2446" s="8">
        <v>1965142009</v>
      </c>
      <c r="I2446" s="8">
        <v>1455523839</v>
      </c>
      <c r="J2446" s="8">
        <v>114115653</v>
      </c>
      <c r="K2446" s="8">
        <v>142965399</v>
      </c>
      <c r="L2446" s="8">
        <v>34071357503</v>
      </c>
      <c r="M2446" s="8">
        <v>36096643067</v>
      </c>
      <c r="N2446" s="8"/>
      <c r="O2446" s="8"/>
      <c r="P2446" s="17">
        <f>(Table1[[#This Row],[18. Lợi nhuận sau thuế thu nhập doanh nghiệp]]-Table1[[#This Row],[Lưu chuyển tiền thuần từ hoạt động kinh doanh]])/Table1[[#This Row],[TỔNG CỘNG TÀI SẢN]]</f>
        <v>-0.12480007704098825</v>
      </c>
      <c r="Q2446" s="20">
        <f>(Table1[[#This Row],[III. Các khoản phải thu ngắn hạn 2025]]-Table1[[#This Row],[III. Các khoản phải thu ngắn hạn'[Năm: 2024]])/Table1[[#This Row],[III. Các khoản phải thu ngắn hạn'[Năm: 2024]]</f>
        <v>-0.25932892771414973</v>
      </c>
      <c r="R2446" s="20">
        <f>(Table1[[#This Row],[1. Hàng tồn kho]]-Table1[[#This Row],[1. Hàng tồn kho'[Năm: 2024]])/Table1[[#This Row],[1. Hàng tồn kho'[Năm: 2024]]</f>
        <v>0.25281147013197219</v>
      </c>
      <c r="S244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5.9442467586496156E-2</v>
      </c>
      <c r="T244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46" s="20">
        <f>SUM(Table1[[#This Row],[TATA]:[ROA]])</f>
        <v>-7.1875067036669654E-2</v>
      </c>
    </row>
    <row r="2447" spans="1:21" ht="26.25" x14ac:dyDescent="0.45">
      <c r="A2447" s="7">
        <v>2441</v>
      </c>
      <c r="B2447" s="5" t="s">
        <v>4888</v>
      </c>
      <c r="C2447" s="6" t="s">
        <v>4889</v>
      </c>
      <c r="D2447" s="6" t="s">
        <v>15</v>
      </c>
      <c r="E2447" s="8">
        <v>-2581494043</v>
      </c>
      <c r="F2447" s="8">
        <v>6865588032</v>
      </c>
      <c r="G2447" s="8">
        <v>113027399675</v>
      </c>
      <c r="H2447" s="8">
        <v>50835992336</v>
      </c>
      <c r="I2447" s="8">
        <v>64069819222</v>
      </c>
      <c r="J2447" s="8">
        <v>17614741142</v>
      </c>
      <c r="K2447" s="8">
        <v>25608368129</v>
      </c>
      <c r="L2447" s="8">
        <v>175319241903</v>
      </c>
      <c r="M2447" s="8">
        <v>211182781529</v>
      </c>
      <c r="N2447" s="8"/>
      <c r="O2447" s="8"/>
      <c r="P2447" s="17">
        <f>(Table1[[#This Row],[18. Lợi nhuận sau thuế thu nhập doanh nghiệp]]-Table1[[#This Row],[Lưu chuyển tiền thuần từ hoạt động kinh doanh]])/Table1[[#This Row],[TỔNG CỘNG TÀI SẢN]]</f>
        <v>8.3582229637806621E-2</v>
      </c>
      <c r="Q2447" s="20">
        <f>(Table1[[#This Row],[III. Các khoản phải thu ngắn hạn 2025]]-Table1[[#This Row],[III. Các khoản phải thu ngắn hạn'[Năm: 2024]])/Table1[[#This Row],[III. Các khoản phải thu ngắn hạn'[Năm: 2024]]</f>
        <v>0.26032396099462657</v>
      </c>
      <c r="R2447" s="20">
        <f>(Table1[[#This Row],[1. Hàng tồn kho]]-Table1[[#This Row],[1. Hàng tồn kho'[Năm: 2024]])/Table1[[#This Row],[1. Hàng tồn kho'[Năm: 2024]]</f>
        <v>0.45380326185664249</v>
      </c>
      <c r="S244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0.20456134327709705</v>
      </c>
      <c r="T244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47" s="20">
        <f>SUM(Table1[[#This Row],[TATA]:[ROA]])</f>
        <v>1.0022707957661727</v>
      </c>
    </row>
    <row r="2448" spans="1:21" x14ac:dyDescent="0.45">
      <c r="A2448" s="7">
        <v>2442</v>
      </c>
      <c r="B2448" s="5" t="s">
        <v>4890</v>
      </c>
      <c r="C2448" s="6" t="s">
        <v>4891</v>
      </c>
      <c r="D2448" s="6" t="s">
        <v>15</v>
      </c>
      <c r="E2448" s="8">
        <v>11434451090</v>
      </c>
      <c r="F2448" s="8">
        <v>100129644047</v>
      </c>
      <c r="G2448" s="8">
        <v>912547915317</v>
      </c>
      <c r="H2448" s="8">
        <v>30612496181</v>
      </c>
      <c r="I2448" s="8">
        <v>31082274808</v>
      </c>
      <c r="J2448" s="8">
        <v>355435591</v>
      </c>
      <c r="K2448" s="8">
        <v>321382344</v>
      </c>
      <c r="L2448" s="8">
        <v>144189716652</v>
      </c>
      <c r="M2448" s="8">
        <v>139394858195</v>
      </c>
      <c r="N2448" s="9">
        <v>1.1499999999999999</v>
      </c>
      <c r="O2448" s="9">
        <v>1.32</v>
      </c>
      <c r="P2448" s="17">
        <f>(Table1[[#This Row],[18. Lợi nhuận sau thuế thu nhập doanh nghiệp]]-Table1[[#This Row],[Lưu chuyển tiền thuần từ hoạt động kinh doanh]])/Table1[[#This Row],[TỔNG CỘNG TÀI SẢN]]</f>
        <v>9.7195107750795914E-2</v>
      </c>
      <c r="Q2448" s="20">
        <f>(Table1[[#This Row],[III. Các khoản phải thu ngắn hạn 2025]]-Table1[[#This Row],[III. Các khoản phải thu ngắn hạn'[Năm: 2024]])/Table1[[#This Row],[III. Các khoản phải thu ngắn hạn'[Năm: 2024]]</f>
        <v>1.5345975846673148E-2</v>
      </c>
      <c r="R2448" s="20">
        <f>(Table1[[#This Row],[1. Hàng tồn kho]]-Table1[[#This Row],[1. Hàng tồn kho'[Năm: 2024]])/Table1[[#This Row],[1. Hàng tồn kho'[Năm: 2024]]</f>
        <v>-9.580708252708435E-2</v>
      </c>
      <c r="S244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-3.3253817042808456E-2</v>
      </c>
      <c r="T2448" s="21">
        <f>Table1[[#This Row],[Tỷ suất sinh lợi trên tổng tài sản bình quân (ROAA)'[Quý 4 Năm 2025, ĐVT: %']]]-Table1[[#This Row],[Tỷ suất sinh lợi trên tổng tài sản bình quân (ROAA)'[Quý 4 Năm 2024, ĐVT: %']]]</f>
        <v>0.17000000000000015</v>
      </c>
      <c r="U2448" s="20">
        <f>SUM(Table1[[#This Row],[TATA]:[ROA]])</f>
        <v>0.15348018402757641</v>
      </c>
    </row>
    <row r="2449" spans="1:21" hidden="1" x14ac:dyDescent="0.45">
      <c r="A2449" s="7">
        <v>2443</v>
      </c>
      <c r="B2449" s="5" t="s">
        <v>4892</v>
      </c>
      <c r="C2449" s="6" t="s">
        <v>4893</v>
      </c>
      <c r="D2449" s="6" t="s">
        <v>10</v>
      </c>
      <c r="E2449" s="6"/>
      <c r="F2449" s="6"/>
      <c r="G2449" s="6"/>
      <c r="H2449" s="6"/>
      <c r="I2449" s="6"/>
      <c r="J2449" s="6"/>
      <c r="K2449" s="6"/>
      <c r="L2449" s="6"/>
      <c r="M2449" s="6"/>
      <c r="N2449" s="8"/>
      <c r="O2449" s="8"/>
      <c r="P244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4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449" s="20" t="e">
        <f>(Table1[[#This Row],[1. Hàng tồn kho]]-Table1[[#This Row],[1. Hàng tồn kho'[Năm: 2024]])/Table1[[#This Row],[1. Hàng tồn kho'[Năm: 2024]]</f>
        <v>#DIV/0!</v>
      </c>
      <c r="S244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44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49" s="20" t="e">
        <f>SUM(Table1[[#This Row],[TATA]:[ROA]])</f>
        <v>#DIV/0!</v>
      </c>
    </row>
    <row r="2450" spans="1:21" hidden="1" x14ac:dyDescent="0.45">
      <c r="A2450" s="7">
        <v>2444</v>
      </c>
      <c r="B2450" s="5" t="s">
        <v>4894</v>
      </c>
      <c r="C2450" s="6" t="s">
        <v>4895</v>
      </c>
      <c r="D2450" s="6" t="s">
        <v>10</v>
      </c>
      <c r="E2450" s="6"/>
      <c r="F2450" s="6"/>
      <c r="G2450" s="6"/>
      <c r="H2450" s="6"/>
      <c r="I2450" s="6"/>
      <c r="J2450" s="6"/>
      <c r="K2450" s="6"/>
      <c r="L2450" s="6"/>
      <c r="M2450" s="6"/>
      <c r="N2450" s="8"/>
      <c r="O2450" s="8"/>
      <c r="P245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5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450" s="20" t="e">
        <f>(Table1[[#This Row],[1. Hàng tồn kho]]-Table1[[#This Row],[1. Hàng tồn kho'[Năm: 2024]])/Table1[[#This Row],[1. Hàng tồn kho'[Năm: 2024]]</f>
        <v>#DIV/0!</v>
      </c>
      <c r="S245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45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50" s="20" t="e">
        <f>SUM(Table1[[#This Row],[TATA]:[ROA]])</f>
        <v>#DIV/0!</v>
      </c>
    </row>
    <row r="2451" spans="1:21" hidden="1" x14ac:dyDescent="0.45">
      <c r="A2451" s="7">
        <v>2445</v>
      </c>
      <c r="B2451" s="5" t="s">
        <v>4896</v>
      </c>
      <c r="C2451" s="6" t="s">
        <v>4897</v>
      </c>
      <c r="D2451" s="6" t="s">
        <v>15</v>
      </c>
      <c r="E2451" s="6"/>
      <c r="F2451" s="6"/>
      <c r="G2451" s="6"/>
      <c r="H2451" s="8">
        <v>65146351516</v>
      </c>
      <c r="I2451" s="6"/>
      <c r="J2451" s="8">
        <v>8801775944</v>
      </c>
      <c r="K2451" s="6"/>
      <c r="L2451" s="8">
        <v>1073544455</v>
      </c>
      <c r="M2451" s="6"/>
      <c r="N2451" s="8"/>
      <c r="O2451" s="8"/>
      <c r="P245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5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451" s="20">
        <f>(Table1[[#This Row],[1. Hàng tồn kho]]-Table1[[#This Row],[1. Hàng tồn kho'[Năm: 2024]])/Table1[[#This Row],[1. Hàng tồn kho'[Năm: 2024]]</f>
        <v>-1</v>
      </c>
      <c r="S245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45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51" s="20" t="e">
        <f>SUM(Table1[[#This Row],[TATA]:[ROA]])</f>
        <v>#DIV/0!</v>
      </c>
    </row>
    <row r="2452" spans="1:21" x14ac:dyDescent="0.45">
      <c r="A2452" s="7">
        <v>2446</v>
      </c>
      <c r="B2452" s="5" t="s">
        <v>4898</v>
      </c>
      <c r="C2452" s="6" t="s">
        <v>4899</v>
      </c>
      <c r="D2452" s="6" t="s">
        <v>15</v>
      </c>
      <c r="E2452" s="8">
        <v>-28995111203</v>
      </c>
      <c r="F2452" s="8">
        <v>17655821410</v>
      </c>
      <c r="G2452" s="8">
        <v>487961107323</v>
      </c>
      <c r="H2452" s="8">
        <v>240621990380</v>
      </c>
      <c r="I2452" s="8">
        <v>251994981430</v>
      </c>
      <c r="J2452" s="8">
        <v>87040186610</v>
      </c>
      <c r="K2452" s="8">
        <v>104827220185</v>
      </c>
      <c r="L2452" s="8">
        <v>351153903878</v>
      </c>
      <c r="M2452" s="8">
        <v>343084144971</v>
      </c>
      <c r="N2452" s="9">
        <v>2.19</v>
      </c>
      <c r="O2452" s="9">
        <v>0.48</v>
      </c>
      <c r="P2452" s="17">
        <f>(Table1[[#This Row],[18. Lợi nhuận sau thuế thu nhập doanh nghiệp]]-Table1[[#This Row],[Lưu chuyển tiền thuần từ hoạt động kinh doanh]])/Table1[[#This Row],[TỔNG CỘNG TÀI SẢN]]</f>
        <v>9.5603792828759152E-2</v>
      </c>
      <c r="Q2452" s="20">
        <f>(Table1[[#This Row],[III. Các khoản phải thu ngắn hạn 2025]]-Table1[[#This Row],[III. Các khoản phải thu ngắn hạn'[Năm: 2024]])/Table1[[#This Row],[III. Các khoản phải thu ngắn hạn'[Năm: 2024]]</f>
        <v>4.7264969556769572E-2</v>
      </c>
      <c r="R2452" s="20">
        <f>(Table1[[#This Row],[1. Hàng tồn kho]]-Table1[[#This Row],[1. Hàng tồn kho'[Năm: 2024]])/Table1[[#This Row],[1. Hàng tồn kho'[Năm: 2024]]</f>
        <v>0.20435426746840704</v>
      </c>
      <c r="S245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-2.2980689714341449E-2</v>
      </c>
      <c r="T2452" s="21">
        <f>Table1[[#This Row],[Tỷ suất sinh lợi trên tổng tài sản bình quân (ROAA)'[Quý 4 Năm 2025, ĐVT: %']]]-Table1[[#This Row],[Tỷ suất sinh lợi trên tổng tài sản bình quân (ROAA)'[Quý 4 Năm 2024, ĐVT: %']]]</f>
        <v>-1.71</v>
      </c>
      <c r="U2452" s="20">
        <f>SUM(Table1[[#This Row],[TATA]:[ROA]])</f>
        <v>-1.3857576598604058</v>
      </c>
    </row>
    <row r="2453" spans="1:21" ht="26.25" hidden="1" x14ac:dyDescent="0.45">
      <c r="A2453" s="7">
        <v>2447</v>
      </c>
      <c r="B2453" s="5" t="s">
        <v>4900</v>
      </c>
      <c r="C2453" s="6" t="s">
        <v>4901</v>
      </c>
      <c r="D2453" s="6" t="s">
        <v>18</v>
      </c>
      <c r="E2453" s="8">
        <v>236339611379</v>
      </c>
      <c r="F2453" s="8">
        <v>231624053946</v>
      </c>
      <c r="G2453" s="8">
        <v>4149551242022</v>
      </c>
      <c r="H2453" s="8">
        <v>244619160316</v>
      </c>
      <c r="I2453" s="8">
        <v>306915055817</v>
      </c>
      <c r="J2453" s="6"/>
      <c r="K2453" s="6"/>
      <c r="L2453" s="8">
        <v>734110258096</v>
      </c>
      <c r="M2453" s="8">
        <v>728111408415</v>
      </c>
      <c r="N2453" s="9">
        <v>0.87</v>
      </c>
      <c r="O2453" s="9">
        <v>3.07</v>
      </c>
      <c r="P2453" s="17">
        <f>(Table1[[#This Row],[18. Lợi nhuận sau thuế thu nhập doanh nghiệp]]-Table1[[#This Row],[Lưu chuyển tiền thuần từ hoạt động kinh doanh]])/Table1[[#This Row],[TỔNG CỘNG TÀI SẢN]]</f>
        <v>-1.1364017837028073E-3</v>
      </c>
      <c r="Q2453" s="20">
        <f>(Table1[[#This Row],[III. Các khoản phải thu ngắn hạn 2025]]-Table1[[#This Row],[III. Các khoản phải thu ngắn hạn'[Năm: 2024]])/Table1[[#This Row],[III. Các khoản phải thu ngắn hạn'[Năm: 2024]]</f>
        <v>0.25466482437649574</v>
      </c>
      <c r="R2453" s="20" t="e">
        <f>(Table1[[#This Row],[1. Hàng tồn kho]]-Table1[[#This Row],[1. Hàng tồn kho'[Năm: 2024]])/Table1[[#This Row],[1. Hàng tồn kho'[Năm: 2024]]</f>
        <v>#DIV/0!</v>
      </c>
      <c r="S245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-8.1715922299719825E-3</v>
      </c>
      <c r="T2453" s="21">
        <f>Table1[[#This Row],[Tỷ suất sinh lợi trên tổng tài sản bình quân (ROAA)'[Quý 4 Năm 2025, ĐVT: %']]]-Table1[[#This Row],[Tỷ suất sinh lợi trên tổng tài sản bình quân (ROAA)'[Quý 4 Năm 2024, ĐVT: %']]]</f>
        <v>2.1999999999999997</v>
      </c>
      <c r="U2453" s="20" t="e">
        <f>SUM(Table1[[#This Row],[TATA]:[ROA]])</f>
        <v>#DIV/0!</v>
      </c>
    </row>
    <row r="2454" spans="1:21" x14ac:dyDescent="0.45">
      <c r="A2454" s="7">
        <v>2448</v>
      </c>
      <c r="B2454" s="5" t="s">
        <v>4902</v>
      </c>
      <c r="C2454" s="6" t="s">
        <v>4903</v>
      </c>
      <c r="D2454" s="6" t="s">
        <v>15</v>
      </c>
      <c r="E2454" s="8">
        <v>127874169690</v>
      </c>
      <c r="F2454" s="8">
        <v>189495045</v>
      </c>
      <c r="G2454" s="8">
        <v>2053519289867</v>
      </c>
      <c r="H2454" s="8">
        <v>889387253573</v>
      </c>
      <c r="I2454" s="8">
        <v>997934259666</v>
      </c>
      <c r="J2454" s="8">
        <v>146099571835</v>
      </c>
      <c r="K2454" s="8">
        <v>178871152552</v>
      </c>
      <c r="L2454" s="8">
        <v>43878730395</v>
      </c>
      <c r="M2454" s="8">
        <v>194909228016</v>
      </c>
      <c r="N2454" s="9">
        <v>0.05</v>
      </c>
      <c r="O2454" s="9">
        <v>0</v>
      </c>
      <c r="P2454" s="17">
        <f>(Table1[[#This Row],[18. Lợi nhuận sau thuế thu nhập doanh nghiệp]]-Table1[[#This Row],[Lưu chuyển tiền thuần từ hoạt động kinh doanh]])/Table1[[#This Row],[TỔNG CỘNG TÀI SẢN]]</f>
        <v>-6.2178463711080961E-2</v>
      </c>
      <c r="Q2454" s="20">
        <f>(Table1[[#This Row],[III. Các khoản phải thu ngắn hạn 2025]]-Table1[[#This Row],[III. Các khoản phải thu ngắn hạn'[Năm: 2024]])/Table1[[#This Row],[III. Các khoản phải thu ngắn hạn'[Năm: 2024]]</f>
        <v>0.12204695497594129</v>
      </c>
      <c r="R2454" s="20">
        <f>(Table1[[#This Row],[1. Hàng tồn kho]]-Table1[[#This Row],[1. Hàng tồn kho'[Năm: 2024]])/Table1[[#This Row],[1. Hàng tồn kho'[Năm: 2024]]</f>
        <v>0.22430990252326771</v>
      </c>
      <c r="S245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3.4419978942282703</v>
      </c>
      <c r="T2454" s="21">
        <f>Table1[[#This Row],[Tỷ suất sinh lợi trên tổng tài sản bình quân (ROAA)'[Quý 4 Năm 2025, ĐVT: %']]]-Table1[[#This Row],[Tỷ suất sinh lợi trên tổng tài sản bình quân (ROAA)'[Quý 4 Năm 2024, ĐVT: %']]]</f>
        <v>-0.05</v>
      </c>
      <c r="U2454" s="20">
        <f>SUM(Table1[[#This Row],[TATA]:[ROA]])</f>
        <v>3.6761762880163986</v>
      </c>
    </row>
    <row r="2455" spans="1:21" x14ac:dyDescent="0.45">
      <c r="A2455" s="7">
        <v>2449</v>
      </c>
      <c r="B2455" s="5" t="s">
        <v>4904</v>
      </c>
      <c r="C2455" s="6" t="s">
        <v>4905</v>
      </c>
      <c r="D2455" s="6" t="s">
        <v>33</v>
      </c>
      <c r="E2455" s="8">
        <v>42979547211</v>
      </c>
      <c r="F2455" s="8">
        <v>2774156762</v>
      </c>
      <c r="G2455" s="8">
        <v>137814797861</v>
      </c>
      <c r="H2455" s="8">
        <v>25560848188</v>
      </c>
      <c r="I2455" s="8">
        <v>22323915061</v>
      </c>
      <c r="J2455" s="8">
        <v>108771130623</v>
      </c>
      <c r="K2455" s="8">
        <v>35220624219</v>
      </c>
      <c r="L2455" s="8">
        <v>173824310952</v>
      </c>
      <c r="M2455" s="8">
        <v>129953274551</v>
      </c>
      <c r="N2455" s="9">
        <v>0.42</v>
      </c>
      <c r="O2455" s="9">
        <v>6.91</v>
      </c>
      <c r="P2455" s="17">
        <f>(Table1[[#This Row],[18. Lợi nhuận sau thuế thu nhập doanh nghiệp]]-Table1[[#This Row],[Lưu chuyển tiền thuần từ hoạt động kinh doanh]])/Table1[[#This Row],[TỔNG CỘNG TÀI SẢN]]</f>
        <v>-0.29173493030517056</v>
      </c>
      <c r="Q2455" s="20">
        <f>(Table1[[#This Row],[III. Các khoản phải thu ngắn hạn 2025]]-Table1[[#This Row],[III. Các khoản phải thu ngắn hạn'[Năm: 2024]])/Table1[[#This Row],[III. Các khoản phải thu ngắn hạn'[Năm: 2024]]</f>
        <v>-0.12663637384770496</v>
      </c>
      <c r="R2455" s="20">
        <f>(Table1[[#This Row],[1. Hàng tồn kho]]-Table1[[#This Row],[1. Hàng tồn kho'[Năm: 2024]])/Table1[[#This Row],[1. Hàng tồn kho'[Năm: 2024]]</f>
        <v>-0.67619510786300052</v>
      </c>
      <c r="S245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-0.25238723030586085</v>
      </c>
      <c r="T2455" s="21">
        <f>Table1[[#This Row],[Tỷ suất sinh lợi trên tổng tài sản bình quân (ROAA)'[Quý 4 Năm 2025, ĐVT: %']]]-Table1[[#This Row],[Tỷ suất sinh lợi trên tổng tài sản bình quân (ROAA)'[Quý 4 Năm 2024, ĐVT: %']]]</f>
        <v>6.49</v>
      </c>
      <c r="U2455" s="20">
        <f>SUM(Table1[[#This Row],[TATA]:[ROA]])</f>
        <v>5.1430463576782639</v>
      </c>
    </row>
    <row r="2456" spans="1:21" ht="26.25" hidden="1" x14ac:dyDescent="0.45">
      <c r="A2456" s="7">
        <v>2450</v>
      </c>
      <c r="B2456" s="5" t="s">
        <v>4906</v>
      </c>
      <c r="C2456" s="6" t="s">
        <v>4907</v>
      </c>
      <c r="D2456" s="6" t="s">
        <v>10</v>
      </c>
      <c r="E2456" s="6"/>
      <c r="F2456" s="6"/>
      <c r="G2456" s="6"/>
      <c r="H2456" s="6"/>
      <c r="I2456" s="6"/>
      <c r="J2456" s="6"/>
      <c r="K2456" s="6"/>
      <c r="L2456" s="6"/>
      <c r="M2456" s="6"/>
      <c r="N2456" s="8"/>
      <c r="O2456" s="8"/>
      <c r="P245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5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456" s="20" t="e">
        <f>(Table1[[#This Row],[1. Hàng tồn kho]]-Table1[[#This Row],[1. Hàng tồn kho'[Năm: 2024]])/Table1[[#This Row],[1. Hàng tồn kho'[Năm: 2024]]</f>
        <v>#DIV/0!</v>
      </c>
      <c r="S245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45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56" s="20" t="e">
        <f>SUM(Table1[[#This Row],[TATA]:[ROA]])</f>
        <v>#DIV/0!</v>
      </c>
    </row>
    <row r="2457" spans="1:21" x14ac:dyDescent="0.45">
      <c r="A2457" s="7">
        <v>2451</v>
      </c>
      <c r="B2457" s="5" t="s">
        <v>4908</v>
      </c>
      <c r="C2457" s="6" t="s">
        <v>4909</v>
      </c>
      <c r="D2457" s="6" t="s">
        <v>15</v>
      </c>
      <c r="E2457" s="8">
        <v>112471396311</v>
      </c>
      <c r="F2457" s="8">
        <v>95735394301</v>
      </c>
      <c r="G2457" s="8">
        <v>442777528415</v>
      </c>
      <c r="H2457" s="8">
        <v>22271657679</v>
      </c>
      <c r="I2457" s="8">
        <v>14015649193</v>
      </c>
      <c r="J2457" s="8">
        <v>39285982788</v>
      </c>
      <c r="K2457" s="8">
        <v>46637903079</v>
      </c>
      <c r="L2457" s="8">
        <v>778436638649</v>
      </c>
      <c r="M2457" s="8">
        <v>835932450940</v>
      </c>
      <c r="N2457" s="9">
        <v>6.7</v>
      </c>
      <c r="O2457" s="9">
        <v>5.97</v>
      </c>
      <c r="P2457" s="17">
        <f>(Table1[[#This Row],[18. Lợi nhuận sau thuế thu nhập doanh nghiệp]]-Table1[[#This Row],[Lưu chuyển tiền thuần từ hoạt động kinh doanh]])/Table1[[#This Row],[TỔNG CỘNG TÀI SẢN]]</f>
        <v>-3.7797767357140868E-2</v>
      </c>
      <c r="Q2457" s="20">
        <f>(Table1[[#This Row],[III. Các khoản phải thu ngắn hạn 2025]]-Table1[[#This Row],[III. Các khoản phải thu ngắn hạn'[Năm: 2024]])/Table1[[#This Row],[III. Các khoản phải thu ngắn hạn'[Năm: 2024]]</f>
        <v>-0.37069573378835696</v>
      </c>
      <c r="R2457" s="20">
        <f>(Table1[[#This Row],[1. Hàng tồn kho]]-Table1[[#This Row],[1. Hàng tồn kho'[Năm: 2024]])/Table1[[#This Row],[1. Hàng tồn kho'[Năm: 2024]]</f>
        <v>0.18713851020791217</v>
      </c>
      <c r="S245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7.3860619395800409E-2</v>
      </c>
      <c r="T2457" s="21">
        <f>Table1[[#This Row],[Tỷ suất sinh lợi trên tổng tài sản bình quân (ROAA)'[Quý 4 Năm 2025, ĐVT: %']]]-Table1[[#This Row],[Tỷ suất sinh lợi trên tổng tài sản bình quân (ROAA)'[Quý 4 Năm 2024, ĐVT: %']]]</f>
        <v>-0.73000000000000043</v>
      </c>
      <c r="U2457" s="20">
        <f>SUM(Table1[[#This Row],[TATA]:[ROA]])</f>
        <v>-0.87749437154178567</v>
      </c>
    </row>
    <row r="2458" spans="1:21" ht="26.25" hidden="1" x14ac:dyDescent="0.45">
      <c r="A2458" s="7">
        <v>2452</v>
      </c>
      <c r="B2458" s="5" t="s">
        <v>4910</v>
      </c>
      <c r="C2458" s="6" t="s">
        <v>4911</v>
      </c>
      <c r="D2458" s="6" t="s">
        <v>18</v>
      </c>
      <c r="E2458" s="6"/>
      <c r="F2458" s="8">
        <v>84475944145</v>
      </c>
      <c r="G2458" s="8">
        <v>795352134709</v>
      </c>
      <c r="H2458" s="8">
        <v>23253856075</v>
      </c>
      <c r="I2458" s="8">
        <v>44755828832</v>
      </c>
      <c r="J2458" s="6"/>
      <c r="K2458" s="6"/>
      <c r="L2458" s="8">
        <v>122015657920</v>
      </c>
      <c r="M2458" s="8">
        <v>142933276876</v>
      </c>
      <c r="N2458" s="9">
        <v>-0.22</v>
      </c>
      <c r="O2458" s="9">
        <v>10.31</v>
      </c>
      <c r="P2458" s="17">
        <f>(Table1[[#This Row],[18. Lợi nhuận sau thuế thu nhập doanh nghiệp]]-Table1[[#This Row],[Lưu chuyển tiền thuần từ hoạt động kinh doanh]])/Table1[[#This Row],[TỔNG CỘNG TÀI SẢN]]</f>
        <v>0.10621200404008181</v>
      </c>
      <c r="Q2458" s="20">
        <f>(Table1[[#This Row],[III. Các khoản phải thu ngắn hạn 2025]]-Table1[[#This Row],[III. Các khoản phải thu ngắn hạn'[Năm: 2024]])/Table1[[#This Row],[III. Các khoản phải thu ngắn hạn'[Năm: 2024]]</f>
        <v>0.92466267476887698</v>
      </c>
      <c r="R2458" s="20" t="e">
        <f>(Table1[[#This Row],[1. Hàng tồn kho]]-Table1[[#This Row],[1. Hàng tồn kho'[Năm: 2024]])/Table1[[#This Row],[1. Hàng tồn kho'[Năm: 2024]]</f>
        <v>#DIV/0!</v>
      </c>
      <c r="S245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0.17143389063815656</v>
      </c>
      <c r="T2458" s="21">
        <f>Table1[[#This Row],[Tỷ suất sinh lợi trên tổng tài sản bình quân (ROAA)'[Quý 4 Năm 2025, ĐVT: %']]]-Table1[[#This Row],[Tỷ suất sinh lợi trên tổng tài sản bình quân (ROAA)'[Quý 4 Năm 2024, ĐVT: %']]]</f>
        <v>10.530000000000001</v>
      </c>
      <c r="U2458" s="20" t="e">
        <f>SUM(Table1[[#This Row],[TATA]:[ROA]])</f>
        <v>#DIV/0!</v>
      </c>
    </row>
    <row r="2459" spans="1:21" ht="26.25" x14ac:dyDescent="0.45">
      <c r="A2459" s="7">
        <v>2453</v>
      </c>
      <c r="B2459" s="5" t="s">
        <v>4912</v>
      </c>
      <c r="C2459" s="6" t="s">
        <v>4913</v>
      </c>
      <c r="D2459" s="6" t="s">
        <v>18</v>
      </c>
      <c r="E2459" s="8">
        <v>-224676189626</v>
      </c>
      <c r="F2459" s="8">
        <v>14898723742</v>
      </c>
      <c r="G2459" s="8">
        <v>2893620590586</v>
      </c>
      <c r="H2459" s="8">
        <v>867432018406</v>
      </c>
      <c r="I2459" s="8">
        <v>996809544482</v>
      </c>
      <c r="J2459" s="8">
        <v>361016427213</v>
      </c>
      <c r="K2459" s="8">
        <v>436970899043</v>
      </c>
      <c r="L2459" s="8">
        <v>1224582068556</v>
      </c>
      <c r="M2459" s="8">
        <v>1225705476043</v>
      </c>
      <c r="N2459" s="9">
        <v>1.42</v>
      </c>
      <c r="O2459" s="9">
        <v>0.73</v>
      </c>
      <c r="P2459" s="17">
        <f>(Table1[[#This Row],[18. Lợi nhuận sau thuế thu nhập doanh nghiệp]]-Table1[[#This Row],[Lưu chuyển tiền thuần từ hoạt động kinh doanh]])/Table1[[#This Row],[TỔNG CỘNG TÀI SẢN]]</f>
        <v>8.2794169404041537E-2</v>
      </c>
      <c r="Q2459" s="20">
        <f>(Table1[[#This Row],[III. Các khoản phải thu ngắn hạn 2025]]-Table1[[#This Row],[III. Các khoản phải thu ngắn hạn'[Năm: 2024]])/Table1[[#This Row],[III. Các khoản phải thu ngắn hạn'[Năm: 2024]]</f>
        <v>0.14915004672498161</v>
      </c>
      <c r="R2459" s="20">
        <f>(Table1[[#This Row],[1. Hàng tồn kho]]-Table1[[#This Row],[1. Hàng tồn kho'[Năm: 2024]])/Table1[[#This Row],[1. Hàng tồn kho'[Năm: 2024]]</f>
        <v>0.21039062520328694</v>
      </c>
      <c r="S245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9.1738031761701133E-4</v>
      </c>
      <c r="T2459" s="21">
        <f>Table1[[#This Row],[Tỷ suất sinh lợi trên tổng tài sản bình quân (ROAA)'[Quý 4 Năm 2025, ĐVT: %']]]-Table1[[#This Row],[Tỷ suất sinh lợi trên tổng tài sản bình quân (ROAA)'[Quý 4 Năm 2024, ĐVT: %']]]</f>
        <v>-0.69</v>
      </c>
      <c r="U2459" s="20">
        <f>SUM(Table1[[#This Row],[TATA]:[ROA]])</f>
        <v>-0.24674777835007283</v>
      </c>
    </row>
    <row r="2460" spans="1:21" hidden="1" x14ac:dyDescent="0.45">
      <c r="A2460" s="7">
        <v>2454</v>
      </c>
      <c r="B2460" s="5" t="s">
        <v>4914</v>
      </c>
      <c r="C2460" s="6" t="s">
        <v>4915</v>
      </c>
      <c r="D2460" s="6" t="s">
        <v>15</v>
      </c>
      <c r="E2460" s="6"/>
      <c r="F2460" s="6"/>
      <c r="G2460" s="6"/>
      <c r="H2460" s="8">
        <v>2789500231</v>
      </c>
      <c r="I2460" s="6"/>
      <c r="J2460" s="8">
        <v>912115614</v>
      </c>
      <c r="K2460" s="6"/>
      <c r="L2460" s="8">
        <v>37072540228</v>
      </c>
      <c r="M2460" s="6"/>
      <c r="N2460" s="8"/>
      <c r="O2460" s="8"/>
      <c r="P246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6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460" s="20">
        <f>(Table1[[#This Row],[1. Hàng tồn kho]]-Table1[[#This Row],[1. Hàng tồn kho'[Năm: 2024]])/Table1[[#This Row],[1. Hàng tồn kho'[Năm: 2024]]</f>
        <v>-1</v>
      </c>
      <c r="S246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46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60" s="20" t="e">
        <f>SUM(Table1[[#This Row],[TATA]:[ROA]])</f>
        <v>#DIV/0!</v>
      </c>
    </row>
    <row r="2461" spans="1:21" ht="26.25" x14ac:dyDescent="0.45">
      <c r="A2461" s="7">
        <v>2455</v>
      </c>
      <c r="B2461" s="5" t="s">
        <v>4916</v>
      </c>
      <c r="C2461" s="6" t="s">
        <v>4917</v>
      </c>
      <c r="D2461" s="6" t="s">
        <v>33</v>
      </c>
      <c r="E2461" s="8">
        <v>-6564319442</v>
      </c>
      <c r="F2461" s="8">
        <v>-9605253318</v>
      </c>
      <c r="G2461" s="8">
        <v>481660928380</v>
      </c>
      <c r="H2461" s="8">
        <v>587223266377</v>
      </c>
      <c r="I2461" s="8">
        <v>419853661731</v>
      </c>
      <c r="J2461" s="8">
        <v>8427768762</v>
      </c>
      <c r="K2461" s="6"/>
      <c r="L2461" s="8">
        <v>783143603491</v>
      </c>
      <c r="M2461" s="8">
        <v>578869503536</v>
      </c>
      <c r="N2461" s="9">
        <v>0.53</v>
      </c>
      <c r="O2461" s="9">
        <v>0.16</v>
      </c>
      <c r="P2461" s="17">
        <f>(Table1[[#This Row],[18. Lợi nhuận sau thuế thu nhập doanh nghiệp]]-Table1[[#This Row],[Lưu chuyển tiền thuần từ hoạt động kinh doanh]])/Table1[[#This Row],[TỔNG CỘNG TÀI SẢN]]</f>
        <v>-6.3134327424642081E-3</v>
      </c>
      <c r="Q2461" s="20">
        <f>(Table1[[#This Row],[III. Các khoản phải thu ngắn hạn 2025]]-Table1[[#This Row],[III. Các khoản phải thu ngắn hạn'[Năm: 2024]])/Table1[[#This Row],[III. Các khoản phải thu ngắn hạn'[Năm: 2024]]</f>
        <v>-0.28501868748938153</v>
      </c>
      <c r="R2461" s="20">
        <f>(Table1[[#This Row],[1. Hàng tồn kho]]-Table1[[#This Row],[1. Hàng tồn kho'[Năm: 2024]])/Table1[[#This Row],[1. Hàng tồn kho'[Năm: 2024]]</f>
        <v>-1</v>
      </c>
      <c r="S246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-0.26083862403320712</v>
      </c>
      <c r="T2461" s="21">
        <f>Table1[[#This Row],[Tỷ suất sinh lợi trên tổng tài sản bình quân (ROAA)'[Quý 4 Năm 2025, ĐVT: %']]]-Table1[[#This Row],[Tỷ suất sinh lợi trên tổng tài sản bình quân (ROAA)'[Quý 4 Năm 2024, ĐVT: %']]]</f>
        <v>-0.37</v>
      </c>
      <c r="U2461" s="20">
        <f>SUM(Table1[[#This Row],[TATA]:[ROA]])</f>
        <v>-1.9221707442650531</v>
      </c>
    </row>
    <row r="2462" spans="1:21" hidden="1" x14ac:dyDescent="0.45">
      <c r="A2462" s="7">
        <v>2456</v>
      </c>
      <c r="B2462" s="5" t="s">
        <v>4918</v>
      </c>
      <c r="C2462" s="6" t="s">
        <v>4919</v>
      </c>
      <c r="D2462" s="6" t="s">
        <v>10</v>
      </c>
      <c r="E2462" s="6"/>
      <c r="F2462" s="6"/>
      <c r="G2462" s="6"/>
      <c r="H2462" s="6"/>
      <c r="I2462" s="6"/>
      <c r="J2462" s="6"/>
      <c r="K2462" s="6"/>
      <c r="L2462" s="6"/>
      <c r="M2462" s="6"/>
      <c r="N2462" s="8"/>
      <c r="O2462" s="8"/>
      <c r="P246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6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462" s="20" t="e">
        <f>(Table1[[#This Row],[1. Hàng tồn kho]]-Table1[[#This Row],[1. Hàng tồn kho'[Năm: 2024]])/Table1[[#This Row],[1. Hàng tồn kho'[Năm: 2024]]</f>
        <v>#DIV/0!</v>
      </c>
      <c r="S246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46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62" s="20" t="e">
        <f>SUM(Table1[[#This Row],[TATA]:[ROA]])</f>
        <v>#DIV/0!</v>
      </c>
    </row>
    <row r="2463" spans="1:21" x14ac:dyDescent="0.45">
      <c r="A2463" s="7">
        <v>2457</v>
      </c>
      <c r="B2463" s="5" t="s">
        <v>4920</v>
      </c>
      <c r="C2463" s="6" t="s">
        <v>4921</v>
      </c>
      <c r="D2463" s="6" t="s">
        <v>33</v>
      </c>
      <c r="E2463" s="8">
        <v>-167395086651</v>
      </c>
      <c r="F2463" s="8">
        <v>65700590606</v>
      </c>
      <c r="G2463" s="8">
        <v>3524551265754</v>
      </c>
      <c r="H2463" s="8">
        <v>1061875731867</v>
      </c>
      <c r="I2463" s="8">
        <v>1528450649857</v>
      </c>
      <c r="J2463" s="8">
        <v>708198184298</v>
      </c>
      <c r="K2463" s="8">
        <v>723829297200</v>
      </c>
      <c r="L2463" s="8">
        <v>1664861035149</v>
      </c>
      <c r="M2463" s="8">
        <v>1844917861664</v>
      </c>
      <c r="N2463" s="9">
        <v>-0.46</v>
      </c>
      <c r="O2463" s="9">
        <v>0.26</v>
      </c>
      <c r="P2463" s="17">
        <f>(Table1[[#This Row],[18. Lợi nhuận sau thuế thu nhập doanh nghiệp]]-Table1[[#This Row],[Lưu chuyển tiền thuần từ hoạt động kinh doanh]])/Table1[[#This Row],[TỔNG CỘNG TÀI SẢN]]</f>
        <v>6.6134852263848215E-2</v>
      </c>
      <c r="Q2463" s="20">
        <f>(Table1[[#This Row],[III. Các khoản phải thu ngắn hạn 2025]]-Table1[[#This Row],[III. Các khoản phải thu ngắn hạn'[Năm: 2024]])/Table1[[#This Row],[III. Các khoản phải thu ngắn hạn'[Năm: 2024]]</f>
        <v>0.43938749515413028</v>
      </c>
      <c r="R2463" s="20">
        <f>(Table1[[#This Row],[1. Hàng tồn kho]]-Table1[[#This Row],[1. Hàng tồn kho'[Năm: 2024]])/Table1[[#This Row],[1. Hàng tồn kho'[Năm: 2024]]</f>
        <v>2.2071664752281606E-2</v>
      </c>
      <c r="S246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0.10815126470833973</v>
      </c>
      <c r="T2463" s="21">
        <f>Table1[[#This Row],[Tỷ suất sinh lợi trên tổng tài sản bình quân (ROAA)'[Quý 4 Năm 2025, ĐVT: %']]]-Table1[[#This Row],[Tỷ suất sinh lợi trên tổng tài sản bình quân (ROAA)'[Quý 4 Năm 2024, ĐVT: %']]]</f>
        <v>0.72</v>
      </c>
      <c r="U2463" s="20">
        <f>SUM(Table1[[#This Row],[TATA]:[ROA]])</f>
        <v>1.3557452768785998</v>
      </c>
    </row>
    <row r="2464" spans="1:21" ht="26.25" x14ac:dyDescent="0.45">
      <c r="A2464" s="7">
        <v>2458</v>
      </c>
      <c r="B2464" s="5" t="s">
        <v>4922</v>
      </c>
      <c r="C2464" s="6" t="s">
        <v>4923</v>
      </c>
      <c r="D2464" s="6" t="s">
        <v>15</v>
      </c>
      <c r="E2464" s="8">
        <v>108717294672</v>
      </c>
      <c r="F2464" s="8">
        <v>71926840078</v>
      </c>
      <c r="G2464" s="8">
        <v>631815528924</v>
      </c>
      <c r="H2464" s="8">
        <v>104746776639</v>
      </c>
      <c r="I2464" s="8">
        <v>81998072088</v>
      </c>
      <c r="J2464" s="8">
        <v>110974921828</v>
      </c>
      <c r="K2464" s="8">
        <v>130908258360</v>
      </c>
      <c r="L2464" s="8">
        <v>360801792357</v>
      </c>
      <c r="M2464" s="8">
        <v>418248227743</v>
      </c>
      <c r="N2464" s="9">
        <v>2.5499999999999998</v>
      </c>
      <c r="O2464" s="9">
        <v>2.14</v>
      </c>
      <c r="P2464" s="17">
        <f>(Table1[[#This Row],[18. Lợi nhuận sau thuế thu nhập doanh nghiệp]]-Table1[[#This Row],[Lưu chuyển tiền thuần từ hoạt động kinh doanh]])/Table1[[#This Row],[TỔNG CỘNG TÀI SẢN]]</f>
        <v>-5.8229740976223236E-2</v>
      </c>
      <c r="Q2464" s="20">
        <f>(Table1[[#This Row],[III. Các khoản phải thu ngắn hạn 2025]]-Table1[[#This Row],[III. Các khoản phải thu ngắn hạn'[Năm: 2024]])/Table1[[#This Row],[III. Các khoản phải thu ngắn hạn'[Năm: 2024]]</f>
        <v>-0.21717808681981013</v>
      </c>
      <c r="R2464" s="20">
        <f>(Table1[[#This Row],[1. Hàng tồn kho]]-Table1[[#This Row],[1. Hàng tồn kho'[Năm: 2024]])/Table1[[#This Row],[1. Hàng tồn kho'[Năm: 2024]]</f>
        <v>0.17962018989204312</v>
      </c>
      <c r="S246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0.1592188193155063</v>
      </c>
      <c r="T2464" s="21">
        <f>Table1[[#This Row],[Tỷ suất sinh lợi trên tổng tài sản bình quân (ROAA)'[Quý 4 Năm 2025, ĐVT: %']]]-Table1[[#This Row],[Tỷ suất sinh lợi trên tổng tài sản bình quân (ROAA)'[Quý 4 Năm 2024, ĐVT: %']]]</f>
        <v>-0.4099999999999997</v>
      </c>
      <c r="U2464" s="20">
        <f>SUM(Table1[[#This Row],[TATA]:[ROA]])</f>
        <v>-0.34656881858848365</v>
      </c>
    </row>
    <row r="2465" spans="1:21" hidden="1" x14ac:dyDescent="0.45">
      <c r="A2465" s="7">
        <v>2459</v>
      </c>
      <c r="B2465" s="5" t="s">
        <v>4924</v>
      </c>
      <c r="C2465" s="6" t="s">
        <v>4925</v>
      </c>
      <c r="D2465" s="6" t="s">
        <v>10</v>
      </c>
      <c r="E2465" s="6"/>
      <c r="F2465" s="6"/>
      <c r="G2465" s="6"/>
      <c r="H2465" s="6"/>
      <c r="I2465" s="6"/>
      <c r="J2465" s="6"/>
      <c r="K2465" s="6"/>
      <c r="L2465" s="6"/>
      <c r="M2465" s="6"/>
      <c r="N2465" s="8"/>
      <c r="O2465" s="8"/>
      <c r="P246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6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465" s="20" t="e">
        <f>(Table1[[#This Row],[1. Hàng tồn kho]]-Table1[[#This Row],[1. Hàng tồn kho'[Năm: 2024]])/Table1[[#This Row],[1. Hàng tồn kho'[Năm: 2024]]</f>
        <v>#DIV/0!</v>
      </c>
      <c r="S246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46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65" s="20" t="e">
        <f>SUM(Table1[[#This Row],[TATA]:[ROA]])</f>
        <v>#DIV/0!</v>
      </c>
    </row>
    <row r="2466" spans="1:21" ht="26.25" hidden="1" x14ac:dyDescent="0.45">
      <c r="A2466" s="7">
        <v>2460</v>
      </c>
      <c r="B2466" s="5" t="s">
        <v>4926</v>
      </c>
      <c r="C2466" s="6" t="s">
        <v>4927</v>
      </c>
      <c r="D2466" s="6" t="s">
        <v>10</v>
      </c>
      <c r="E2466" s="6"/>
      <c r="F2466" s="6"/>
      <c r="G2466" s="6"/>
      <c r="H2466" s="6"/>
      <c r="I2466" s="6"/>
      <c r="J2466" s="6"/>
      <c r="K2466" s="6"/>
      <c r="L2466" s="6"/>
      <c r="M2466" s="6"/>
      <c r="N2466" s="8"/>
      <c r="O2466" s="8"/>
      <c r="P246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6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466" s="20" t="e">
        <f>(Table1[[#This Row],[1. Hàng tồn kho]]-Table1[[#This Row],[1. Hàng tồn kho'[Năm: 2024]])/Table1[[#This Row],[1. Hàng tồn kho'[Năm: 2024]]</f>
        <v>#DIV/0!</v>
      </c>
      <c r="S246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46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66" s="20" t="e">
        <f>SUM(Table1[[#This Row],[TATA]:[ROA]])</f>
        <v>#DIV/0!</v>
      </c>
    </row>
    <row r="2467" spans="1:21" x14ac:dyDescent="0.45">
      <c r="A2467" s="7">
        <v>2461</v>
      </c>
      <c r="B2467" s="5" t="s">
        <v>4928</v>
      </c>
      <c r="C2467" s="6" t="s">
        <v>4929</v>
      </c>
      <c r="D2467" s="6" t="s">
        <v>15</v>
      </c>
      <c r="E2467" s="8">
        <v>82573647174</v>
      </c>
      <c r="F2467" s="8">
        <v>2302319555</v>
      </c>
      <c r="G2467" s="8">
        <v>1053377163994</v>
      </c>
      <c r="H2467" s="8">
        <v>572548447612</v>
      </c>
      <c r="I2467" s="8">
        <v>401640899252</v>
      </c>
      <c r="J2467" s="8">
        <v>32483062090</v>
      </c>
      <c r="K2467" s="8">
        <v>32893772355</v>
      </c>
      <c r="L2467" s="8">
        <v>5338111610218</v>
      </c>
      <c r="M2467" s="8">
        <v>5969119032351</v>
      </c>
      <c r="N2467" s="9">
        <v>-0.11</v>
      </c>
      <c r="O2467" s="9">
        <v>7.0000000000000007E-2</v>
      </c>
      <c r="P2467" s="17">
        <f>(Table1[[#This Row],[18. Lợi nhuận sau thuế thu nhập doanh nghiệp]]-Table1[[#This Row],[Lưu chuyển tiền thuần từ hoạt động kinh doanh]])/Table1[[#This Row],[TỔNG CỘNG TÀI SẢN]]</f>
        <v>-7.6203785655122883E-2</v>
      </c>
      <c r="Q2467" s="20">
        <f>(Table1[[#This Row],[III. Các khoản phải thu ngắn hạn 2025]]-Table1[[#This Row],[III. Các khoản phải thu ngắn hạn'[Năm: 2024]])/Table1[[#This Row],[III. Các khoản phải thu ngắn hạn'[Năm: 2024]]</f>
        <v>-0.29850320802165414</v>
      </c>
      <c r="R2467" s="20">
        <f>(Table1[[#This Row],[1. Hàng tồn kho]]-Table1[[#This Row],[1. Hàng tồn kho'[Năm: 2024]])/Table1[[#This Row],[1. Hàng tồn kho'[Năm: 2024]]</f>
        <v>1.2643828462416981E-2</v>
      </c>
      <c r="S246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0.11820798593366816</v>
      </c>
      <c r="T2467" s="21">
        <f>Table1[[#This Row],[Tỷ suất sinh lợi trên tổng tài sản bình quân (ROAA)'[Quý 4 Năm 2025, ĐVT: %']]]-Table1[[#This Row],[Tỷ suất sinh lợi trên tổng tài sản bình quân (ROAA)'[Quý 4 Năm 2024, ĐVT: %']]]</f>
        <v>0.18</v>
      </c>
      <c r="U2467" s="20">
        <f>SUM(Table1[[#This Row],[TATA]:[ROA]])</f>
        <v>-6.3855179280691898E-2</v>
      </c>
    </row>
    <row r="2468" spans="1:21" ht="26.25" x14ac:dyDescent="0.45">
      <c r="A2468" s="7">
        <v>2462</v>
      </c>
      <c r="B2468" s="5" t="s">
        <v>4930</v>
      </c>
      <c r="C2468" s="6" t="s">
        <v>4931</v>
      </c>
      <c r="D2468" s="6" t="s">
        <v>33</v>
      </c>
      <c r="E2468" s="8">
        <v>24080057556</v>
      </c>
      <c r="F2468" s="8">
        <v>45148209380</v>
      </c>
      <c r="G2468" s="8">
        <v>508935948227</v>
      </c>
      <c r="H2468" s="8">
        <v>409795832599</v>
      </c>
      <c r="I2468" s="8">
        <v>423755609406</v>
      </c>
      <c r="J2468" s="8">
        <v>10520382205</v>
      </c>
      <c r="K2468" s="8">
        <v>7838443069</v>
      </c>
      <c r="L2468" s="8">
        <v>125985462537</v>
      </c>
      <c r="M2468" s="8">
        <v>157351810015</v>
      </c>
      <c r="N2468" s="9">
        <v>0.28000000000000003</v>
      </c>
      <c r="O2468" s="9">
        <v>0.38</v>
      </c>
      <c r="P2468" s="17">
        <f>(Table1[[#This Row],[18. Lợi nhuận sau thuế thu nhập doanh nghiệp]]-Table1[[#This Row],[Lưu chuyển tiền thuần từ hoạt động kinh doanh]])/Table1[[#This Row],[TỔNG CỘNG TÀI SẢN]]</f>
        <v>4.1396470218690466E-2</v>
      </c>
      <c r="Q2468" s="20">
        <f>(Table1[[#This Row],[III. Các khoản phải thu ngắn hạn 2025]]-Table1[[#This Row],[III. Các khoản phải thu ngắn hạn'[Năm: 2024]])/Table1[[#This Row],[III. Các khoản phải thu ngắn hạn'[Năm: 2024]]</f>
        <v>3.4065199537205021E-2</v>
      </c>
      <c r="R2468" s="20">
        <f>(Table1[[#This Row],[1. Hàng tồn kho]]-Table1[[#This Row],[1. Hàng tồn kho'[Năm: 2024]])/Table1[[#This Row],[1. Hàng tồn kho'[Năm: 2024]]</f>
        <v>-0.25492791837214435</v>
      </c>
      <c r="S246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0.24896799080122586</v>
      </c>
      <c r="T2468" s="21">
        <f>Table1[[#This Row],[Tỷ suất sinh lợi trên tổng tài sản bình quân (ROAA)'[Quý 4 Năm 2025, ĐVT: %']]]-Table1[[#This Row],[Tỷ suất sinh lợi trên tổng tài sản bình quân (ROAA)'[Quý 4 Năm 2024, ĐVT: %']]]</f>
        <v>9.9999999999999978E-2</v>
      </c>
      <c r="U2468" s="20">
        <f>SUM(Table1[[#This Row],[TATA]:[ROA]])</f>
        <v>0.16950174218497699</v>
      </c>
    </row>
    <row r="2469" spans="1:21" ht="26.25" hidden="1" x14ac:dyDescent="0.45">
      <c r="A2469" s="7">
        <v>2463</v>
      </c>
      <c r="B2469" s="5" t="s">
        <v>4932</v>
      </c>
      <c r="C2469" s="6" t="s">
        <v>4933</v>
      </c>
      <c r="D2469" s="6" t="s">
        <v>10</v>
      </c>
      <c r="E2469" s="6"/>
      <c r="F2469" s="6"/>
      <c r="G2469" s="6"/>
      <c r="H2469" s="6"/>
      <c r="I2469" s="6"/>
      <c r="J2469" s="6"/>
      <c r="K2469" s="6"/>
      <c r="L2469" s="6"/>
      <c r="M2469" s="6"/>
      <c r="N2469" s="8"/>
      <c r="O2469" s="8"/>
      <c r="P246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6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469" s="20" t="e">
        <f>(Table1[[#This Row],[1. Hàng tồn kho]]-Table1[[#This Row],[1. Hàng tồn kho'[Năm: 2024]])/Table1[[#This Row],[1. Hàng tồn kho'[Năm: 2024]]</f>
        <v>#DIV/0!</v>
      </c>
      <c r="S246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46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69" s="20" t="e">
        <f>SUM(Table1[[#This Row],[TATA]:[ROA]])</f>
        <v>#DIV/0!</v>
      </c>
    </row>
    <row r="2470" spans="1:21" ht="26.25" hidden="1" x14ac:dyDescent="0.45">
      <c r="A2470" s="7">
        <v>2464</v>
      </c>
      <c r="B2470" s="5" t="s">
        <v>4934</v>
      </c>
      <c r="C2470" s="6" t="s">
        <v>4935</v>
      </c>
      <c r="D2470" s="6" t="s">
        <v>15</v>
      </c>
      <c r="E2470" s="6"/>
      <c r="F2470" s="6"/>
      <c r="G2470" s="6"/>
      <c r="H2470" s="6"/>
      <c r="I2470" s="6"/>
      <c r="J2470" s="6"/>
      <c r="K2470" s="6"/>
      <c r="L2470" s="6"/>
      <c r="M2470" s="6"/>
      <c r="N2470" s="8"/>
      <c r="O2470" s="8"/>
      <c r="P247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7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470" s="20" t="e">
        <f>(Table1[[#This Row],[1. Hàng tồn kho]]-Table1[[#This Row],[1. Hàng tồn kho'[Năm: 2024]])/Table1[[#This Row],[1. Hàng tồn kho'[Năm: 2024]]</f>
        <v>#DIV/0!</v>
      </c>
      <c r="S247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47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70" s="20" t="e">
        <f>SUM(Table1[[#This Row],[TATA]:[ROA]])</f>
        <v>#DIV/0!</v>
      </c>
    </row>
    <row r="2471" spans="1:21" ht="26.25" x14ac:dyDescent="0.45">
      <c r="A2471" s="7">
        <v>2465</v>
      </c>
      <c r="B2471" s="5" t="s">
        <v>4936</v>
      </c>
      <c r="C2471" s="6" t="s">
        <v>4937</v>
      </c>
      <c r="D2471" s="6" t="s">
        <v>15</v>
      </c>
      <c r="E2471" s="8">
        <v>49605764793</v>
      </c>
      <c r="F2471" s="8">
        <v>8745871957</v>
      </c>
      <c r="G2471" s="8">
        <v>146824340060</v>
      </c>
      <c r="H2471" s="8">
        <v>60213302754</v>
      </c>
      <c r="I2471" s="8">
        <v>16071280969</v>
      </c>
      <c r="J2471" s="8">
        <v>730989387</v>
      </c>
      <c r="K2471" s="8">
        <v>1849314282</v>
      </c>
      <c r="L2471" s="8">
        <v>99879225052</v>
      </c>
      <c r="M2471" s="8">
        <v>102480901865</v>
      </c>
      <c r="N2471" s="8"/>
      <c r="O2471" s="8"/>
      <c r="P2471" s="17">
        <f>(Table1[[#This Row],[18. Lợi nhuận sau thuế thu nhập doanh nghiệp]]-Table1[[#This Row],[Lưu chuyển tiền thuần từ hoạt động kinh doanh]])/Table1[[#This Row],[TỔNG CỘNG TÀI SẢN]]</f>
        <v>-0.27829100283578689</v>
      </c>
      <c r="Q2471" s="20">
        <f>(Table1[[#This Row],[III. Các khoản phải thu ngắn hạn 2025]]-Table1[[#This Row],[III. Các khoản phải thu ngắn hạn'[Năm: 2024]])/Table1[[#This Row],[III. Các khoản phải thu ngắn hạn'[Năm: 2024]]</f>
        <v>-0.73309417962574097</v>
      </c>
      <c r="R2471" s="20">
        <f>(Table1[[#This Row],[1. Hàng tồn kho]]-Table1[[#This Row],[1. Hàng tồn kho'[Năm: 2024]])/Table1[[#This Row],[1. Hàng tồn kho'[Năm: 2024]]</f>
        <v>1.5298784290010492</v>
      </c>
      <c r="S247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2.6048227863657254E-2</v>
      </c>
      <c r="T247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71" s="20">
        <f>SUM(Table1[[#This Row],[TATA]:[ROA]])</f>
        <v>0.54454147440317857</v>
      </c>
    </row>
    <row r="2472" spans="1:21" hidden="1" x14ac:dyDescent="0.45">
      <c r="A2472" s="7">
        <v>2466</v>
      </c>
      <c r="B2472" s="5" t="s">
        <v>4938</v>
      </c>
      <c r="C2472" s="6" t="s">
        <v>4939</v>
      </c>
      <c r="D2472" s="6" t="s">
        <v>10</v>
      </c>
      <c r="E2472" s="6"/>
      <c r="F2472" s="6"/>
      <c r="G2472" s="6"/>
      <c r="H2472" s="6"/>
      <c r="I2472" s="6"/>
      <c r="J2472" s="6"/>
      <c r="K2472" s="6"/>
      <c r="L2472" s="6"/>
      <c r="M2472" s="6"/>
      <c r="N2472" s="8"/>
      <c r="O2472" s="8"/>
      <c r="P247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7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472" s="20" t="e">
        <f>(Table1[[#This Row],[1. Hàng tồn kho]]-Table1[[#This Row],[1. Hàng tồn kho'[Năm: 2024]])/Table1[[#This Row],[1. Hàng tồn kho'[Năm: 2024]]</f>
        <v>#DIV/0!</v>
      </c>
      <c r="S247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47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72" s="20" t="e">
        <f>SUM(Table1[[#This Row],[TATA]:[ROA]])</f>
        <v>#DIV/0!</v>
      </c>
    </row>
    <row r="2473" spans="1:21" x14ac:dyDescent="0.45">
      <c r="A2473" s="7">
        <v>2467</v>
      </c>
      <c r="B2473" s="5" t="s">
        <v>4940</v>
      </c>
      <c r="C2473" s="6" t="s">
        <v>4941</v>
      </c>
      <c r="D2473" s="6" t="s">
        <v>15</v>
      </c>
      <c r="E2473" s="8">
        <v>207013313976</v>
      </c>
      <c r="F2473" s="8">
        <v>150197771310</v>
      </c>
      <c r="G2473" s="8">
        <v>1078924979990</v>
      </c>
      <c r="H2473" s="8">
        <v>324946933535</v>
      </c>
      <c r="I2473" s="8">
        <v>358965316950</v>
      </c>
      <c r="J2473" s="8">
        <v>152753348793</v>
      </c>
      <c r="K2473" s="8">
        <v>153901898418</v>
      </c>
      <c r="L2473" s="8">
        <v>564287089964</v>
      </c>
      <c r="M2473" s="8">
        <v>708618098604</v>
      </c>
      <c r="N2473" s="9">
        <v>3.18</v>
      </c>
      <c r="O2473" s="9">
        <v>6.22</v>
      </c>
      <c r="P2473" s="17">
        <f>(Table1[[#This Row],[18. Lợi nhuận sau thuế thu nhập doanh nghiệp]]-Table1[[#This Row],[Lưu chuyển tiền thuần từ hoạt động kinh doanh]])/Table1[[#This Row],[TỔNG CỘNG TÀI SẢN]]</f>
        <v>-5.2659400532673359E-2</v>
      </c>
      <c r="Q2473" s="20">
        <f>(Table1[[#This Row],[III. Các khoản phải thu ngắn hạn 2025]]-Table1[[#This Row],[III. Các khoản phải thu ngắn hạn'[Năm: 2024]])/Table1[[#This Row],[III. Các khoản phải thu ngắn hạn'[Năm: 2024]]</f>
        <v>0.10468904274591619</v>
      </c>
      <c r="R2473" s="20">
        <f>(Table1[[#This Row],[1. Hàng tồn kho]]-Table1[[#This Row],[1. Hàng tồn kho'[Năm: 2024]])/Table1[[#This Row],[1. Hàng tồn kho'[Năm: 2024]]</f>
        <v>7.5189816398488858E-3</v>
      </c>
      <c r="S247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0.25577584744887205</v>
      </c>
      <c r="T2473" s="21">
        <f>Table1[[#This Row],[Tỷ suất sinh lợi trên tổng tài sản bình quân (ROAA)'[Quý 4 Năm 2025, ĐVT: %']]]-Table1[[#This Row],[Tỷ suất sinh lợi trên tổng tài sản bình quân (ROAA)'[Quý 4 Năm 2024, ĐVT: %']]]</f>
        <v>3.0399999999999996</v>
      </c>
      <c r="U2473" s="20">
        <f>SUM(Table1[[#This Row],[TATA]:[ROA]])</f>
        <v>3.3553244713019632</v>
      </c>
    </row>
    <row r="2474" spans="1:21" x14ac:dyDescent="0.45">
      <c r="A2474" s="7">
        <v>2468</v>
      </c>
      <c r="B2474" s="5" t="s">
        <v>4942</v>
      </c>
      <c r="C2474" s="6" t="s">
        <v>4943</v>
      </c>
      <c r="D2474" s="6" t="s">
        <v>18</v>
      </c>
      <c r="E2474" s="8">
        <v>938271523427</v>
      </c>
      <c r="F2474" s="8">
        <v>95412173750</v>
      </c>
      <c r="G2474" s="8">
        <v>2978277222652</v>
      </c>
      <c r="H2474" s="8">
        <v>839478222076</v>
      </c>
      <c r="I2474" s="8">
        <v>935894484275</v>
      </c>
      <c r="J2474" s="8">
        <v>155964470035</v>
      </c>
      <c r="K2474" s="8">
        <v>56830929199</v>
      </c>
      <c r="L2474" s="8">
        <v>1336237832457</v>
      </c>
      <c r="M2474" s="8">
        <v>1306277915280</v>
      </c>
      <c r="N2474" s="9">
        <v>0.91</v>
      </c>
      <c r="O2474" s="9">
        <v>1.95</v>
      </c>
      <c r="P2474" s="17">
        <f>(Table1[[#This Row],[18. Lợi nhuận sau thuế thu nhập doanh nghiệp]]-Table1[[#This Row],[Lưu chuyển tiền thuần từ hoạt động kinh doanh]])/Table1[[#This Row],[TỔNG CỘNG TÀI SẢN]]</f>
        <v>-0.28300231532055897</v>
      </c>
      <c r="Q2474" s="20">
        <f>(Table1[[#This Row],[III. Các khoản phải thu ngắn hạn 2025]]-Table1[[#This Row],[III. Các khoản phải thu ngắn hạn'[Năm: 2024]])/Table1[[#This Row],[III. Các khoản phải thu ngắn hạn'[Năm: 2024]]</f>
        <v>0.11485260684972386</v>
      </c>
      <c r="R2474" s="20">
        <f>(Table1[[#This Row],[1. Hàng tồn kho]]-Table1[[#This Row],[1. Hàng tồn kho'[Năm: 2024]])/Table1[[#This Row],[1. Hàng tồn kho'[Năm: 2024]]</f>
        <v>-0.63561618113249407</v>
      </c>
      <c r="S247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-2.2421096341742823E-2</v>
      </c>
      <c r="T2474" s="21">
        <f>Table1[[#This Row],[Tỷ suất sinh lợi trên tổng tài sản bình quân (ROAA)'[Quý 4 Năm 2025, ĐVT: %']]]-Table1[[#This Row],[Tỷ suất sinh lợi trên tổng tài sản bình quân (ROAA)'[Quý 4 Năm 2024, ĐVT: %']]]</f>
        <v>1.04</v>
      </c>
      <c r="U2474" s="20">
        <f>SUM(Table1[[#This Row],[TATA]:[ROA]])</f>
        <v>0.21381301405492803</v>
      </c>
    </row>
    <row r="2475" spans="1:21" x14ac:dyDescent="0.45">
      <c r="A2475" s="7">
        <v>2469</v>
      </c>
      <c r="B2475" s="5" t="s">
        <v>4944</v>
      </c>
      <c r="C2475" s="6" t="s">
        <v>4945</v>
      </c>
      <c r="D2475" s="6" t="s">
        <v>33</v>
      </c>
      <c r="E2475" s="8">
        <v>3042533747</v>
      </c>
      <c r="F2475" s="8">
        <v>16949408701</v>
      </c>
      <c r="G2475" s="8">
        <v>289747246313</v>
      </c>
      <c r="H2475" s="8">
        <v>75993606777</v>
      </c>
      <c r="I2475" s="8">
        <v>105940677181</v>
      </c>
      <c r="J2475" s="8">
        <v>36644472446</v>
      </c>
      <c r="K2475" s="8">
        <v>44222481774</v>
      </c>
      <c r="L2475" s="8">
        <v>185085686110</v>
      </c>
      <c r="M2475" s="8">
        <v>315440416886</v>
      </c>
      <c r="N2475" s="9">
        <v>4.34</v>
      </c>
      <c r="O2475" s="9">
        <v>0.65</v>
      </c>
      <c r="P2475" s="17">
        <f>(Table1[[#This Row],[18. Lợi nhuận sau thuế thu nhập doanh nghiệp]]-Table1[[#This Row],[Lưu chuyển tiền thuần từ hoạt động kinh doanh]])/Table1[[#This Row],[TỔNG CỘNG TÀI SẢN]]</f>
        <v>4.7996573327144146E-2</v>
      </c>
      <c r="Q2475" s="20">
        <f>(Table1[[#This Row],[III. Các khoản phải thu ngắn hạn 2025]]-Table1[[#This Row],[III. Các khoản phải thu ngắn hạn'[Năm: 2024]])/Table1[[#This Row],[III. Các khoản phải thu ngắn hạn'[Năm: 2024]]</f>
        <v>0.39407355005373546</v>
      </c>
      <c r="R2475" s="20">
        <f>(Table1[[#This Row],[1. Hàng tồn kho]]-Table1[[#This Row],[1. Hàng tồn kho'[Năm: 2024]])/Table1[[#This Row],[1. Hàng tồn kho'[Năm: 2024]]</f>
        <v>0.20679815596109619</v>
      </c>
      <c r="S247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0.7042939598177661</v>
      </c>
      <c r="T2475" s="21">
        <f>Table1[[#This Row],[Tỷ suất sinh lợi trên tổng tài sản bình quân (ROAA)'[Quý 4 Năm 2025, ĐVT: %']]]-Table1[[#This Row],[Tỷ suất sinh lợi trên tổng tài sản bình quân (ROAA)'[Quý 4 Năm 2024, ĐVT: %']]]</f>
        <v>-3.69</v>
      </c>
      <c r="U2475" s="20">
        <f>SUM(Table1[[#This Row],[TATA]:[ROA]])</f>
        <v>-2.336837760840258</v>
      </c>
    </row>
    <row r="2476" spans="1:21" x14ac:dyDescent="0.45">
      <c r="A2476" s="7">
        <v>2470</v>
      </c>
      <c r="B2476" s="5" t="s">
        <v>4946</v>
      </c>
      <c r="C2476" s="6" t="s">
        <v>4947</v>
      </c>
      <c r="D2476" s="6" t="s">
        <v>33</v>
      </c>
      <c r="E2476" s="8">
        <v>56756095842</v>
      </c>
      <c r="F2476" s="8">
        <v>36955232751</v>
      </c>
      <c r="G2476" s="8">
        <v>418123546410</v>
      </c>
      <c r="H2476" s="8">
        <v>150469635091</v>
      </c>
      <c r="I2476" s="8">
        <v>129189721881</v>
      </c>
      <c r="J2476" s="8">
        <v>8041680217</v>
      </c>
      <c r="K2476" s="8">
        <v>12023426196</v>
      </c>
      <c r="L2476" s="8">
        <v>207053172796</v>
      </c>
      <c r="M2476" s="8">
        <v>278973306275</v>
      </c>
      <c r="N2476" s="9">
        <v>6.95</v>
      </c>
      <c r="O2476" s="9">
        <v>6.69</v>
      </c>
      <c r="P2476" s="17">
        <f>(Table1[[#This Row],[18. Lợi nhuận sau thuế thu nhập doanh nghiệp]]-Table1[[#This Row],[Lưu chuyển tiền thuần từ hoạt động kinh doanh]])/Table1[[#This Row],[TỔNG CỘNG TÀI SẢN]]</f>
        <v>-4.735648891579964E-2</v>
      </c>
      <c r="Q2476" s="20">
        <f>(Table1[[#This Row],[III. Các khoản phải thu ngắn hạn 2025]]-Table1[[#This Row],[III. Các khoản phải thu ngắn hạn'[Năm: 2024]])/Table1[[#This Row],[III. Các khoản phải thu ngắn hạn'[Năm: 2024]]</f>
        <v>-0.14142330575288814</v>
      </c>
      <c r="R2476" s="20">
        <f>(Table1[[#This Row],[1. Hàng tồn kho]]-Table1[[#This Row],[1. Hàng tồn kho'[Năm: 2024]])/Table1[[#This Row],[1. Hàng tồn kho'[Năm: 2024]]</f>
        <v>0.49513856203615814</v>
      </c>
      <c r="S247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0.34735103310809734</v>
      </c>
      <c r="T2476" s="21">
        <f>Table1[[#This Row],[Tỷ suất sinh lợi trên tổng tài sản bình quân (ROAA)'[Quý 4 Năm 2025, ĐVT: %']]]-Table1[[#This Row],[Tỷ suất sinh lợi trên tổng tài sản bình quân (ROAA)'[Quý 4 Năm 2024, ĐVT: %']]]</f>
        <v>-0.25999999999999979</v>
      </c>
      <c r="U2476" s="20">
        <f>SUM(Table1[[#This Row],[TATA]:[ROA]])</f>
        <v>0.39370980047556792</v>
      </c>
    </row>
    <row r="2477" spans="1:21" hidden="1" x14ac:dyDescent="0.45">
      <c r="A2477" s="7">
        <v>2471</v>
      </c>
      <c r="B2477" s="5" t="s">
        <v>4948</v>
      </c>
      <c r="C2477" s="6" t="s">
        <v>4949</v>
      </c>
      <c r="D2477" s="6" t="s">
        <v>15</v>
      </c>
      <c r="E2477" s="6"/>
      <c r="F2477" s="6"/>
      <c r="G2477" s="6"/>
      <c r="H2477" s="8">
        <v>12095000000</v>
      </c>
      <c r="I2477" s="6"/>
      <c r="J2477" s="6"/>
      <c r="K2477" s="6"/>
      <c r="L2477" s="8">
        <v>1446001128</v>
      </c>
      <c r="M2477" s="6"/>
      <c r="N2477" s="8"/>
      <c r="O2477" s="8"/>
      <c r="P247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7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477" s="20" t="e">
        <f>(Table1[[#This Row],[1. Hàng tồn kho]]-Table1[[#This Row],[1. Hàng tồn kho'[Năm: 2024]])/Table1[[#This Row],[1. Hàng tồn kho'[Năm: 2024]]</f>
        <v>#DIV/0!</v>
      </c>
      <c r="S247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47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77" s="20" t="e">
        <f>SUM(Table1[[#This Row],[TATA]:[ROA]])</f>
        <v>#DIV/0!</v>
      </c>
    </row>
    <row r="2478" spans="1:21" x14ac:dyDescent="0.45">
      <c r="A2478" s="7">
        <v>2472</v>
      </c>
      <c r="B2478" s="5" t="s">
        <v>4950</v>
      </c>
      <c r="C2478" s="6" t="s">
        <v>4951</v>
      </c>
      <c r="D2478" s="6" t="s">
        <v>15</v>
      </c>
      <c r="E2478" s="8">
        <v>13676298308</v>
      </c>
      <c r="F2478" s="8">
        <v>10803679874</v>
      </c>
      <c r="G2478" s="8">
        <v>144433320793</v>
      </c>
      <c r="H2478" s="8">
        <v>27623505499</v>
      </c>
      <c r="I2478" s="8">
        <v>24621532441</v>
      </c>
      <c r="J2478" s="8">
        <v>34787256561</v>
      </c>
      <c r="K2478" s="8">
        <v>30344737806</v>
      </c>
      <c r="L2478" s="8">
        <v>173831241419</v>
      </c>
      <c r="M2478" s="8">
        <v>217502029943</v>
      </c>
      <c r="N2478" s="8"/>
      <c r="O2478" s="8"/>
      <c r="P2478" s="17">
        <f>(Table1[[#This Row],[18. Lợi nhuận sau thuế thu nhập doanh nghiệp]]-Table1[[#This Row],[Lưu chuyển tiền thuần từ hoạt động kinh doanh]])/Table1[[#This Row],[TỔNG CỘNG TÀI SẢN]]</f>
        <v>-1.988889003055604E-2</v>
      </c>
      <c r="Q2478" s="20">
        <f>(Table1[[#This Row],[III. Các khoản phải thu ngắn hạn 2025]]-Table1[[#This Row],[III. Các khoản phải thu ngắn hạn'[Năm: 2024]])/Table1[[#This Row],[III. Các khoản phải thu ngắn hạn'[Năm: 2024]]</f>
        <v>-0.1086745872318296</v>
      </c>
      <c r="R2478" s="20">
        <f>(Table1[[#This Row],[1. Hàng tồn kho]]-Table1[[#This Row],[1. Hàng tồn kho'[Năm: 2024]])/Table1[[#This Row],[1. Hàng tồn kho'[Năm: 2024]]</f>
        <v>-0.12770534943478437</v>
      </c>
      <c r="S247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0.25122520076087268</v>
      </c>
      <c r="T247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78" s="20">
        <f>SUM(Table1[[#This Row],[TATA]:[ROA]])</f>
        <v>-5.0436259362973135E-3</v>
      </c>
    </row>
    <row r="2479" spans="1:21" hidden="1" x14ac:dyDescent="0.45">
      <c r="A2479" s="7">
        <v>2473</v>
      </c>
      <c r="B2479" s="5" t="s">
        <v>4952</v>
      </c>
      <c r="C2479" s="6" t="s">
        <v>4953</v>
      </c>
      <c r="D2479" s="6" t="s">
        <v>10</v>
      </c>
      <c r="E2479" s="6"/>
      <c r="F2479" s="6"/>
      <c r="G2479" s="6"/>
      <c r="H2479" s="6"/>
      <c r="I2479" s="6"/>
      <c r="J2479" s="6"/>
      <c r="K2479" s="6"/>
      <c r="L2479" s="6"/>
      <c r="M2479" s="6"/>
      <c r="N2479" s="8"/>
      <c r="O2479" s="8"/>
      <c r="P247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7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479" s="20" t="e">
        <f>(Table1[[#This Row],[1. Hàng tồn kho]]-Table1[[#This Row],[1. Hàng tồn kho'[Năm: 2024]])/Table1[[#This Row],[1. Hàng tồn kho'[Năm: 2024]]</f>
        <v>#DIV/0!</v>
      </c>
      <c r="S247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47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79" s="20" t="e">
        <f>SUM(Table1[[#This Row],[TATA]:[ROA]])</f>
        <v>#DIV/0!</v>
      </c>
    </row>
    <row r="2480" spans="1:21" hidden="1" x14ac:dyDescent="0.45">
      <c r="A2480" s="7">
        <v>2474</v>
      </c>
      <c r="B2480" s="5" t="s">
        <v>4954</v>
      </c>
      <c r="C2480" s="6" t="s">
        <v>4955</v>
      </c>
      <c r="D2480" s="6" t="s">
        <v>18</v>
      </c>
      <c r="E2480" s="8">
        <v>-526253907960</v>
      </c>
      <c r="F2480" s="8">
        <v>20910239518</v>
      </c>
      <c r="G2480" s="8">
        <v>1144586947944</v>
      </c>
      <c r="H2480" s="8">
        <v>2057874165</v>
      </c>
      <c r="I2480" s="8">
        <v>2398039124</v>
      </c>
      <c r="J2480" s="6"/>
      <c r="K2480" s="6"/>
      <c r="L2480" s="8">
        <v>184068934722</v>
      </c>
      <c r="M2480" s="8">
        <v>90871618220</v>
      </c>
      <c r="N2480" s="9">
        <v>1.1100000000000001</v>
      </c>
      <c r="O2480" s="9">
        <v>-1.95</v>
      </c>
      <c r="P2480" s="17">
        <f>(Table1[[#This Row],[18. Lợi nhuận sau thuế thu nhập doanh nghiệp]]-Table1[[#This Row],[Lưu chuyển tiền thuần từ hoạt động kinh doanh]])/Table1[[#This Row],[TỔNG CỘNG TÀI SẢN]]</f>
        <v>0.4780450698488749</v>
      </c>
      <c r="Q2480" s="20">
        <f>(Table1[[#This Row],[III. Các khoản phải thu ngắn hạn 2025]]-Table1[[#This Row],[III. Các khoản phải thu ngắn hạn'[Năm: 2024]])/Table1[[#This Row],[III. Các khoản phải thu ngắn hạn'[Năm: 2024]]</f>
        <v>0.16529920283050931</v>
      </c>
      <c r="R2480" s="20" t="e">
        <f>(Table1[[#This Row],[1. Hàng tồn kho]]-Table1[[#This Row],[1. Hàng tồn kho'[Năm: 2024]])/Table1[[#This Row],[1. Hàng tồn kho'[Năm: 2024]]</f>
        <v>#DIV/0!</v>
      </c>
      <c r="S248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-0.50631746547974676</v>
      </c>
      <c r="T2480" s="21">
        <f>Table1[[#This Row],[Tỷ suất sinh lợi trên tổng tài sản bình quân (ROAA)'[Quý 4 Năm 2025, ĐVT: %']]]-Table1[[#This Row],[Tỷ suất sinh lợi trên tổng tài sản bình quân (ROAA)'[Quý 4 Năm 2024, ĐVT: %']]]</f>
        <v>-3.06</v>
      </c>
      <c r="U2480" s="20" t="e">
        <f>SUM(Table1[[#This Row],[TATA]:[ROA]])</f>
        <v>#DIV/0!</v>
      </c>
    </row>
    <row r="2481" spans="1:21" ht="26.25" hidden="1" x14ac:dyDescent="0.45">
      <c r="A2481" s="7">
        <v>2475</v>
      </c>
      <c r="B2481" s="5" t="s">
        <v>4956</v>
      </c>
      <c r="C2481" s="6" t="s">
        <v>4957</v>
      </c>
      <c r="D2481" s="6" t="s">
        <v>33</v>
      </c>
      <c r="E2481" s="8">
        <v>-640528520590</v>
      </c>
      <c r="F2481" s="8">
        <v>27896253196</v>
      </c>
      <c r="G2481" s="8">
        <v>2362908087751</v>
      </c>
      <c r="H2481" s="8">
        <v>490628752922</v>
      </c>
      <c r="I2481" s="8">
        <v>671116896882</v>
      </c>
      <c r="J2481" s="6"/>
      <c r="K2481" s="6"/>
      <c r="L2481" s="8">
        <v>246691353093</v>
      </c>
      <c r="M2481" s="8">
        <v>92853777810</v>
      </c>
      <c r="N2481" s="9">
        <v>-0.72</v>
      </c>
      <c r="O2481" s="9">
        <v>-0.55000000000000004</v>
      </c>
      <c r="P2481" s="17">
        <f>(Table1[[#This Row],[18. Lợi nhuận sau thuế thu nhập doanh nghiệp]]-Table1[[#This Row],[Lưu chuyển tiền thuần từ hoạt động kinh doanh]])/Table1[[#This Row],[TỔNG CỘNG TÀI SẢN]]</f>
        <v>0.28288225735525846</v>
      </c>
      <c r="Q2481" s="20">
        <f>(Table1[[#This Row],[III. Các khoản phải thu ngắn hạn 2025]]-Table1[[#This Row],[III. Các khoản phải thu ngắn hạn'[Năm: 2024]])/Table1[[#This Row],[III. Các khoản phải thu ngắn hạn'[Năm: 2024]]</f>
        <v>0.36787111005027856</v>
      </c>
      <c r="R2481" s="20" t="e">
        <f>(Table1[[#This Row],[1. Hàng tồn kho]]-Table1[[#This Row],[1. Hàng tồn kho'[Năm: 2024]])/Table1[[#This Row],[1. Hàng tồn kho'[Năm: 2024]]</f>
        <v>#DIV/0!</v>
      </c>
      <c r="S248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-0.62360343544349883</v>
      </c>
      <c r="T2481" s="21">
        <f>Table1[[#This Row],[Tỷ suất sinh lợi trên tổng tài sản bình quân (ROAA)'[Quý 4 Năm 2025, ĐVT: %']]]-Table1[[#This Row],[Tỷ suất sinh lợi trên tổng tài sản bình quân (ROAA)'[Quý 4 Năm 2024, ĐVT: %']]]</f>
        <v>0.16999999999999993</v>
      </c>
      <c r="U2481" s="20" t="e">
        <f>SUM(Table1[[#This Row],[TATA]:[ROA]])</f>
        <v>#DIV/0!</v>
      </c>
    </row>
    <row r="2482" spans="1:21" x14ac:dyDescent="0.45">
      <c r="A2482" s="7">
        <v>2476</v>
      </c>
      <c r="B2482" s="5" t="s">
        <v>4958</v>
      </c>
      <c r="C2482" s="6" t="s">
        <v>4959</v>
      </c>
      <c r="D2482" s="6" t="s">
        <v>33</v>
      </c>
      <c r="E2482" s="8">
        <v>359836147856</v>
      </c>
      <c r="F2482" s="8">
        <v>78395186553</v>
      </c>
      <c r="G2482" s="8">
        <v>2570807660564</v>
      </c>
      <c r="H2482" s="8">
        <v>1165235032631</v>
      </c>
      <c r="I2482" s="8">
        <v>965558209802</v>
      </c>
      <c r="J2482" s="8">
        <v>195486563005</v>
      </c>
      <c r="K2482" s="8">
        <v>228300409244</v>
      </c>
      <c r="L2482" s="8">
        <v>6473476824880</v>
      </c>
      <c r="M2482" s="8">
        <v>6679385890028</v>
      </c>
      <c r="N2482" s="9">
        <v>3.59</v>
      </c>
      <c r="O2482" s="9">
        <v>1.66</v>
      </c>
      <c r="P2482" s="17">
        <f>(Table1[[#This Row],[18. Lợi nhuận sau thuế thu nhập doanh nghiệp]]-Table1[[#This Row],[Lưu chuyển tiền thuần từ hoạt động kinh doanh]])/Table1[[#This Row],[TỔNG CỘNG TÀI SẢN]]</f>
        <v>-0.10947569731500477</v>
      </c>
      <c r="Q2482" s="20">
        <f>(Table1[[#This Row],[III. Các khoản phải thu ngắn hạn 2025]]-Table1[[#This Row],[III. Các khoản phải thu ngắn hạn'[Năm: 2024]])/Table1[[#This Row],[III. Các khoản phải thu ngắn hạn'[Năm: 2024]]</f>
        <v>-0.17136184309370359</v>
      </c>
      <c r="R2482" s="20">
        <f>(Table1[[#This Row],[1. Hàng tồn kho]]-Table1[[#This Row],[1. Hàng tồn kho'[Năm: 2024]])/Table1[[#This Row],[1. Hàng tồn kho'[Năm: 2024]]</f>
        <v>0.16785729788579234</v>
      </c>
      <c r="S248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3.1808110342901701E-2</v>
      </c>
      <c r="T2482" s="21">
        <f>Table1[[#This Row],[Tỷ suất sinh lợi trên tổng tài sản bình quân (ROAA)'[Quý 4 Năm 2025, ĐVT: %']]]-Table1[[#This Row],[Tỷ suất sinh lợi trên tổng tài sản bình quân (ROAA)'[Quý 4 Năm 2024, ĐVT: %']]]</f>
        <v>-1.93</v>
      </c>
      <c r="U2482" s="20">
        <f>SUM(Table1[[#This Row],[TATA]:[ROA]])</f>
        <v>-2.0111721321800142</v>
      </c>
    </row>
    <row r="2483" spans="1:21" ht="26.25" hidden="1" x14ac:dyDescent="0.45">
      <c r="A2483" s="7">
        <v>2477</v>
      </c>
      <c r="B2483" s="5" t="s">
        <v>4960</v>
      </c>
      <c r="C2483" s="6" t="s">
        <v>4961</v>
      </c>
      <c r="D2483" s="6" t="s">
        <v>10</v>
      </c>
      <c r="E2483" s="6"/>
      <c r="F2483" s="6"/>
      <c r="G2483" s="6"/>
      <c r="H2483" s="6"/>
      <c r="I2483" s="6"/>
      <c r="J2483" s="6"/>
      <c r="K2483" s="6"/>
      <c r="L2483" s="6"/>
      <c r="M2483" s="6"/>
      <c r="N2483" s="8"/>
      <c r="O2483" s="8"/>
      <c r="P248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8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483" s="20" t="e">
        <f>(Table1[[#This Row],[1. Hàng tồn kho]]-Table1[[#This Row],[1. Hàng tồn kho'[Năm: 2024]])/Table1[[#This Row],[1. Hàng tồn kho'[Năm: 2024]]</f>
        <v>#DIV/0!</v>
      </c>
      <c r="S248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48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83" s="20" t="e">
        <f>SUM(Table1[[#This Row],[TATA]:[ROA]])</f>
        <v>#DIV/0!</v>
      </c>
    </row>
    <row r="2484" spans="1:21" ht="26.25" hidden="1" x14ac:dyDescent="0.45">
      <c r="A2484" s="7">
        <v>2478</v>
      </c>
      <c r="B2484" s="5" t="s">
        <v>4962</v>
      </c>
      <c r="C2484" s="6" t="s">
        <v>4963</v>
      </c>
      <c r="D2484" s="6" t="s">
        <v>15</v>
      </c>
      <c r="E2484" s="6"/>
      <c r="F2484" s="6"/>
      <c r="G2484" s="6"/>
      <c r="H2484" s="8">
        <v>76913414344</v>
      </c>
      <c r="I2484" s="6"/>
      <c r="J2484" s="8">
        <v>11481172289</v>
      </c>
      <c r="K2484" s="6"/>
      <c r="L2484" s="8">
        <v>23232808086</v>
      </c>
      <c r="M2484" s="6"/>
      <c r="N2484" s="8"/>
      <c r="O2484" s="8"/>
      <c r="P248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8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484" s="20">
        <f>(Table1[[#This Row],[1. Hàng tồn kho]]-Table1[[#This Row],[1. Hàng tồn kho'[Năm: 2024]])/Table1[[#This Row],[1. Hàng tồn kho'[Năm: 2024]]</f>
        <v>-1</v>
      </c>
      <c r="S248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48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84" s="20" t="e">
        <f>SUM(Table1[[#This Row],[TATA]:[ROA]])</f>
        <v>#DIV/0!</v>
      </c>
    </row>
    <row r="2485" spans="1:21" ht="26.25" x14ac:dyDescent="0.45">
      <c r="A2485" s="7">
        <v>2479</v>
      </c>
      <c r="B2485" s="5" t="s">
        <v>4964</v>
      </c>
      <c r="C2485" s="6" t="s">
        <v>4965</v>
      </c>
      <c r="D2485" s="6" t="s">
        <v>15</v>
      </c>
      <c r="E2485" s="8">
        <v>29145552366</v>
      </c>
      <c r="F2485" s="8">
        <v>25457657615</v>
      </c>
      <c r="G2485" s="8">
        <v>465235774903</v>
      </c>
      <c r="H2485" s="8">
        <v>73137855759</v>
      </c>
      <c r="I2485" s="8">
        <v>78822279401</v>
      </c>
      <c r="J2485" s="8">
        <v>69801989365</v>
      </c>
      <c r="K2485" s="8">
        <v>77001089724</v>
      </c>
      <c r="L2485" s="8">
        <v>149123449392</v>
      </c>
      <c r="M2485" s="8">
        <v>171773979717</v>
      </c>
      <c r="N2485" s="8"/>
      <c r="O2485" s="8"/>
      <c r="P2485" s="17">
        <f>(Table1[[#This Row],[18. Lợi nhuận sau thuế thu nhập doanh nghiệp]]-Table1[[#This Row],[Lưu chuyển tiền thuần từ hoạt động kinh doanh]])/Table1[[#This Row],[TỔNG CỘNG TÀI SẢN]]</f>
        <v>-7.9269371573347149E-3</v>
      </c>
      <c r="Q2485" s="20">
        <f>(Table1[[#This Row],[III. Các khoản phải thu ngắn hạn 2025]]-Table1[[#This Row],[III. Các khoản phải thu ngắn hạn'[Năm: 2024]])/Table1[[#This Row],[III. Các khoản phải thu ngắn hạn'[Năm: 2024]]</f>
        <v>7.7722043981314035E-2</v>
      </c>
      <c r="R2485" s="20">
        <f>(Table1[[#This Row],[1. Hàng tồn kho]]-Table1[[#This Row],[1. Hàng tồn kho'[Năm: 2024]])/Table1[[#This Row],[1. Hàng tồn kho'[Năm: 2024]]</f>
        <v>0.10313603415162492</v>
      </c>
      <c r="S248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0.15189113729161854</v>
      </c>
      <c r="T248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85" s="20">
        <f>SUM(Table1[[#This Row],[TATA]:[ROA]])</f>
        <v>0.32482227826722276</v>
      </c>
    </row>
    <row r="2486" spans="1:21" hidden="1" x14ac:dyDescent="0.45">
      <c r="A2486" s="7">
        <v>2480</v>
      </c>
      <c r="B2486" s="5" t="s">
        <v>4966</v>
      </c>
      <c r="C2486" s="6" t="s">
        <v>4967</v>
      </c>
      <c r="D2486" s="6" t="s">
        <v>10</v>
      </c>
      <c r="E2486" s="6"/>
      <c r="F2486" s="6"/>
      <c r="G2486" s="6"/>
      <c r="H2486" s="6"/>
      <c r="I2486" s="6"/>
      <c r="J2486" s="6"/>
      <c r="K2486" s="6"/>
      <c r="L2486" s="6"/>
      <c r="M2486" s="6"/>
      <c r="N2486" s="8"/>
      <c r="O2486" s="8"/>
      <c r="P248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8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486" s="20" t="e">
        <f>(Table1[[#This Row],[1. Hàng tồn kho]]-Table1[[#This Row],[1. Hàng tồn kho'[Năm: 2024]])/Table1[[#This Row],[1. Hàng tồn kho'[Năm: 2024]]</f>
        <v>#DIV/0!</v>
      </c>
      <c r="S248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48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86" s="20" t="e">
        <f>SUM(Table1[[#This Row],[TATA]:[ROA]])</f>
        <v>#DIV/0!</v>
      </c>
    </row>
    <row r="2487" spans="1:21" ht="26.25" hidden="1" x14ac:dyDescent="0.45">
      <c r="A2487" s="7">
        <v>2481</v>
      </c>
      <c r="B2487" s="5" t="s">
        <v>4968</v>
      </c>
      <c r="C2487" s="6" t="s">
        <v>4969</v>
      </c>
      <c r="D2487" s="6" t="s">
        <v>15</v>
      </c>
      <c r="E2487" s="6"/>
      <c r="F2487" s="6"/>
      <c r="G2487" s="6"/>
      <c r="H2487" s="8">
        <v>110583026581</v>
      </c>
      <c r="I2487" s="6"/>
      <c r="J2487" s="8">
        <v>27384432588</v>
      </c>
      <c r="K2487" s="6"/>
      <c r="L2487" s="8">
        <v>161790349951</v>
      </c>
      <c r="M2487" s="6"/>
      <c r="N2487" s="8"/>
      <c r="O2487" s="8"/>
      <c r="P248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8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487" s="20">
        <f>(Table1[[#This Row],[1. Hàng tồn kho]]-Table1[[#This Row],[1. Hàng tồn kho'[Năm: 2024]])/Table1[[#This Row],[1. Hàng tồn kho'[Năm: 2024]]</f>
        <v>-1</v>
      </c>
      <c r="S248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48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87" s="20" t="e">
        <f>SUM(Table1[[#This Row],[TATA]:[ROA]])</f>
        <v>#DIV/0!</v>
      </c>
    </row>
    <row r="2488" spans="1:21" ht="26.25" x14ac:dyDescent="0.45">
      <c r="A2488" s="7">
        <v>2482</v>
      </c>
      <c r="B2488" s="5" t="s">
        <v>4970</v>
      </c>
      <c r="C2488" s="6" t="s">
        <v>4971</v>
      </c>
      <c r="D2488" s="6" t="s">
        <v>15</v>
      </c>
      <c r="E2488" s="8">
        <v>-633415940019</v>
      </c>
      <c r="F2488" s="8">
        <v>552133680011</v>
      </c>
      <c r="G2488" s="8">
        <v>28038438864555</v>
      </c>
      <c r="H2488" s="8">
        <v>3006477318572</v>
      </c>
      <c r="I2488" s="8">
        <v>4148918855567</v>
      </c>
      <c r="J2488" s="8">
        <v>5544788946843</v>
      </c>
      <c r="K2488" s="8">
        <v>6474718318323</v>
      </c>
      <c r="L2488" s="8">
        <v>36479916932199</v>
      </c>
      <c r="M2488" s="8">
        <v>44392494526413</v>
      </c>
      <c r="N2488" s="9">
        <v>0.63</v>
      </c>
      <c r="O2488" s="9">
        <v>0.06</v>
      </c>
      <c r="P2488" s="17">
        <f>(Table1[[#This Row],[18. Lợi nhuận sau thuế thu nhập doanh nghiệp]]-Table1[[#This Row],[Lưu chuyển tiền thuần từ hoạt động kinh doanh]])/Table1[[#This Row],[TỔNG CỘNG TÀI SẢN]]</f>
        <v>4.2283011039131756E-2</v>
      </c>
      <c r="Q2488" s="20">
        <f>(Table1[[#This Row],[III. Các khoản phải thu ngắn hạn 2025]]-Table1[[#This Row],[III. Các khoản phải thu ngắn hạn'[Năm: 2024]])/Table1[[#This Row],[III. Các khoản phải thu ngắn hạn'[Năm: 2024]]</f>
        <v>0.3799933995635898</v>
      </c>
      <c r="R2488" s="20">
        <f>(Table1[[#This Row],[1. Hàng tồn kho]]-Table1[[#This Row],[1. Hàng tồn kho'[Năm: 2024]])/Table1[[#This Row],[1. Hàng tồn kho'[Năm: 2024]]</f>
        <v>0.16771231157670444</v>
      </c>
      <c r="S248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0.21690229199041741</v>
      </c>
      <c r="T2488" s="21">
        <f>Table1[[#This Row],[Tỷ suất sinh lợi trên tổng tài sản bình quân (ROAA)'[Quý 4 Năm 2025, ĐVT: %']]]-Table1[[#This Row],[Tỷ suất sinh lợi trên tổng tài sản bình quân (ROAA)'[Quý 4 Năm 2024, ĐVT: %']]]</f>
        <v>-0.57000000000000006</v>
      </c>
      <c r="U2488" s="20">
        <f>SUM(Table1[[#This Row],[TATA]:[ROA]])</f>
        <v>0.23689101416984337</v>
      </c>
    </row>
    <row r="2489" spans="1:21" hidden="1" x14ac:dyDescent="0.45">
      <c r="A2489" s="7">
        <v>2483</v>
      </c>
      <c r="B2489" s="5" t="s">
        <v>4972</v>
      </c>
      <c r="C2489" s="6" t="s">
        <v>4973</v>
      </c>
      <c r="D2489" s="6" t="s">
        <v>10</v>
      </c>
      <c r="E2489" s="6"/>
      <c r="F2489" s="6"/>
      <c r="G2489" s="6"/>
      <c r="H2489" s="6"/>
      <c r="I2489" s="6"/>
      <c r="J2489" s="6"/>
      <c r="K2489" s="6"/>
      <c r="L2489" s="6"/>
      <c r="M2489" s="6"/>
      <c r="N2489" s="8"/>
      <c r="O2489" s="8"/>
      <c r="P248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8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489" s="20" t="e">
        <f>(Table1[[#This Row],[1. Hàng tồn kho]]-Table1[[#This Row],[1. Hàng tồn kho'[Năm: 2024]])/Table1[[#This Row],[1. Hàng tồn kho'[Năm: 2024]]</f>
        <v>#DIV/0!</v>
      </c>
      <c r="S248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48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89" s="20" t="e">
        <f>SUM(Table1[[#This Row],[TATA]:[ROA]])</f>
        <v>#DIV/0!</v>
      </c>
    </row>
    <row r="2490" spans="1:21" hidden="1" x14ac:dyDescent="0.45">
      <c r="A2490" s="7">
        <v>2484</v>
      </c>
      <c r="B2490" s="5" t="s">
        <v>4974</v>
      </c>
      <c r="C2490" s="6" t="s">
        <v>4975</v>
      </c>
      <c r="D2490" s="6" t="s">
        <v>18</v>
      </c>
      <c r="E2490" s="8">
        <v>649906060638</v>
      </c>
      <c r="F2490" s="8">
        <v>286828544862</v>
      </c>
      <c r="G2490" s="8">
        <v>7641043978707</v>
      </c>
      <c r="H2490" s="8">
        <v>291731775419</v>
      </c>
      <c r="I2490" s="8">
        <v>193431694580</v>
      </c>
      <c r="J2490" s="6"/>
      <c r="K2490" s="6"/>
      <c r="L2490" s="8">
        <v>1149510094552</v>
      </c>
      <c r="M2490" s="8">
        <v>1007499706143</v>
      </c>
      <c r="N2490" s="9">
        <v>1.47</v>
      </c>
      <c r="O2490" s="9">
        <v>0.13</v>
      </c>
      <c r="P2490" s="17">
        <f>(Table1[[#This Row],[18. Lợi nhuận sau thuế thu nhập doanh nghiệp]]-Table1[[#This Row],[Lưu chuyển tiền thuần từ hoạt động kinh doanh]])/Table1[[#This Row],[TỔNG CỘNG TÀI SẢN]]</f>
        <v>-4.7516742056160646E-2</v>
      </c>
      <c r="Q2490" s="20">
        <f>(Table1[[#This Row],[III. Các khoản phải thu ngắn hạn 2025]]-Table1[[#This Row],[III. Các khoản phải thu ngắn hạn'[Năm: 2024]])/Table1[[#This Row],[III. Các khoản phải thu ngắn hạn'[Năm: 2024]]</f>
        <v>-0.33695363042924081</v>
      </c>
      <c r="R2490" s="20" t="e">
        <f>(Table1[[#This Row],[1. Hàng tồn kho]]-Table1[[#This Row],[1. Hàng tồn kho'[Năm: 2024]])/Table1[[#This Row],[1. Hàng tồn kho'[Năm: 2024]]</f>
        <v>#DIV/0!</v>
      </c>
      <c r="S249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-0.12353992286109143</v>
      </c>
      <c r="T2490" s="21">
        <f>Table1[[#This Row],[Tỷ suất sinh lợi trên tổng tài sản bình quân (ROAA)'[Quý 4 Năm 2025, ĐVT: %']]]-Table1[[#This Row],[Tỷ suất sinh lợi trên tổng tài sản bình quân (ROAA)'[Quý 4 Năm 2024, ĐVT: %']]]</f>
        <v>-1.3399999999999999</v>
      </c>
      <c r="U2490" s="20" t="e">
        <f>SUM(Table1[[#This Row],[TATA]:[ROA]])</f>
        <v>#DIV/0!</v>
      </c>
    </row>
    <row r="2491" spans="1:21" hidden="1" x14ac:dyDescent="0.45">
      <c r="A2491" s="7">
        <v>2485</v>
      </c>
      <c r="B2491" s="5" t="s">
        <v>4976</v>
      </c>
      <c r="C2491" s="6" t="s">
        <v>4977</v>
      </c>
      <c r="D2491" s="6" t="s">
        <v>10</v>
      </c>
      <c r="E2491" s="8">
        <v>-278827299865</v>
      </c>
      <c r="F2491" s="8">
        <v>20449981701</v>
      </c>
      <c r="G2491" s="8">
        <v>4047542635134</v>
      </c>
      <c r="H2491" s="8">
        <v>89453877</v>
      </c>
      <c r="I2491" s="8">
        <v>7249317</v>
      </c>
      <c r="J2491" s="6"/>
      <c r="K2491" s="6"/>
      <c r="L2491" s="8">
        <v>168377453033</v>
      </c>
      <c r="M2491" s="8">
        <v>164260315145</v>
      </c>
      <c r="N2491" s="9">
        <v>-0.87</v>
      </c>
      <c r="O2491" s="9">
        <v>0.16</v>
      </c>
      <c r="P2491" s="17">
        <f>(Table1[[#This Row],[18. Lợi nhuận sau thuế thu nhập doanh nghiệp]]-Table1[[#This Row],[Lưu chuyển tiền thuần từ hoạt động kinh doanh]])/Table1[[#This Row],[TỔNG CỘNG TÀI SẢN]]</f>
        <v>7.3940488969325452E-2</v>
      </c>
      <c r="Q2491" s="20">
        <f>(Table1[[#This Row],[III. Các khoản phải thu ngắn hạn 2025]]-Table1[[#This Row],[III. Các khoản phải thu ngắn hạn'[Năm: 2024]])/Table1[[#This Row],[III. Các khoản phải thu ngắn hạn'[Năm: 2024]]</f>
        <v>-0.91896028162088494</v>
      </c>
      <c r="R2491" s="20" t="e">
        <f>(Table1[[#This Row],[1. Hàng tồn kho]]-Table1[[#This Row],[1. Hàng tồn kho'[Năm: 2024]])/Table1[[#This Row],[1. Hàng tồn kho'[Năm: 2024]]</f>
        <v>#DIV/0!</v>
      </c>
      <c r="S249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-2.445183612079635E-2</v>
      </c>
      <c r="T2491" s="21">
        <f>Table1[[#This Row],[Tỷ suất sinh lợi trên tổng tài sản bình quân (ROAA)'[Quý 4 Năm 2025, ĐVT: %']]]-Table1[[#This Row],[Tỷ suất sinh lợi trên tổng tài sản bình quân (ROAA)'[Quý 4 Năm 2024, ĐVT: %']]]</f>
        <v>1.03</v>
      </c>
      <c r="U2491" s="20" t="e">
        <f>SUM(Table1[[#This Row],[TATA]:[ROA]])</f>
        <v>#DIV/0!</v>
      </c>
    </row>
    <row r="2492" spans="1:21" x14ac:dyDescent="0.45">
      <c r="A2492" s="7">
        <v>2486</v>
      </c>
      <c r="B2492" s="5" t="s">
        <v>4978</v>
      </c>
      <c r="C2492" s="6" t="s">
        <v>4979</v>
      </c>
      <c r="D2492" s="6" t="s">
        <v>18</v>
      </c>
      <c r="E2492" s="8">
        <v>185334918531</v>
      </c>
      <c r="F2492" s="8">
        <v>36560526283</v>
      </c>
      <c r="G2492" s="8">
        <v>1302211391110</v>
      </c>
      <c r="H2492" s="8">
        <v>201485262792</v>
      </c>
      <c r="I2492" s="8">
        <v>238458354414</v>
      </c>
      <c r="J2492" s="8">
        <v>525374478838</v>
      </c>
      <c r="K2492" s="8">
        <v>373215182228</v>
      </c>
      <c r="L2492" s="8">
        <v>1708116410135</v>
      </c>
      <c r="M2492" s="8">
        <v>1604355922012</v>
      </c>
      <c r="N2492" s="9">
        <v>1.01</v>
      </c>
      <c r="O2492" s="9">
        <v>0.51</v>
      </c>
      <c r="P2492" s="17">
        <f>(Table1[[#This Row],[18. Lợi nhuận sau thuế thu nhập doanh nghiệp]]-Table1[[#This Row],[Lưu chuyển tiền thuần từ hoạt động kinh doanh]])/Table1[[#This Row],[TỔNG CỘNG TÀI SẢN]]</f>
        <v>-0.11424749719105534</v>
      </c>
      <c r="Q2492" s="20">
        <f>(Table1[[#This Row],[III. Các khoản phải thu ngắn hạn 2025]]-Table1[[#This Row],[III. Các khoản phải thu ngắn hạn'[Năm: 2024]])/Table1[[#This Row],[III. Các khoản phải thu ngắn hạn'[Năm: 2024]]</f>
        <v>0.18350270937765092</v>
      </c>
      <c r="R2492" s="20">
        <f>(Table1[[#This Row],[1. Hàng tồn kho]]-Table1[[#This Row],[1. Hàng tồn kho'[Năm: 2024]])/Table1[[#This Row],[1. Hàng tồn kho'[Năm: 2024]]</f>
        <v>-0.2896206472505844</v>
      </c>
      <c r="S249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-6.0745560142940934E-2</v>
      </c>
      <c r="T2492" s="21">
        <f>Table1[[#This Row],[Tỷ suất sinh lợi trên tổng tài sản bình quân (ROAA)'[Quý 4 Năm 2025, ĐVT: %']]]-Table1[[#This Row],[Tỷ suất sinh lợi trên tổng tài sản bình quân (ROAA)'[Quý 4 Năm 2024, ĐVT: %']]]</f>
        <v>-0.5</v>
      </c>
      <c r="U2492" s="20">
        <f>SUM(Table1[[#This Row],[TATA]:[ROA]])</f>
        <v>-0.78111099520692973</v>
      </c>
    </row>
    <row r="2493" spans="1:21" hidden="1" x14ac:dyDescent="0.45">
      <c r="A2493" s="7">
        <v>2487</v>
      </c>
      <c r="B2493" s="5" t="s">
        <v>4980</v>
      </c>
      <c r="C2493" s="6" t="s">
        <v>4981</v>
      </c>
      <c r="D2493" s="6" t="s">
        <v>10</v>
      </c>
      <c r="E2493" s="6"/>
      <c r="F2493" s="6"/>
      <c r="G2493" s="6"/>
      <c r="H2493" s="6"/>
      <c r="I2493" s="6"/>
      <c r="J2493" s="6"/>
      <c r="K2493" s="6"/>
      <c r="L2493" s="6"/>
      <c r="M2493" s="6"/>
      <c r="N2493" s="8"/>
      <c r="O2493" s="8"/>
      <c r="P249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9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493" s="20" t="e">
        <f>(Table1[[#This Row],[1. Hàng tồn kho]]-Table1[[#This Row],[1. Hàng tồn kho'[Năm: 2024]])/Table1[[#This Row],[1. Hàng tồn kho'[Năm: 2024]]</f>
        <v>#DIV/0!</v>
      </c>
      <c r="S249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49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93" s="20" t="e">
        <f>SUM(Table1[[#This Row],[TATA]:[ROA]])</f>
        <v>#DIV/0!</v>
      </c>
    </row>
    <row r="2494" spans="1:21" hidden="1" x14ac:dyDescent="0.45">
      <c r="A2494" s="7">
        <v>2488</v>
      </c>
      <c r="B2494" s="5" t="s">
        <v>4982</v>
      </c>
      <c r="C2494" s="6" t="s">
        <v>4983</v>
      </c>
      <c r="D2494" s="6" t="s">
        <v>10</v>
      </c>
      <c r="E2494" s="6"/>
      <c r="F2494" s="6"/>
      <c r="G2494" s="6"/>
      <c r="H2494" s="8">
        <v>10697675602</v>
      </c>
      <c r="I2494" s="6"/>
      <c r="J2494" s="8">
        <v>14270235258</v>
      </c>
      <c r="K2494" s="6"/>
      <c r="L2494" s="8">
        <v>162937994370</v>
      </c>
      <c r="M2494" s="6"/>
      <c r="N2494" s="9">
        <v>7.0000000000000007E-2</v>
      </c>
      <c r="O2494" s="8"/>
      <c r="P249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9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494" s="20">
        <f>(Table1[[#This Row],[1. Hàng tồn kho]]-Table1[[#This Row],[1. Hàng tồn kho'[Năm: 2024]])/Table1[[#This Row],[1. Hàng tồn kho'[Năm: 2024]]</f>
        <v>-1</v>
      </c>
      <c r="S249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494" s="21">
        <f>Table1[[#This Row],[Tỷ suất sinh lợi trên tổng tài sản bình quân (ROAA)'[Quý 4 Năm 2025, ĐVT: %']]]-Table1[[#This Row],[Tỷ suất sinh lợi trên tổng tài sản bình quân (ROAA)'[Quý 4 Năm 2024, ĐVT: %']]]</f>
        <v>-7.0000000000000007E-2</v>
      </c>
      <c r="U2494" s="20" t="e">
        <f>SUM(Table1[[#This Row],[TATA]:[ROA]])</f>
        <v>#DIV/0!</v>
      </c>
    </row>
    <row r="2495" spans="1:21" hidden="1" x14ac:dyDescent="0.45">
      <c r="A2495" s="7">
        <v>2489</v>
      </c>
      <c r="B2495" s="5" t="s">
        <v>4984</v>
      </c>
      <c r="C2495" s="6" t="s">
        <v>4985</v>
      </c>
      <c r="D2495" s="6" t="s">
        <v>15</v>
      </c>
      <c r="E2495" s="6"/>
      <c r="F2495" s="6"/>
      <c r="G2495" s="6"/>
      <c r="H2495" s="8">
        <v>120047098012</v>
      </c>
      <c r="I2495" s="6"/>
      <c r="J2495" s="8">
        <v>31960940286</v>
      </c>
      <c r="K2495" s="6"/>
      <c r="L2495" s="8">
        <v>256008527479</v>
      </c>
      <c r="M2495" s="6"/>
      <c r="N2495" s="8"/>
      <c r="O2495" s="8"/>
      <c r="P249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9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495" s="20">
        <f>(Table1[[#This Row],[1. Hàng tồn kho]]-Table1[[#This Row],[1. Hàng tồn kho'[Năm: 2024]])/Table1[[#This Row],[1. Hàng tồn kho'[Năm: 2024]]</f>
        <v>-1</v>
      </c>
      <c r="S249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49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95" s="20" t="e">
        <f>SUM(Table1[[#This Row],[TATA]:[ROA]])</f>
        <v>#DIV/0!</v>
      </c>
    </row>
    <row r="2496" spans="1:21" hidden="1" x14ac:dyDescent="0.45">
      <c r="A2496" s="7">
        <v>2490</v>
      </c>
      <c r="B2496" s="5" t="s">
        <v>4986</v>
      </c>
      <c r="C2496" s="6" t="s">
        <v>4987</v>
      </c>
      <c r="D2496" s="6" t="s">
        <v>33</v>
      </c>
      <c r="E2496" s="8">
        <v>-6748370089</v>
      </c>
      <c r="F2496" s="8">
        <v>554631288</v>
      </c>
      <c r="G2496" s="8">
        <v>139688740422</v>
      </c>
      <c r="H2496" s="8">
        <v>154744750974</v>
      </c>
      <c r="I2496" s="8">
        <v>126495954359</v>
      </c>
      <c r="J2496" s="6"/>
      <c r="K2496" s="6"/>
      <c r="L2496" s="8">
        <v>236194468253</v>
      </c>
      <c r="M2496" s="8">
        <v>209945750464</v>
      </c>
      <c r="N2496" s="9">
        <v>0.28000000000000003</v>
      </c>
      <c r="O2496" s="9">
        <v>0.14000000000000001</v>
      </c>
      <c r="P2496" s="17">
        <f>(Table1[[#This Row],[18. Lợi nhuận sau thuế thu nhập doanh nghiệp]]-Table1[[#This Row],[Lưu chuyển tiền thuần từ hoạt động kinh doanh]])/Table1[[#This Row],[TỔNG CỘNG TÀI SẢN]]</f>
        <v>5.2280529947779729E-2</v>
      </c>
      <c r="Q2496" s="20">
        <f>(Table1[[#This Row],[III. Các khoản phải thu ngắn hạn 2025]]-Table1[[#This Row],[III. Các khoản phải thu ngắn hạn'[Năm: 2024]])/Table1[[#This Row],[III. Các khoản phải thu ngắn hạn'[Năm: 2024]]</f>
        <v>-0.18255091973844284</v>
      </c>
      <c r="R2496" s="20" t="e">
        <f>(Table1[[#This Row],[1. Hàng tồn kho]]-Table1[[#This Row],[1. Hàng tồn kho'[Năm: 2024]])/Table1[[#This Row],[1. Hàng tồn kho'[Năm: 2024]]</f>
        <v>#DIV/0!</v>
      </c>
      <c r="S249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-0.11113180585111609</v>
      </c>
      <c r="T2496" s="21">
        <f>Table1[[#This Row],[Tỷ suất sinh lợi trên tổng tài sản bình quân (ROAA)'[Quý 4 Năm 2025, ĐVT: %']]]-Table1[[#This Row],[Tỷ suất sinh lợi trên tổng tài sản bình quân (ROAA)'[Quý 4 Năm 2024, ĐVT: %']]]</f>
        <v>-0.14000000000000001</v>
      </c>
      <c r="U2496" s="20" t="e">
        <f>SUM(Table1[[#This Row],[TATA]:[ROA]])</f>
        <v>#DIV/0!</v>
      </c>
    </row>
    <row r="2497" spans="1:21" ht="26.25" x14ac:dyDescent="0.45">
      <c r="A2497" s="7">
        <v>2491</v>
      </c>
      <c r="B2497" s="5" t="s">
        <v>4988</v>
      </c>
      <c r="C2497" s="6" t="s">
        <v>4989</v>
      </c>
      <c r="D2497" s="6" t="s">
        <v>18</v>
      </c>
      <c r="E2497" s="8">
        <v>-198433646175</v>
      </c>
      <c r="F2497" s="8">
        <v>118512074299</v>
      </c>
      <c r="G2497" s="8">
        <v>1640749210979</v>
      </c>
      <c r="H2497" s="8">
        <v>285883793133</v>
      </c>
      <c r="I2497" s="8">
        <v>414309279661</v>
      </c>
      <c r="J2497" s="8">
        <v>283728534516</v>
      </c>
      <c r="K2497" s="8">
        <v>456738344225</v>
      </c>
      <c r="L2497" s="8">
        <v>1860879482477</v>
      </c>
      <c r="M2497" s="8">
        <v>2346649714331</v>
      </c>
      <c r="N2497" s="9">
        <v>1.97</v>
      </c>
      <c r="O2497" s="9">
        <v>2.5099999999999998</v>
      </c>
      <c r="P2497" s="17">
        <f>(Table1[[#This Row],[18. Lợi nhuận sau thuế thu nhập doanh nghiệp]]-Table1[[#This Row],[Lưu chuyển tiền thuần từ hoạt động kinh doanh]])/Table1[[#This Row],[TỔNG CỘNG TÀI SẢN]]</f>
        <v>0.19317133804067793</v>
      </c>
      <c r="Q2497" s="20">
        <f>(Table1[[#This Row],[III. Các khoản phải thu ngắn hạn 2025]]-Table1[[#This Row],[III. Các khoản phải thu ngắn hạn'[Năm: 2024]])/Table1[[#This Row],[III. Các khoản phải thu ngắn hạn'[Năm: 2024]]</f>
        <v>0.44922268982297076</v>
      </c>
      <c r="R2497" s="20">
        <f>(Table1[[#This Row],[1. Hàng tồn kho]]-Table1[[#This Row],[1. Hàng tồn kho'[Năm: 2024]])/Table1[[#This Row],[1. Hàng tồn kho'[Năm: 2024]]</f>
        <v>0.60977233045710333</v>
      </c>
      <c r="S249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0.26104335956641084</v>
      </c>
      <c r="T2497" s="21">
        <f>Table1[[#This Row],[Tỷ suất sinh lợi trên tổng tài sản bình quân (ROAA)'[Quý 4 Năm 2025, ĐVT: %']]]-Table1[[#This Row],[Tỷ suất sinh lợi trên tổng tài sản bình quân (ROAA)'[Quý 4 Năm 2024, ĐVT: %']]]</f>
        <v>0.53999999999999981</v>
      </c>
      <c r="U2497" s="20">
        <f>SUM(Table1[[#This Row],[TATA]:[ROA]])</f>
        <v>2.0532097178871629</v>
      </c>
    </row>
    <row r="2498" spans="1:21" hidden="1" x14ac:dyDescent="0.45">
      <c r="A2498" s="7">
        <v>2492</v>
      </c>
      <c r="B2498" s="5" t="s">
        <v>4990</v>
      </c>
      <c r="C2498" s="6" t="s">
        <v>4991</v>
      </c>
      <c r="D2498" s="6" t="s">
        <v>10</v>
      </c>
      <c r="E2498" s="6"/>
      <c r="F2498" s="6"/>
      <c r="G2498" s="6"/>
      <c r="H2498" s="8">
        <v>95285717911</v>
      </c>
      <c r="I2498" s="6"/>
      <c r="J2498" s="8">
        <v>37630327131</v>
      </c>
      <c r="K2498" s="6"/>
      <c r="L2498" s="8">
        <v>398407794292</v>
      </c>
      <c r="M2498" s="6"/>
      <c r="N2498" s="8"/>
      <c r="O2498" s="8"/>
      <c r="P249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9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498" s="20">
        <f>(Table1[[#This Row],[1. Hàng tồn kho]]-Table1[[#This Row],[1. Hàng tồn kho'[Năm: 2024]])/Table1[[#This Row],[1. Hàng tồn kho'[Năm: 2024]]</f>
        <v>-1</v>
      </c>
      <c r="S249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49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98" s="20" t="e">
        <f>SUM(Table1[[#This Row],[TATA]:[ROA]])</f>
        <v>#DIV/0!</v>
      </c>
    </row>
    <row r="2499" spans="1:21" hidden="1" x14ac:dyDescent="0.45">
      <c r="A2499" s="7">
        <v>2493</v>
      </c>
      <c r="B2499" s="5" t="s">
        <v>4992</v>
      </c>
      <c r="C2499" s="6" t="s">
        <v>4993</v>
      </c>
      <c r="D2499" s="6" t="s">
        <v>15</v>
      </c>
      <c r="E2499" s="6"/>
      <c r="F2499" s="6"/>
      <c r="G2499" s="6"/>
      <c r="H2499" s="8">
        <v>17739767262</v>
      </c>
      <c r="I2499" s="6"/>
      <c r="J2499" s="8">
        <v>2788265229</v>
      </c>
      <c r="K2499" s="6"/>
      <c r="L2499" s="8">
        <v>79798763751</v>
      </c>
      <c r="M2499" s="6"/>
      <c r="N2499" s="8"/>
      <c r="O2499" s="8"/>
      <c r="P249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49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499" s="20">
        <f>(Table1[[#This Row],[1. Hàng tồn kho]]-Table1[[#This Row],[1. Hàng tồn kho'[Năm: 2024]])/Table1[[#This Row],[1. Hàng tồn kho'[Năm: 2024]]</f>
        <v>-1</v>
      </c>
      <c r="S249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49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499" s="20" t="e">
        <f>SUM(Table1[[#This Row],[TATA]:[ROA]])</f>
        <v>#DIV/0!</v>
      </c>
    </row>
    <row r="2500" spans="1:21" x14ac:dyDescent="0.45">
      <c r="A2500" s="7">
        <v>2494</v>
      </c>
      <c r="B2500" s="5" t="s">
        <v>4994</v>
      </c>
      <c r="C2500" s="6" t="s">
        <v>4995</v>
      </c>
      <c r="D2500" s="6" t="s">
        <v>15</v>
      </c>
      <c r="E2500" s="8">
        <v>-19372761659</v>
      </c>
      <c r="F2500" s="8">
        <v>-60837756304</v>
      </c>
      <c r="G2500" s="8">
        <v>850102221995</v>
      </c>
      <c r="H2500" s="8">
        <v>162607048154</v>
      </c>
      <c r="I2500" s="8">
        <v>228956426074</v>
      </c>
      <c r="J2500" s="8">
        <v>280282939617</v>
      </c>
      <c r="K2500" s="8">
        <v>266662519340</v>
      </c>
      <c r="L2500" s="8">
        <v>344087811289</v>
      </c>
      <c r="M2500" s="8">
        <v>276354417135</v>
      </c>
      <c r="N2500" s="9">
        <v>0.04</v>
      </c>
      <c r="O2500" s="9">
        <v>-2.4700000000000002</v>
      </c>
      <c r="P2500" s="17">
        <f>(Table1[[#This Row],[18. Lợi nhuận sau thuế thu nhập doanh nghiệp]]-Table1[[#This Row],[Lưu chuyển tiền thuần từ hoạt động kinh doanh]])/Table1[[#This Row],[TỔNG CỘNG TÀI SẢN]]</f>
        <v>-4.8776480724507368E-2</v>
      </c>
      <c r="Q2500" s="20">
        <f>(Table1[[#This Row],[III. Các khoản phải thu ngắn hạn 2025]]-Table1[[#This Row],[III. Các khoản phải thu ngắn hạn'[Năm: 2024]])/Table1[[#This Row],[III. Các khoản phải thu ngắn hạn'[Năm: 2024]]</f>
        <v>0.40803506781060683</v>
      </c>
      <c r="R2500" s="20">
        <f>(Table1[[#This Row],[1. Hàng tồn kho]]-Table1[[#This Row],[1. Hàng tồn kho'[Năm: 2024]])/Table1[[#This Row],[1. Hàng tồn kho'[Năm: 2024]]</f>
        <v>-4.8595252695765152E-2</v>
      </c>
      <c r="S250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-0.19684915283764759</v>
      </c>
      <c r="T2500" s="21">
        <f>Table1[[#This Row],[Tỷ suất sinh lợi trên tổng tài sản bình quân (ROAA)'[Quý 4 Năm 2025, ĐVT: %']]]-Table1[[#This Row],[Tỷ suất sinh lợi trên tổng tài sản bình quân (ROAA)'[Quý 4 Năm 2024, ĐVT: %']]]</f>
        <v>-2.5100000000000002</v>
      </c>
      <c r="U2500" s="20">
        <f>SUM(Table1[[#This Row],[TATA]:[ROA]])</f>
        <v>-2.3961858184473135</v>
      </c>
    </row>
    <row r="2501" spans="1:21" x14ac:dyDescent="0.45">
      <c r="A2501" s="7">
        <v>2495</v>
      </c>
      <c r="B2501" s="5" t="s">
        <v>4996</v>
      </c>
      <c r="C2501" s="6" t="s">
        <v>4997</v>
      </c>
      <c r="D2501" s="6" t="s">
        <v>15</v>
      </c>
      <c r="E2501" s="8">
        <v>38638550940</v>
      </c>
      <c r="F2501" s="8">
        <v>5061308602</v>
      </c>
      <c r="G2501" s="8">
        <v>408954158407</v>
      </c>
      <c r="H2501" s="8">
        <v>85876534741</v>
      </c>
      <c r="I2501" s="8">
        <v>83118042653</v>
      </c>
      <c r="J2501" s="8">
        <v>162615115351</v>
      </c>
      <c r="K2501" s="8">
        <v>108330181105</v>
      </c>
      <c r="L2501" s="8">
        <v>42732464207</v>
      </c>
      <c r="M2501" s="8">
        <v>60719249031</v>
      </c>
      <c r="N2501" s="9">
        <v>0.21</v>
      </c>
      <c r="O2501" s="9">
        <v>0.86</v>
      </c>
      <c r="P2501" s="17">
        <f>(Table1[[#This Row],[18. Lợi nhuận sau thuế thu nhập doanh nghiệp]]-Table1[[#This Row],[Lưu chuyển tiền thuần từ hoạt động kinh doanh]])/Table1[[#This Row],[TỔNG CỘNG TÀI SẢN]]</f>
        <v>-8.2105149557088503E-2</v>
      </c>
      <c r="Q2501" s="20">
        <f>(Table1[[#This Row],[III. Các khoản phải thu ngắn hạn 2025]]-Table1[[#This Row],[III. Các khoản phải thu ngắn hạn'[Năm: 2024]])/Table1[[#This Row],[III. Các khoản phải thu ngắn hạn'[Năm: 2024]]</f>
        <v>-3.2121604537485068E-2</v>
      </c>
      <c r="R2501" s="20">
        <f>(Table1[[#This Row],[1. Hàng tồn kho]]-Table1[[#This Row],[1. Hàng tồn kho'[Năm: 2024]])/Table1[[#This Row],[1. Hàng tồn kho'[Năm: 2024]]</f>
        <v>-0.33382465171720077</v>
      </c>
      <c r="S250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0.42091616193417619</v>
      </c>
      <c r="T2501" s="21">
        <f>Table1[[#This Row],[Tỷ suất sinh lợi trên tổng tài sản bình quân (ROAA)'[Quý 4 Năm 2025, ĐVT: %']]]-Table1[[#This Row],[Tỷ suất sinh lợi trên tổng tài sản bình quân (ROAA)'[Quý 4 Năm 2024, ĐVT: %']]]</f>
        <v>0.65</v>
      </c>
      <c r="U2501" s="20">
        <f>SUM(Table1[[#This Row],[TATA]:[ROA]])</f>
        <v>0.62286475612240189</v>
      </c>
    </row>
    <row r="2502" spans="1:21" ht="26.25" hidden="1" x14ac:dyDescent="0.45">
      <c r="A2502" s="7">
        <v>2496</v>
      </c>
      <c r="B2502" s="5" t="s">
        <v>4998</v>
      </c>
      <c r="C2502" s="6" t="s">
        <v>4999</v>
      </c>
      <c r="D2502" s="6" t="s">
        <v>15</v>
      </c>
      <c r="E2502" s="6"/>
      <c r="F2502" s="6"/>
      <c r="G2502" s="6"/>
      <c r="H2502" s="8">
        <v>64113435416</v>
      </c>
      <c r="I2502" s="6"/>
      <c r="J2502" s="8">
        <v>3556363932</v>
      </c>
      <c r="K2502" s="6"/>
      <c r="L2502" s="8">
        <v>212404941649</v>
      </c>
      <c r="M2502" s="6"/>
      <c r="N2502" s="8"/>
      <c r="O2502" s="8"/>
      <c r="P250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0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502" s="20">
        <f>(Table1[[#This Row],[1. Hàng tồn kho]]-Table1[[#This Row],[1. Hàng tồn kho'[Năm: 2024]])/Table1[[#This Row],[1. Hàng tồn kho'[Năm: 2024]]</f>
        <v>-1</v>
      </c>
      <c r="S250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50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02" s="20" t="e">
        <f>SUM(Table1[[#This Row],[TATA]:[ROA]])</f>
        <v>#DIV/0!</v>
      </c>
    </row>
    <row r="2503" spans="1:21" x14ac:dyDescent="0.45">
      <c r="A2503" s="7">
        <v>2497</v>
      </c>
      <c r="B2503" s="5" t="s">
        <v>5000</v>
      </c>
      <c r="C2503" s="6" t="s">
        <v>5001</v>
      </c>
      <c r="D2503" s="6" t="s">
        <v>15</v>
      </c>
      <c r="E2503" s="8">
        <v>11999640807</v>
      </c>
      <c r="F2503" s="8">
        <v>1588845850</v>
      </c>
      <c r="G2503" s="8">
        <v>105101559851</v>
      </c>
      <c r="H2503" s="8">
        <v>54692125686</v>
      </c>
      <c r="I2503" s="8">
        <v>49084092621</v>
      </c>
      <c r="J2503" s="8">
        <v>33462708375</v>
      </c>
      <c r="K2503" s="8">
        <v>36884409199</v>
      </c>
      <c r="L2503" s="8">
        <v>152661144136</v>
      </c>
      <c r="M2503" s="8">
        <v>161723778924</v>
      </c>
      <c r="N2503" s="8"/>
      <c r="O2503" s="8"/>
      <c r="P2503" s="17">
        <f>(Table1[[#This Row],[18. Lợi nhuận sau thuế thu nhập doanh nghiệp]]-Table1[[#This Row],[Lưu chuyển tiền thuần từ hoạt động kinh doanh]])/Table1[[#This Row],[TỔNG CỘNG TÀI SẢN]]</f>
        <v>-9.9054618901557104E-2</v>
      </c>
      <c r="Q2503" s="20">
        <f>(Table1[[#This Row],[III. Các khoản phải thu ngắn hạn 2025]]-Table1[[#This Row],[III. Các khoản phải thu ngắn hạn'[Năm: 2024]])/Table1[[#This Row],[III. Các khoản phải thu ngắn hạn'[Năm: 2024]]</f>
        <v>-0.10253821724167388</v>
      </c>
      <c r="R2503" s="20">
        <f>(Table1[[#This Row],[1. Hàng tồn kho]]-Table1[[#This Row],[1. Hàng tồn kho'[Năm: 2024]])/Table1[[#This Row],[1. Hàng tồn kho'[Năm: 2024]]</f>
        <v>0.10225415066989478</v>
      </c>
      <c r="S250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5.9364384036886583E-2</v>
      </c>
      <c r="T250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03" s="20">
        <f>SUM(Table1[[#This Row],[TATA]:[ROA]])</f>
        <v>-3.9974301436449616E-2</v>
      </c>
    </row>
    <row r="2504" spans="1:21" ht="26.25" x14ac:dyDescent="0.45">
      <c r="A2504" s="7">
        <v>2498</v>
      </c>
      <c r="B2504" s="5" t="s">
        <v>5002</v>
      </c>
      <c r="C2504" s="6" t="s">
        <v>5003</v>
      </c>
      <c r="D2504" s="6" t="s">
        <v>18</v>
      </c>
      <c r="E2504" s="8">
        <v>135533502370</v>
      </c>
      <c r="F2504" s="8">
        <v>102037831911</v>
      </c>
      <c r="G2504" s="8">
        <v>821528629202</v>
      </c>
      <c r="H2504" s="8">
        <v>131545856861</v>
      </c>
      <c r="I2504" s="8">
        <v>150339370301</v>
      </c>
      <c r="J2504" s="8">
        <v>99287945041</v>
      </c>
      <c r="K2504" s="8">
        <v>97872039644</v>
      </c>
      <c r="L2504" s="8">
        <v>2967385498973</v>
      </c>
      <c r="M2504" s="8">
        <v>3379696916302</v>
      </c>
      <c r="N2504" s="9">
        <v>2.7</v>
      </c>
      <c r="O2504" s="9">
        <v>4.13</v>
      </c>
      <c r="P2504" s="17">
        <f>(Table1[[#This Row],[18. Lợi nhuận sau thuế thu nhập doanh nghiệp]]-Table1[[#This Row],[Lưu chuyển tiền thuần từ hoạt động kinh doanh]])/Table1[[#This Row],[TỔNG CỘNG TÀI SẢN]]</f>
        <v>-4.077237148939819E-2</v>
      </c>
      <c r="Q2504" s="20">
        <f>(Table1[[#This Row],[III. Các khoản phải thu ngắn hạn 2025]]-Table1[[#This Row],[III. Các khoản phải thu ngắn hạn'[Năm: 2024]])/Table1[[#This Row],[III. Các khoản phải thu ngắn hạn'[Năm: 2024]]</f>
        <v>0.14286663136687355</v>
      </c>
      <c r="R2504" s="20">
        <f>(Table1[[#This Row],[1. Hàng tồn kho]]-Table1[[#This Row],[1. Hàng tồn kho'[Năm: 2024]])/Table1[[#This Row],[1. Hàng tồn kho'[Năm: 2024]]</f>
        <v>-1.4260597259972653E-2</v>
      </c>
      <c r="S250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0.13894770917755692</v>
      </c>
      <c r="T2504" s="21">
        <f>Table1[[#This Row],[Tỷ suất sinh lợi trên tổng tài sản bình quân (ROAA)'[Quý 4 Năm 2025, ĐVT: %']]]-Table1[[#This Row],[Tỷ suất sinh lợi trên tổng tài sản bình quân (ROAA)'[Quý 4 Năm 2024, ĐVT: %']]]</f>
        <v>1.4299999999999997</v>
      </c>
      <c r="U2504" s="20">
        <f>SUM(Table1[[#This Row],[TATA]:[ROA]])</f>
        <v>1.6567813717950592</v>
      </c>
    </row>
    <row r="2505" spans="1:21" hidden="1" x14ac:dyDescent="0.45">
      <c r="A2505" s="7">
        <v>2499</v>
      </c>
      <c r="B2505" s="5" t="s">
        <v>5004</v>
      </c>
      <c r="C2505" s="6" t="s">
        <v>5005</v>
      </c>
      <c r="D2505" s="6" t="s">
        <v>15</v>
      </c>
      <c r="E2505" s="6"/>
      <c r="F2505" s="6"/>
      <c r="G2505" s="6"/>
      <c r="H2505" s="8">
        <v>10657397012</v>
      </c>
      <c r="I2505" s="6"/>
      <c r="J2505" s="8">
        <v>214087199</v>
      </c>
      <c r="K2505" s="6"/>
      <c r="L2505" s="8">
        <v>65854639292</v>
      </c>
      <c r="M2505" s="6"/>
      <c r="N2505" s="8"/>
      <c r="O2505" s="8"/>
      <c r="P250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0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505" s="20">
        <f>(Table1[[#This Row],[1. Hàng tồn kho]]-Table1[[#This Row],[1. Hàng tồn kho'[Năm: 2024]])/Table1[[#This Row],[1. Hàng tồn kho'[Năm: 2024]]</f>
        <v>-1</v>
      </c>
      <c r="S250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50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05" s="20" t="e">
        <f>SUM(Table1[[#This Row],[TATA]:[ROA]])</f>
        <v>#DIV/0!</v>
      </c>
    </row>
    <row r="2506" spans="1:21" ht="26.25" x14ac:dyDescent="0.45">
      <c r="A2506" s="7">
        <v>2500</v>
      </c>
      <c r="B2506" s="5" t="s">
        <v>5006</v>
      </c>
      <c r="C2506" s="6" t="s">
        <v>5007</v>
      </c>
      <c r="D2506" s="6" t="s">
        <v>33</v>
      </c>
      <c r="E2506" s="8">
        <v>-4645629947</v>
      </c>
      <c r="F2506" s="8">
        <v>131306706</v>
      </c>
      <c r="G2506" s="8">
        <v>902862351108</v>
      </c>
      <c r="H2506" s="8">
        <v>84928980370</v>
      </c>
      <c r="I2506" s="8">
        <v>251943599852</v>
      </c>
      <c r="J2506" s="8">
        <v>461641532569</v>
      </c>
      <c r="K2506" s="8">
        <v>571455802887</v>
      </c>
      <c r="L2506" s="8">
        <v>1067037037</v>
      </c>
      <c r="M2506" s="8">
        <v>4500000000</v>
      </c>
      <c r="N2506" s="9">
        <v>0</v>
      </c>
      <c r="O2506" s="9">
        <v>0</v>
      </c>
      <c r="P2506" s="17">
        <f>(Table1[[#This Row],[18. Lợi nhuận sau thuế thu nhập doanh nghiệp]]-Table1[[#This Row],[Lưu chuyển tiền thuần từ hoạt động kinh doanh]])/Table1[[#This Row],[TỔNG CỘNG TÀI SẢN]]</f>
        <v>5.2908803286987266E-3</v>
      </c>
      <c r="Q2506" s="20">
        <f>(Table1[[#This Row],[III. Các khoản phải thu ngắn hạn 2025]]-Table1[[#This Row],[III. Các khoản phải thu ngắn hạn'[Năm: 2024]])/Table1[[#This Row],[III. Các khoản phải thu ngắn hạn'[Năm: 2024]]</f>
        <v>1.9665209537944204</v>
      </c>
      <c r="R2506" s="20">
        <f>(Table1[[#This Row],[1. Hàng tồn kho]]-Table1[[#This Row],[1. Hàng tồn kho'[Năm: 2024]])/Table1[[#This Row],[1. Hàng tồn kho'[Năm: 2024]]</f>
        <v>0.23787779601824807</v>
      </c>
      <c r="S250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3.2172856648461399</v>
      </c>
      <c r="T250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06" s="20">
        <f>SUM(Table1[[#This Row],[TATA]:[ROA]])</f>
        <v>5.426975294987507</v>
      </c>
    </row>
    <row r="2507" spans="1:21" ht="26.25" hidden="1" x14ac:dyDescent="0.45">
      <c r="A2507" s="7">
        <v>2501</v>
      </c>
      <c r="B2507" s="5" t="s">
        <v>5008</v>
      </c>
      <c r="C2507" s="6" t="s">
        <v>5009</v>
      </c>
      <c r="D2507" s="6" t="s">
        <v>10</v>
      </c>
      <c r="E2507" s="6"/>
      <c r="F2507" s="6"/>
      <c r="G2507" s="6"/>
      <c r="H2507" s="6"/>
      <c r="I2507" s="6"/>
      <c r="J2507" s="6"/>
      <c r="K2507" s="6"/>
      <c r="L2507" s="6"/>
      <c r="M2507" s="6"/>
      <c r="N2507" s="8"/>
      <c r="O2507" s="8"/>
      <c r="P250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0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507" s="20" t="e">
        <f>(Table1[[#This Row],[1. Hàng tồn kho]]-Table1[[#This Row],[1. Hàng tồn kho'[Năm: 2024]])/Table1[[#This Row],[1. Hàng tồn kho'[Năm: 2024]]</f>
        <v>#DIV/0!</v>
      </c>
      <c r="S250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50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07" s="20" t="e">
        <f>SUM(Table1[[#This Row],[TATA]:[ROA]])</f>
        <v>#DIV/0!</v>
      </c>
    </row>
    <row r="2508" spans="1:21" ht="26.25" hidden="1" x14ac:dyDescent="0.45">
      <c r="A2508" s="7">
        <v>2502</v>
      </c>
      <c r="B2508" s="5" t="s">
        <v>5010</v>
      </c>
      <c r="C2508" s="6" t="s">
        <v>5011</v>
      </c>
      <c r="D2508" s="6" t="s">
        <v>15</v>
      </c>
      <c r="E2508" s="6"/>
      <c r="F2508" s="6"/>
      <c r="G2508" s="6"/>
      <c r="H2508" s="8">
        <v>98585495350</v>
      </c>
      <c r="I2508" s="6"/>
      <c r="J2508" s="8">
        <v>36717863099</v>
      </c>
      <c r="K2508" s="6"/>
      <c r="L2508" s="8">
        <v>278813518284</v>
      </c>
      <c r="M2508" s="6"/>
      <c r="N2508" s="8"/>
      <c r="O2508" s="8"/>
      <c r="P250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0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508" s="20">
        <f>(Table1[[#This Row],[1. Hàng tồn kho]]-Table1[[#This Row],[1. Hàng tồn kho'[Năm: 2024]])/Table1[[#This Row],[1. Hàng tồn kho'[Năm: 2024]]</f>
        <v>-1</v>
      </c>
      <c r="S250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50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08" s="20" t="e">
        <f>SUM(Table1[[#This Row],[TATA]:[ROA]])</f>
        <v>#DIV/0!</v>
      </c>
    </row>
    <row r="2509" spans="1:21" ht="39" hidden="1" x14ac:dyDescent="0.45">
      <c r="A2509" s="7">
        <v>2503</v>
      </c>
      <c r="B2509" s="5" t="s">
        <v>5012</v>
      </c>
      <c r="C2509" s="6" t="s">
        <v>5013</v>
      </c>
      <c r="D2509" s="6" t="s">
        <v>10</v>
      </c>
      <c r="E2509" s="6"/>
      <c r="F2509" s="6"/>
      <c r="G2509" s="6"/>
      <c r="H2509" s="6"/>
      <c r="I2509" s="6"/>
      <c r="J2509" s="6"/>
      <c r="K2509" s="6"/>
      <c r="L2509" s="6"/>
      <c r="M2509" s="6"/>
      <c r="N2509" s="8"/>
      <c r="O2509" s="8"/>
      <c r="P250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0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509" s="20" t="e">
        <f>(Table1[[#This Row],[1. Hàng tồn kho]]-Table1[[#This Row],[1. Hàng tồn kho'[Năm: 2024]])/Table1[[#This Row],[1. Hàng tồn kho'[Năm: 2024]]</f>
        <v>#DIV/0!</v>
      </c>
      <c r="S250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50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09" s="20" t="e">
        <f>SUM(Table1[[#This Row],[TATA]:[ROA]])</f>
        <v>#DIV/0!</v>
      </c>
    </row>
    <row r="2510" spans="1:21" x14ac:dyDescent="0.45">
      <c r="A2510" s="7">
        <v>2504</v>
      </c>
      <c r="B2510" s="5" t="s">
        <v>5014</v>
      </c>
      <c r="C2510" s="6" t="s">
        <v>5015</v>
      </c>
      <c r="D2510" s="6" t="s">
        <v>15</v>
      </c>
      <c r="E2510" s="8">
        <v>10151410235</v>
      </c>
      <c r="F2510" s="8">
        <v>2264971110</v>
      </c>
      <c r="G2510" s="8">
        <v>387651355355</v>
      </c>
      <c r="H2510" s="8">
        <v>26703495054</v>
      </c>
      <c r="I2510" s="8">
        <v>22930962776</v>
      </c>
      <c r="J2510" s="8">
        <v>201768051752</v>
      </c>
      <c r="K2510" s="8">
        <v>194560789270</v>
      </c>
      <c r="L2510" s="8">
        <v>130580736698</v>
      </c>
      <c r="M2510" s="8">
        <v>113349195564</v>
      </c>
      <c r="N2510" s="9">
        <v>0.32</v>
      </c>
      <c r="O2510" s="9">
        <v>0.41</v>
      </c>
      <c r="P2510" s="17">
        <f>(Table1[[#This Row],[18. Lợi nhuận sau thuế thu nhập doanh nghiệp]]-Table1[[#This Row],[Lưu chuyển tiền thuần từ hoạt động kinh doanh]])/Table1[[#This Row],[TỔNG CỘNG TÀI SẢN]]</f>
        <v>-2.0344154653548999E-2</v>
      </c>
      <c r="Q2510" s="20">
        <f>(Table1[[#This Row],[III. Các khoản phải thu ngắn hạn 2025]]-Table1[[#This Row],[III. Các khoản phải thu ngắn hạn'[Năm: 2024]])/Table1[[#This Row],[III. Các khoản phải thu ngắn hạn'[Năm: 2024]]</f>
        <v>-0.1412748507403678</v>
      </c>
      <c r="R2510" s="20">
        <f>(Table1[[#This Row],[1. Hàng tồn kho]]-Table1[[#This Row],[1. Hàng tồn kho'[Năm: 2024]])/Table1[[#This Row],[1. Hàng tồn kho'[Năm: 2024]]</f>
        <v>-3.5720533649493194E-2</v>
      </c>
      <c r="S251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-0.13196082033027712</v>
      </c>
      <c r="T2510" s="21">
        <f>Table1[[#This Row],[Tỷ suất sinh lợi trên tổng tài sản bình quân (ROAA)'[Quý 4 Năm 2025, ĐVT: %']]]-Table1[[#This Row],[Tỷ suất sinh lợi trên tổng tài sản bình quân (ROAA)'[Quý 4 Năm 2024, ĐVT: %']]]</f>
        <v>8.9999999999999969E-2</v>
      </c>
      <c r="U2510" s="20">
        <f>SUM(Table1[[#This Row],[TATA]:[ROA]])</f>
        <v>-0.23930035937368715</v>
      </c>
    </row>
    <row r="2511" spans="1:21" hidden="1" x14ac:dyDescent="0.45">
      <c r="A2511" s="7">
        <v>2505</v>
      </c>
      <c r="B2511" s="5" t="s">
        <v>5016</v>
      </c>
      <c r="C2511" s="6" t="s">
        <v>5017</v>
      </c>
      <c r="D2511" s="6" t="s">
        <v>10</v>
      </c>
      <c r="E2511" s="8">
        <v>-626728792988</v>
      </c>
      <c r="F2511" s="8">
        <v>14278146003</v>
      </c>
      <c r="G2511" s="8">
        <v>914095291174</v>
      </c>
      <c r="H2511" s="8">
        <v>1078237868</v>
      </c>
      <c r="I2511" s="8">
        <v>58608811122</v>
      </c>
      <c r="J2511" s="6"/>
      <c r="K2511" s="6"/>
      <c r="L2511" s="8">
        <v>27767025425</v>
      </c>
      <c r="M2511" s="8">
        <v>174501201461</v>
      </c>
      <c r="N2511" s="9">
        <v>0.48</v>
      </c>
      <c r="O2511" s="9">
        <v>-1.1599999999999999</v>
      </c>
      <c r="P2511" s="17">
        <f>(Table1[[#This Row],[18. Lợi nhuận sau thuế thu nhập doanh nghiệp]]-Table1[[#This Row],[Lưu chuyển tiền thuần từ hoạt động kinh doanh]])/Table1[[#This Row],[TỔNG CỘNG TÀI SẢN]]</f>
        <v>0.70124739201723219</v>
      </c>
      <c r="Q2511" s="20">
        <f>(Table1[[#This Row],[III. Các khoản phải thu ngắn hạn 2025]]-Table1[[#This Row],[III. Các khoản phải thu ngắn hạn'[Năm: 2024]])/Table1[[#This Row],[III. Các khoản phải thu ngắn hạn'[Năm: 2024]]</f>
        <v>53.356105328328162</v>
      </c>
      <c r="R2511" s="20" t="e">
        <f>(Table1[[#This Row],[1. Hàng tồn kho]]-Table1[[#This Row],[1. Hàng tồn kho'[Năm: 2024]])/Table1[[#This Row],[1. Hàng tồn kho'[Năm: 2024]]</f>
        <v>#DIV/0!</v>
      </c>
      <c r="S251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5.2844758770555273</v>
      </c>
      <c r="T2511" s="21">
        <f>Table1[[#This Row],[Tỷ suất sinh lợi trên tổng tài sản bình quân (ROAA)'[Quý 4 Năm 2025, ĐVT: %']]]-Table1[[#This Row],[Tỷ suất sinh lợi trên tổng tài sản bình quân (ROAA)'[Quý 4 Năm 2024, ĐVT: %']]]</f>
        <v>-1.64</v>
      </c>
      <c r="U2511" s="20" t="e">
        <f>SUM(Table1[[#This Row],[TATA]:[ROA]])</f>
        <v>#DIV/0!</v>
      </c>
    </row>
    <row r="2512" spans="1:21" ht="26.25" hidden="1" x14ac:dyDescent="0.45">
      <c r="A2512" s="7">
        <v>2506</v>
      </c>
      <c r="B2512" s="5" t="s">
        <v>5018</v>
      </c>
      <c r="C2512" s="6" t="s">
        <v>5019</v>
      </c>
      <c r="D2512" s="6" t="s">
        <v>15</v>
      </c>
      <c r="E2512" s="6"/>
      <c r="F2512" s="6"/>
      <c r="G2512" s="6"/>
      <c r="H2512" s="8">
        <v>103200639921</v>
      </c>
      <c r="I2512" s="6"/>
      <c r="J2512" s="8">
        <v>36536155880</v>
      </c>
      <c r="K2512" s="6"/>
      <c r="L2512" s="8">
        <v>84758019605</v>
      </c>
      <c r="M2512" s="6"/>
      <c r="N2512" s="8"/>
      <c r="O2512" s="8"/>
      <c r="P251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1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512" s="20">
        <f>(Table1[[#This Row],[1. Hàng tồn kho]]-Table1[[#This Row],[1. Hàng tồn kho'[Năm: 2024]])/Table1[[#This Row],[1. Hàng tồn kho'[Năm: 2024]]</f>
        <v>-1</v>
      </c>
      <c r="S251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51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12" s="20" t="e">
        <f>SUM(Table1[[#This Row],[TATA]:[ROA]])</f>
        <v>#DIV/0!</v>
      </c>
    </row>
    <row r="2513" spans="1:21" x14ac:dyDescent="0.45">
      <c r="A2513" s="7">
        <v>2507</v>
      </c>
      <c r="B2513" s="5" t="s">
        <v>5020</v>
      </c>
      <c r="C2513" s="6" t="s">
        <v>5021</v>
      </c>
      <c r="D2513" s="6" t="s">
        <v>15</v>
      </c>
      <c r="E2513" s="8">
        <v>1190202352</v>
      </c>
      <c r="F2513" s="8">
        <v>21196948858</v>
      </c>
      <c r="G2513" s="8">
        <v>219077550051</v>
      </c>
      <c r="H2513" s="8">
        <v>96785690946</v>
      </c>
      <c r="I2513" s="8">
        <v>126652119355</v>
      </c>
      <c r="J2513" s="8">
        <v>35171946456</v>
      </c>
      <c r="K2513" s="8">
        <v>34891182822</v>
      </c>
      <c r="L2513" s="8">
        <v>216960655465</v>
      </c>
      <c r="M2513" s="8">
        <v>221509732977</v>
      </c>
      <c r="N2513" s="8"/>
      <c r="O2513" s="8"/>
      <c r="P2513" s="17">
        <f>(Table1[[#This Row],[18. Lợi nhuận sau thuế thu nhập doanh nghiệp]]-Table1[[#This Row],[Lưu chuyển tiền thuần từ hoạt động kinh doanh]])/Table1[[#This Row],[TỔNG CỘNG TÀI SẢN]]</f>
        <v>9.132266862278926E-2</v>
      </c>
      <c r="Q2513" s="20">
        <f>(Table1[[#This Row],[III. Các khoản phải thu ngắn hạn 2025]]-Table1[[#This Row],[III. Các khoản phải thu ngắn hạn'[Năm: 2024]])/Table1[[#This Row],[III. Các khoản phải thu ngắn hạn'[Năm: 2024]]</f>
        <v>0.30858309856633132</v>
      </c>
      <c r="R2513" s="20">
        <f>(Table1[[#This Row],[1. Hàng tồn kho]]-Table1[[#This Row],[1. Hàng tồn kho'[Năm: 2024]])/Table1[[#This Row],[1. Hàng tồn kho'[Năm: 2024]]</f>
        <v>-7.9826015415790097E-3</v>
      </c>
      <c r="S251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2.0967292444107936E-2</v>
      </c>
      <c r="T251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13" s="20">
        <f>SUM(Table1[[#This Row],[TATA]:[ROA]])</f>
        <v>0.41289045809164954</v>
      </c>
    </row>
    <row r="2514" spans="1:21" hidden="1" x14ac:dyDescent="0.45">
      <c r="A2514" s="7">
        <v>2508</v>
      </c>
      <c r="B2514" s="5" t="s">
        <v>5022</v>
      </c>
      <c r="C2514" s="6" t="s">
        <v>5023</v>
      </c>
      <c r="D2514" s="6" t="s">
        <v>15</v>
      </c>
      <c r="E2514" s="6"/>
      <c r="F2514" s="6"/>
      <c r="G2514" s="6"/>
      <c r="H2514" s="8">
        <v>30984537109</v>
      </c>
      <c r="I2514" s="6"/>
      <c r="J2514" s="8">
        <v>98368657</v>
      </c>
      <c r="K2514" s="6"/>
      <c r="L2514" s="8">
        <v>75877477146</v>
      </c>
      <c r="M2514" s="6"/>
      <c r="N2514" s="8"/>
      <c r="O2514" s="8"/>
      <c r="P251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1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514" s="20">
        <f>(Table1[[#This Row],[1. Hàng tồn kho]]-Table1[[#This Row],[1. Hàng tồn kho'[Năm: 2024]])/Table1[[#This Row],[1. Hàng tồn kho'[Năm: 2024]]</f>
        <v>-1</v>
      </c>
      <c r="S251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51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14" s="20" t="e">
        <f>SUM(Table1[[#This Row],[TATA]:[ROA]])</f>
        <v>#DIV/0!</v>
      </c>
    </row>
    <row r="2515" spans="1:21" ht="26.25" hidden="1" x14ac:dyDescent="0.45">
      <c r="A2515" s="7">
        <v>2509</v>
      </c>
      <c r="B2515" s="5" t="s">
        <v>5024</v>
      </c>
      <c r="C2515" s="6" t="s">
        <v>5025</v>
      </c>
      <c r="D2515" s="6" t="s">
        <v>10</v>
      </c>
      <c r="E2515" s="6"/>
      <c r="F2515" s="6"/>
      <c r="G2515" s="6"/>
      <c r="H2515" s="6"/>
      <c r="I2515" s="6"/>
      <c r="J2515" s="6"/>
      <c r="K2515" s="6"/>
      <c r="L2515" s="6"/>
      <c r="M2515" s="6"/>
      <c r="N2515" s="8"/>
      <c r="O2515" s="8"/>
      <c r="P251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1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515" s="20" t="e">
        <f>(Table1[[#This Row],[1. Hàng tồn kho]]-Table1[[#This Row],[1. Hàng tồn kho'[Năm: 2024]])/Table1[[#This Row],[1. Hàng tồn kho'[Năm: 2024]]</f>
        <v>#DIV/0!</v>
      </c>
      <c r="S251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51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15" s="20" t="e">
        <f>SUM(Table1[[#This Row],[TATA]:[ROA]])</f>
        <v>#DIV/0!</v>
      </c>
    </row>
    <row r="2516" spans="1:21" x14ac:dyDescent="0.45">
      <c r="A2516" s="7">
        <v>2510</v>
      </c>
      <c r="B2516" s="5" t="s">
        <v>5026</v>
      </c>
      <c r="C2516" s="6" t="s">
        <v>5027</v>
      </c>
      <c r="D2516" s="6" t="s">
        <v>15</v>
      </c>
      <c r="E2516" s="8">
        <v>13645218079</v>
      </c>
      <c r="F2516" s="8">
        <v>-1623326910</v>
      </c>
      <c r="G2516" s="8">
        <v>833358160016</v>
      </c>
      <c r="H2516" s="8">
        <v>155921678088</v>
      </c>
      <c r="I2516" s="8">
        <v>184301124984</v>
      </c>
      <c r="J2516" s="8">
        <v>611822789340</v>
      </c>
      <c r="K2516" s="8">
        <v>556202329538</v>
      </c>
      <c r="L2516" s="8">
        <v>587294856938</v>
      </c>
      <c r="M2516" s="8">
        <v>394423748464</v>
      </c>
      <c r="N2516" s="9">
        <v>-2.64</v>
      </c>
      <c r="O2516" s="9">
        <v>1.67</v>
      </c>
      <c r="P2516" s="17">
        <f>(Table1[[#This Row],[18. Lợi nhuận sau thuế thu nhập doanh nghiệp]]-Table1[[#This Row],[Lưu chuyển tiền thuần từ hoạt động kinh doanh]])/Table1[[#This Row],[TỔNG CỘNG TÀI SẢN]]</f>
        <v>-1.8321708146119133E-2</v>
      </c>
      <c r="Q2516" s="20">
        <f>(Table1[[#This Row],[III. Các khoản phải thu ngắn hạn 2025]]-Table1[[#This Row],[III. Các khoản phải thu ngắn hạn'[Năm: 2024]])/Table1[[#This Row],[III. Các khoản phải thu ngắn hạn'[Năm: 2024]]</f>
        <v>0.18201091242734727</v>
      </c>
      <c r="R2516" s="20">
        <f>(Table1[[#This Row],[1. Hàng tồn kho]]-Table1[[#This Row],[1. Hàng tồn kho'[Năm: 2024]])/Table1[[#This Row],[1. Hàng tồn kho'[Năm: 2024]]</f>
        <v>-9.0909427976686233E-2</v>
      </c>
      <c r="S251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-0.32840592114083705</v>
      </c>
      <c r="T2516" s="21">
        <f>Table1[[#This Row],[Tỷ suất sinh lợi trên tổng tài sản bình quân (ROAA)'[Quý 4 Năm 2025, ĐVT: %']]]-Table1[[#This Row],[Tỷ suất sinh lợi trên tổng tài sản bình quân (ROAA)'[Quý 4 Năm 2024, ĐVT: %']]]</f>
        <v>4.3100000000000005</v>
      </c>
      <c r="U2516" s="20">
        <f>SUM(Table1[[#This Row],[TATA]:[ROA]])</f>
        <v>4.0543738551637052</v>
      </c>
    </row>
    <row r="2517" spans="1:21" hidden="1" x14ac:dyDescent="0.45">
      <c r="A2517" s="7">
        <v>2511</v>
      </c>
      <c r="B2517" s="5" t="s">
        <v>5028</v>
      </c>
      <c r="C2517" s="6" t="s">
        <v>5029</v>
      </c>
      <c r="D2517" s="6" t="s">
        <v>10</v>
      </c>
      <c r="E2517" s="6"/>
      <c r="F2517" s="6"/>
      <c r="G2517" s="6"/>
      <c r="H2517" s="8">
        <v>41386979998</v>
      </c>
      <c r="I2517" s="6"/>
      <c r="J2517" s="8">
        <v>40190611</v>
      </c>
      <c r="K2517" s="6"/>
      <c r="L2517" s="6"/>
      <c r="M2517" s="6"/>
      <c r="N2517" s="8"/>
      <c r="O2517" s="8"/>
      <c r="P251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1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517" s="20">
        <f>(Table1[[#This Row],[1. Hàng tồn kho]]-Table1[[#This Row],[1. Hàng tồn kho'[Năm: 2024]])/Table1[[#This Row],[1. Hàng tồn kho'[Năm: 2024]]</f>
        <v>-1</v>
      </c>
      <c r="S251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51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17" s="20" t="e">
        <f>SUM(Table1[[#This Row],[TATA]:[ROA]])</f>
        <v>#DIV/0!</v>
      </c>
    </row>
    <row r="2518" spans="1:21" x14ac:dyDescent="0.45">
      <c r="A2518" s="7">
        <v>2512</v>
      </c>
      <c r="B2518" s="5" t="s">
        <v>5030</v>
      </c>
      <c r="C2518" s="6" t="s">
        <v>5031</v>
      </c>
      <c r="D2518" s="6" t="s">
        <v>33</v>
      </c>
      <c r="E2518" s="8">
        <v>68717802556</v>
      </c>
      <c r="F2518" s="8">
        <v>11232295602</v>
      </c>
      <c r="G2518" s="8">
        <v>874974074123</v>
      </c>
      <c r="H2518" s="8">
        <v>328683878709</v>
      </c>
      <c r="I2518" s="8">
        <v>474259863536</v>
      </c>
      <c r="J2518" s="8">
        <v>11442702544</v>
      </c>
      <c r="K2518" s="8">
        <v>43740407825</v>
      </c>
      <c r="L2518" s="8">
        <v>460882195733</v>
      </c>
      <c r="M2518" s="8">
        <v>551083758245</v>
      </c>
      <c r="N2518" s="9">
        <v>0.73</v>
      </c>
      <c r="O2518" s="9">
        <v>0.45</v>
      </c>
      <c r="P2518" s="17">
        <f>(Table1[[#This Row],[18. Lợi nhuận sau thuế thu nhập doanh nghiệp]]-Table1[[#This Row],[Lưu chuyển tiền thuần từ hoạt động kinh doanh]])/Table1[[#This Row],[TỔNG CỘNG TÀI SẢN]]</f>
        <v>-6.5699668886325127E-2</v>
      </c>
      <c r="Q2518" s="20">
        <f>(Table1[[#This Row],[III. Các khoản phải thu ngắn hạn 2025]]-Table1[[#This Row],[III. Các khoản phải thu ngắn hạn'[Năm: 2024]])/Table1[[#This Row],[III. Các khoản phải thu ngắn hạn'[Năm: 2024]]</f>
        <v>0.44290576525624359</v>
      </c>
      <c r="R2518" s="20">
        <f>(Table1[[#This Row],[1. Hàng tồn kho]]-Table1[[#This Row],[1. Hàng tồn kho'[Năm: 2024]])/Table1[[#This Row],[1. Hàng tồn kho'[Năm: 2024]]</f>
        <v>2.8225591949810278</v>
      </c>
      <c r="S251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0.19571500775494463</v>
      </c>
      <c r="T2518" s="21">
        <f>Table1[[#This Row],[Tỷ suất sinh lợi trên tổng tài sản bình quân (ROAA)'[Quý 4 Năm 2025, ĐVT: %']]]-Table1[[#This Row],[Tỷ suất sinh lợi trên tổng tài sản bình quân (ROAA)'[Quý 4 Năm 2024, ĐVT: %']]]</f>
        <v>-0.27999999999999997</v>
      </c>
      <c r="U2518" s="20">
        <f>SUM(Table1[[#This Row],[TATA]:[ROA]])</f>
        <v>3.115480299105891</v>
      </c>
    </row>
    <row r="2519" spans="1:21" hidden="1" x14ac:dyDescent="0.45">
      <c r="A2519" s="7">
        <v>2513</v>
      </c>
      <c r="B2519" s="5" t="s">
        <v>5032</v>
      </c>
      <c r="C2519" s="6" t="s">
        <v>5033</v>
      </c>
      <c r="D2519" s="6" t="s">
        <v>10</v>
      </c>
      <c r="E2519" s="6"/>
      <c r="F2519" s="6"/>
      <c r="G2519" s="6"/>
      <c r="H2519" s="6"/>
      <c r="I2519" s="6"/>
      <c r="J2519" s="6"/>
      <c r="K2519" s="6"/>
      <c r="L2519" s="6"/>
      <c r="M2519" s="6"/>
      <c r="N2519" s="8"/>
      <c r="O2519" s="8"/>
      <c r="P251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1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519" s="20" t="e">
        <f>(Table1[[#This Row],[1. Hàng tồn kho]]-Table1[[#This Row],[1. Hàng tồn kho'[Năm: 2024]])/Table1[[#This Row],[1. Hàng tồn kho'[Năm: 2024]]</f>
        <v>#DIV/0!</v>
      </c>
      <c r="S251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51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19" s="20" t="e">
        <f>SUM(Table1[[#This Row],[TATA]:[ROA]])</f>
        <v>#DIV/0!</v>
      </c>
    </row>
    <row r="2520" spans="1:21" x14ac:dyDescent="0.45">
      <c r="A2520" s="7">
        <v>2514</v>
      </c>
      <c r="B2520" s="5" t="s">
        <v>5034</v>
      </c>
      <c r="C2520" s="6" t="s">
        <v>5035</v>
      </c>
      <c r="D2520" s="6" t="s">
        <v>33</v>
      </c>
      <c r="E2520" s="8">
        <v>-96018990488</v>
      </c>
      <c r="F2520" s="8">
        <v>886482073</v>
      </c>
      <c r="G2520" s="8">
        <v>484517971021</v>
      </c>
      <c r="H2520" s="8">
        <v>159573263553</v>
      </c>
      <c r="I2520" s="8">
        <v>170508384095</v>
      </c>
      <c r="J2520" s="8">
        <v>92036121791</v>
      </c>
      <c r="K2520" s="8">
        <v>201808347236</v>
      </c>
      <c r="L2520" s="8">
        <v>119230524183</v>
      </c>
      <c r="M2520" s="8">
        <v>159807575999</v>
      </c>
      <c r="N2520" s="9">
        <v>-0.35</v>
      </c>
      <c r="O2520" s="9">
        <v>0.83</v>
      </c>
      <c r="P2520" s="17">
        <f>(Table1[[#This Row],[18. Lợi nhuận sau thuế thu nhập doanh nghiệp]]-Table1[[#This Row],[Lưu chuyển tiền thuần từ hoạt động kinh doanh]])/Table1[[#This Row],[TỔNG CỘNG TÀI SẢN]]</f>
        <v>0.20000387675362391</v>
      </c>
      <c r="Q2520" s="20">
        <f>(Table1[[#This Row],[III. Các khoản phải thu ngắn hạn 2025]]-Table1[[#This Row],[III. Các khoản phải thu ngắn hạn'[Năm: 2024]])/Table1[[#This Row],[III. Các khoản phải thu ngắn hạn'[Năm: 2024]]</f>
        <v>6.852727266788057E-2</v>
      </c>
      <c r="R2520" s="20">
        <f>(Table1[[#This Row],[1. Hàng tồn kho]]-Table1[[#This Row],[1. Hàng tồn kho'[Năm: 2024]])/Table1[[#This Row],[1. Hàng tồn kho'[Năm: 2024]]</f>
        <v>1.1927080727529566</v>
      </c>
      <c r="S252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0.34032435984027581</v>
      </c>
      <c r="T2520" s="21">
        <f>Table1[[#This Row],[Tỷ suất sinh lợi trên tổng tài sản bình quân (ROAA)'[Quý 4 Năm 2025, ĐVT: %']]]-Table1[[#This Row],[Tỷ suất sinh lợi trên tổng tài sản bình quân (ROAA)'[Quý 4 Năm 2024, ĐVT: %']]]</f>
        <v>1.18</v>
      </c>
      <c r="U2520" s="20">
        <f>SUM(Table1[[#This Row],[TATA]:[ROA]])</f>
        <v>2.9815635820147368</v>
      </c>
    </row>
    <row r="2521" spans="1:21" hidden="1" x14ac:dyDescent="0.45">
      <c r="A2521" s="7">
        <v>2515</v>
      </c>
      <c r="B2521" s="5" t="s">
        <v>5036</v>
      </c>
      <c r="C2521" s="6" t="s">
        <v>5037</v>
      </c>
      <c r="D2521" s="6" t="s">
        <v>10</v>
      </c>
      <c r="E2521" s="6"/>
      <c r="F2521" s="6"/>
      <c r="G2521" s="6"/>
      <c r="H2521" s="6"/>
      <c r="I2521" s="6"/>
      <c r="J2521" s="6"/>
      <c r="K2521" s="6"/>
      <c r="L2521" s="6"/>
      <c r="M2521" s="6"/>
      <c r="N2521" s="8"/>
      <c r="O2521" s="8"/>
      <c r="P252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2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521" s="20" t="e">
        <f>(Table1[[#This Row],[1. Hàng tồn kho]]-Table1[[#This Row],[1. Hàng tồn kho'[Năm: 2024]])/Table1[[#This Row],[1. Hàng tồn kho'[Năm: 2024]]</f>
        <v>#DIV/0!</v>
      </c>
      <c r="S252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52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21" s="20" t="e">
        <f>SUM(Table1[[#This Row],[TATA]:[ROA]])</f>
        <v>#DIV/0!</v>
      </c>
    </row>
    <row r="2522" spans="1:21" hidden="1" x14ac:dyDescent="0.45">
      <c r="A2522" s="7">
        <v>2516</v>
      </c>
      <c r="B2522" s="5" t="s">
        <v>5038</v>
      </c>
      <c r="C2522" s="6" t="s">
        <v>5039</v>
      </c>
      <c r="D2522" s="6" t="s">
        <v>18</v>
      </c>
      <c r="E2522" s="8">
        <v>7801374240320</v>
      </c>
      <c r="F2522" s="8">
        <v>1301934168165</v>
      </c>
      <c r="G2522" s="8">
        <v>140486060429802</v>
      </c>
      <c r="H2522" s="6"/>
      <c r="I2522" s="6"/>
      <c r="J2522" s="6"/>
      <c r="K2522" s="6"/>
      <c r="L2522" s="8">
        <v>7289559255271</v>
      </c>
      <c r="M2522" s="8">
        <v>9575808324018</v>
      </c>
      <c r="N2522" s="9">
        <v>0.2</v>
      </c>
      <c r="O2522" s="9">
        <v>0.34</v>
      </c>
      <c r="P2522" s="17">
        <f>(Table1[[#This Row],[18. Lợi nhuận sau thuế thu nhập doanh nghiệp]]-Table1[[#This Row],[Lưu chuyển tiền thuần từ hoạt động kinh doanh]])/Table1[[#This Row],[TỔNG CỘNG TÀI SẢN]]</f>
        <v>-4.6263949976749735E-2</v>
      </c>
      <c r="Q252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522" s="20" t="e">
        <f>(Table1[[#This Row],[1. Hàng tồn kho]]-Table1[[#This Row],[1. Hàng tồn kho'[Năm: 2024]])/Table1[[#This Row],[1. Hàng tồn kho'[Năm: 2024]]</f>
        <v>#DIV/0!</v>
      </c>
      <c r="S252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0.31363337462327895</v>
      </c>
      <c r="T2522" s="21">
        <f>Table1[[#This Row],[Tỷ suất sinh lợi trên tổng tài sản bình quân (ROAA)'[Quý 4 Năm 2025, ĐVT: %']]]-Table1[[#This Row],[Tỷ suất sinh lợi trên tổng tài sản bình quân (ROAA)'[Quý 4 Năm 2024, ĐVT: %']]]</f>
        <v>0.14000000000000001</v>
      </c>
      <c r="U2522" s="20" t="e">
        <f>SUM(Table1[[#This Row],[TATA]:[ROA]])</f>
        <v>#DIV/0!</v>
      </c>
    </row>
    <row r="2523" spans="1:21" ht="26.25" x14ac:dyDescent="0.45">
      <c r="A2523" s="7">
        <v>2517</v>
      </c>
      <c r="B2523" s="5" t="s">
        <v>5040</v>
      </c>
      <c r="C2523" s="6" t="s">
        <v>5041</v>
      </c>
      <c r="D2523" s="6" t="s">
        <v>18</v>
      </c>
      <c r="E2523" s="8">
        <v>8158221162</v>
      </c>
      <c r="F2523" s="8">
        <v>170420115521</v>
      </c>
      <c r="G2523" s="8">
        <v>1212158156581</v>
      </c>
      <c r="H2523" s="8">
        <v>12428842563</v>
      </c>
      <c r="I2523" s="8">
        <v>11159888902</v>
      </c>
      <c r="J2523" s="8">
        <v>440916580657</v>
      </c>
      <c r="K2523" s="8">
        <v>288039463897</v>
      </c>
      <c r="L2523" s="8">
        <v>1220293850417</v>
      </c>
      <c r="M2523" s="8">
        <v>1620016338396</v>
      </c>
      <c r="N2523" s="9">
        <v>2.12</v>
      </c>
      <c r="O2523" s="9">
        <v>5.62</v>
      </c>
      <c r="P2523" s="17">
        <f>(Table1[[#This Row],[18. Lợi nhuận sau thuế thu nhập doanh nghiệp]]-Table1[[#This Row],[Lưu chuyển tiền thuần từ hoạt động kinh doanh]])/Table1[[#This Row],[TỔNG CỘNG TÀI SẢN]]</f>
        <v>0.13386198284279513</v>
      </c>
      <c r="Q2523" s="20">
        <f>(Table1[[#This Row],[III. Các khoản phải thu ngắn hạn 2025]]-Table1[[#This Row],[III. Các khoản phải thu ngắn hạn'[Năm: 2024]])/Table1[[#This Row],[III. Các khoản phải thu ngắn hạn'[Năm: 2024]]</f>
        <v>-0.10209749255152746</v>
      </c>
      <c r="R2523" s="20">
        <f>(Table1[[#This Row],[1. Hàng tồn kho]]-Table1[[#This Row],[1. Hàng tồn kho'[Năm: 2024]])/Table1[[#This Row],[1. Hàng tồn kho'[Năm: 2024]]</f>
        <v>-0.34672571517315409</v>
      </c>
      <c r="S252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0.32756248656207393</v>
      </c>
      <c r="T2523" s="21">
        <f>Table1[[#This Row],[Tỷ suất sinh lợi trên tổng tài sản bình quân (ROAA)'[Quý 4 Năm 2025, ĐVT: %']]]-Table1[[#This Row],[Tỷ suất sinh lợi trên tổng tài sản bình quân (ROAA)'[Quý 4 Năm 2024, ĐVT: %']]]</f>
        <v>3.5</v>
      </c>
      <c r="U2523" s="20">
        <f>SUM(Table1[[#This Row],[TATA]:[ROA]])</f>
        <v>3.5126012616801874</v>
      </c>
    </row>
    <row r="2524" spans="1:21" hidden="1" x14ac:dyDescent="0.45">
      <c r="A2524" s="7">
        <v>2518</v>
      </c>
      <c r="B2524" s="5" t="s">
        <v>5042</v>
      </c>
      <c r="C2524" s="6" t="s">
        <v>5043</v>
      </c>
      <c r="D2524" s="6" t="s">
        <v>10</v>
      </c>
      <c r="E2524" s="6"/>
      <c r="F2524" s="6"/>
      <c r="G2524" s="6"/>
      <c r="H2524" s="6"/>
      <c r="I2524" s="6"/>
      <c r="J2524" s="6"/>
      <c r="K2524" s="6"/>
      <c r="L2524" s="6"/>
      <c r="M2524" s="6"/>
      <c r="N2524" s="8"/>
      <c r="O2524" s="8"/>
      <c r="P252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2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524" s="20" t="e">
        <f>(Table1[[#This Row],[1. Hàng tồn kho]]-Table1[[#This Row],[1. Hàng tồn kho'[Năm: 2024]])/Table1[[#This Row],[1. Hàng tồn kho'[Năm: 2024]]</f>
        <v>#DIV/0!</v>
      </c>
      <c r="S252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52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24" s="20" t="e">
        <f>SUM(Table1[[#This Row],[TATA]:[ROA]])</f>
        <v>#DIV/0!</v>
      </c>
    </row>
    <row r="2525" spans="1:21" hidden="1" x14ac:dyDescent="0.45">
      <c r="A2525" s="7">
        <v>2519</v>
      </c>
      <c r="B2525" s="5" t="s">
        <v>5044</v>
      </c>
      <c r="C2525" s="6" t="s">
        <v>5045</v>
      </c>
      <c r="D2525" s="6" t="s">
        <v>10</v>
      </c>
      <c r="E2525" s="6"/>
      <c r="F2525" s="6"/>
      <c r="G2525" s="6"/>
      <c r="H2525" s="8">
        <v>3430513479542</v>
      </c>
      <c r="I2525" s="6"/>
      <c r="J2525" s="8">
        <v>77805050060</v>
      </c>
      <c r="K2525" s="6"/>
      <c r="L2525" s="8">
        <v>2738697802743</v>
      </c>
      <c r="M2525" s="6"/>
      <c r="N2525" s="8"/>
      <c r="O2525" s="8"/>
      <c r="P252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2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525" s="20">
        <f>(Table1[[#This Row],[1. Hàng tồn kho]]-Table1[[#This Row],[1. Hàng tồn kho'[Năm: 2024]])/Table1[[#This Row],[1. Hàng tồn kho'[Năm: 2024]]</f>
        <v>-1</v>
      </c>
      <c r="S252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52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25" s="20" t="e">
        <f>SUM(Table1[[#This Row],[TATA]:[ROA]])</f>
        <v>#DIV/0!</v>
      </c>
    </row>
    <row r="2526" spans="1:21" ht="26.25" hidden="1" x14ac:dyDescent="0.45">
      <c r="A2526" s="7">
        <v>2520</v>
      </c>
      <c r="B2526" s="5" t="s">
        <v>5046</v>
      </c>
      <c r="C2526" s="6" t="s">
        <v>5047</v>
      </c>
      <c r="D2526" s="6" t="s">
        <v>10</v>
      </c>
      <c r="E2526" s="6"/>
      <c r="F2526" s="6"/>
      <c r="G2526" s="6"/>
      <c r="H2526" s="6"/>
      <c r="I2526" s="6"/>
      <c r="J2526" s="6"/>
      <c r="K2526" s="6"/>
      <c r="L2526" s="6"/>
      <c r="M2526" s="6"/>
      <c r="N2526" s="8"/>
      <c r="O2526" s="8"/>
      <c r="P252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2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526" s="20" t="e">
        <f>(Table1[[#This Row],[1. Hàng tồn kho]]-Table1[[#This Row],[1. Hàng tồn kho'[Năm: 2024]])/Table1[[#This Row],[1. Hàng tồn kho'[Năm: 2024]]</f>
        <v>#DIV/0!</v>
      </c>
      <c r="S252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52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26" s="20" t="e">
        <f>SUM(Table1[[#This Row],[TATA]:[ROA]])</f>
        <v>#DIV/0!</v>
      </c>
    </row>
    <row r="2527" spans="1:21" hidden="1" x14ac:dyDescent="0.45">
      <c r="A2527" s="7">
        <v>2521</v>
      </c>
      <c r="B2527" s="5" t="s">
        <v>5048</v>
      </c>
      <c r="C2527" s="6" t="s">
        <v>5049</v>
      </c>
      <c r="D2527" s="6" t="s">
        <v>10</v>
      </c>
      <c r="E2527" s="6"/>
      <c r="F2527" s="6"/>
      <c r="G2527" s="6"/>
      <c r="H2527" s="6"/>
      <c r="I2527" s="6"/>
      <c r="J2527" s="6"/>
      <c r="K2527" s="6"/>
      <c r="L2527" s="6"/>
      <c r="M2527" s="6"/>
      <c r="N2527" s="8"/>
      <c r="O2527" s="8"/>
      <c r="P252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2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527" s="20" t="e">
        <f>(Table1[[#This Row],[1. Hàng tồn kho]]-Table1[[#This Row],[1. Hàng tồn kho'[Năm: 2024]])/Table1[[#This Row],[1. Hàng tồn kho'[Năm: 2024]]</f>
        <v>#DIV/0!</v>
      </c>
      <c r="S252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52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27" s="20" t="e">
        <f>SUM(Table1[[#This Row],[TATA]:[ROA]])</f>
        <v>#DIV/0!</v>
      </c>
    </row>
    <row r="2528" spans="1:21" hidden="1" x14ac:dyDescent="0.45">
      <c r="A2528" s="7">
        <v>2522</v>
      </c>
      <c r="B2528" s="5" t="s">
        <v>5050</v>
      </c>
      <c r="C2528" s="6" t="s">
        <v>5051</v>
      </c>
      <c r="D2528" s="6" t="s">
        <v>10</v>
      </c>
      <c r="E2528" s="6"/>
      <c r="F2528" s="6"/>
      <c r="G2528" s="6"/>
      <c r="H2528" s="6"/>
      <c r="I2528" s="6"/>
      <c r="J2528" s="6"/>
      <c r="K2528" s="6"/>
      <c r="L2528" s="6"/>
      <c r="M2528" s="6"/>
      <c r="N2528" s="8"/>
      <c r="O2528" s="8"/>
      <c r="P252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2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528" s="20" t="e">
        <f>(Table1[[#This Row],[1. Hàng tồn kho]]-Table1[[#This Row],[1. Hàng tồn kho'[Năm: 2024]])/Table1[[#This Row],[1. Hàng tồn kho'[Năm: 2024]]</f>
        <v>#DIV/0!</v>
      </c>
      <c r="S252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52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28" s="20" t="e">
        <f>SUM(Table1[[#This Row],[TATA]:[ROA]])</f>
        <v>#DIV/0!</v>
      </c>
    </row>
    <row r="2529" spans="1:21" hidden="1" x14ac:dyDescent="0.45">
      <c r="A2529" s="7">
        <v>2523</v>
      </c>
      <c r="B2529" s="5" t="s">
        <v>5052</v>
      </c>
      <c r="C2529" s="6" t="s">
        <v>5053</v>
      </c>
      <c r="D2529" s="6" t="s">
        <v>10</v>
      </c>
      <c r="E2529" s="6"/>
      <c r="F2529" s="6"/>
      <c r="G2529" s="6"/>
      <c r="H2529" s="6"/>
      <c r="I2529" s="6"/>
      <c r="J2529" s="6"/>
      <c r="K2529" s="6"/>
      <c r="L2529" s="6"/>
      <c r="M2529" s="6"/>
      <c r="N2529" s="8"/>
      <c r="O2529" s="8"/>
      <c r="P252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2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529" s="20" t="e">
        <f>(Table1[[#This Row],[1. Hàng tồn kho]]-Table1[[#This Row],[1. Hàng tồn kho'[Năm: 2024]])/Table1[[#This Row],[1. Hàng tồn kho'[Năm: 2024]]</f>
        <v>#DIV/0!</v>
      </c>
      <c r="S252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52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29" s="20" t="e">
        <f>SUM(Table1[[#This Row],[TATA]:[ROA]])</f>
        <v>#DIV/0!</v>
      </c>
    </row>
    <row r="2530" spans="1:21" hidden="1" x14ac:dyDescent="0.45">
      <c r="A2530" s="7">
        <v>2524</v>
      </c>
      <c r="B2530" s="5" t="s">
        <v>5054</v>
      </c>
      <c r="C2530" s="6" t="s">
        <v>5055</v>
      </c>
      <c r="D2530" s="6" t="s">
        <v>10</v>
      </c>
      <c r="E2530" s="6"/>
      <c r="F2530" s="6"/>
      <c r="G2530" s="6"/>
      <c r="H2530" s="8">
        <v>90256181681</v>
      </c>
      <c r="I2530" s="6"/>
      <c r="J2530" s="8">
        <v>171690243</v>
      </c>
      <c r="K2530" s="6"/>
      <c r="L2530" s="8">
        <v>504007799099</v>
      </c>
      <c r="M2530" s="6"/>
      <c r="N2530" s="8"/>
      <c r="O2530" s="8"/>
      <c r="P253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3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530" s="20">
        <f>(Table1[[#This Row],[1. Hàng tồn kho]]-Table1[[#This Row],[1. Hàng tồn kho'[Năm: 2024]])/Table1[[#This Row],[1. Hàng tồn kho'[Năm: 2024]]</f>
        <v>-1</v>
      </c>
      <c r="S253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53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30" s="20" t="e">
        <f>SUM(Table1[[#This Row],[TATA]:[ROA]])</f>
        <v>#DIV/0!</v>
      </c>
    </row>
    <row r="2531" spans="1:21" hidden="1" x14ac:dyDescent="0.45">
      <c r="A2531" s="7">
        <v>2525</v>
      </c>
      <c r="B2531" s="5" t="s">
        <v>5056</v>
      </c>
      <c r="C2531" s="6" t="s">
        <v>5057</v>
      </c>
      <c r="D2531" s="6" t="s">
        <v>10</v>
      </c>
      <c r="E2531" s="6"/>
      <c r="F2531" s="6"/>
      <c r="G2531" s="6"/>
      <c r="H2531" s="6"/>
      <c r="I2531" s="6"/>
      <c r="J2531" s="6"/>
      <c r="K2531" s="6"/>
      <c r="L2531" s="6"/>
      <c r="M2531" s="6"/>
      <c r="N2531" s="8"/>
      <c r="O2531" s="8"/>
      <c r="P253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3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531" s="20" t="e">
        <f>(Table1[[#This Row],[1. Hàng tồn kho]]-Table1[[#This Row],[1. Hàng tồn kho'[Năm: 2024]])/Table1[[#This Row],[1. Hàng tồn kho'[Năm: 2024]]</f>
        <v>#DIV/0!</v>
      </c>
      <c r="S253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53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31" s="20" t="e">
        <f>SUM(Table1[[#This Row],[TATA]:[ROA]])</f>
        <v>#DIV/0!</v>
      </c>
    </row>
    <row r="2532" spans="1:21" x14ac:dyDescent="0.45">
      <c r="A2532" s="7">
        <v>2526</v>
      </c>
      <c r="B2532" s="5" t="s">
        <v>5058</v>
      </c>
      <c r="C2532" s="6" t="s">
        <v>5059</v>
      </c>
      <c r="D2532" s="6" t="s">
        <v>15</v>
      </c>
      <c r="E2532" s="8">
        <v>132058803458</v>
      </c>
      <c r="F2532" s="8">
        <v>172525105956</v>
      </c>
      <c r="G2532" s="8">
        <v>1310944910650</v>
      </c>
      <c r="H2532" s="8">
        <v>22197475979</v>
      </c>
      <c r="I2532" s="8">
        <v>22986470644</v>
      </c>
      <c r="J2532" s="8">
        <v>17794131893</v>
      </c>
      <c r="K2532" s="8">
        <v>99248871114</v>
      </c>
      <c r="L2532" s="8">
        <v>1071342794002</v>
      </c>
      <c r="M2532" s="8">
        <v>1115714054208</v>
      </c>
      <c r="N2532" s="9">
        <v>7.2</v>
      </c>
      <c r="O2532" s="9">
        <v>4.16</v>
      </c>
      <c r="P2532" s="17">
        <f>(Table1[[#This Row],[18. Lợi nhuận sau thuế thu nhập doanh nghiệp]]-Table1[[#This Row],[Lưu chuyển tiền thuần từ hoạt động kinh doanh]])/Table1[[#This Row],[TỔNG CỘNG TÀI SẢN]]</f>
        <v>3.0868041951462151E-2</v>
      </c>
      <c r="Q2532" s="20">
        <f>(Table1[[#This Row],[III. Các khoản phải thu ngắn hạn 2025]]-Table1[[#This Row],[III. Các khoản phải thu ngắn hạn'[Năm: 2024]])/Table1[[#This Row],[III. Các khoản phải thu ngắn hạn'[Năm: 2024]]</f>
        <v>3.5544341426314921E-2</v>
      </c>
      <c r="R2532" s="20">
        <f>(Table1[[#This Row],[1. Hàng tồn kho]]-Table1[[#This Row],[1. Hàng tồn kho'[Năm: 2024]])/Table1[[#This Row],[1. Hàng tồn kho'[Năm: 2024]]</f>
        <v>4.577618043454164</v>
      </c>
      <c r="S253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4.141649195235747E-2</v>
      </c>
      <c r="T2532" s="21">
        <f>Table1[[#This Row],[Tỷ suất sinh lợi trên tổng tài sản bình quân (ROAA)'[Quý 4 Năm 2025, ĐVT: %']]]-Table1[[#This Row],[Tỷ suất sinh lợi trên tổng tài sản bình quân (ROAA)'[Quý 4 Năm 2024, ĐVT: %']]]</f>
        <v>-3.04</v>
      </c>
      <c r="U2532" s="20">
        <f>SUM(Table1[[#This Row],[TATA]:[ROA]])</f>
        <v>1.6454469187842991</v>
      </c>
    </row>
    <row r="2533" spans="1:21" ht="26.25" hidden="1" x14ac:dyDescent="0.45">
      <c r="A2533" s="7">
        <v>2527</v>
      </c>
      <c r="B2533" s="5" t="s">
        <v>5060</v>
      </c>
      <c r="C2533" s="6" t="s">
        <v>5061</v>
      </c>
      <c r="D2533" s="6" t="s">
        <v>15</v>
      </c>
      <c r="E2533" s="8">
        <v>11755944000000</v>
      </c>
      <c r="F2533" s="8">
        <v>1209746000000</v>
      </c>
      <c r="G2533" s="8">
        <v>196771033000000</v>
      </c>
      <c r="H2533" s="6"/>
      <c r="I2533" s="6"/>
      <c r="J2533" s="6"/>
      <c r="K2533" s="6"/>
      <c r="L2533" s="8">
        <v>9721857000000</v>
      </c>
      <c r="M2533" s="8">
        <v>11980393000000</v>
      </c>
      <c r="N2533" s="9">
        <v>0.16</v>
      </c>
      <c r="O2533" s="9">
        <v>0.27</v>
      </c>
      <c r="P2533" s="17">
        <f>(Table1[[#This Row],[18. Lợi nhuận sau thuế thu nhập doanh nghiệp]]-Table1[[#This Row],[Lưu chuyển tiền thuần từ hoạt động kinh doanh]])/Table1[[#This Row],[TỔNG CỘNG TÀI SẢN]]</f>
        <v>-5.3596293312136042E-2</v>
      </c>
      <c r="Q253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533" s="20" t="e">
        <f>(Table1[[#This Row],[1. Hàng tồn kho]]-Table1[[#This Row],[1. Hàng tồn kho'[Năm: 2024]])/Table1[[#This Row],[1. Hàng tồn kho'[Năm: 2024]]</f>
        <v>#DIV/0!</v>
      </c>
      <c r="S253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0.23231528708969901</v>
      </c>
      <c r="T2533" s="21">
        <f>Table1[[#This Row],[Tỷ suất sinh lợi trên tổng tài sản bình quân (ROAA)'[Quý 4 Năm 2025, ĐVT: %']]]-Table1[[#This Row],[Tỷ suất sinh lợi trên tổng tài sản bình quân (ROAA)'[Quý 4 Năm 2024, ĐVT: %']]]</f>
        <v>0.11000000000000001</v>
      </c>
      <c r="U2533" s="20" t="e">
        <f>SUM(Table1[[#This Row],[TATA]:[ROA]])</f>
        <v>#DIV/0!</v>
      </c>
    </row>
    <row r="2534" spans="1:21" x14ac:dyDescent="0.45">
      <c r="A2534" s="7">
        <v>2528</v>
      </c>
      <c r="B2534" s="5" t="s">
        <v>5062</v>
      </c>
      <c r="C2534" s="6" t="s">
        <v>5063</v>
      </c>
      <c r="D2534" s="6" t="s">
        <v>33</v>
      </c>
      <c r="E2534" s="8">
        <v>59369428807</v>
      </c>
      <c r="F2534" s="8">
        <v>28063858575</v>
      </c>
      <c r="G2534" s="8">
        <v>383592477390</v>
      </c>
      <c r="H2534" s="8">
        <v>222310041237</v>
      </c>
      <c r="I2534" s="8">
        <v>175579255031</v>
      </c>
      <c r="J2534" s="8">
        <v>85777310826</v>
      </c>
      <c r="K2534" s="8">
        <v>110331920616</v>
      </c>
      <c r="L2534" s="8">
        <v>822071219476</v>
      </c>
      <c r="M2534" s="8">
        <v>844435433375</v>
      </c>
      <c r="N2534" s="9">
        <v>1.74</v>
      </c>
      <c r="O2534" s="9">
        <v>1.78</v>
      </c>
      <c r="P2534" s="17">
        <f>(Table1[[#This Row],[18. Lợi nhuận sau thuế thu nhập doanh nghiệp]]-Table1[[#This Row],[Lưu chuyển tiền thuần từ hoạt động kinh doanh]])/Table1[[#This Row],[TỔNG CỘNG TÀI SẢN]]</f>
        <v>-8.1611533273556622E-2</v>
      </c>
      <c r="Q2534" s="20">
        <f>(Table1[[#This Row],[III. Các khoản phải thu ngắn hạn 2025]]-Table1[[#This Row],[III. Các khoản phải thu ngắn hạn'[Năm: 2024]])/Table1[[#This Row],[III. Các khoản phải thu ngắn hạn'[Năm: 2024]]</f>
        <v>-0.21020546776014182</v>
      </c>
      <c r="R2534" s="20">
        <f>(Table1[[#This Row],[1. Hàng tồn kho]]-Table1[[#This Row],[1. Hàng tồn kho'[Năm: 2024]])/Table1[[#This Row],[1. Hàng tồn kho'[Năm: 2024]]</f>
        <v>0.28625996261189901</v>
      </c>
      <c r="S253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2.7204715807050479E-2</v>
      </c>
      <c r="T2534" s="21">
        <f>Table1[[#This Row],[Tỷ suất sinh lợi trên tổng tài sản bình quân (ROAA)'[Quý 4 Năm 2025, ĐVT: %']]]-Table1[[#This Row],[Tỷ suất sinh lợi trên tổng tài sản bình quân (ROAA)'[Quý 4 Năm 2024, ĐVT: %']]]</f>
        <v>4.0000000000000036E-2</v>
      </c>
      <c r="U2534" s="20">
        <f>SUM(Table1[[#This Row],[TATA]:[ROA]])</f>
        <v>6.1647677385251072E-2</v>
      </c>
    </row>
    <row r="2535" spans="1:21" hidden="1" x14ac:dyDescent="0.45">
      <c r="A2535" s="7">
        <v>2529</v>
      </c>
      <c r="B2535" s="5" t="s">
        <v>5064</v>
      </c>
      <c r="C2535" s="6" t="s">
        <v>5065</v>
      </c>
      <c r="D2535" s="6" t="s">
        <v>15</v>
      </c>
      <c r="E2535" s="6"/>
      <c r="F2535" s="6"/>
      <c r="G2535" s="6"/>
      <c r="H2535" s="8">
        <v>145843357561</v>
      </c>
      <c r="I2535" s="6"/>
      <c r="J2535" s="8">
        <v>2942812074</v>
      </c>
      <c r="K2535" s="6"/>
      <c r="L2535" s="8">
        <v>196183045162</v>
      </c>
      <c r="M2535" s="6"/>
      <c r="N2535" s="8"/>
      <c r="O2535" s="8"/>
      <c r="P253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3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535" s="20">
        <f>(Table1[[#This Row],[1. Hàng tồn kho]]-Table1[[#This Row],[1. Hàng tồn kho'[Năm: 2024]])/Table1[[#This Row],[1. Hàng tồn kho'[Năm: 2024]]</f>
        <v>-1</v>
      </c>
      <c r="S253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53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35" s="20" t="e">
        <f>SUM(Table1[[#This Row],[TATA]:[ROA]])</f>
        <v>#DIV/0!</v>
      </c>
    </row>
    <row r="2536" spans="1:21" x14ac:dyDescent="0.45">
      <c r="A2536" s="7">
        <v>2530</v>
      </c>
      <c r="B2536" s="5" t="s">
        <v>5066</v>
      </c>
      <c r="C2536" s="6" t="s">
        <v>5067</v>
      </c>
      <c r="D2536" s="6" t="s">
        <v>15</v>
      </c>
      <c r="E2536" s="8">
        <v>4990195242</v>
      </c>
      <c r="F2536" s="8">
        <v>4226773504</v>
      </c>
      <c r="G2536" s="8">
        <v>33567757187</v>
      </c>
      <c r="H2536" s="8">
        <v>6970593072</v>
      </c>
      <c r="I2536" s="8">
        <v>6696600987</v>
      </c>
      <c r="J2536" s="8">
        <v>160711335</v>
      </c>
      <c r="K2536" s="8">
        <v>187125999</v>
      </c>
      <c r="L2536" s="8">
        <v>32270030212</v>
      </c>
      <c r="M2536" s="8">
        <v>34001826126</v>
      </c>
      <c r="N2536" s="8"/>
      <c r="O2536" s="8"/>
      <c r="P2536" s="17">
        <f>(Table1[[#This Row],[18. Lợi nhuận sau thuế thu nhập doanh nghiệp]]-Table1[[#This Row],[Lưu chuyển tiền thuần từ hoạt động kinh doanh]])/Table1[[#This Row],[TỔNG CỘNG TÀI SẢN]]</f>
        <v>-2.2742709134456418E-2</v>
      </c>
      <c r="Q2536" s="20">
        <f>(Table1[[#This Row],[III. Các khoản phải thu ngắn hạn 2025]]-Table1[[#This Row],[III. Các khoản phải thu ngắn hạn'[Năm: 2024]])/Table1[[#This Row],[III. Các khoản phải thu ngắn hạn'[Năm: 2024]]</f>
        <v>-3.9306854118423856E-2</v>
      </c>
      <c r="R2536" s="20">
        <f>(Table1[[#This Row],[1. Hàng tồn kho]]-Table1[[#This Row],[1. Hàng tồn kho'[Năm: 2024]])/Table1[[#This Row],[1. Hàng tồn kho'[Năm: 2024]]</f>
        <v>0.16436092699995306</v>
      </c>
      <c r="S253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5.3665766738452289E-2</v>
      </c>
      <c r="T253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36" s="20">
        <f>SUM(Table1[[#This Row],[TATA]:[ROA]])</f>
        <v>0.15597713048552508</v>
      </c>
    </row>
    <row r="2537" spans="1:21" x14ac:dyDescent="0.45">
      <c r="A2537" s="7">
        <v>2531</v>
      </c>
      <c r="B2537" s="5" t="s">
        <v>5068</v>
      </c>
      <c r="C2537" s="6" t="s">
        <v>5069</v>
      </c>
      <c r="D2537" s="6" t="s">
        <v>33</v>
      </c>
      <c r="E2537" s="8">
        <v>72905183909</v>
      </c>
      <c r="F2537" s="8">
        <v>6885925052</v>
      </c>
      <c r="G2537" s="8">
        <v>728674371737</v>
      </c>
      <c r="H2537" s="8">
        <v>347705794904</v>
      </c>
      <c r="I2537" s="8">
        <v>399752166913</v>
      </c>
      <c r="J2537" s="8">
        <v>247767055467</v>
      </c>
      <c r="K2537" s="8">
        <v>184228772140</v>
      </c>
      <c r="L2537" s="8">
        <v>508497357574</v>
      </c>
      <c r="M2537" s="8">
        <v>557050573629</v>
      </c>
      <c r="N2537" s="9">
        <v>0.02</v>
      </c>
      <c r="O2537" s="9">
        <v>0.47</v>
      </c>
      <c r="P2537" s="17">
        <f>(Table1[[#This Row],[18. Lợi nhuận sau thuế thu nhập doanh nghiệp]]-Table1[[#This Row],[Lưu chuyển tiền thuần từ hoạt động kinh doanh]])/Table1[[#This Row],[TỔNG CỘNG TÀI SẢN]]</f>
        <v>-9.06018674701356E-2</v>
      </c>
      <c r="Q2537" s="20">
        <f>(Table1[[#This Row],[III. Các khoản phải thu ngắn hạn 2025]]-Table1[[#This Row],[III. Các khoản phải thu ngắn hạn'[Năm: 2024]])/Table1[[#This Row],[III. Các khoản phải thu ngắn hạn'[Năm: 2024]]</f>
        <v>0.1496850865639722</v>
      </c>
      <c r="R2537" s="20">
        <f>(Table1[[#This Row],[1. Hàng tồn kho]]-Table1[[#This Row],[1. Hàng tồn kho'[Năm: 2024]])/Table1[[#This Row],[1. Hàng tồn kho'[Năm: 2024]]</f>
        <v>-0.25644363092276662</v>
      </c>
      <c r="S253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9.548371359616005E-2</v>
      </c>
      <c r="T2537" s="21">
        <f>Table1[[#This Row],[Tỷ suất sinh lợi trên tổng tài sản bình quân (ROAA)'[Quý 4 Năm 2025, ĐVT: %']]]-Table1[[#This Row],[Tỷ suất sinh lợi trên tổng tài sản bình quân (ROAA)'[Quý 4 Năm 2024, ĐVT: %']]]</f>
        <v>0.44999999999999996</v>
      </c>
      <c r="U2537" s="20">
        <f>SUM(Table1[[#This Row],[TATA]:[ROA]])</f>
        <v>0.34812330176723</v>
      </c>
    </row>
    <row r="2538" spans="1:21" x14ac:dyDescent="0.45">
      <c r="A2538" s="7">
        <v>2532</v>
      </c>
      <c r="B2538" s="5" t="s">
        <v>5070</v>
      </c>
      <c r="C2538" s="6" t="s">
        <v>5071</v>
      </c>
      <c r="D2538" s="6" t="s">
        <v>33</v>
      </c>
      <c r="E2538" s="8">
        <v>-168321333574</v>
      </c>
      <c r="F2538" s="8">
        <v>17800028426</v>
      </c>
      <c r="G2538" s="8">
        <v>3069046037660</v>
      </c>
      <c r="H2538" s="8">
        <v>1387029310985</v>
      </c>
      <c r="I2538" s="8">
        <v>1598488561691</v>
      </c>
      <c r="J2538" s="8">
        <v>342455153414</v>
      </c>
      <c r="K2538" s="8">
        <v>401643624411</v>
      </c>
      <c r="L2538" s="8">
        <v>1234099700401</v>
      </c>
      <c r="M2538" s="8">
        <v>1141898609173</v>
      </c>
      <c r="N2538" s="9">
        <v>0.87</v>
      </c>
      <c r="O2538" s="9">
        <v>0.21</v>
      </c>
      <c r="P2538" s="17">
        <f>(Table1[[#This Row],[18. Lợi nhuận sau thuế thu nhập doanh nghiệp]]-Table1[[#This Row],[Lưu chuyển tiền thuần từ hoạt động kinh doanh]])/Table1[[#This Row],[TỔNG CỘNG TÀI SẢN]]</f>
        <v>6.0644695360095861E-2</v>
      </c>
      <c r="Q2538" s="20">
        <f>(Table1[[#This Row],[III. Các khoản phải thu ngắn hạn 2025]]-Table1[[#This Row],[III. Các khoản phải thu ngắn hạn'[Năm: 2024]])/Table1[[#This Row],[III. Các khoản phải thu ngắn hạn'[Năm: 2024]]</f>
        <v>0.15245478161945406</v>
      </c>
      <c r="R2538" s="20">
        <f>(Table1[[#This Row],[1. Hàng tồn kho]]-Table1[[#This Row],[1. Hàng tồn kho'[Năm: 2024]])/Table1[[#This Row],[1. Hàng tồn kho'[Năm: 2024]]</f>
        <v>0.17283568492673851</v>
      </c>
      <c r="S253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-7.4711217576700489E-2</v>
      </c>
      <c r="T2538" s="21">
        <f>Table1[[#This Row],[Tỷ suất sinh lợi trên tổng tài sản bình quân (ROAA)'[Quý 4 Năm 2025, ĐVT: %']]]-Table1[[#This Row],[Tỷ suất sinh lợi trên tổng tài sản bình quân (ROAA)'[Quý 4 Năm 2024, ĐVT: %']]]</f>
        <v>-0.66</v>
      </c>
      <c r="U2538" s="20">
        <f>SUM(Table1[[#This Row],[TATA]:[ROA]])</f>
        <v>-0.34877605567041214</v>
      </c>
    </row>
    <row r="2539" spans="1:21" x14ac:dyDescent="0.45">
      <c r="A2539" s="7">
        <v>2533</v>
      </c>
      <c r="B2539" s="5" t="s">
        <v>5072</v>
      </c>
      <c r="C2539" s="6" t="s">
        <v>5073</v>
      </c>
      <c r="D2539" s="6" t="s">
        <v>33</v>
      </c>
      <c r="E2539" s="8">
        <v>-218868593475</v>
      </c>
      <c r="F2539" s="8">
        <v>109932337568</v>
      </c>
      <c r="G2539" s="8">
        <v>3067091903111</v>
      </c>
      <c r="H2539" s="8">
        <v>522033133167</v>
      </c>
      <c r="I2539" s="8">
        <v>469825893362</v>
      </c>
      <c r="J2539" s="8">
        <v>1955181535421</v>
      </c>
      <c r="K2539" s="8">
        <v>1752173790856</v>
      </c>
      <c r="L2539" s="8">
        <v>611367733216</v>
      </c>
      <c r="M2539" s="8">
        <v>607948751737</v>
      </c>
      <c r="N2539" s="9">
        <v>0.43</v>
      </c>
      <c r="O2539" s="9">
        <v>0.7</v>
      </c>
      <c r="P2539" s="17">
        <f>(Table1[[#This Row],[18. Lợi nhuận sau thuế thu nhập doanh nghiệp]]-Table1[[#This Row],[Lưu chuyển tiền thuần từ hoạt động kinh doanh]])/Table1[[#This Row],[TỔNG CỘNG TÀI SẢN]]</f>
        <v>0.1072028297259342</v>
      </c>
      <c r="Q2539" s="20">
        <f>(Table1[[#This Row],[III. Các khoản phải thu ngắn hạn 2025]]-Table1[[#This Row],[III. Các khoản phải thu ngắn hạn'[Năm: 2024]])/Table1[[#This Row],[III. Các khoản phải thu ngắn hạn'[Năm: 2024]]</f>
        <v>-0.10000752153081967</v>
      </c>
      <c r="R2539" s="20">
        <f>(Table1[[#This Row],[1. Hàng tồn kho]]-Table1[[#This Row],[1. Hàng tồn kho'[Năm: 2024]])/Table1[[#This Row],[1. Hàng tồn kho'[Năm: 2024]]</f>
        <v>-0.10383063714914191</v>
      </c>
      <c r="S253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-5.5923485870198074E-3</v>
      </c>
      <c r="T2539" s="21">
        <f>Table1[[#This Row],[Tỷ suất sinh lợi trên tổng tài sản bình quân (ROAA)'[Quý 4 Năm 2025, ĐVT: %']]]-Table1[[#This Row],[Tỷ suất sinh lợi trên tổng tài sản bình quân (ROAA)'[Quý 4 Năm 2024, ĐVT: %']]]</f>
        <v>0.26999999999999996</v>
      </c>
      <c r="U2539" s="20">
        <f>SUM(Table1[[#This Row],[TATA]:[ROA]])</f>
        <v>0.16777232245895279</v>
      </c>
    </row>
    <row r="2540" spans="1:21" hidden="1" x14ac:dyDescent="0.45">
      <c r="A2540" s="7">
        <v>2534</v>
      </c>
      <c r="B2540" s="5" t="s">
        <v>5074</v>
      </c>
      <c r="C2540" s="6" t="s">
        <v>4013</v>
      </c>
      <c r="D2540" s="6" t="s">
        <v>15</v>
      </c>
      <c r="E2540" s="6"/>
      <c r="F2540" s="6"/>
      <c r="G2540" s="6"/>
      <c r="H2540" s="6"/>
      <c r="I2540" s="6"/>
      <c r="J2540" s="6"/>
      <c r="K2540" s="6"/>
      <c r="L2540" s="6"/>
      <c r="M2540" s="6"/>
      <c r="N2540" s="8"/>
      <c r="O2540" s="8"/>
      <c r="P254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4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540" s="20" t="e">
        <f>(Table1[[#This Row],[1. Hàng tồn kho]]-Table1[[#This Row],[1. Hàng tồn kho'[Năm: 2024]])/Table1[[#This Row],[1. Hàng tồn kho'[Năm: 2024]]</f>
        <v>#DIV/0!</v>
      </c>
      <c r="S254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54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40" s="20" t="e">
        <f>SUM(Table1[[#This Row],[TATA]:[ROA]])</f>
        <v>#DIV/0!</v>
      </c>
    </row>
    <row r="2541" spans="1:21" x14ac:dyDescent="0.45">
      <c r="A2541" s="7">
        <v>2535</v>
      </c>
      <c r="B2541" s="5" t="s">
        <v>5075</v>
      </c>
      <c r="C2541" s="6" t="s">
        <v>5076</v>
      </c>
      <c r="D2541" s="6" t="s">
        <v>33</v>
      </c>
      <c r="E2541" s="8">
        <v>82872421016</v>
      </c>
      <c r="F2541" s="8">
        <v>34403502494</v>
      </c>
      <c r="G2541" s="8">
        <v>1177843378382</v>
      </c>
      <c r="H2541" s="8">
        <v>292918092394</v>
      </c>
      <c r="I2541" s="8">
        <v>266968031142</v>
      </c>
      <c r="J2541" s="8">
        <v>422923544139</v>
      </c>
      <c r="K2541" s="8">
        <v>494170196751</v>
      </c>
      <c r="L2541" s="8">
        <v>1647088311259</v>
      </c>
      <c r="M2541" s="8">
        <v>2207586954154</v>
      </c>
      <c r="N2541" s="9">
        <v>0.37</v>
      </c>
      <c r="O2541" s="9">
        <v>0.74</v>
      </c>
      <c r="P2541" s="17">
        <f>(Table1[[#This Row],[18. Lợi nhuận sau thuế thu nhập doanh nghiệp]]-Table1[[#This Row],[Lưu chuyển tiền thuần từ hoạt động kinh doanh]])/Table1[[#This Row],[TỔNG CỘNG TÀI SẢN]]</f>
        <v>-4.1150563319022615E-2</v>
      </c>
      <c r="Q2541" s="20">
        <f>(Table1[[#This Row],[III. Các khoản phải thu ngắn hạn 2025]]-Table1[[#This Row],[III. Các khoản phải thu ngắn hạn'[Năm: 2024]])/Table1[[#This Row],[III. Các khoản phải thu ngắn hạn'[Năm: 2024]]</f>
        <v>-8.8591527549260904E-2</v>
      </c>
      <c r="R2541" s="20">
        <f>(Table1[[#This Row],[1. Hàng tồn kho]]-Table1[[#This Row],[1. Hàng tồn kho'[Năm: 2024]])/Table1[[#This Row],[1. Hàng tồn kho'[Năm: 2024]]</f>
        <v>0.16846225186409519</v>
      </c>
      <c r="S254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0.34029665505097689</v>
      </c>
      <c r="T2541" s="21">
        <f>Table1[[#This Row],[Tỷ suất sinh lợi trên tổng tài sản bình quân (ROAA)'[Quý 4 Năm 2025, ĐVT: %']]]-Table1[[#This Row],[Tỷ suất sinh lợi trên tổng tài sản bình quân (ROAA)'[Quý 4 Năm 2024, ĐVT: %']]]</f>
        <v>0.37</v>
      </c>
      <c r="U2541" s="20">
        <f>SUM(Table1[[#This Row],[TATA]:[ROA]])</f>
        <v>0.74901681604678849</v>
      </c>
    </row>
    <row r="2542" spans="1:21" x14ac:dyDescent="0.45">
      <c r="A2542" s="7">
        <v>2536</v>
      </c>
      <c r="B2542" s="5" t="s">
        <v>5077</v>
      </c>
      <c r="C2542" s="6" t="s">
        <v>5078</v>
      </c>
      <c r="D2542" s="6" t="s">
        <v>33</v>
      </c>
      <c r="E2542" s="8">
        <v>-95788493915</v>
      </c>
      <c r="F2542" s="8">
        <v>22547937985</v>
      </c>
      <c r="G2542" s="8">
        <v>1736307032018</v>
      </c>
      <c r="H2542" s="8">
        <v>363464845430</v>
      </c>
      <c r="I2542" s="8">
        <v>543853697815</v>
      </c>
      <c r="J2542" s="8">
        <v>36879771631</v>
      </c>
      <c r="K2542" s="8">
        <v>41760784664</v>
      </c>
      <c r="L2542" s="8">
        <v>293915224690</v>
      </c>
      <c r="M2542" s="8">
        <v>533061461859</v>
      </c>
      <c r="N2542" s="9">
        <v>-0.12</v>
      </c>
      <c r="O2542" s="9">
        <v>0.42</v>
      </c>
      <c r="P2542" s="17">
        <f>(Table1[[#This Row],[18. Lợi nhuận sau thuế thu nhập doanh nghiệp]]-Table1[[#This Row],[Lưu chuyển tiền thuần từ hoạt động kinh doanh]])/Table1[[#This Row],[TỔNG CỘNG TÀI SẢN]]</f>
        <v>6.8154093554793155E-2</v>
      </c>
      <c r="Q2542" s="20">
        <f>(Table1[[#This Row],[III. Các khoản phải thu ngắn hạn 2025]]-Table1[[#This Row],[III. Các khoản phải thu ngắn hạn'[Năm: 2024]])/Table1[[#This Row],[III. Các khoản phải thu ngắn hạn'[Năm: 2024]]</f>
        <v>0.49630343801637683</v>
      </c>
      <c r="R2542" s="20">
        <f>(Table1[[#This Row],[1. Hàng tồn kho]]-Table1[[#This Row],[1. Hàng tồn kho'[Năm: 2024]])/Table1[[#This Row],[1. Hàng tồn kho'[Năm: 2024]]</f>
        <v>0.13234932910748207</v>
      </c>
      <c r="S254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0.81365719459151442</v>
      </c>
      <c r="T2542" s="21">
        <f>Table1[[#This Row],[Tỷ suất sinh lợi trên tổng tài sản bình quân (ROAA)'[Quý 4 Năm 2025, ĐVT: %']]]-Table1[[#This Row],[Tỷ suất sinh lợi trên tổng tài sản bình quân (ROAA)'[Quý 4 Năm 2024, ĐVT: %']]]</f>
        <v>0.54</v>
      </c>
      <c r="U2542" s="20">
        <f>SUM(Table1[[#This Row],[TATA]:[ROA]])</f>
        <v>2.0504640552701665</v>
      </c>
    </row>
    <row r="2543" spans="1:21" x14ac:dyDescent="0.45">
      <c r="A2543" s="7">
        <v>2537</v>
      </c>
      <c r="B2543" s="5" t="s">
        <v>5079</v>
      </c>
      <c r="C2543" s="6" t="s">
        <v>5080</v>
      </c>
      <c r="D2543" s="6" t="s">
        <v>33</v>
      </c>
      <c r="E2543" s="8">
        <v>6320504981</v>
      </c>
      <c r="F2543" s="8">
        <v>810539604</v>
      </c>
      <c r="G2543" s="8">
        <v>710591021738</v>
      </c>
      <c r="H2543" s="8">
        <v>379563582083</v>
      </c>
      <c r="I2543" s="8">
        <v>299106582388</v>
      </c>
      <c r="J2543" s="8">
        <v>206886717156</v>
      </c>
      <c r="K2543" s="8">
        <v>183163041816</v>
      </c>
      <c r="L2543" s="8">
        <v>233707109417</v>
      </c>
      <c r="M2543" s="8">
        <v>237010737616</v>
      </c>
      <c r="N2543" s="9">
        <v>0.03</v>
      </c>
      <c r="O2543" s="9">
        <v>0.03</v>
      </c>
      <c r="P2543" s="17">
        <f>(Table1[[#This Row],[18. Lợi nhuận sau thuế thu nhập doanh nghiệp]]-Table1[[#This Row],[Lưu chuyển tiền thuần từ hoạt động kinh doanh]])/Table1[[#This Row],[TỔNG CỘNG TÀI SẢN]]</f>
        <v>-7.754059942276563E-3</v>
      </c>
      <c r="Q2543" s="20">
        <f>(Table1[[#This Row],[III. Các khoản phải thu ngắn hạn 2025]]-Table1[[#This Row],[III. Các khoản phải thu ngắn hạn'[Năm: 2024]])/Table1[[#This Row],[III. Các khoản phải thu ngắn hạn'[Năm: 2024]]</f>
        <v>-0.21197239011567315</v>
      </c>
      <c r="R2543" s="20">
        <f>(Table1[[#This Row],[1. Hàng tồn kho]]-Table1[[#This Row],[1. Hàng tồn kho'[Năm: 2024]])/Table1[[#This Row],[1. Hàng tồn kho'[Năm: 2024]]</f>
        <v>-0.11466988149902102</v>
      </c>
      <c r="S254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1.4135762524474115E-2</v>
      </c>
      <c r="T254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43" s="20">
        <f>SUM(Table1[[#This Row],[TATA]:[ROA]])</f>
        <v>-0.32026056903249661</v>
      </c>
    </row>
    <row r="2544" spans="1:21" x14ac:dyDescent="0.45">
      <c r="A2544" s="7">
        <v>2538</v>
      </c>
      <c r="B2544" s="5" t="s">
        <v>5081</v>
      </c>
      <c r="C2544" s="6" t="s">
        <v>5082</v>
      </c>
      <c r="D2544" s="6" t="s">
        <v>18</v>
      </c>
      <c r="E2544" s="8">
        <v>120330991877</v>
      </c>
      <c r="F2544" s="8">
        <v>-14799785034</v>
      </c>
      <c r="G2544" s="8">
        <v>181807148876</v>
      </c>
      <c r="H2544" s="8">
        <v>63446360178</v>
      </c>
      <c r="I2544" s="8">
        <v>5475440929</v>
      </c>
      <c r="J2544" s="8">
        <v>194766173064</v>
      </c>
      <c r="K2544" s="8">
        <v>70937498167</v>
      </c>
      <c r="L2544" s="8">
        <v>1361919134847</v>
      </c>
      <c r="M2544" s="8">
        <v>1018989152500</v>
      </c>
      <c r="N2544" s="9">
        <v>0.86</v>
      </c>
      <c r="O2544" s="9">
        <v>-7</v>
      </c>
      <c r="P2544" s="17">
        <f>(Table1[[#This Row],[18. Lợi nhuận sau thuế thu nhập doanh nghiệp]]-Table1[[#This Row],[Lưu chuyển tiền thuần từ hoạt động kinh doanh]])/Table1[[#This Row],[TỔNG CỘNG TÀI SẢN]]</f>
        <v>-0.74326437517132393</v>
      </c>
      <c r="Q2544" s="20">
        <f>(Table1[[#This Row],[III. Các khoản phải thu ngắn hạn 2025]]-Table1[[#This Row],[III. Các khoản phải thu ngắn hạn'[Năm: 2024]])/Table1[[#This Row],[III. Các khoản phải thu ngắn hạn'[Năm: 2024]]</f>
        <v>-0.91369968405376534</v>
      </c>
      <c r="R2544" s="20">
        <f>(Table1[[#This Row],[1. Hàng tồn kho]]-Table1[[#This Row],[1. Hàng tồn kho'[Năm: 2024]])/Table1[[#This Row],[1. Hàng tồn kho'[Năm: 2024]]</f>
        <v>-0.63578121882751171</v>
      </c>
      <c r="S254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-0.25179907791333384</v>
      </c>
      <c r="T2544" s="21">
        <f>Table1[[#This Row],[Tỷ suất sinh lợi trên tổng tài sản bình quân (ROAA)'[Quý 4 Năm 2025, ĐVT: %']]]-Table1[[#This Row],[Tỷ suất sinh lợi trên tổng tài sản bình quân (ROAA)'[Quý 4 Năm 2024, ĐVT: %']]]</f>
        <v>-7.86</v>
      </c>
      <c r="U2544" s="20">
        <f>SUM(Table1[[#This Row],[TATA]:[ROA]])</f>
        <v>-10.404544355965935</v>
      </c>
    </row>
    <row r="2545" spans="1:21" hidden="1" x14ac:dyDescent="0.45">
      <c r="A2545" s="7">
        <v>2539</v>
      </c>
      <c r="B2545" s="5" t="s">
        <v>5083</v>
      </c>
      <c r="C2545" s="6" t="s">
        <v>5084</v>
      </c>
      <c r="D2545" s="6" t="s">
        <v>10</v>
      </c>
      <c r="E2545" s="6"/>
      <c r="F2545" s="6"/>
      <c r="G2545" s="6"/>
      <c r="H2545" s="6"/>
      <c r="I2545" s="6"/>
      <c r="J2545" s="6"/>
      <c r="K2545" s="6"/>
      <c r="L2545" s="6"/>
      <c r="M2545" s="6"/>
      <c r="N2545" s="8"/>
      <c r="O2545" s="8"/>
      <c r="P254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4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545" s="20" t="e">
        <f>(Table1[[#This Row],[1. Hàng tồn kho]]-Table1[[#This Row],[1. Hàng tồn kho'[Năm: 2024]])/Table1[[#This Row],[1. Hàng tồn kho'[Năm: 2024]]</f>
        <v>#DIV/0!</v>
      </c>
      <c r="S254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54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45" s="20" t="e">
        <f>SUM(Table1[[#This Row],[TATA]:[ROA]])</f>
        <v>#DIV/0!</v>
      </c>
    </row>
    <row r="2546" spans="1:21" hidden="1" x14ac:dyDescent="0.45">
      <c r="A2546" s="7">
        <v>2540</v>
      </c>
      <c r="B2546" s="5" t="s">
        <v>5085</v>
      </c>
      <c r="C2546" s="6" t="s">
        <v>5086</v>
      </c>
      <c r="D2546" s="6" t="s">
        <v>10</v>
      </c>
      <c r="E2546" s="6"/>
      <c r="F2546" s="6"/>
      <c r="G2546" s="6"/>
      <c r="H2546" s="6"/>
      <c r="I2546" s="6"/>
      <c r="J2546" s="6"/>
      <c r="K2546" s="6"/>
      <c r="L2546" s="6"/>
      <c r="M2546" s="6"/>
      <c r="N2546" s="8"/>
      <c r="O2546" s="8"/>
      <c r="P254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4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546" s="20" t="e">
        <f>(Table1[[#This Row],[1. Hàng tồn kho]]-Table1[[#This Row],[1. Hàng tồn kho'[Năm: 2024]])/Table1[[#This Row],[1. Hàng tồn kho'[Năm: 2024]]</f>
        <v>#DIV/0!</v>
      </c>
      <c r="S254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54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46" s="20" t="e">
        <f>SUM(Table1[[#This Row],[TATA]:[ROA]])</f>
        <v>#DIV/0!</v>
      </c>
    </row>
    <row r="2547" spans="1:21" ht="26.25" hidden="1" x14ac:dyDescent="0.45">
      <c r="A2547" s="7">
        <v>2541</v>
      </c>
      <c r="B2547" s="5" t="s">
        <v>5087</v>
      </c>
      <c r="C2547" s="6" t="s">
        <v>5088</v>
      </c>
      <c r="D2547" s="6" t="s">
        <v>18</v>
      </c>
      <c r="E2547" s="8">
        <v>115341217000000</v>
      </c>
      <c r="F2547" s="8">
        <v>35198433000000</v>
      </c>
      <c r="G2547" s="8">
        <v>2441928945000000</v>
      </c>
      <c r="H2547" s="6"/>
      <c r="I2547" s="6"/>
      <c r="J2547" s="6"/>
      <c r="K2547" s="6"/>
      <c r="L2547" s="8">
        <v>93654841000000</v>
      </c>
      <c r="M2547" s="8">
        <v>105119449000000</v>
      </c>
      <c r="N2547" s="9">
        <v>0.43</v>
      </c>
      <c r="O2547" s="9">
        <v>0.36</v>
      </c>
      <c r="P2547" s="17">
        <f>(Table1[[#This Row],[18. Lợi nhuận sau thuế thu nhập doanh nghiệp]]-Table1[[#This Row],[Lưu chuyển tiền thuần từ hoạt động kinh doanh]])/Table1[[#This Row],[TỔNG CỘNG TÀI SẢN]]</f>
        <v>-3.2819457815960323E-2</v>
      </c>
      <c r="Q254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547" s="20" t="e">
        <f>(Table1[[#This Row],[1. Hàng tồn kho]]-Table1[[#This Row],[1. Hàng tồn kho'[Năm: 2024]])/Table1[[#This Row],[1. Hàng tồn kho'[Năm: 2024]]</f>
        <v>#DIV/0!</v>
      </c>
      <c r="S254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0.12241340519706824</v>
      </c>
      <c r="T2547" s="21">
        <f>Table1[[#This Row],[Tỷ suất sinh lợi trên tổng tài sản bình quân (ROAA)'[Quý 4 Năm 2025, ĐVT: %']]]-Table1[[#This Row],[Tỷ suất sinh lợi trên tổng tài sản bình quân (ROAA)'[Quý 4 Năm 2024, ĐVT: %']]]</f>
        <v>-7.0000000000000007E-2</v>
      </c>
      <c r="U2547" s="20" t="e">
        <f>SUM(Table1[[#This Row],[TATA]:[ROA]])</f>
        <v>#DIV/0!</v>
      </c>
    </row>
    <row r="2548" spans="1:21" ht="26.25" hidden="1" x14ac:dyDescent="0.45">
      <c r="A2548" s="7">
        <v>2542</v>
      </c>
      <c r="B2548" s="5" t="s">
        <v>5089</v>
      </c>
      <c r="C2548" s="6" t="s">
        <v>5090</v>
      </c>
      <c r="D2548" s="6" t="s">
        <v>10</v>
      </c>
      <c r="E2548" s="6"/>
      <c r="F2548" s="6"/>
      <c r="G2548" s="6"/>
      <c r="H2548" s="6"/>
      <c r="I2548" s="6"/>
      <c r="J2548" s="6"/>
      <c r="K2548" s="6"/>
      <c r="L2548" s="6"/>
      <c r="M2548" s="6"/>
      <c r="N2548" s="8"/>
      <c r="O2548" s="8"/>
      <c r="P254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4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548" s="20" t="e">
        <f>(Table1[[#This Row],[1. Hàng tồn kho]]-Table1[[#This Row],[1. Hàng tồn kho'[Năm: 2024]])/Table1[[#This Row],[1. Hàng tồn kho'[Năm: 2024]]</f>
        <v>#DIV/0!</v>
      </c>
      <c r="S254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54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48" s="20" t="e">
        <f>SUM(Table1[[#This Row],[TATA]:[ROA]])</f>
        <v>#DIV/0!</v>
      </c>
    </row>
    <row r="2549" spans="1:21" hidden="1" x14ac:dyDescent="0.45">
      <c r="A2549" s="7">
        <v>2543</v>
      </c>
      <c r="B2549" s="5" t="s">
        <v>5091</v>
      </c>
      <c r="C2549" s="6" t="s">
        <v>5092</v>
      </c>
      <c r="D2549" s="6" t="s">
        <v>10</v>
      </c>
      <c r="E2549" s="6"/>
      <c r="F2549" s="6"/>
      <c r="G2549" s="6"/>
      <c r="H2549" s="6"/>
      <c r="I2549" s="6"/>
      <c r="J2549" s="6"/>
      <c r="K2549" s="6"/>
      <c r="L2549" s="6"/>
      <c r="M2549" s="6"/>
      <c r="N2549" s="8"/>
      <c r="O2549" s="8"/>
      <c r="P254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4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549" s="20" t="e">
        <f>(Table1[[#This Row],[1. Hàng tồn kho]]-Table1[[#This Row],[1. Hàng tồn kho'[Năm: 2024]])/Table1[[#This Row],[1. Hàng tồn kho'[Năm: 2024]]</f>
        <v>#DIV/0!</v>
      </c>
      <c r="S254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54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49" s="20" t="e">
        <f>SUM(Table1[[#This Row],[TATA]:[ROA]])</f>
        <v>#DIV/0!</v>
      </c>
    </row>
    <row r="2550" spans="1:21" x14ac:dyDescent="0.45">
      <c r="A2550" s="7">
        <v>2544</v>
      </c>
      <c r="B2550" s="5" t="s">
        <v>5093</v>
      </c>
      <c r="C2550" s="6" t="s">
        <v>5094</v>
      </c>
      <c r="D2550" s="6" t="s">
        <v>33</v>
      </c>
      <c r="E2550" s="8">
        <v>-14293819854</v>
      </c>
      <c r="F2550" s="8">
        <v>25040750777</v>
      </c>
      <c r="G2550" s="8">
        <v>1413536092947</v>
      </c>
      <c r="H2550" s="8">
        <v>632686630293</v>
      </c>
      <c r="I2550" s="8">
        <v>585692515800</v>
      </c>
      <c r="J2550" s="8">
        <v>423258183120</v>
      </c>
      <c r="K2550" s="8">
        <v>527437794801</v>
      </c>
      <c r="L2550" s="8">
        <v>1057004061947</v>
      </c>
      <c r="M2550" s="8">
        <v>1621007845613</v>
      </c>
      <c r="N2550" s="9">
        <v>0.4</v>
      </c>
      <c r="O2550" s="9">
        <v>0.57999999999999996</v>
      </c>
      <c r="P2550" s="17">
        <f>(Table1[[#This Row],[18. Lợi nhuận sau thuế thu nhập doanh nghiệp]]-Table1[[#This Row],[Lưu chuyển tiền thuần từ hoạt động kinh doanh]])/Table1[[#This Row],[TỔNG CỘNG TÀI SẢN]]</f>
        <v>2.7827071998560448E-2</v>
      </c>
      <c r="Q2550" s="20">
        <f>(Table1[[#This Row],[III. Các khoản phải thu ngắn hạn 2025]]-Table1[[#This Row],[III. Các khoản phải thu ngắn hạn'[Năm: 2024]])/Table1[[#This Row],[III. Các khoản phải thu ngắn hạn'[Năm: 2024]]</f>
        <v>-7.4277078482339373E-2</v>
      </c>
      <c r="R2550" s="20">
        <f>(Table1[[#This Row],[1. Hàng tồn kho]]-Table1[[#This Row],[1. Hàng tồn kho'[Năm: 2024]])/Table1[[#This Row],[1. Hàng tồn kho'[Năm: 2024]]</f>
        <v>0.24613726523383844</v>
      </c>
      <c r="S255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0.53358714878266955</v>
      </c>
      <c r="T2550" s="21">
        <f>Table1[[#This Row],[Tỷ suất sinh lợi trên tổng tài sản bình quân (ROAA)'[Quý 4 Năm 2025, ĐVT: %']]]-Table1[[#This Row],[Tỷ suất sinh lợi trên tổng tài sản bình quân (ROAA)'[Quý 4 Năm 2024, ĐVT: %']]]</f>
        <v>0.17999999999999994</v>
      </c>
      <c r="U2550" s="20">
        <f>SUM(Table1[[#This Row],[TATA]:[ROA]])</f>
        <v>0.91327440753272904</v>
      </c>
    </row>
    <row r="2551" spans="1:21" x14ac:dyDescent="0.45">
      <c r="A2551" s="7">
        <v>2545</v>
      </c>
      <c r="B2551" s="5" t="s">
        <v>5095</v>
      </c>
      <c r="C2551" s="6" t="s">
        <v>5096</v>
      </c>
      <c r="D2551" s="6" t="s">
        <v>15</v>
      </c>
      <c r="E2551" s="8">
        <v>212003563</v>
      </c>
      <c r="F2551" s="8">
        <v>-1026613965</v>
      </c>
      <c r="G2551" s="8">
        <v>77904142093</v>
      </c>
      <c r="H2551" s="8">
        <v>63473729143</v>
      </c>
      <c r="I2551" s="8">
        <v>61925147949</v>
      </c>
      <c r="J2551" s="8">
        <v>15735697785</v>
      </c>
      <c r="K2551" s="8">
        <v>15735697785</v>
      </c>
      <c r="L2551" s="8">
        <v>1191747826</v>
      </c>
      <c r="M2551" s="8">
        <v>226173744</v>
      </c>
      <c r="N2551" s="8"/>
      <c r="O2551" s="8"/>
      <c r="P2551" s="17">
        <f>(Table1[[#This Row],[18. Lợi nhuận sau thuế thu nhập doanh nghiệp]]-Table1[[#This Row],[Lưu chuyển tiền thuần từ hoạt động kinh doanh]])/Table1[[#This Row],[TỔNG CỘNG TÀI SẢN]]</f>
        <v>-1.5899251242910417E-2</v>
      </c>
      <c r="Q2551" s="20">
        <f>(Table1[[#This Row],[III. Các khoản phải thu ngắn hạn 2025]]-Table1[[#This Row],[III. Các khoản phải thu ngắn hạn'[Năm: 2024]])/Table1[[#This Row],[III. Các khoản phải thu ngắn hạn'[Năm: 2024]]</f>
        <v>-2.4397198886978902E-2</v>
      </c>
      <c r="R2551" s="20">
        <f>(Table1[[#This Row],[1. Hàng tồn kho]]-Table1[[#This Row],[1. Hàng tồn kho'[Năm: 2024]])/Table1[[#This Row],[1. Hàng tồn kho'[Năm: 2024]]</f>
        <v>0</v>
      </c>
      <c r="S255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-0.810216776514598</v>
      </c>
      <c r="T255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51" s="20">
        <f>SUM(Table1[[#This Row],[TATA]:[ROA]])</f>
        <v>-0.85051322664448736</v>
      </c>
    </row>
    <row r="2552" spans="1:21" x14ac:dyDescent="0.45">
      <c r="A2552" s="7">
        <v>2546</v>
      </c>
      <c r="B2552" s="5" t="s">
        <v>5097</v>
      </c>
      <c r="C2552" s="6" t="s">
        <v>5098</v>
      </c>
      <c r="D2552" s="6" t="s">
        <v>18</v>
      </c>
      <c r="E2552" s="8">
        <v>449574531974</v>
      </c>
      <c r="F2552" s="8">
        <v>517819424945</v>
      </c>
      <c r="G2552" s="8">
        <v>1622245048203</v>
      </c>
      <c r="H2552" s="8">
        <v>457491927351</v>
      </c>
      <c r="I2552" s="8">
        <v>838186250290</v>
      </c>
      <c r="J2552" s="8">
        <v>280927425905</v>
      </c>
      <c r="K2552" s="8">
        <v>373687061815</v>
      </c>
      <c r="L2552" s="8">
        <v>2573987027138</v>
      </c>
      <c r="M2552" s="8">
        <v>2772608235474</v>
      </c>
      <c r="N2552" s="9">
        <v>6.58</v>
      </c>
      <c r="O2552" s="9">
        <v>6.91</v>
      </c>
      <c r="P2552" s="17">
        <f>(Table1[[#This Row],[18. Lợi nhuận sau thuế thu nhập doanh nghiệp]]-Table1[[#This Row],[Lưu chuyển tiền thuần từ hoạt động kinh doanh]])/Table1[[#This Row],[TỔNG CỘNG TÀI SẢN]]</f>
        <v>4.2068177706319099E-2</v>
      </c>
      <c r="Q2552" s="20">
        <f>(Table1[[#This Row],[III. Các khoản phải thu ngắn hạn 2025]]-Table1[[#This Row],[III. Các khoản phải thu ngắn hạn'[Năm: 2024]])/Table1[[#This Row],[III. Các khoản phải thu ngắn hạn'[Năm: 2024]]</f>
        <v>0.83213342177056859</v>
      </c>
      <c r="R2552" s="20">
        <f>(Table1[[#This Row],[1. Hàng tồn kho]]-Table1[[#This Row],[1. Hàng tồn kho'[Năm: 2024]])/Table1[[#This Row],[1. Hàng tồn kho'[Năm: 2024]]</f>
        <v>0.33019074449985569</v>
      </c>
      <c r="S255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7.7164805510634482E-2</v>
      </c>
      <c r="T2552" s="21">
        <f>Table1[[#This Row],[Tỷ suất sinh lợi trên tổng tài sản bình quân (ROAA)'[Quý 4 Năm 2025, ĐVT: %']]]-Table1[[#This Row],[Tỷ suất sinh lợi trên tổng tài sản bình quân (ROAA)'[Quý 4 Năm 2024, ĐVT: %']]]</f>
        <v>0.33000000000000007</v>
      </c>
      <c r="U2552" s="20">
        <f>SUM(Table1[[#This Row],[TATA]:[ROA]])</f>
        <v>1.6115571494873779</v>
      </c>
    </row>
    <row r="2553" spans="1:21" ht="26.25" hidden="1" x14ac:dyDescent="0.45">
      <c r="A2553" s="7">
        <v>2547</v>
      </c>
      <c r="B2553" s="5" t="s">
        <v>5099</v>
      </c>
      <c r="C2553" s="6" t="s">
        <v>5100</v>
      </c>
      <c r="D2553" s="6" t="s">
        <v>10</v>
      </c>
      <c r="E2553" s="6"/>
      <c r="F2553" s="6"/>
      <c r="G2553" s="6"/>
      <c r="H2553" s="6"/>
      <c r="I2553" s="6"/>
      <c r="J2553" s="6"/>
      <c r="K2553" s="6"/>
      <c r="L2553" s="6"/>
      <c r="M2553" s="6"/>
      <c r="N2553" s="8"/>
      <c r="O2553" s="8"/>
      <c r="P255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5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553" s="20" t="e">
        <f>(Table1[[#This Row],[1. Hàng tồn kho]]-Table1[[#This Row],[1. Hàng tồn kho'[Năm: 2024]])/Table1[[#This Row],[1. Hàng tồn kho'[Năm: 2024]]</f>
        <v>#DIV/0!</v>
      </c>
      <c r="S255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55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53" s="20" t="e">
        <f>SUM(Table1[[#This Row],[TATA]:[ROA]])</f>
        <v>#DIV/0!</v>
      </c>
    </row>
    <row r="2554" spans="1:21" ht="26.25" x14ac:dyDescent="0.45">
      <c r="A2554" s="7">
        <v>2548</v>
      </c>
      <c r="B2554" s="5" t="s">
        <v>5101</v>
      </c>
      <c r="C2554" s="6" t="s">
        <v>5102</v>
      </c>
      <c r="D2554" s="6" t="s">
        <v>18</v>
      </c>
      <c r="E2554" s="8">
        <v>3242385830155</v>
      </c>
      <c r="F2554" s="8">
        <v>4129937682361</v>
      </c>
      <c r="G2554" s="8">
        <v>31529887360849</v>
      </c>
      <c r="H2554" s="8">
        <v>5857885426282</v>
      </c>
      <c r="I2554" s="8">
        <v>12330736833932</v>
      </c>
      <c r="J2554" s="8">
        <v>7123958365622</v>
      </c>
      <c r="K2554" s="8">
        <v>6135371128717</v>
      </c>
      <c r="L2554" s="8">
        <v>12870215463529</v>
      </c>
      <c r="M2554" s="8">
        <v>16064470538289</v>
      </c>
      <c r="N2554" s="9">
        <v>1.04</v>
      </c>
      <c r="O2554" s="9">
        <v>0.81</v>
      </c>
      <c r="P2554" s="17">
        <f>(Table1[[#This Row],[18. Lợi nhuận sau thuế thu nhập doanh nghiệp]]-Table1[[#This Row],[Lưu chuyển tiền thuần từ hoạt động kinh doanh]])/Table1[[#This Row],[TỔNG CỘNG TÀI SẢN]]</f>
        <v>2.8149540848283611E-2</v>
      </c>
      <c r="Q2554" s="20">
        <f>(Table1[[#This Row],[III. Các khoản phải thu ngắn hạn 2025]]-Table1[[#This Row],[III. Các khoản phải thu ngắn hạn'[Năm: 2024]])/Table1[[#This Row],[III. Các khoản phải thu ngắn hạn'[Năm: 2024]]</f>
        <v>1.1049808824544249</v>
      </c>
      <c r="R2554" s="20">
        <f>(Table1[[#This Row],[1. Hàng tồn kho]]-Table1[[#This Row],[1. Hàng tồn kho'[Năm: 2024]])/Table1[[#This Row],[1. Hàng tồn kho'[Năm: 2024]]</f>
        <v>-0.13876937317259089</v>
      </c>
      <c r="S255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0.24818971242647234</v>
      </c>
      <c r="T2554" s="21">
        <f>Table1[[#This Row],[Tỷ suất sinh lợi trên tổng tài sản bình quân (ROAA)'[Quý 4 Năm 2025, ĐVT: %']]]-Table1[[#This Row],[Tỷ suất sinh lợi trên tổng tài sản bình quân (ROAA)'[Quý 4 Năm 2024, ĐVT: %']]]</f>
        <v>-0.22999999999999998</v>
      </c>
      <c r="U2554" s="20">
        <f>SUM(Table1[[#This Row],[TATA]:[ROA]])</f>
        <v>1.0125507625565902</v>
      </c>
    </row>
    <row r="2555" spans="1:21" ht="26.25" hidden="1" x14ac:dyDescent="0.45">
      <c r="A2555" s="7">
        <v>2549</v>
      </c>
      <c r="B2555" s="5" t="s">
        <v>5103</v>
      </c>
      <c r="C2555" s="6" t="s">
        <v>5104</v>
      </c>
      <c r="D2555" s="6" t="s">
        <v>10</v>
      </c>
      <c r="E2555" s="6"/>
      <c r="F2555" s="6"/>
      <c r="G2555" s="6"/>
      <c r="H2555" s="6"/>
      <c r="I2555" s="6"/>
      <c r="J2555" s="6"/>
      <c r="K2555" s="6"/>
      <c r="L2555" s="6"/>
      <c r="M2555" s="6"/>
      <c r="N2555" s="8"/>
      <c r="O2555" s="8"/>
      <c r="P255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5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555" s="20" t="e">
        <f>(Table1[[#This Row],[1. Hàng tồn kho]]-Table1[[#This Row],[1. Hàng tồn kho'[Năm: 2024]])/Table1[[#This Row],[1. Hàng tồn kho'[Năm: 2024]]</f>
        <v>#DIV/0!</v>
      </c>
      <c r="S255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55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55" s="20" t="e">
        <f>SUM(Table1[[#This Row],[TATA]:[ROA]])</f>
        <v>#DIV/0!</v>
      </c>
    </row>
    <row r="2556" spans="1:21" hidden="1" x14ac:dyDescent="0.45">
      <c r="A2556" s="7">
        <v>2550</v>
      </c>
      <c r="B2556" s="5" t="s">
        <v>5105</v>
      </c>
      <c r="C2556" s="6" t="s">
        <v>5106</v>
      </c>
      <c r="D2556" s="6" t="s">
        <v>18</v>
      </c>
      <c r="E2556" s="8">
        <v>-8790735982232</v>
      </c>
      <c r="F2556" s="8">
        <v>1341954506958</v>
      </c>
      <c r="G2556" s="8">
        <v>36005864835815</v>
      </c>
      <c r="H2556" s="8">
        <v>393384095757</v>
      </c>
      <c r="I2556" s="8">
        <v>226985042639</v>
      </c>
      <c r="J2556" s="6"/>
      <c r="K2556" s="6"/>
      <c r="L2556" s="8">
        <v>3695525335470</v>
      </c>
      <c r="M2556" s="8">
        <v>4980201525108</v>
      </c>
      <c r="N2556" s="9">
        <v>0.93</v>
      </c>
      <c r="O2556" s="9">
        <v>1.35</v>
      </c>
      <c r="P2556" s="17">
        <f>(Table1[[#This Row],[18. Lợi nhuận sau thuế thu nhập doanh nghiệp]]-Table1[[#This Row],[Lưu chuyển tiền thuần từ hoạt động kinh doanh]])/Table1[[#This Row],[TỔNG CỘNG TÀI SẢN]]</f>
        <v>0.28141777833679538</v>
      </c>
      <c r="Q2556" s="20">
        <f>(Table1[[#This Row],[III. Các khoản phải thu ngắn hạn 2025]]-Table1[[#This Row],[III. Các khoản phải thu ngắn hạn'[Năm: 2024]])/Table1[[#This Row],[III. Các khoản phải thu ngắn hạn'[Năm: 2024]]</f>
        <v>-0.4229938498092905</v>
      </c>
      <c r="R2556" s="20" t="e">
        <f>(Table1[[#This Row],[1. Hàng tồn kho]]-Table1[[#This Row],[1. Hàng tồn kho'[Năm: 2024]])/Table1[[#This Row],[1. Hàng tồn kho'[Năm: 2024]]</f>
        <v>#DIV/0!</v>
      </c>
      <c r="S255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0.34763019409109636</v>
      </c>
      <c r="T2556" s="21">
        <f>Table1[[#This Row],[Tỷ suất sinh lợi trên tổng tài sản bình quân (ROAA)'[Quý 4 Năm 2025, ĐVT: %']]]-Table1[[#This Row],[Tỷ suất sinh lợi trên tổng tài sản bình quân (ROAA)'[Quý 4 Năm 2024, ĐVT: %']]]</f>
        <v>0.42000000000000004</v>
      </c>
      <c r="U2556" s="20" t="e">
        <f>SUM(Table1[[#This Row],[TATA]:[ROA]])</f>
        <v>#DIV/0!</v>
      </c>
    </row>
    <row r="2557" spans="1:21" hidden="1" x14ac:dyDescent="0.45">
      <c r="A2557" s="7">
        <v>2551</v>
      </c>
      <c r="B2557" s="5" t="s">
        <v>5107</v>
      </c>
      <c r="C2557" s="6" t="s">
        <v>5108</v>
      </c>
      <c r="D2557" s="6" t="s">
        <v>18</v>
      </c>
      <c r="E2557" s="8">
        <v>-6386814845213</v>
      </c>
      <c r="F2557" s="8">
        <v>3578662786915</v>
      </c>
      <c r="G2557" s="8">
        <v>48402380273658</v>
      </c>
      <c r="H2557" s="8">
        <v>381623996035</v>
      </c>
      <c r="I2557" s="8">
        <v>437421542474</v>
      </c>
      <c r="J2557" s="6"/>
      <c r="K2557" s="6"/>
      <c r="L2557" s="8">
        <v>6466321678945</v>
      </c>
      <c r="M2557" s="8">
        <v>8260714445897</v>
      </c>
      <c r="N2557" s="9">
        <v>2.83</v>
      </c>
      <c r="O2557" s="9">
        <v>2.3199999999999998</v>
      </c>
      <c r="P2557" s="17">
        <f>(Table1[[#This Row],[18. Lợi nhuận sau thuế thu nhập doanh nghiệp]]-Table1[[#This Row],[Lưu chuyển tiền thuần từ hoạt động kinh doanh]])/Table1[[#This Row],[TỔNG CỘNG TÀI SẢN]]</f>
        <v>0.20588817276722868</v>
      </c>
      <c r="Q2557" s="20">
        <f>(Table1[[#This Row],[III. Các khoản phải thu ngắn hạn 2025]]-Table1[[#This Row],[III. Các khoản phải thu ngắn hạn'[Năm: 2024]])/Table1[[#This Row],[III. Các khoản phải thu ngắn hạn'[Năm: 2024]]</f>
        <v>0.14621079129909489</v>
      </c>
      <c r="R2557" s="20" t="e">
        <f>(Table1[[#This Row],[1. Hàng tồn kho]]-Table1[[#This Row],[1. Hàng tồn kho'[Năm: 2024]])/Table1[[#This Row],[1. Hàng tồn kho'[Năm: 2024]]</f>
        <v>#DIV/0!</v>
      </c>
      <c r="S255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0.27749822171617677</v>
      </c>
      <c r="T2557" s="21">
        <f>Table1[[#This Row],[Tỷ suất sinh lợi trên tổng tài sản bình quân (ROAA)'[Quý 4 Năm 2025, ĐVT: %']]]-Table1[[#This Row],[Tỷ suất sinh lợi trên tổng tài sản bình quân (ROAA)'[Quý 4 Năm 2024, ĐVT: %']]]</f>
        <v>-0.51000000000000023</v>
      </c>
      <c r="U2557" s="20" t="e">
        <f>SUM(Table1[[#This Row],[TATA]:[ROA]])</f>
        <v>#DIV/0!</v>
      </c>
    </row>
    <row r="2558" spans="1:21" x14ac:dyDescent="0.45">
      <c r="A2558" s="7">
        <v>2552</v>
      </c>
      <c r="B2558" s="5" t="s">
        <v>5109</v>
      </c>
      <c r="C2558" s="6" t="s">
        <v>5110</v>
      </c>
      <c r="D2558" s="6" t="s">
        <v>33</v>
      </c>
      <c r="E2558" s="8">
        <v>-119135147881</v>
      </c>
      <c r="F2558" s="8">
        <v>31348248692</v>
      </c>
      <c r="G2558" s="8">
        <v>287270908952</v>
      </c>
      <c r="H2558" s="8">
        <v>47962774040</v>
      </c>
      <c r="I2558" s="8">
        <v>72645697936</v>
      </c>
      <c r="J2558" s="8">
        <v>10952098200</v>
      </c>
      <c r="K2558" s="8">
        <v>45591692113</v>
      </c>
      <c r="L2558" s="8">
        <v>58714086272</v>
      </c>
      <c r="M2558" s="8">
        <v>178272991331</v>
      </c>
      <c r="N2558" s="9">
        <v>0.06</v>
      </c>
      <c r="O2558" s="9">
        <v>-1.01</v>
      </c>
      <c r="P2558" s="17">
        <f>(Table1[[#This Row],[18. Lợi nhuận sau thuế thu nhập doanh nghiệp]]-Table1[[#This Row],[Lưu chuyển tiền thuần từ hoạt động kinh doanh]])/Table1[[#This Row],[TỔNG CỘNG TÀI SẢN]]</f>
        <v>0.52383792400693185</v>
      </c>
      <c r="Q2558" s="20">
        <f>(Table1[[#This Row],[III. Các khoản phải thu ngắn hạn 2025]]-Table1[[#This Row],[III. Các khoản phải thu ngắn hạn'[Năm: 2024]])/Table1[[#This Row],[III. Các khoản phải thu ngắn hạn'[Năm: 2024]]</f>
        <v>0.51462669518270421</v>
      </c>
      <c r="R2558" s="20">
        <f>(Table1[[#This Row],[1. Hàng tồn kho]]-Table1[[#This Row],[1. Hàng tồn kho'[Năm: 2024]])/Table1[[#This Row],[1. Hàng tồn kho'[Năm: 2024]]</f>
        <v>3.1628271843837195</v>
      </c>
      <c r="S255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2.0362899714581117</v>
      </c>
      <c r="T2558" s="21">
        <f>Table1[[#This Row],[Tỷ suất sinh lợi trên tổng tài sản bình quân (ROAA)'[Quý 4 Năm 2025, ĐVT: %']]]-Table1[[#This Row],[Tỷ suất sinh lợi trên tổng tài sản bình quân (ROAA)'[Quý 4 Năm 2024, ĐVT: %']]]</f>
        <v>-1.07</v>
      </c>
      <c r="U2558" s="20">
        <f>SUM(Table1[[#This Row],[TATA]:[ROA]])</f>
        <v>5.1675817750314668</v>
      </c>
    </row>
    <row r="2559" spans="1:21" hidden="1" x14ac:dyDescent="0.45">
      <c r="A2559" s="7">
        <v>2553</v>
      </c>
      <c r="B2559" s="5" t="s">
        <v>5111</v>
      </c>
      <c r="C2559" s="6" t="s">
        <v>5112</v>
      </c>
      <c r="D2559" s="6" t="s">
        <v>10</v>
      </c>
      <c r="E2559" s="6"/>
      <c r="F2559" s="6"/>
      <c r="G2559" s="6"/>
      <c r="H2559" s="6"/>
      <c r="I2559" s="6"/>
      <c r="J2559" s="6"/>
      <c r="K2559" s="6"/>
      <c r="L2559" s="6"/>
      <c r="M2559" s="6"/>
      <c r="N2559" s="8"/>
      <c r="O2559" s="8"/>
      <c r="P255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5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559" s="20" t="e">
        <f>(Table1[[#This Row],[1. Hàng tồn kho]]-Table1[[#This Row],[1. Hàng tồn kho'[Năm: 2024]])/Table1[[#This Row],[1. Hàng tồn kho'[Năm: 2024]]</f>
        <v>#DIV/0!</v>
      </c>
      <c r="S255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55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59" s="20" t="e">
        <f>SUM(Table1[[#This Row],[TATA]:[ROA]])</f>
        <v>#DIV/0!</v>
      </c>
    </row>
    <row r="2560" spans="1:21" ht="26.25" x14ac:dyDescent="0.45">
      <c r="A2560" s="7">
        <v>2554</v>
      </c>
      <c r="B2560" s="5" t="s">
        <v>5113</v>
      </c>
      <c r="C2560" s="6" t="s">
        <v>5114</v>
      </c>
      <c r="D2560" s="6" t="s">
        <v>15</v>
      </c>
      <c r="E2560" s="8">
        <v>379812265603</v>
      </c>
      <c r="F2560" s="8">
        <v>484058156689</v>
      </c>
      <c r="G2560" s="8">
        <v>6313923532268</v>
      </c>
      <c r="H2560" s="8">
        <v>481103968449</v>
      </c>
      <c r="I2560" s="8">
        <v>1658531272260</v>
      </c>
      <c r="J2560" s="8">
        <v>203995816903</v>
      </c>
      <c r="K2560" s="8">
        <v>340556491012</v>
      </c>
      <c r="L2560" s="8">
        <v>1772499363276</v>
      </c>
      <c r="M2560" s="8">
        <v>2286797014856</v>
      </c>
      <c r="N2560" s="9">
        <v>2.5</v>
      </c>
      <c r="O2560" s="9">
        <v>2.4700000000000002</v>
      </c>
      <c r="P2560" s="17">
        <f>(Table1[[#This Row],[18. Lợi nhuận sau thuế thu nhập doanh nghiệp]]-Table1[[#This Row],[Lưu chuyển tiền thuần từ hoạt động kinh doanh]])/Table1[[#This Row],[TỔNG CỘNG TÀI SẢN]]</f>
        <v>1.6510477289317795E-2</v>
      </c>
      <c r="Q2560" s="20">
        <f>(Table1[[#This Row],[III. Các khoản phải thu ngắn hạn 2025]]-Table1[[#This Row],[III. Các khoản phải thu ngắn hạn'[Năm: 2024]])/Table1[[#This Row],[III. Các khoản phải thu ngắn hạn'[Năm: 2024]]</f>
        <v>2.4473448173932795</v>
      </c>
      <c r="R2560" s="20">
        <f>(Table1[[#This Row],[1. Hàng tồn kho]]-Table1[[#This Row],[1. Hàng tồn kho'[Năm: 2024]])/Table1[[#This Row],[1. Hàng tồn kho'[Năm: 2024]]</f>
        <v>0.66942879605190431</v>
      </c>
      <c r="S256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0.29015392740647067</v>
      </c>
      <c r="T2560" s="21">
        <f>Table1[[#This Row],[Tỷ suất sinh lợi trên tổng tài sản bình quân (ROAA)'[Quý 4 Năm 2025, ĐVT: %']]]-Table1[[#This Row],[Tỷ suất sinh lợi trên tổng tài sản bình quân (ROAA)'[Quý 4 Năm 2024, ĐVT: %']]]</f>
        <v>-2.9999999999999805E-2</v>
      </c>
      <c r="U2560" s="20">
        <f>SUM(Table1[[#This Row],[TATA]:[ROA]])</f>
        <v>3.3934380181409725</v>
      </c>
    </row>
    <row r="2561" spans="1:21" ht="26.25" x14ac:dyDescent="0.45">
      <c r="A2561" s="7">
        <v>2555</v>
      </c>
      <c r="B2561" s="5" t="s">
        <v>5115</v>
      </c>
      <c r="C2561" s="6" t="s">
        <v>5116</v>
      </c>
      <c r="D2561" s="6" t="s">
        <v>15</v>
      </c>
      <c r="E2561" s="8">
        <v>361845609132</v>
      </c>
      <c r="F2561" s="8">
        <v>-77337602356</v>
      </c>
      <c r="G2561" s="8">
        <v>5461121104595</v>
      </c>
      <c r="H2561" s="8">
        <v>118957119348</v>
      </c>
      <c r="I2561" s="8">
        <v>88380863245</v>
      </c>
      <c r="J2561" s="8">
        <v>10865869487</v>
      </c>
      <c r="K2561" s="8">
        <v>8162450457</v>
      </c>
      <c r="L2561" s="8">
        <v>3129661385</v>
      </c>
      <c r="M2561" s="8">
        <v>3158373876</v>
      </c>
      <c r="N2561" s="9">
        <v>-0.11</v>
      </c>
      <c r="O2561" s="9">
        <v>-0.98</v>
      </c>
      <c r="P2561" s="17">
        <f>(Table1[[#This Row],[18. Lợi nhuận sau thuế thu nhập doanh nghiệp]]-Table1[[#This Row],[Lưu chuyển tiền thuần từ hoạt động kinh doanh]])/Table1[[#This Row],[TỔNG CỘNG TÀI SẢN]]</f>
        <v>-8.0419972946300392E-2</v>
      </c>
      <c r="Q2561" s="20">
        <f>(Table1[[#This Row],[III. Các khoản phải thu ngắn hạn 2025]]-Table1[[#This Row],[III. Các khoản phải thu ngắn hạn'[Năm: 2024]])/Table1[[#This Row],[III. Các khoản phải thu ngắn hạn'[Năm: 2024]]</f>
        <v>-0.25703594934533924</v>
      </c>
      <c r="R2561" s="20">
        <f>(Table1[[#This Row],[1. Hàng tồn kho]]-Table1[[#This Row],[1. Hàng tồn kho'[Năm: 2024]])/Table1[[#This Row],[1. Hàng tồn kho'[Năm: 2024]]</f>
        <v>-0.24879914425940683</v>
      </c>
      <c r="S256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9.1743123194140703E-3</v>
      </c>
      <c r="T2561" s="21">
        <f>Table1[[#This Row],[Tỷ suất sinh lợi trên tổng tài sản bình quân (ROAA)'[Quý 4 Năm 2025, ĐVT: %']]]-Table1[[#This Row],[Tỷ suất sinh lợi trên tổng tài sản bình quân (ROAA)'[Quý 4 Năm 2024, ĐVT: %']]]</f>
        <v>-0.87</v>
      </c>
      <c r="U2561" s="20">
        <f>SUM(Table1[[#This Row],[TATA]:[ROA]])</f>
        <v>-1.4470807542316324</v>
      </c>
    </row>
    <row r="2562" spans="1:21" x14ac:dyDescent="0.45">
      <c r="A2562" s="7">
        <v>2556</v>
      </c>
      <c r="B2562" s="5" t="s">
        <v>5117</v>
      </c>
      <c r="C2562" s="6" t="s">
        <v>5118</v>
      </c>
      <c r="D2562" s="6" t="s">
        <v>33</v>
      </c>
      <c r="E2562" s="8">
        <v>653062996085</v>
      </c>
      <c r="F2562" s="8">
        <v>694462867757</v>
      </c>
      <c r="G2562" s="8">
        <v>5750396960709</v>
      </c>
      <c r="H2562" s="8">
        <v>1328693368799</v>
      </c>
      <c r="I2562" s="8">
        <v>1371102259035</v>
      </c>
      <c r="J2562" s="8">
        <v>1854125512763</v>
      </c>
      <c r="K2562" s="8">
        <v>1659237641551</v>
      </c>
      <c r="L2562" s="8">
        <v>4345179877664</v>
      </c>
      <c r="M2562" s="8">
        <v>4147639579100</v>
      </c>
      <c r="N2562" s="9">
        <v>2.94</v>
      </c>
      <c r="O2562" s="9">
        <v>2.91</v>
      </c>
      <c r="P2562" s="17">
        <f>(Table1[[#This Row],[18. Lợi nhuận sau thuế thu nhập doanh nghiệp]]-Table1[[#This Row],[Lưu chuyển tiền thuần từ hoạt động kinh doanh]])/Table1[[#This Row],[TỔNG CỘNG TÀI SẢN]]</f>
        <v>7.199480654096542E-3</v>
      </c>
      <c r="Q2562" s="20">
        <f>(Table1[[#This Row],[III. Các khoản phải thu ngắn hạn 2025]]-Table1[[#This Row],[III. Các khoản phải thu ngắn hạn'[Năm: 2024]])/Table1[[#This Row],[III. Các khoản phải thu ngắn hạn'[Năm: 2024]]</f>
        <v>3.1917740565178862E-2</v>
      </c>
      <c r="R2562" s="20">
        <f>(Table1[[#This Row],[1. Hàng tồn kho]]-Table1[[#This Row],[1. Hàng tồn kho'[Năm: 2024]])/Table1[[#This Row],[1. Hàng tồn kho'[Năm: 2024]]</f>
        <v>-0.10511039833629168</v>
      </c>
      <c r="S256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-4.5461938084413456E-2</v>
      </c>
      <c r="T2562" s="21">
        <f>Table1[[#This Row],[Tỷ suất sinh lợi trên tổng tài sản bình quân (ROAA)'[Quý 4 Năm 2025, ĐVT: %']]]-Table1[[#This Row],[Tỷ suất sinh lợi trên tổng tài sản bình quân (ROAA)'[Quý 4 Năm 2024, ĐVT: %']]]</f>
        <v>-2.9999999999999805E-2</v>
      </c>
      <c r="U2562" s="20">
        <f>SUM(Table1[[#This Row],[TATA]:[ROA]])</f>
        <v>-0.14145511520142953</v>
      </c>
    </row>
    <row r="2563" spans="1:21" hidden="1" x14ac:dyDescent="0.45">
      <c r="A2563" s="7">
        <v>2557</v>
      </c>
      <c r="B2563" s="5" t="s">
        <v>5119</v>
      </c>
      <c r="C2563" s="6" t="s">
        <v>5120</v>
      </c>
      <c r="D2563" s="6" t="s">
        <v>15</v>
      </c>
      <c r="E2563" s="6"/>
      <c r="F2563" s="6"/>
      <c r="G2563" s="6"/>
      <c r="H2563" s="8">
        <v>20948081265</v>
      </c>
      <c r="I2563" s="6"/>
      <c r="J2563" s="8">
        <v>4498917327</v>
      </c>
      <c r="K2563" s="6"/>
      <c r="L2563" s="8">
        <v>12335594517</v>
      </c>
      <c r="M2563" s="6"/>
      <c r="N2563" s="8"/>
      <c r="O2563" s="8"/>
      <c r="P256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6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563" s="20">
        <f>(Table1[[#This Row],[1. Hàng tồn kho]]-Table1[[#This Row],[1. Hàng tồn kho'[Năm: 2024]])/Table1[[#This Row],[1. Hàng tồn kho'[Năm: 2024]]</f>
        <v>-1</v>
      </c>
      <c r="S256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56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63" s="20" t="e">
        <f>SUM(Table1[[#This Row],[TATA]:[ROA]])</f>
        <v>#DIV/0!</v>
      </c>
    </row>
    <row r="2564" spans="1:21" ht="26.25" hidden="1" x14ac:dyDescent="0.45">
      <c r="A2564" s="7">
        <v>2558</v>
      </c>
      <c r="B2564" s="5" t="s">
        <v>5121</v>
      </c>
      <c r="C2564" s="6" t="s">
        <v>5122</v>
      </c>
      <c r="D2564" s="6" t="s">
        <v>10</v>
      </c>
      <c r="E2564" s="6"/>
      <c r="F2564" s="6"/>
      <c r="G2564" s="6"/>
      <c r="H2564" s="6"/>
      <c r="I2564" s="6"/>
      <c r="J2564" s="6"/>
      <c r="K2564" s="6"/>
      <c r="L2564" s="6"/>
      <c r="M2564" s="6"/>
      <c r="N2564" s="8"/>
      <c r="O2564" s="8"/>
      <c r="P256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6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564" s="20" t="e">
        <f>(Table1[[#This Row],[1. Hàng tồn kho]]-Table1[[#This Row],[1. Hàng tồn kho'[Năm: 2024]])/Table1[[#This Row],[1. Hàng tồn kho'[Năm: 2024]]</f>
        <v>#DIV/0!</v>
      </c>
      <c r="S256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56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64" s="20" t="e">
        <f>SUM(Table1[[#This Row],[TATA]:[ROA]])</f>
        <v>#DIV/0!</v>
      </c>
    </row>
    <row r="2565" spans="1:21" hidden="1" x14ac:dyDescent="0.45">
      <c r="A2565" s="7">
        <v>2559</v>
      </c>
      <c r="B2565" s="5" t="s">
        <v>5123</v>
      </c>
      <c r="C2565" s="6" t="s">
        <v>5124</v>
      </c>
      <c r="D2565" s="6" t="s">
        <v>10</v>
      </c>
      <c r="E2565" s="6"/>
      <c r="F2565" s="6"/>
      <c r="G2565" s="6"/>
      <c r="H2565" s="6"/>
      <c r="I2565" s="6"/>
      <c r="J2565" s="6"/>
      <c r="K2565" s="6"/>
      <c r="L2565" s="6"/>
      <c r="M2565" s="6"/>
      <c r="N2565" s="8"/>
      <c r="O2565" s="8"/>
      <c r="P256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6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565" s="20" t="e">
        <f>(Table1[[#This Row],[1. Hàng tồn kho]]-Table1[[#This Row],[1. Hàng tồn kho'[Năm: 2024]])/Table1[[#This Row],[1. Hàng tồn kho'[Năm: 2024]]</f>
        <v>#DIV/0!</v>
      </c>
      <c r="S256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56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65" s="20" t="e">
        <f>SUM(Table1[[#This Row],[TATA]:[ROA]])</f>
        <v>#DIV/0!</v>
      </c>
    </row>
    <row r="2566" spans="1:21" hidden="1" x14ac:dyDescent="0.45">
      <c r="A2566" s="7">
        <v>2560</v>
      </c>
      <c r="B2566" s="5" t="s">
        <v>5125</v>
      </c>
      <c r="C2566" s="6" t="s">
        <v>5126</v>
      </c>
      <c r="D2566" s="6" t="s">
        <v>10</v>
      </c>
      <c r="E2566" s="6"/>
      <c r="F2566" s="6"/>
      <c r="G2566" s="6"/>
      <c r="H2566" s="8">
        <v>238200016241</v>
      </c>
      <c r="I2566" s="6"/>
      <c r="J2566" s="8">
        <v>35023035635</v>
      </c>
      <c r="K2566" s="6"/>
      <c r="L2566" s="8">
        <v>594399968012</v>
      </c>
      <c r="M2566" s="6"/>
      <c r="N2566" s="9">
        <v>-1</v>
      </c>
      <c r="O2566" s="8"/>
      <c r="P256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6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566" s="20">
        <f>(Table1[[#This Row],[1. Hàng tồn kho]]-Table1[[#This Row],[1. Hàng tồn kho'[Năm: 2024]])/Table1[[#This Row],[1. Hàng tồn kho'[Năm: 2024]]</f>
        <v>-1</v>
      </c>
      <c r="S256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566" s="21">
        <f>Table1[[#This Row],[Tỷ suất sinh lợi trên tổng tài sản bình quân (ROAA)'[Quý 4 Năm 2025, ĐVT: %']]]-Table1[[#This Row],[Tỷ suất sinh lợi trên tổng tài sản bình quân (ROAA)'[Quý 4 Năm 2024, ĐVT: %']]]</f>
        <v>1</v>
      </c>
      <c r="U2566" s="20" t="e">
        <f>SUM(Table1[[#This Row],[TATA]:[ROA]])</f>
        <v>#DIV/0!</v>
      </c>
    </row>
    <row r="2567" spans="1:21" x14ac:dyDescent="0.45">
      <c r="A2567" s="7">
        <v>2561</v>
      </c>
      <c r="B2567" s="5" t="s">
        <v>5127</v>
      </c>
      <c r="C2567" s="6" t="s">
        <v>5128</v>
      </c>
      <c r="D2567" s="6" t="s">
        <v>15</v>
      </c>
      <c r="E2567" s="8">
        <v>88442887430</v>
      </c>
      <c r="F2567" s="8">
        <v>27897608618</v>
      </c>
      <c r="G2567" s="8">
        <v>551800780501</v>
      </c>
      <c r="H2567" s="8">
        <v>118911498518</v>
      </c>
      <c r="I2567" s="8">
        <v>103569018203</v>
      </c>
      <c r="J2567" s="8">
        <v>73035928667</v>
      </c>
      <c r="K2567" s="8">
        <v>100097934815</v>
      </c>
      <c r="L2567" s="8">
        <v>832963437748</v>
      </c>
      <c r="M2567" s="8">
        <v>825135992381</v>
      </c>
      <c r="N2567" s="9">
        <v>2.4500000000000002</v>
      </c>
      <c r="O2567" s="9">
        <v>2.27</v>
      </c>
      <c r="P2567" s="17">
        <f>(Table1[[#This Row],[18. Lợi nhuận sau thuế thu nhập doanh nghiệp]]-Table1[[#This Row],[Lưu chuyển tiền thuần từ hoạt động kinh doanh]])/Table1[[#This Row],[TỔNG CỘNG TÀI SẢN]]</f>
        <v>-0.10972307570320712</v>
      </c>
      <c r="Q2567" s="20">
        <f>(Table1[[#This Row],[III. Các khoản phải thu ngắn hạn 2025]]-Table1[[#This Row],[III. Các khoản phải thu ngắn hạn'[Năm: 2024]])/Table1[[#This Row],[III. Các khoản phải thu ngắn hạn'[Năm: 2024]]</f>
        <v>-0.12902436270851941</v>
      </c>
      <c r="R2567" s="20">
        <f>(Table1[[#This Row],[1. Hàng tồn kho]]-Table1[[#This Row],[1. Hàng tồn kho'[Năm: 2024]])/Table1[[#This Row],[1. Hàng tồn kho'[Năm: 2024]]</f>
        <v>0.37053004790815364</v>
      </c>
      <c r="S256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-9.3971055778417859E-3</v>
      </c>
      <c r="T2567" s="21">
        <f>Table1[[#This Row],[Tỷ suất sinh lợi trên tổng tài sản bình quân (ROAA)'[Quý 4 Năm 2025, ĐVT: %']]]-Table1[[#This Row],[Tỷ suất sinh lợi trên tổng tài sản bình quân (ROAA)'[Quý 4 Năm 2024, ĐVT: %']]]</f>
        <v>-0.18000000000000016</v>
      </c>
      <c r="U2567" s="20">
        <f>SUM(Table1[[#This Row],[TATA]:[ROA]])</f>
        <v>-5.7614496081414834E-2</v>
      </c>
    </row>
    <row r="2568" spans="1:21" ht="26.25" hidden="1" x14ac:dyDescent="0.45">
      <c r="A2568" s="7">
        <v>2562</v>
      </c>
      <c r="B2568" s="5" t="s">
        <v>5129</v>
      </c>
      <c r="C2568" s="6" t="s">
        <v>5130</v>
      </c>
      <c r="D2568" s="6" t="s">
        <v>15</v>
      </c>
      <c r="E2568" s="6"/>
      <c r="F2568" s="6"/>
      <c r="G2568" s="6"/>
      <c r="H2568" s="8">
        <v>346642773</v>
      </c>
      <c r="I2568" s="6"/>
      <c r="J2568" s="8">
        <v>939248470971</v>
      </c>
      <c r="K2568" s="6"/>
      <c r="L2568" s="8">
        <v>5776363410517</v>
      </c>
      <c r="M2568" s="6"/>
      <c r="N2568" s="8"/>
      <c r="O2568" s="8"/>
      <c r="P256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6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568" s="20">
        <f>(Table1[[#This Row],[1. Hàng tồn kho]]-Table1[[#This Row],[1. Hàng tồn kho'[Năm: 2024]])/Table1[[#This Row],[1. Hàng tồn kho'[Năm: 2024]]</f>
        <v>-1</v>
      </c>
      <c r="S256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56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68" s="20" t="e">
        <f>SUM(Table1[[#This Row],[TATA]:[ROA]])</f>
        <v>#DIV/0!</v>
      </c>
    </row>
    <row r="2569" spans="1:21" ht="26.25" hidden="1" x14ac:dyDescent="0.45">
      <c r="A2569" s="7">
        <v>2563</v>
      </c>
      <c r="B2569" s="5" t="s">
        <v>5131</v>
      </c>
      <c r="C2569" s="6" t="s">
        <v>5132</v>
      </c>
      <c r="D2569" s="6" t="s">
        <v>10</v>
      </c>
      <c r="E2569" s="6"/>
      <c r="F2569" s="6"/>
      <c r="G2569" s="6"/>
      <c r="H2569" s="6"/>
      <c r="I2569" s="6"/>
      <c r="J2569" s="6"/>
      <c r="K2569" s="6"/>
      <c r="L2569" s="6"/>
      <c r="M2569" s="6"/>
      <c r="N2569" s="8"/>
      <c r="O2569" s="8"/>
      <c r="P256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6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569" s="20" t="e">
        <f>(Table1[[#This Row],[1. Hàng tồn kho]]-Table1[[#This Row],[1. Hàng tồn kho'[Năm: 2024]])/Table1[[#This Row],[1. Hàng tồn kho'[Năm: 2024]]</f>
        <v>#DIV/0!</v>
      </c>
      <c r="S256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56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69" s="20" t="e">
        <f>SUM(Table1[[#This Row],[TATA]:[ROA]])</f>
        <v>#DIV/0!</v>
      </c>
    </row>
    <row r="2570" spans="1:21" hidden="1" x14ac:dyDescent="0.45">
      <c r="A2570" s="7">
        <v>2564</v>
      </c>
      <c r="B2570" s="5" t="s">
        <v>5133</v>
      </c>
      <c r="C2570" s="6" t="s">
        <v>5134</v>
      </c>
      <c r="D2570" s="6" t="s">
        <v>15</v>
      </c>
      <c r="E2570" s="6"/>
      <c r="F2570" s="6"/>
      <c r="G2570" s="6"/>
      <c r="H2570" s="8">
        <v>74096098537</v>
      </c>
      <c r="I2570" s="6"/>
      <c r="J2570" s="8">
        <v>23471023474</v>
      </c>
      <c r="K2570" s="6"/>
      <c r="L2570" s="8">
        <v>331988449137</v>
      </c>
      <c r="M2570" s="6"/>
      <c r="N2570" s="8"/>
      <c r="O2570" s="8"/>
      <c r="P257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7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570" s="20">
        <f>(Table1[[#This Row],[1. Hàng tồn kho]]-Table1[[#This Row],[1. Hàng tồn kho'[Năm: 2024]])/Table1[[#This Row],[1. Hàng tồn kho'[Năm: 2024]]</f>
        <v>-1</v>
      </c>
      <c r="S257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57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70" s="20" t="e">
        <f>SUM(Table1[[#This Row],[TATA]:[ROA]])</f>
        <v>#DIV/0!</v>
      </c>
    </row>
    <row r="2571" spans="1:21" hidden="1" x14ac:dyDescent="0.45">
      <c r="A2571" s="7">
        <v>2565</v>
      </c>
      <c r="B2571" s="5" t="s">
        <v>5135</v>
      </c>
      <c r="C2571" s="6" t="s">
        <v>5136</v>
      </c>
      <c r="D2571" s="6" t="s">
        <v>33</v>
      </c>
      <c r="E2571" s="6"/>
      <c r="F2571" s="6"/>
      <c r="G2571" s="6"/>
      <c r="H2571" s="8">
        <v>16292140578</v>
      </c>
      <c r="I2571" s="6"/>
      <c r="J2571" s="8">
        <v>48575374013</v>
      </c>
      <c r="K2571" s="6"/>
      <c r="L2571" s="8">
        <v>72680886007</v>
      </c>
      <c r="M2571" s="6"/>
      <c r="N2571" s="9">
        <v>0.5</v>
      </c>
      <c r="O2571" s="8"/>
      <c r="P257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7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571" s="20">
        <f>(Table1[[#This Row],[1. Hàng tồn kho]]-Table1[[#This Row],[1. Hàng tồn kho'[Năm: 2024]])/Table1[[#This Row],[1. Hàng tồn kho'[Năm: 2024]]</f>
        <v>-1</v>
      </c>
      <c r="S257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571" s="21">
        <f>Table1[[#This Row],[Tỷ suất sinh lợi trên tổng tài sản bình quân (ROAA)'[Quý 4 Năm 2025, ĐVT: %']]]-Table1[[#This Row],[Tỷ suất sinh lợi trên tổng tài sản bình quân (ROAA)'[Quý 4 Năm 2024, ĐVT: %']]]</f>
        <v>-0.5</v>
      </c>
      <c r="U2571" s="20" t="e">
        <f>SUM(Table1[[#This Row],[TATA]:[ROA]])</f>
        <v>#DIV/0!</v>
      </c>
    </row>
    <row r="2572" spans="1:21" hidden="1" x14ac:dyDescent="0.45">
      <c r="A2572" s="7">
        <v>2566</v>
      </c>
      <c r="B2572" s="5" t="s">
        <v>5137</v>
      </c>
      <c r="C2572" s="6" t="s">
        <v>5138</v>
      </c>
      <c r="D2572" s="6" t="s">
        <v>10</v>
      </c>
      <c r="E2572" s="6"/>
      <c r="F2572" s="6"/>
      <c r="G2572" s="6"/>
      <c r="H2572" s="6"/>
      <c r="I2572" s="6"/>
      <c r="J2572" s="6"/>
      <c r="K2572" s="6"/>
      <c r="L2572" s="6"/>
      <c r="M2572" s="6"/>
      <c r="N2572" s="8"/>
      <c r="O2572" s="8"/>
      <c r="P257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7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572" s="20" t="e">
        <f>(Table1[[#This Row],[1. Hàng tồn kho]]-Table1[[#This Row],[1. Hàng tồn kho'[Năm: 2024]])/Table1[[#This Row],[1. Hàng tồn kho'[Năm: 2024]]</f>
        <v>#DIV/0!</v>
      </c>
      <c r="S257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57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72" s="20" t="e">
        <f>SUM(Table1[[#This Row],[TATA]:[ROA]])</f>
        <v>#DIV/0!</v>
      </c>
    </row>
    <row r="2573" spans="1:21" hidden="1" x14ac:dyDescent="0.45">
      <c r="A2573" s="7">
        <v>2567</v>
      </c>
      <c r="B2573" s="5" t="s">
        <v>5139</v>
      </c>
      <c r="C2573" s="6" t="s">
        <v>5140</v>
      </c>
      <c r="D2573" s="6" t="s">
        <v>15</v>
      </c>
      <c r="E2573" s="6"/>
      <c r="F2573" s="6"/>
      <c r="G2573" s="6"/>
      <c r="H2573" s="8">
        <v>157787145302</v>
      </c>
      <c r="I2573" s="6"/>
      <c r="J2573" s="8">
        <v>122272682102</v>
      </c>
      <c r="K2573" s="6"/>
      <c r="L2573" s="8">
        <v>706828993606</v>
      </c>
      <c r="M2573" s="6"/>
      <c r="N2573" s="8"/>
      <c r="O2573" s="8"/>
      <c r="P257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7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573" s="20">
        <f>(Table1[[#This Row],[1. Hàng tồn kho]]-Table1[[#This Row],[1. Hàng tồn kho'[Năm: 2024]])/Table1[[#This Row],[1. Hàng tồn kho'[Năm: 2024]]</f>
        <v>-1</v>
      </c>
      <c r="S257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57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73" s="20" t="e">
        <f>SUM(Table1[[#This Row],[TATA]:[ROA]])</f>
        <v>#DIV/0!</v>
      </c>
    </row>
    <row r="2574" spans="1:21" ht="26.25" x14ac:dyDescent="0.45">
      <c r="A2574" s="7">
        <v>2568</v>
      </c>
      <c r="B2574" s="5" t="s">
        <v>5141</v>
      </c>
      <c r="C2574" s="6" t="s">
        <v>5142</v>
      </c>
      <c r="D2574" s="6" t="s">
        <v>18</v>
      </c>
      <c r="E2574" s="8">
        <v>109787809402</v>
      </c>
      <c r="F2574" s="8">
        <v>63806997092</v>
      </c>
      <c r="G2574" s="8">
        <v>1102269978805</v>
      </c>
      <c r="H2574" s="8">
        <v>256058796626</v>
      </c>
      <c r="I2574" s="8">
        <v>207991737489</v>
      </c>
      <c r="J2574" s="8">
        <v>346482278908</v>
      </c>
      <c r="K2574" s="8">
        <v>264144574876</v>
      </c>
      <c r="L2574" s="8">
        <v>980977289012</v>
      </c>
      <c r="M2574" s="8">
        <v>996724296502</v>
      </c>
      <c r="N2574" s="9">
        <v>2.09</v>
      </c>
      <c r="O2574" s="9">
        <v>1.81</v>
      </c>
      <c r="P2574" s="17">
        <f>(Table1[[#This Row],[18. Lợi nhuận sau thuế thu nhập doanh nghiệp]]-Table1[[#This Row],[Lưu chuyển tiền thuần từ hoạt động kinh doanh]])/Table1[[#This Row],[TỔNG CỘNG TÀI SẢN]]</f>
        <v>-4.1714655387647417E-2</v>
      </c>
      <c r="Q2574" s="20">
        <f>(Table1[[#This Row],[III. Các khoản phải thu ngắn hạn 2025]]-Table1[[#This Row],[III. Các khoản phải thu ngắn hạn'[Năm: 2024]])/Table1[[#This Row],[III. Các khoản phải thu ngắn hạn'[Năm: 2024]]</f>
        <v>-0.18771883555793964</v>
      </c>
      <c r="R2574" s="20">
        <f>(Table1[[#This Row],[1. Hàng tồn kho]]-Table1[[#This Row],[1. Hàng tồn kho'[Năm: 2024]])/Table1[[#This Row],[1. Hàng tồn kho'[Năm: 2024]]</f>
        <v>-0.23763900506398708</v>
      </c>
      <c r="S257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1.6052367028659489E-2</v>
      </c>
      <c r="T2574" s="21">
        <f>Table1[[#This Row],[Tỷ suất sinh lợi trên tổng tài sản bình quân (ROAA)'[Quý 4 Năm 2025, ĐVT: %']]]-Table1[[#This Row],[Tỷ suất sinh lợi trên tổng tài sản bình quân (ROAA)'[Quý 4 Năm 2024, ĐVT: %']]]</f>
        <v>-0.2799999999999998</v>
      </c>
      <c r="U2574" s="20">
        <f>SUM(Table1[[#This Row],[TATA]:[ROA]])</f>
        <v>-0.7310201289809144</v>
      </c>
    </row>
    <row r="2575" spans="1:21" hidden="1" x14ac:dyDescent="0.45">
      <c r="A2575" s="7">
        <v>2569</v>
      </c>
      <c r="B2575" s="5" t="s">
        <v>5143</v>
      </c>
      <c r="C2575" s="6" t="s">
        <v>5144</v>
      </c>
      <c r="D2575" s="6" t="s">
        <v>18</v>
      </c>
      <c r="E2575" s="8">
        <v>-850325354079</v>
      </c>
      <c r="F2575" s="8">
        <v>282167739885</v>
      </c>
      <c r="G2575" s="8">
        <v>8121452969623</v>
      </c>
      <c r="H2575" s="8">
        <v>65402452012</v>
      </c>
      <c r="I2575" s="8">
        <v>79386427835</v>
      </c>
      <c r="J2575" s="6"/>
      <c r="K2575" s="6"/>
      <c r="L2575" s="8">
        <v>987355496559</v>
      </c>
      <c r="M2575" s="8">
        <v>1041834370118</v>
      </c>
      <c r="N2575" s="9">
        <v>-0.44</v>
      </c>
      <c r="O2575" s="9">
        <v>0.17</v>
      </c>
      <c r="P2575" s="17">
        <f>(Table1[[#This Row],[18. Lợi nhuận sau thuế thu nhập doanh nghiệp]]-Table1[[#This Row],[Lưu chuyển tiền thuần từ hoạt động kinh doanh]])/Table1[[#This Row],[TỔNG CỘNG TÀI SẢN]]</f>
        <v>0.13944464102666232</v>
      </c>
      <c r="Q2575" s="20">
        <f>(Table1[[#This Row],[III. Các khoản phải thu ngắn hạn 2025]]-Table1[[#This Row],[III. Các khoản phải thu ngắn hạn'[Năm: 2024]])/Table1[[#This Row],[III. Các khoản phải thu ngắn hạn'[Năm: 2024]]</f>
        <v>0.21381424385180894</v>
      </c>
      <c r="R2575" s="20" t="e">
        <f>(Table1[[#This Row],[1. Hàng tồn kho]]-Table1[[#This Row],[1. Hàng tồn kho'[Năm: 2024]])/Table1[[#This Row],[1. Hàng tồn kho'[Năm: 2024]]</f>
        <v>#DIV/0!</v>
      </c>
      <c r="S257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5.5176553681893219E-2</v>
      </c>
      <c r="T2575" s="21">
        <f>Table1[[#This Row],[Tỷ suất sinh lợi trên tổng tài sản bình quân (ROAA)'[Quý 4 Năm 2025, ĐVT: %']]]-Table1[[#This Row],[Tỷ suất sinh lợi trên tổng tài sản bình quân (ROAA)'[Quý 4 Năm 2024, ĐVT: %']]]</f>
        <v>0.61</v>
      </c>
      <c r="U2575" s="20" t="e">
        <f>SUM(Table1[[#This Row],[TATA]:[ROA]])</f>
        <v>#DIV/0!</v>
      </c>
    </row>
    <row r="2576" spans="1:21" hidden="1" x14ac:dyDescent="0.45">
      <c r="A2576" s="7">
        <v>2570</v>
      </c>
      <c r="B2576" s="5" t="s">
        <v>5145</v>
      </c>
      <c r="C2576" s="6" t="s">
        <v>5146</v>
      </c>
      <c r="D2576" s="6" t="s">
        <v>10</v>
      </c>
      <c r="E2576" s="6"/>
      <c r="F2576" s="6"/>
      <c r="G2576" s="6"/>
      <c r="H2576" s="6"/>
      <c r="I2576" s="6"/>
      <c r="J2576" s="6"/>
      <c r="K2576" s="6"/>
      <c r="L2576" s="6"/>
      <c r="M2576" s="6"/>
      <c r="N2576" s="8"/>
      <c r="O2576" s="8"/>
      <c r="P257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7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576" s="20" t="e">
        <f>(Table1[[#This Row],[1. Hàng tồn kho]]-Table1[[#This Row],[1. Hàng tồn kho'[Năm: 2024]])/Table1[[#This Row],[1. Hàng tồn kho'[Năm: 2024]]</f>
        <v>#DIV/0!</v>
      </c>
      <c r="S257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57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76" s="20" t="e">
        <f>SUM(Table1[[#This Row],[TATA]:[ROA]])</f>
        <v>#DIV/0!</v>
      </c>
    </row>
    <row r="2577" spans="1:21" x14ac:dyDescent="0.45">
      <c r="A2577" s="7">
        <v>2571</v>
      </c>
      <c r="B2577" s="5" t="s">
        <v>5147</v>
      </c>
      <c r="C2577" s="6" t="s">
        <v>5148</v>
      </c>
      <c r="D2577" s="6" t="s">
        <v>15</v>
      </c>
      <c r="E2577" s="8">
        <v>2561482260</v>
      </c>
      <c r="F2577" s="8">
        <v>1599480497</v>
      </c>
      <c r="G2577" s="8">
        <v>36890172609</v>
      </c>
      <c r="H2577" s="8">
        <v>8799565352</v>
      </c>
      <c r="I2577" s="8">
        <v>2718276122</v>
      </c>
      <c r="J2577" s="8">
        <v>10411739097</v>
      </c>
      <c r="K2577" s="8">
        <v>14797347961</v>
      </c>
      <c r="L2577" s="8">
        <v>73773932548</v>
      </c>
      <c r="M2577" s="8">
        <v>83644105929</v>
      </c>
      <c r="N2577" s="8"/>
      <c r="O2577" s="8"/>
      <c r="P2577" s="17">
        <f>(Table1[[#This Row],[18. Lợi nhuận sau thuế thu nhập doanh nghiệp]]-Table1[[#This Row],[Lưu chuyển tiền thuần từ hoạt động kinh doanh]])/Table1[[#This Row],[TỔNG CỘNG TÀI SẢN]]</f>
        <v>-2.6077453559143905E-2</v>
      </c>
      <c r="Q2577" s="20">
        <f>(Table1[[#This Row],[III. Các khoản phải thu ngắn hạn 2025]]-Table1[[#This Row],[III. Các khoản phải thu ngắn hạn'[Năm: 2024]])/Table1[[#This Row],[III. Các khoản phải thu ngắn hạn'[Năm: 2024]]</f>
        <v>-0.69108972849639905</v>
      </c>
      <c r="R2577" s="20">
        <f>(Table1[[#This Row],[1. Hàng tồn kho]]-Table1[[#This Row],[1. Hàng tồn kho'[Năm: 2024]])/Table1[[#This Row],[1. Hàng tồn kho'[Năm: 2024]]</f>
        <v>0.421217706585027</v>
      </c>
      <c r="S257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0.13378944350808608</v>
      </c>
      <c r="T257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77" s="20">
        <f>SUM(Table1[[#This Row],[TATA]:[ROA]])</f>
        <v>-0.1621600319624299</v>
      </c>
    </row>
    <row r="2578" spans="1:21" x14ac:dyDescent="0.45">
      <c r="A2578" s="7">
        <v>2572</v>
      </c>
      <c r="B2578" s="5" t="s">
        <v>5149</v>
      </c>
      <c r="C2578" s="6" t="s">
        <v>5150</v>
      </c>
      <c r="D2578" s="6" t="s">
        <v>33</v>
      </c>
      <c r="E2578" s="8">
        <v>9398289974</v>
      </c>
      <c r="F2578" s="8">
        <v>3663085450</v>
      </c>
      <c r="G2578" s="8">
        <v>40170480481</v>
      </c>
      <c r="H2578" s="8">
        <v>4951195367</v>
      </c>
      <c r="I2578" s="8">
        <v>7771892420</v>
      </c>
      <c r="J2578" s="8">
        <v>2272730253</v>
      </c>
      <c r="K2578" s="8">
        <v>1272540679</v>
      </c>
      <c r="L2578" s="8">
        <v>800173437</v>
      </c>
      <c r="M2578" s="8">
        <v>12528373757</v>
      </c>
      <c r="N2578" s="9">
        <v>8.9</v>
      </c>
      <c r="O2578" s="9">
        <v>16.34</v>
      </c>
      <c r="P2578" s="17">
        <f>(Table1[[#This Row],[18. Lợi nhuận sau thuế thu nhập doanh nghiệp]]-Table1[[#This Row],[Lưu chuyển tiền thuần từ hoạt động kinh doanh]])/Table1[[#This Row],[TỔNG CỘNG TÀI SẢN]]</f>
        <v>-0.14277161874408401</v>
      </c>
      <c r="Q2578" s="20">
        <f>(Table1[[#This Row],[III. Các khoản phải thu ngắn hạn 2025]]-Table1[[#This Row],[III. Các khoản phải thu ngắn hạn'[Năm: 2024]])/Table1[[#This Row],[III. Các khoản phải thu ngắn hạn'[Năm: 2024]]</f>
        <v>0.56970021255879078</v>
      </c>
      <c r="R2578" s="20">
        <f>(Table1[[#This Row],[1. Hàng tồn kho]]-Table1[[#This Row],[1. Hàng tồn kho'[Năm: 2024]])/Table1[[#This Row],[1. Hàng tồn kho'[Năm: 2024]]</f>
        <v>-0.44008283547057619</v>
      </c>
      <c r="S257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14.65707280158064</v>
      </c>
      <c r="T2578" s="21">
        <f>Table1[[#This Row],[Tỷ suất sinh lợi trên tổng tài sản bình quân (ROAA)'[Quý 4 Năm 2025, ĐVT: %']]]-Table1[[#This Row],[Tỷ suất sinh lợi trên tổng tài sản bình quân (ROAA)'[Quý 4 Năm 2024, ĐVT: %']]]</f>
        <v>7.4399999999999995</v>
      </c>
      <c r="U2578" s="20">
        <f>SUM(Table1[[#This Row],[TATA]:[ROA]])</f>
        <v>22.083918559924768</v>
      </c>
    </row>
    <row r="2579" spans="1:21" x14ac:dyDescent="0.45">
      <c r="A2579" s="7">
        <v>2573</v>
      </c>
      <c r="B2579" s="5" t="s">
        <v>5151</v>
      </c>
      <c r="C2579" s="6" t="s">
        <v>5152</v>
      </c>
      <c r="D2579" s="6" t="s">
        <v>15</v>
      </c>
      <c r="E2579" s="8">
        <v>-1846749589</v>
      </c>
      <c r="F2579" s="8">
        <v>-1615504014</v>
      </c>
      <c r="G2579" s="8">
        <v>49944726570</v>
      </c>
      <c r="H2579" s="8">
        <v>18523755577</v>
      </c>
      <c r="I2579" s="8">
        <v>16731207539</v>
      </c>
      <c r="J2579" s="8">
        <v>12984575537</v>
      </c>
      <c r="K2579" s="8">
        <v>12984575537</v>
      </c>
      <c r="L2579" s="8">
        <v>662330904</v>
      </c>
      <c r="M2579" s="8">
        <v>571877778</v>
      </c>
      <c r="N2579" s="9">
        <v>-0.77</v>
      </c>
      <c r="O2579" s="9">
        <v>-0.76</v>
      </c>
      <c r="P2579" s="17">
        <f>(Table1[[#This Row],[18. Lợi nhuận sau thuế thu nhập doanh nghiệp]]-Table1[[#This Row],[Lưu chuyển tiền thuần từ hoạt động kinh doanh]])/Table1[[#This Row],[TỔNG CỘNG TÀI SẢN]]</f>
        <v>4.6300298526191332E-3</v>
      </c>
      <c r="Q2579" s="20">
        <f>(Table1[[#This Row],[III. Các khoản phải thu ngắn hạn 2025]]-Table1[[#This Row],[III. Các khoản phải thu ngắn hạn'[Năm: 2024]])/Table1[[#This Row],[III. Các khoản phải thu ngắn hạn'[Năm: 2024]]</f>
        <v>-9.6770227319654081E-2</v>
      </c>
      <c r="R2579" s="20">
        <f>(Table1[[#This Row],[1. Hàng tồn kho]]-Table1[[#This Row],[1. Hàng tồn kho'[Năm: 2024]])/Table1[[#This Row],[1. Hàng tồn kho'[Năm: 2024]]</f>
        <v>0</v>
      </c>
      <c r="S257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-0.13656787785943322</v>
      </c>
      <c r="T2579" s="21">
        <f>Table1[[#This Row],[Tỷ suất sinh lợi trên tổng tài sản bình quân (ROAA)'[Quý 4 Năm 2025, ĐVT: %']]]-Table1[[#This Row],[Tỷ suất sinh lợi trên tổng tài sản bình quân (ROAA)'[Quý 4 Năm 2024, ĐVT: %']]]</f>
        <v>1.0000000000000009E-2</v>
      </c>
      <c r="U2579" s="20">
        <f>SUM(Table1[[#This Row],[TATA]:[ROA]])</f>
        <v>-0.21870807532646816</v>
      </c>
    </row>
    <row r="2580" spans="1:21" x14ac:dyDescent="0.45">
      <c r="A2580" s="7">
        <v>2574</v>
      </c>
      <c r="B2580" s="5" t="s">
        <v>5153</v>
      </c>
      <c r="C2580" s="6" t="s">
        <v>5154</v>
      </c>
      <c r="D2580" s="6" t="s">
        <v>33</v>
      </c>
      <c r="E2580" s="8">
        <v>-16623068715</v>
      </c>
      <c r="F2580" s="8">
        <v>128606254</v>
      </c>
      <c r="G2580" s="8">
        <v>225730855009</v>
      </c>
      <c r="H2580" s="8">
        <v>105939528724</v>
      </c>
      <c r="I2580" s="8">
        <v>82303770119</v>
      </c>
      <c r="J2580" s="8">
        <v>51390371667</v>
      </c>
      <c r="K2580" s="8">
        <v>59504092991</v>
      </c>
      <c r="L2580" s="8">
        <v>170870956519</v>
      </c>
      <c r="M2580" s="8">
        <v>169543503349</v>
      </c>
      <c r="N2580" s="9">
        <v>0.1</v>
      </c>
      <c r="O2580" s="9">
        <v>2.25</v>
      </c>
      <c r="P2580" s="17">
        <f>(Table1[[#This Row],[18. Lợi nhuận sau thuế thu nhập doanh nghiệp]]-Table1[[#This Row],[Lưu chuyển tiền thuần từ hoạt động kinh doanh]])/Table1[[#This Row],[TỔNG CỘNG TÀI SẢN]]</f>
        <v>7.4210833819470995E-2</v>
      </c>
      <c r="Q2580" s="20">
        <f>(Table1[[#This Row],[III. Các khoản phải thu ngắn hạn 2025]]-Table1[[#This Row],[III. Các khoản phải thu ngắn hạn'[Năm: 2024]])/Table1[[#This Row],[III. Các khoản phải thu ngắn hạn'[Năm: 2024]]</f>
        <v>-0.22310613318450087</v>
      </c>
      <c r="R2580" s="20">
        <f>(Table1[[#This Row],[1. Hàng tồn kho]]-Table1[[#This Row],[1. Hàng tồn kho'[Năm: 2024]])/Table1[[#This Row],[1. Hàng tồn kho'[Năm: 2024]]</f>
        <v>0.15788407557305476</v>
      </c>
      <c r="S258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-7.7687466439177672E-3</v>
      </c>
      <c r="T2580" s="21">
        <f>Table1[[#This Row],[Tỷ suất sinh lợi trên tổng tài sản bình quân (ROAA)'[Quý 4 Năm 2025, ĐVT: %']]]-Table1[[#This Row],[Tỷ suất sinh lợi trên tổng tài sản bình quân (ROAA)'[Quý 4 Năm 2024, ĐVT: %']]]</f>
        <v>2.15</v>
      </c>
      <c r="U2580" s="20">
        <f>SUM(Table1[[#This Row],[TATA]:[ROA]])</f>
        <v>2.1512200295641071</v>
      </c>
    </row>
    <row r="2581" spans="1:21" x14ac:dyDescent="0.45">
      <c r="A2581" s="7">
        <v>2575</v>
      </c>
      <c r="B2581" s="5" t="s">
        <v>5155</v>
      </c>
      <c r="C2581" s="6" t="s">
        <v>5156</v>
      </c>
      <c r="D2581" s="6" t="s">
        <v>33</v>
      </c>
      <c r="E2581" s="8">
        <v>-2234724471</v>
      </c>
      <c r="F2581" s="8">
        <v>79738773</v>
      </c>
      <c r="G2581" s="8">
        <v>60654474544</v>
      </c>
      <c r="H2581" s="8">
        <v>36258931100</v>
      </c>
      <c r="I2581" s="8">
        <v>34628964947</v>
      </c>
      <c r="J2581" s="8">
        <v>7492768021</v>
      </c>
      <c r="K2581" s="8">
        <v>6567949461</v>
      </c>
      <c r="L2581" s="8">
        <v>72961639009</v>
      </c>
      <c r="M2581" s="8">
        <v>59647587227</v>
      </c>
      <c r="N2581" s="9">
        <v>-0.23</v>
      </c>
      <c r="O2581" s="9">
        <v>1.62</v>
      </c>
      <c r="P2581" s="17">
        <f>(Table1[[#This Row],[18. Lợi nhuận sau thuế thu nhập doanh nghiệp]]-Table1[[#This Row],[Lưu chuyển tiền thuần từ hoạt động kinh doanh]])/Table1[[#This Row],[TỔNG CỘNG TÀI SẢN]]</f>
        <v>3.8158161642650797E-2</v>
      </c>
      <c r="Q2581" s="20">
        <f>(Table1[[#This Row],[III. Các khoản phải thu ngắn hạn 2025]]-Table1[[#This Row],[III. Các khoản phải thu ngắn hạn'[Năm: 2024]])/Table1[[#This Row],[III. Các khoản phải thu ngắn hạn'[Năm: 2024]]</f>
        <v>-4.4953508102725068E-2</v>
      </c>
      <c r="R2581" s="20">
        <f>(Table1[[#This Row],[1. Hàng tồn kho]]-Table1[[#This Row],[1. Hàng tồn kho'[Năm: 2024]])/Table1[[#This Row],[1. Hàng tồn kho'[Năm: 2024]]</f>
        <v>-0.12342815864684568</v>
      </c>
      <c r="S258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-0.182480163039617</v>
      </c>
      <c r="T2581" s="21">
        <f>Table1[[#This Row],[Tỷ suất sinh lợi trên tổng tài sản bình quân (ROAA)'[Quý 4 Năm 2025, ĐVT: %']]]-Table1[[#This Row],[Tỷ suất sinh lợi trên tổng tài sản bình quân (ROAA)'[Quý 4 Năm 2024, ĐVT: %']]]</f>
        <v>1.85</v>
      </c>
      <c r="U2581" s="20">
        <f>SUM(Table1[[#This Row],[TATA]:[ROA]])</f>
        <v>1.5372963318534631</v>
      </c>
    </row>
    <row r="2582" spans="1:21" hidden="1" x14ac:dyDescent="0.45">
      <c r="A2582" s="7">
        <v>2576</v>
      </c>
      <c r="B2582" s="5" t="s">
        <v>5157</v>
      </c>
      <c r="C2582" s="6" t="s">
        <v>5158</v>
      </c>
      <c r="D2582" s="6" t="s">
        <v>15</v>
      </c>
      <c r="E2582" s="6"/>
      <c r="F2582" s="6"/>
      <c r="G2582" s="6"/>
      <c r="H2582" s="8">
        <v>48206774733</v>
      </c>
      <c r="I2582" s="6"/>
      <c r="J2582" s="8">
        <v>35212381429</v>
      </c>
      <c r="K2582" s="6"/>
      <c r="L2582" s="8">
        <v>27574940603</v>
      </c>
      <c r="M2582" s="6"/>
      <c r="N2582" s="9">
        <v>-12.07</v>
      </c>
      <c r="O2582" s="8"/>
      <c r="P258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8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582" s="20">
        <f>(Table1[[#This Row],[1. Hàng tồn kho]]-Table1[[#This Row],[1. Hàng tồn kho'[Năm: 2024]])/Table1[[#This Row],[1. Hàng tồn kho'[Năm: 2024]]</f>
        <v>-1</v>
      </c>
      <c r="S258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582" s="21">
        <f>Table1[[#This Row],[Tỷ suất sinh lợi trên tổng tài sản bình quân (ROAA)'[Quý 4 Năm 2025, ĐVT: %']]]-Table1[[#This Row],[Tỷ suất sinh lợi trên tổng tài sản bình quân (ROAA)'[Quý 4 Năm 2024, ĐVT: %']]]</f>
        <v>12.07</v>
      </c>
      <c r="U2582" s="20" t="e">
        <f>SUM(Table1[[#This Row],[TATA]:[ROA]])</f>
        <v>#DIV/0!</v>
      </c>
    </row>
    <row r="2583" spans="1:21" ht="26.25" x14ac:dyDescent="0.45">
      <c r="A2583" s="7">
        <v>2577</v>
      </c>
      <c r="B2583" s="5" t="s">
        <v>5159</v>
      </c>
      <c r="C2583" s="6" t="s">
        <v>5160</v>
      </c>
      <c r="D2583" s="6" t="s">
        <v>15</v>
      </c>
      <c r="E2583" s="8">
        <v>1395969189</v>
      </c>
      <c r="F2583" s="8">
        <v>2826670271</v>
      </c>
      <c r="G2583" s="8">
        <v>16932852636</v>
      </c>
      <c r="H2583" s="8">
        <v>4078706473</v>
      </c>
      <c r="I2583" s="8">
        <v>757365229</v>
      </c>
      <c r="J2583" s="8">
        <v>19110275265</v>
      </c>
      <c r="K2583" s="8">
        <v>19110275265</v>
      </c>
      <c r="L2583" s="8">
        <v>175408000</v>
      </c>
      <c r="M2583" s="8">
        <v>246214833</v>
      </c>
      <c r="N2583" s="9">
        <v>-3.54</v>
      </c>
      <c r="O2583" s="9">
        <v>5.2</v>
      </c>
      <c r="P2583" s="17">
        <f>(Table1[[#This Row],[18. Lợi nhuận sau thuế thu nhập doanh nghiệp]]-Table1[[#This Row],[Lưu chuyển tiền thuần từ hoạt động kinh doanh]])/Table1[[#This Row],[TỔNG CỘNG TÀI SẢN]]</f>
        <v>8.4492619923843534E-2</v>
      </c>
      <c r="Q2583" s="20">
        <f>(Table1[[#This Row],[III. Các khoản phải thu ngắn hạn 2025]]-Table1[[#This Row],[III. Các khoản phải thu ngắn hạn'[Năm: 2024]])/Table1[[#This Row],[III. Các khoản phải thu ngắn hạn'[Năm: 2024]]</f>
        <v>-0.81431239683130785</v>
      </c>
      <c r="R2583" s="20">
        <f>(Table1[[#This Row],[1. Hàng tồn kho]]-Table1[[#This Row],[1. Hàng tồn kho'[Năm: 2024]])/Table1[[#This Row],[1. Hàng tồn kho'[Năm: 2024]]</f>
        <v>0</v>
      </c>
      <c r="S258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0.40366934803429716</v>
      </c>
      <c r="T2583" s="21">
        <f>Table1[[#This Row],[Tỷ suất sinh lợi trên tổng tài sản bình quân (ROAA)'[Quý 4 Năm 2025, ĐVT: %']]]-Table1[[#This Row],[Tỷ suất sinh lợi trên tổng tài sản bình quân (ROAA)'[Quý 4 Năm 2024, ĐVT: %']]]</f>
        <v>8.74</v>
      </c>
      <c r="U2583" s="20">
        <f>SUM(Table1[[#This Row],[TATA]:[ROA]])</f>
        <v>8.4138495711268337</v>
      </c>
    </row>
    <row r="2584" spans="1:21" ht="26.25" x14ac:dyDescent="0.45">
      <c r="A2584" s="7">
        <v>2578</v>
      </c>
      <c r="B2584" s="5" t="s">
        <v>5161</v>
      </c>
      <c r="C2584" s="6" t="s">
        <v>5162</v>
      </c>
      <c r="D2584" s="6" t="s">
        <v>15</v>
      </c>
      <c r="E2584" s="8">
        <v>-81548630790</v>
      </c>
      <c r="F2584" s="8">
        <v>7395225214661</v>
      </c>
      <c r="G2584" s="8">
        <v>28541992809584</v>
      </c>
      <c r="H2584" s="8">
        <v>3831834101297</v>
      </c>
      <c r="I2584" s="8">
        <v>4299549591566</v>
      </c>
      <c r="J2584" s="8">
        <v>1783217465405</v>
      </c>
      <c r="K2584" s="8">
        <v>1571511302739</v>
      </c>
      <c r="L2584" s="8">
        <v>4115440223331</v>
      </c>
      <c r="M2584" s="8">
        <v>4473941251543</v>
      </c>
      <c r="N2584" s="9">
        <v>8.3800000000000008</v>
      </c>
      <c r="O2584" s="9">
        <v>7.05</v>
      </c>
      <c r="P2584" s="17">
        <f>(Table1[[#This Row],[18. Lợi nhuận sau thuế thu nhập doanh nghiệp]]-Table1[[#This Row],[Lưu chuyển tiền thuần từ hoạt động kinh doanh]])/Table1[[#This Row],[TỔNG CỘNG TÀI SẢN]]</f>
        <v>0.26195696619124664</v>
      </c>
      <c r="Q2584" s="20">
        <f>(Table1[[#This Row],[III. Các khoản phải thu ngắn hạn 2025]]-Table1[[#This Row],[III. Các khoản phải thu ngắn hạn'[Năm: 2024]])/Table1[[#This Row],[III. Các khoản phải thu ngắn hạn'[Năm: 2024]]</f>
        <v>0.12206047493305819</v>
      </c>
      <c r="R2584" s="20">
        <f>(Table1[[#This Row],[1. Hàng tồn kho]]-Table1[[#This Row],[1. Hàng tồn kho'[Năm: 2024]])/Table1[[#This Row],[1. Hàng tồn kho'[Năm: 2024]]</f>
        <v>-0.11872144972397845</v>
      </c>
      <c r="S258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8.711122231337684E-2</v>
      </c>
      <c r="T2584" s="21">
        <f>Table1[[#This Row],[Tỷ suất sinh lợi trên tổng tài sản bình quân (ROAA)'[Quý 4 Năm 2025, ĐVT: %']]]-Table1[[#This Row],[Tỷ suất sinh lợi trên tổng tài sản bình quân (ROAA)'[Quý 4 Năm 2024, ĐVT: %']]]</f>
        <v>-1.330000000000001</v>
      </c>
      <c r="U2584" s="20">
        <f>SUM(Table1[[#This Row],[TATA]:[ROA]])</f>
        <v>-0.97759278628629775</v>
      </c>
    </row>
    <row r="2585" spans="1:21" ht="26.25" x14ac:dyDescent="0.45">
      <c r="A2585" s="7">
        <v>2579</v>
      </c>
      <c r="B2585" s="5" t="s">
        <v>5163</v>
      </c>
      <c r="C2585" s="6" t="s">
        <v>5164</v>
      </c>
      <c r="D2585" s="6" t="s">
        <v>15</v>
      </c>
      <c r="E2585" s="8">
        <v>-119901509307</v>
      </c>
      <c r="F2585" s="8">
        <v>77599409375</v>
      </c>
      <c r="G2585" s="8">
        <v>821470462848</v>
      </c>
      <c r="H2585" s="8">
        <v>187800932934</v>
      </c>
      <c r="I2585" s="8">
        <v>283740104647</v>
      </c>
      <c r="J2585" s="8">
        <v>95192503514</v>
      </c>
      <c r="K2585" s="8">
        <v>81138167215</v>
      </c>
      <c r="L2585" s="8">
        <v>296566640509</v>
      </c>
      <c r="M2585" s="8">
        <v>390610026144</v>
      </c>
      <c r="N2585" s="9">
        <v>0.62</v>
      </c>
      <c r="O2585" s="9">
        <v>9.02</v>
      </c>
      <c r="P2585" s="17">
        <f>(Table1[[#This Row],[18. Lợi nhuận sau thuế thu nhập doanh nghiệp]]-Table1[[#This Row],[Lưu chuyển tiền thuần từ hoạt động kinh doanh]])/Table1[[#This Row],[TỔNG CỘNG TÀI SẢN]]</f>
        <v>0.24042363981934722</v>
      </c>
      <c r="Q2585" s="20">
        <f>(Table1[[#This Row],[III. Các khoản phải thu ngắn hạn 2025]]-Table1[[#This Row],[III. Các khoản phải thu ngắn hạn'[Năm: 2024]])/Table1[[#This Row],[III. Các khoản phải thu ngắn hạn'[Năm: 2024]]</f>
        <v>0.51085567155684186</v>
      </c>
      <c r="R2585" s="20">
        <f>(Table1[[#This Row],[1. Hàng tồn kho]]-Table1[[#This Row],[1. Hàng tồn kho'[Năm: 2024]])/Table1[[#This Row],[1. Hàng tồn kho'[Năm: 2024]]</f>
        <v>-0.14764120892075314</v>
      </c>
      <c r="S258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0.31710709428947398</v>
      </c>
      <c r="T2585" s="21">
        <f>Table1[[#This Row],[Tỷ suất sinh lợi trên tổng tài sản bình quân (ROAA)'[Quý 4 Năm 2025, ĐVT: %']]]-Table1[[#This Row],[Tỷ suất sinh lợi trên tổng tài sản bình quân (ROAA)'[Quý 4 Năm 2024, ĐVT: %']]]</f>
        <v>8.4</v>
      </c>
      <c r="U2585" s="20">
        <f>SUM(Table1[[#This Row],[TATA]:[ROA]])</f>
        <v>9.3207451967449106</v>
      </c>
    </row>
    <row r="2586" spans="1:21" ht="26.25" hidden="1" x14ac:dyDescent="0.45">
      <c r="A2586" s="7">
        <v>2580</v>
      </c>
      <c r="B2586" s="5" t="s">
        <v>5165</v>
      </c>
      <c r="C2586" s="6" t="s">
        <v>5166</v>
      </c>
      <c r="D2586" s="6" t="s">
        <v>10</v>
      </c>
      <c r="E2586" s="6"/>
      <c r="F2586" s="6"/>
      <c r="G2586" s="6"/>
      <c r="H2586" s="8">
        <v>1416380915687</v>
      </c>
      <c r="I2586" s="6"/>
      <c r="J2586" s="8">
        <v>66632967398</v>
      </c>
      <c r="K2586" s="6"/>
      <c r="L2586" s="8">
        <v>6227697705618</v>
      </c>
      <c r="M2586" s="6"/>
      <c r="N2586" s="8"/>
      <c r="O2586" s="8"/>
      <c r="P258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8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586" s="20">
        <f>(Table1[[#This Row],[1. Hàng tồn kho]]-Table1[[#This Row],[1. Hàng tồn kho'[Năm: 2024]])/Table1[[#This Row],[1. Hàng tồn kho'[Năm: 2024]]</f>
        <v>-1</v>
      </c>
      <c r="S258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58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86" s="20" t="e">
        <f>SUM(Table1[[#This Row],[TATA]:[ROA]])</f>
        <v>#DIV/0!</v>
      </c>
    </row>
    <row r="2587" spans="1:21" hidden="1" x14ac:dyDescent="0.45">
      <c r="A2587" s="7">
        <v>2581</v>
      </c>
      <c r="B2587" s="5" t="s">
        <v>5167</v>
      </c>
      <c r="C2587" s="6" t="s">
        <v>5168</v>
      </c>
      <c r="D2587" s="6" t="s">
        <v>10</v>
      </c>
      <c r="E2587" s="6"/>
      <c r="F2587" s="6"/>
      <c r="G2587" s="6"/>
      <c r="H2587" s="8">
        <v>114242205954</v>
      </c>
      <c r="I2587" s="6"/>
      <c r="J2587" s="8">
        <v>184749670903</v>
      </c>
      <c r="K2587" s="6"/>
      <c r="L2587" s="8">
        <v>486083829768</v>
      </c>
      <c r="M2587" s="6"/>
      <c r="N2587" s="8"/>
      <c r="O2587" s="8"/>
      <c r="P258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8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587" s="20">
        <f>(Table1[[#This Row],[1. Hàng tồn kho]]-Table1[[#This Row],[1. Hàng tồn kho'[Năm: 2024]])/Table1[[#This Row],[1. Hàng tồn kho'[Năm: 2024]]</f>
        <v>-1</v>
      </c>
      <c r="S258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58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87" s="20" t="e">
        <f>SUM(Table1[[#This Row],[TATA]:[ROA]])</f>
        <v>#DIV/0!</v>
      </c>
    </row>
    <row r="2588" spans="1:21" ht="26.25" x14ac:dyDescent="0.45">
      <c r="A2588" s="7">
        <v>2582</v>
      </c>
      <c r="B2588" s="5" t="s">
        <v>5169</v>
      </c>
      <c r="C2588" s="6" t="s">
        <v>5170</v>
      </c>
      <c r="D2588" s="6" t="s">
        <v>15</v>
      </c>
      <c r="E2588" s="8">
        <v>5552993000000</v>
      </c>
      <c r="F2588" s="8">
        <v>15402827000000</v>
      </c>
      <c r="G2588" s="8">
        <v>22556108000000</v>
      </c>
      <c r="H2588" s="8">
        <v>66836733000000</v>
      </c>
      <c r="I2588" s="8">
        <v>7133618000000</v>
      </c>
      <c r="J2588" s="8">
        <v>22157332000000</v>
      </c>
      <c r="K2588" s="8">
        <v>2097313000000</v>
      </c>
      <c r="L2588" s="8">
        <v>4636000000</v>
      </c>
      <c r="M2588" s="8">
        <v>44724577000000</v>
      </c>
      <c r="N2588" s="9">
        <v>0.65</v>
      </c>
      <c r="O2588" s="9">
        <v>-0.06</v>
      </c>
      <c r="P2588" s="17">
        <f>(Table1[[#This Row],[18. Lợi nhuận sau thuế thu nhập doanh nghiệp]]-Table1[[#This Row],[Lưu chuyển tiền thuần từ hoạt động kinh doanh]])/Table1[[#This Row],[TỔNG CỘNG TÀI SẢN]]</f>
        <v>0.43668145231437977</v>
      </c>
      <c r="Q2588" s="20">
        <f>(Table1[[#This Row],[III. Các khoản phải thu ngắn hạn 2025]]-Table1[[#This Row],[III. Các khoản phải thu ngắn hạn'[Năm: 2024]])/Table1[[#This Row],[III. Các khoản phải thu ngắn hạn'[Năm: 2024]]</f>
        <v>-0.89326800279121965</v>
      </c>
      <c r="R2588" s="20">
        <f>(Table1[[#This Row],[1. Hàng tồn kho]]-Table1[[#This Row],[1. Hàng tồn kho'[Năm: 2024]])/Table1[[#This Row],[1. Hàng tồn kho'[Năm: 2024]]</f>
        <v>-0.90534451530536253</v>
      </c>
      <c r="S258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9646.2340379637626</v>
      </c>
      <c r="T2588" s="21">
        <f>Table1[[#This Row],[Tỷ suất sinh lợi trên tổng tài sản bình quân (ROAA)'[Quý 4 Năm 2025, ĐVT: %']]]-Table1[[#This Row],[Tỷ suất sinh lợi trên tổng tài sản bình quân (ROAA)'[Quý 4 Năm 2024, ĐVT: %']]]</f>
        <v>-0.71</v>
      </c>
      <c r="U2588" s="20">
        <f>SUM(Table1[[#This Row],[TATA]:[ROA]])</f>
        <v>9644.1621068979821</v>
      </c>
    </row>
    <row r="2589" spans="1:21" ht="26.25" hidden="1" x14ac:dyDescent="0.45">
      <c r="A2589" s="7">
        <v>2583</v>
      </c>
      <c r="B2589" s="5" t="s">
        <v>5171</v>
      </c>
      <c r="C2589" s="6" t="s">
        <v>5172</v>
      </c>
      <c r="D2589" s="6" t="s">
        <v>10</v>
      </c>
      <c r="E2589" s="6"/>
      <c r="F2589" s="6"/>
      <c r="G2589" s="6"/>
      <c r="H2589" s="8">
        <v>2191821060065</v>
      </c>
      <c r="I2589" s="6"/>
      <c r="J2589" s="8">
        <v>5869681126</v>
      </c>
      <c r="K2589" s="6"/>
      <c r="L2589" s="8">
        <v>1268254315345</v>
      </c>
      <c r="M2589" s="6"/>
      <c r="N2589" s="8"/>
      <c r="O2589" s="8"/>
      <c r="P258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8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589" s="20">
        <f>(Table1[[#This Row],[1. Hàng tồn kho]]-Table1[[#This Row],[1. Hàng tồn kho'[Năm: 2024]])/Table1[[#This Row],[1. Hàng tồn kho'[Năm: 2024]]</f>
        <v>-1</v>
      </c>
      <c r="S258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58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89" s="20" t="e">
        <f>SUM(Table1[[#This Row],[TATA]:[ROA]])</f>
        <v>#DIV/0!</v>
      </c>
    </row>
    <row r="2590" spans="1:21" hidden="1" x14ac:dyDescent="0.45">
      <c r="A2590" s="7">
        <v>2584</v>
      </c>
      <c r="B2590" s="5" t="s">
        <v>5173</v>
      </c>
      <c r="C2590" s="6" t="s">
        <v>5174</v>
      </c>
      <c r="D2590" s="6" t="s">
        <v>10</v>
      </c>
      <c r="E2590" s="6"/>
      <c r="F2590" s="6"/>
      <c r="G2590" s="6"/>
      <c r="H2590" s="6"/>
      <c r="I2590" s="6"/>
      <c r="J2590" s="6"/>
      <c r="K2590" s="6"/>
      <c r="L2590" s="6"/>
      <c r="M2590" s="6"/>
      <c r="N2590" s="8"/>
      <c r="O2590" s="8"/>
      <c r="P259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9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590" s="20" t="e">
        <f>(Table1[[#This Row],[1. Hàng tồn kho]]-Table1[[#This Row],[1. Hàng tồn kho'[Năm: 2024]])/Table1[[#This Row],[1. Hàng tồn kho'[Năm: 2024]]</f>
        <v>#DIV/0!</v>
      </c>
      <c r="S259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59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90" s="20" t="e">
        <f>SUM(Table1[[#This Row],[TATA]:[ROA]])</f>
        <v>#DIV/0!</v>
      </c>
    </row>
    <row r="2591" spans="1:21" ht="26.25" hidden="1" x14ac:dyDescent="0.45">
      <c r="A2591" s="7">
        <v>2585</v>
      </c>
      <c r="B2591" s="5" t="s">
        <v>5175</v>
      </c>
      <c r="C2591" s="6" t="s">
        <v>5176</v>
      </c>
      <c r="D2591" s="6" t="s">
        <v>10</v>
      </c>
      <c r="E2591" s="6"/>
      <c r="F2591" s="6"/>
      <c r="G2591" s="6"/>
      <c r="H2591" s="6"/>
      <c r="I2591" s="6"/>
      <c r="J2591" s="6"/>
      <c r="K2591" s="6"/>
      <c r="L2591" s="6"/>
      <c r="M2591" s="6"/>
      <c r="N2591" s="8"/>
      <c r="O2591" s="8"/>
      <c r="P259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9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591" s="20" t="e">
        <f>(Table1[[#This Row],[1. Hàng tồn kho]]-Table1[[#This Row],[1. Hàng tồn kho'[Năm: 2024]])/Table1[[#This Row],[1. Hàng tồn kho'[Năm: 2024]]</f>
        <v>#DIV/0!</v>
      </c>
      <c r="S259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59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91" s="20" t="e">
        <f>SUM(Table1[[#This Row],[TATA]:[ROA]])</f>
        <v>#DIV/0!</v>
      </c>
    </row>
    <row r="2592" spans="1:21" ht="26.25" hidden="1" x14ac:dyDescent="0.45">
      <c r="A2592" s="7">
        <v>2586</v>
      </c>
      <c r="B2592" s="5" t="s">
        <v>5177</v>
      </c>
      <c r="C2592" s="6" t="s">
        <v>5178</v>
      </c>
      <c r="D2592" s="6" t="s">
        <v>10</v>
      </c>
      <c r="E2592" s="6"/>
      <c r="F2592" s="6"/>
      <c r="G2592" s="6"/>
      <c r="H2592" s="6"/>
      <c r="I2592" s="6"/>
      <c r="J2592" s="6"/>
      <c r="K2592" s="6"/>
      <c r="L2592" s="6"/>
      <c r="M2592" s="6"/>
      <c r="N2592" s="8"/>
      <c r="O2592" s="8"/>
      <c r="P259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9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592" s="20" t="e">
        <f>(Table1[[#This Row],[1. Hàng tồn kho]]-Table1[[#This Row],[1. Hàng tồn kho'[Năm: 2024]])/Table1[[#This Row],[1. Hàng tồn kho'[Năm: 2024]]</f>
        <v>#DIV/0!</v>
      </c>
      <c r="S259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59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92" s="20" t="e">
        <f>SUM(Table1[[#This Row],[TATA]:[ROA]])</f>
        <v>#DIV/0!</v>
      </c>
    </row>
    <row r="2593" spans="1:21" ht="26.25" hidden="1" x14ac:dyDescent="0.45">
      <c r="A2593" s="7">
        <v>2587</v>
      </c>
      <c r="B2593" s="5" t="s">
        <v>5179</v>
      </c>
      <c r="C2593" s="6" t="s">
        <v>5180</v>
      </c>
      <c r="D2593" s="6" t="s">
        <v>15</v>
      </c>
      <c r="E2593" s="6"/>
      <c r="F2593" s="6"/>
      <c r="G2593" s="6"/>
      <c r="H2593" s="8">
        <v>17500000</v>
      </c>
      <c r="I2593" s="6"/>
      <c r="J2593" s="6"/>
      <c r="K2593" s="6"/>
      <c r="L2593" s="8">
        <v>691200000</v>
      </c>
      <c r="M2593" s="6"/>
      <c r="N2593" s="8"/>
      <c r="O2593" s="8"/>
      <c r="P259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9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593" s="20" t="e">
        <f>(Table1[[#This Row],[1. Hàng tồn kho]]-Table1[[#This Row],[1. Hàng tồn kho'[Năm: 2024]])/Table1[[#This Row],[1. Hàng tồn kho'[Năm: 2024]]</f>
        <v>#DIV/0!</v>
      </c>
      <c r="S259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59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93" s="20" t="e">
        <f>SUM(Table1[[#This Row],[TATA]:[ROA]])</f>
        <v>#DIV/0!</v>
      </c>
    </row>
    <row r="2594" spans="1:21" ht="26.25" x14ac:dyDescent="0.45">
      <c r="A2594" s="7">
        <v>2588</v>
      </c>
      <c r="B2594" s="5" t="s">
        <v>5181</v>
      </c>
      <c r="C2594" s="6" t="s">
        <v>5182</v>
      </c>
      <c r="D2594" s="6" t="s">
        <v>15</v>
      </c>
      <c r="E2594" s="8">
        <v>-18392957820</v>
      </c>
      <c r="F2594" s="8">
        <v>18514868699</v>
      </c>
      <c r="G2594" s="8">
        <v>789662163933</v>
      </c>
      <c r="H2594" s="8">
        <v>87991618142</v>
      </c>
      <c r="I2594" s="8">
        <v>99985670320</v>
      </c>
      <c r="J2594" s="8">
        <v>413974671010</v>
      </c>
      <c r="K2594" s="8">
        <v>391634591417</v>
      </c>
      <c r="L2594" s="8">
        <v>371268762660</v>
      </c>
      <c r="M2594" s="8">
        <v>307140329057</v>
      </c>
      <c r="N2594" s="9">
        <v>-5.49</v>
      </c>
      <c r="O2594" s="9">
        <v>0.61</v>
      </c>
      <c r="P2594" s="17">
        <f>(Table1[[#This Row],[18. Lợi nhuận sau thuế thu nhập doanh nghiệp]]-Table1[[#This Row],[Lưu chuyển tiền thuần từ hoạt động kinh doanh]])/Table1[[#This Row],[TỔNG CỘNG TÀI SẢN]]</f>
        <v>4.6738755134444428E-2</v>
      </c>
      <c r="Q2594" s="20">
        <f>(Table1[[#This Row],[III. Các khoản phải thu ngắn hạn 2025]]-Table1[[#This Row],[III. Các khoản phải thu ngắn hạn'[Năm: 2024]])/Table1[[#This Row],[III. Các khoản phải thu ngắn hạn'[Năm: 2024]]</f>
        <v>0.13630903069249298</v>
      </c>
      <c r="R2594" s="20">
        <f>(Table1[[#This Row],[1. Hàng tồn kho]]-Table1[[#This Row],[1. Hàng tồn kho'[Năm: 2024]])/Table1[[#This Row],[1. Hàng tồn kho'[Năm: 2024]]</f>
        <v>-5.3964846541203849E-2</v>
      </c>
      <c r="S259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-0.17272779197351287</v>
      </c>
      <c r="T2594" s="21">
        <f>Table1[[#This Row],[Tỷ suất sinh lợi trên tổng tài sản bình quân (ROAA)'[Quý 4 Năm 2025, ĐVT: %']]]-Table1[[#This Row],[Tỷ suất sinh lợi trên tổng tài sản bình quân (ROAA)'[Quý 4 Năm 2024, ĐVT: %']]]</f>
        <v>6.1000000000000005</v>
      </c>
      <c r="U2594" s="20">
        <f>SUM(Table1[[#This Row],[TATA]:[ROA]])</f>
        <v>6.056355147312221</v>
      </c>
    </row>
    <row r="2595" spans="1:21" x14ac:dyDescent="0.45">
      <c r="A2595" s="7">
        <v>2589</v>
      </c>
      <c r="B2595" s="5" t="s">
        <v>5183</v>
      </c>
      <c r="C2595" s="6" t="s">
        <v>5184</v>
      </c>
      <c r="D2595" s="6" t="s">
        <v>15</v>
      </c>
      <c r="E2595" s="8">
        <v>24448959122</v>
      </c>
      <c r="F2595" s="8">
        <v>16455346940</v>
      </c>
      <c r="G2595" s="8">
        <v>1146001382764</v>
      </c>
      <c r="H2595" s="8">
        <v>322284237708</v>
      </c>
      <c r="I2595" s="8">
        <v>370672646958</v>
      </c>
      <c r="J2595" s="8">
        <v>12718172176</v>
      </c>
      <c r="K2595" s="8">
        <v>15492595393</v>
      </c>
      <c r="L2595" s="8">
        <v>1163383793964</v>
      </c>
      <c r="M2595" s="8">
        <v>1354643764581</v>
      </c>
      <c r="N2595" s="9">
        <v>1.39</v>
      </c>
      <c r="O2595" s="9">
        <v>-0.66</v>
      </c>
      <c r="P2595" s="17">
        <f>(Table1[[#This Row],[18. Lợi nhuận sau thuế thu nhập doanh nghiệp]]-Table1[[#This Row],[Lưu chuyển tiền thuần từ hoạt động kinh doanh]])/Table1[[#This Row],[TỔNG CỘNG TÀI SẢN]]</f>
        <v>-6.9752203638013864E-3</v>
      </c>
      <c r="Q2595" s="20">
        <f>(Table1[[#This Row],[III. Các khoản phải thu ngắn hạn 2025]]-Table1[[#This Row],[III. Các khoản phải thu ngắn hạn'[Năm: 2024]])/Table1[[#This Row],[III. Các khoản phải thu ngắn hạn'[Năm: 2024]]</f>
        <v>0.15014202864566237</v>
      </c>
      <c r="R2595" s="20">
        <f>(Table1[[#This Row],[1. Hàng tồn kho]]-Table1[[#This Row],[1. Hàng tồn kho'[Năm: 2024]])/Table1[[#This Row],[1. Hàng tồn kho'[Năm: 2024]]</f>
        <v>0.21814637973179143</v>
      </c>
      <c r="S259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0.16439972054735222</v>
      </c>
      <c r="T2595" s="21">
        <f>Table1[[#This Row],[Tỷ suất sinh lợi trên tổng tài sản bình quân (ROAA)'[Quý 4 Năm 2025, ĐVT: %']]]-Table1[[#This Row],[Tỷ suất sinh lợi trên tổng tài sản bình quân (ROAA)'[Quý 4 Năm 2024, ĐVT: %']]]</f>
        <v>-2.0499999999999998</v>
      </c>
      <c r="U2595" s="20">
        <f>SUM(Table1[[#This Row],[TATA]:[ROA]])</f>
        <v>-1.5242870914389952</v>
      </c>
    </row>
    <row r="2596" spans="1:21" x14ac:dyDescent="0.45">
      <c r="A2596" s="7">
        <v>2590</v>
      </c>
      <c r="B2596" s="5" t="s">
        <v>5185</v>
      </c>
      <c r="C2596" s="6" t="s">
        <v>5186</v>
      </c>
      <c r="D2596" s="6" t="s">
        <v>18</v>
      </c>
      <c r="E2596" s="8">
        <v>138608178199</v>
      </c>
      <c r="F2596" s="8">
        <v>341894840934</v>
      </c>
      <c r="G2596" s="8">
        <v>2419378833084</v>
      </c>
      <c r="H2596" s="8">
        <v>368791738799</v>
      </c>
      <c r="I2596" s="8">
        <v>544106645342</v>
      </c>
      <c r="J2596" s="8">
        <v>952249038773</v>
      </c>
      <c r="K2596" s="8">
        <v>862963721886</v>
      </c>
      <c r="L2596" s="8">
        <v>3807316034483</v>
      </c>
      <c r="M2596" s="8">
        <v>3669956880043</v>
      </c>
      <c r="N2596" s="9">
        <v>4.63</v>
      </c>
      <c r="O2596" s="9">
        <v>4.32</v>
      </c>
      <c r="P2596" s="17">
        <f>(Table1[[#This Row],[18. Lợi nhuận sau thuế thu nhập doanh nghiệp]]-Table1[[#This Row],[Lưu chuyển tiền thuần từ hoạt động kinh doanh]])/Table1[[#This Row],[TỔNG CỘNG TÀI SẢN]]</f>
        <v>8.4024320604586339E-2</v>
      </c>
      <c r="Q2596" s="20">
        <f>(Table1[[#This Row],[III. Các khoản phải thu ngắn hạn 2025]]-Table1[[#This Row],[III. Các khoản phải thu ngắn hạn'[Năm: 2024]])/Table1[[#This Row],[III. Các khoản phải thu ngắn hạn'[Năm: 2024]]</f>
        <v>0.47537644718921068</v>
      </c>
      <c r="R2596" s="20">
        <f>(Table1[[#This Row],[1. Hàng tồn kho]]-Table1[[#This Row],[1. Hàng tồn kho'[Năm: 2024]])/Table1[[#This Row],[1. Hàng tồn kho'[Năm: 2024]]</f>
        <v>-9.3762569718155525E-2</v>
      </c>
      <c r="S259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-3.607768653716506E-2</v>
      </c>
      <c r="T2596" s="21">
        <f>Table1[[#This Row],[Tỷ suất sinh lợi trên tổng tài sản bình quân (ROAA)'[Quý 4 Năm 2025, ĐVT: %']]]-Table1[[#This Row],[Tỷ suất sinh lợi trên tổng tài sản bình quân (ROAA)'[Quý 4 Năm 2024, ĐVT: %']]]</f>
        <v>-0.30999999999999961</v>
      </c>
      <c r="U2596" s="20">
        <f>SUM(Table1[[#This Row],[TATA]:[ROA]])</f>
        <v>0.1195605115384768</v>
      </c>
    </row>
    <row r="2597" spans="1:21" ht="26.25" hidden="1" x14ac:dyDescent="0.45">
      <c r="A2597" s="7">
        <v>2591</v>
      </c>
      <c r="B2597" s="5" t="s">
        <v>5187</v>
      </c>
      <c r="C2597" s="6" t="s">
        <v>5188</v>
      </c>
      <c r="D2597" s="6" t="s">
        <v>10</v>
      </c>
      <c r="E2597" s="6"/>
      <c r="F2597" s="6"/>
      <c r="G2597" s="6"/>
      <c r="H2597" s="6"/>
      <c r="I2597" s="6"/>
      <c r="J2597" s="6"/>
      <c r="K2597" s="6"/>
      <c r="L2597" s="6"/>
      <c r="M2597" s="6"/>
      <c r="N2597" s="8"/>
      <c r="O2597" s="8"/>
      <c r="P259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9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597" s="20" t="e">
        <f>(Table1[[#This Row],[1. Hàng tồn kho]]-Table1[[#This Row],[1. Hàng tồn kho'[Năm: 2024]])/Table1[[#This Row],[1. Hàng tồn kho'[Năm: 2024]]</f>
        <v>#DIV/0!</v>
      </c>
      <c r="S259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59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97" s="20" t="e">
        <f>SUM(Table1[[#This Row],[TATA]:[ROA]])</f>
        <v>#DIV/0!</v>
      </c>
    </row>
    <row r="2598" spans="1:21" hidden="1" x14ac:dyDescent="0.45">
      <c r="A2598" s="7">
        <v>2592</v>
      </c>
      <c r="B2598" s="5" t="s">
        <v>5189</v>
      </c>
      <c r="C2598" s="6" t="s">
        <v>5190</v>
      </c>
      <c r="D2598" s="6" t="s">
        <v>10</v>
      </c>
      <c r="E2598" s="6"/>
      <c r="F2598" s="6"/>
      <c r="G2598" s="6"/>
      <c r="H2598" s="6"/>
      <c r="I2598" s="6"/>
      <c r="J2598" s="6"/>
      <c r="K2598" s="6"/>
      <c r="L2598" s="6"/>
      <c r="M2598" s="6"/>
      <c r="N2598" s="8"/>
      <c r="O2598" s="8"/>
      <c r="P259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59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598" s="20" t="e">
        <f>(Table1[[#This Row],[1. Hàng tồn kho]]-Table1[[#This Row],[1. Hàng tồn kho'[Năm: 2024]])/Table1[[#This Row],[1. Hàng tồn kho'[Năm: 2024]]</f>
        <v>#DIV/0!</v>
      </c>
      <c r="S259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59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598" s="20" t="e">
        <f>SUM(Table1[[#This Row],[TATA]:[ROA]])</f>
        <v>#DIV/0!</v>
      </c>
    </row>
    <row r="2599" spans="1:21" x14ac:dyDescent="0.45">
      <c r="A2599" s="7">
        <v>2593</v>
      </c>
      <c r="B2599" s="5" t="s">
        <v>5191</v>
      </c>
      <c r="C2599" s="6" t="s">
        <v>5192</v>
      </c>
      <c r="D2599" s="6" t="s">
        <v>15</v>
      </c>
      <c r="E2599" s="8">
        <v>-24316380170</v>
      </c>
      <c r="F2599" s="8">
        <v>23127111545</v>
      </c>
      <c r="G2599" s="8">
        <v>373436389973</v>
      </c>
      <c r="H2599" s="8">
        <v>182881077577</v>
      </c>
      <c r="I2599" s="8">
        <v>60257099605</v>
      </c>
      <c r="J2599" s="8">
        <v>92590183</v>
      </c>
      <c r="K2599" s="8">
        <v>85729804</v>
      </c>
      <c r="L2599" s="8">
        <v>95682474431</v>
      </c>
      <c r="M2599" s="8">
        <v>122039288507</v>
      </c>
      <c r="N2599" s="9">
        <v>0.38</v>
      </c>
      <c r="O2599" s="9">
        <v>2.2400000000000002</v>
      </c>
      <c r="P2599" s="17">
        <f>(Table1[[#This Row],[18. Lợi nhuận sau thuế thu nhập doanh nghiệp]]-Table1[[#This Row],[Lưu chuyển tiền thuần từ hoạt động kinh doanh]])/Table1[[#This Row],[TỔNG CỘNG TÀI SẢN]]</f>
        <v>0.12704571110070509</v>
      </c>
      <c r="Q2599" s="20">
        <f>(Table1[[#This Row],[III. Các khoản phải thu ngắn hạn 2025]]-Table1[[#This Row],[III. Các khoản phải thu ngắn hạn'[Năm: 2024]])/Table1[[#This Row],[III. Các khoản phải thu ngắn hạn'[Năm: 2024]]</f>
        <v>-0.67051211419273582</v>
      </c>
      <c r="R2599" s="20">
        <f>(Table1[[#This Row],[1. Hàng tồn kho]]-Table1[[#This Row],[1. Hàng tồn kho'[Năm: 2024]])/Table1[[#This Row],[1. Hàng tồn kho'[Năm: 2024]]</f>
        <v>-7.4094021393175127E-2</v>
      </c>
      <c r="S259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0.27546125069128335</v>
      </c>
      <c r="T2599" s="21">
        <f>Table1[[#This Row],[Tỷ suất sinh lợi trên tổng tài sản bình quân (ROAA)'[Quý 4 Năm 2025, ĐVT: %']]]-Table1[[#This Row],[Tỷ suất sinh lợi trên tổng tài sản bình quân (ROAA)'[Quý 4 Năm 2024, ĐVT: %']]]</f>
        <v>1.8600000000000003</v>
      </c>
      <c r="U2599" s="20">
        <f>SUM(Table1[[#This Row],[TATA]:[ROA]])</f>
        <v>1.5179008262060778</v>
      </c>
    </row>
    <row r="2600" spans="1:21" hidden="1" x14ac:dyDescent="0.45">
      <c r="A2600" s="7">
        <v>2594</v>
      </c>
      <c r="B2600" s="5" t="s">
        <v>5193</v>
      </c>
      <c r="C2600" s="6" t="s">
        <v>5194</v>
      </c>
      <c r="D2600" s="6" t="s">
        <v>33</v>
      </c>
      <c r="E2600" s="8">
        <v>-748675496073</v>
      </c>
      <c r="F2600" s="8">
        <v>148950281510</v>
      </c>
      <c r="G2600" s="8">
        <v>4663696866870</v>
      </c>
      <c r="H2600" s="8">
        <v>35877673140</v>
      </c>
      <c r="I2600" s="8">
        <v>87962738621</v>
      </c>
      <c r="J2600" s="6"/>
      <c r="K2600" s="6"/>
      <c r="L2600" s="8">
        <v>278942730988</v>
      </c>
      <c r="M2600" s="8">
        <v>509076050477</v>
      </c>
      <c r="N2600" s="9">
        <v>1.0900000000000001</v>
      </c>
      <c r="O2600" s="9">
        <v>0.78</v>
      </c>
      <c r="P2600" s="17">
        <f>(Table1[[#This Row],[18. Lợi nhuận sau thuế thu nhập doanh nghiệp]]-Table1[[#This Row],[Lưu chuyển tiền thuần từ hoạt động kinh doanh]])/Table1[[#This Row],[TỔNG CỘNG TÀI SẢN]]</f>
        <v>0.19247086661218482</v>
      </c>
      <c r="Q2600" s="20">
        <f>(Table1[[#This Row],[III. Các khoản phải thu ngắn hạn 2025]]-Table1[[#This Row],[III. Các khoản phải thu ngắn hạn'[Năm: 2024]])/Table1[[#This Row],[III. Các khoản phải thu ngắn hạn'[Năm: 2024]]</f>
        <v>1.4517403421831832</v>
      </c>
      <c r="R2600" s="20" t="e">
        <f>(Table1[[#This Row],[1. Hàng tồn kho]]-Table1[[#This Row],[1. Hàng tồn kho'[Năm: 2024]])/Table1[[#This Row],[1. Hàng tồn kho'[Năm: 2024]]</f>
        <v>#DIV/0!</v>
      </c>
      <c r="S260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0.82501995543630147</v>
      </c>
      <c r="T2600" s="21">
        <f>Table1[[#This Row],[Tỷ suất sinh lợi trên tổng tài sản bình quân (ROAA)'[Quý 4 Năm 2025, ĐVT: %']]]-Table1[[#This Row],[Tỷ suất sinh lợi trên tổng tài sản bình quân (ROAA)'[Quý 4 Năm 2024, ĐVT: %']]]</f>
        <v>-0.31000000000000005</v>
      </c>
      <c r="U2600" s="20" t="e">
        <f>SUM(Table1[[#This Row],[TATA]:[ROA]])</f>
        <v>#DIV/0!</v>
      </c>
    </row>
    <row r="2601" spans="1:21" x14ac:dyDescent="0.45">
      <c r="A2601" s="7">
        <v>2595</v>
      </c>
      <c r="B2601" s="5" t="s">
        <v>5195</v>
      </c>
      <c r="C2601" s="6" t="s">
        <v>5196</v>
      </c>
      <c r="D2601" s="6" t="s">
        <v>18</v>
      </c>
      <c r="E2601" s="8">
        <v>3339074764407</v>
      </c>
      <c r="F2601" s="8">
        <v>1594454042297</v>
      </c>
      <c r="G2601" s="8">
        <v>26436634618157</v>
      </c>
      <c r="H2601" s="8">
        <v>1080575112080</v>
      </c>
      <c r="I2601" s="8">
        <v>1119222950089</v>
      </c>
      <c r="J2601" s="8">
        <v>4500170570634</v>
      </c>
      <c r="K2601" s="8">
        <v>4243773659747</v>
      </c>
      <c r="L2601" s="8">
        <v>12051482639966</v>
      </c>
      <c r="M2601" s="8">
        <v>13513943161664</v>
      </c>
      <c r="N2601" s="9">
        <v>2.1800000000000002</v>
      </c>
      <c r="O2601" s="9">
        <v>2.12</v>
      </c>
      <c r="P2601" s="17">
        <f>(Table1[[#This Row],[18. Lợi nhuận sau thuế thu nhập doanh nghiệp]]-Table1[[#This Row],[Lưu chuyển tiền thuần từ hoạt động kinh doanh]])/Table1[[#This Row],[TỔNG CỘNG TÀI SẢN]]</f>
        <v>-6.5992542065538604E-2</v>
      </c>
      <c r="Q2601" s="20">
        <f>(Table1[[#This Row],[III. Các khoản phải thu ngắn hạn 2025]]-Table1[[#This Row],[III. Các khoản phải thu ngắn hạn'[Năm: 2024]])/Table1[[#This Row],[III. Các khoản phải thu ngắn hạn'[Năm: 2024]]</f>
        <v>3.5765989404111617E-2</v>
      </c>
      <c r="R2601" s="20">
        <f>(Table1[[#This Row],[1. Hàng tồn kho]]-Table1[[#This Row],[1. Hàng tồn kho'[Năm: 2024]])/Table1[[#This Row],[1. Hàng tồn kho'[Năm: 2024]]</f>
        <v>-5.6974931697061852E-2</v>
      </c>
      <c r="S260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0.12135108728017269</v>
      </c>
      <c r="T2601" s="21">
        <f>Table1[[#This Row],[Tỷ suất sinh lợi trên tổng tài sản bình quân (ROAA)'[Quý 4 Năm 2025, ĐVT: %']]]-Table1[[#This Row],[Tỷ suất sinh lợi trên tổng tài sản bình quân (ROAA)'[Quý 4 Năm 2024, ĐVT: %']]]</f>
        <v>-6.0000000000000053E-2</v>
      </c>
      <c r="U2601" s="20">
        <f>SUM(Table1[[#This Row],[TATA]:[ROA]])</f>
        <v>-2.5850397078316212E-2</v>
      </c>
    </row>
    <row r="2602" spans="1:21" ht="26.25" x14ac:dyDescent="0.45">
      <c r="A2602" s="7">
        <v>2596</v>
      </c>
      <c r="B2602" s="5" t="s">
        <v>5197</v>
      </c>
      <c r="C2602" s="6" t="s">
        <v>5198</v>
      </c>
      <c r="D2602" s="6" t="s">
        <v>15</v>
      </c>
      <c r="E2602" s="8">
        <v>224426804223</v>
      </c>
      <c r="F2602" s="8">
        <v>441243435091</v>
      </c>
      <c r="G2602" s="8">
        <v>5872727656023</v>
      </c>
      <c r="H2602" s="8">
        <v>1582606813925</v>
      </c>
      <c r="I2602" s="8">
        <v>1916406002867</v>
      </c>
      <c r="J2602" s="8">
        <v>1513806966784</v>
      </c>
      <c r="K2602" s="8">
        <v>1447083436477</v>
      </c>
      <c r="L2602" s="8">
        <v>9756363238727</v>
      </c>
      <c r="M2602" s="8">
        <v>10510903558693</v>
      </c>
      <c r="N2602" s="9">
        <v>1.79</v>
      </c>
      <c r="O2602" s="9">
        <v>1.85</v>
      </c>
      <c r="P2602" s="17">
        <f>(Table1[[#This Row],[18. Lợi nhuận sau thuế thu nhập doanh nghiệp]]-Table1[[#This Row],[Lưu chuyển tiền thuần từ hoạt động kinh doanh]])/Table1[[#This Row],[TỔNG CỘNG TÀI SẢN]]</f>
        <v>3.6919238140667977E-2</v>
      </c>
      <c r="Q2602" s="20">
        <f>(Table1[[#This Row],[III. Các khoản phải thu ngắn hạn 2025]]-Table1[[#This Row],[III. Các khoản phải thu ngắn hạn'[Năm: 2024]])/Table1[[#This Row],[III. Các khoản phải thu ngắn hạn'[Năm: 2024]]</f>
        <v>0.21091732071729777</v>
      </c>
      <c r="R2602" s="20">
        <f>(Table1[[#This Row],[1. Hàng tồn kho]]-Table1[[#This Row],[1. Hàng tồn kho'[Năm: 2024]])/Table1[[#This Row],[1. Hàng tồn kho'[Năm: 2024]]</f>
        <v>-4.4076643700980245E-2</v>
      </c>
      <c r="S260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7.7338276722920749E-2</v>
      </c>
      <c r="T2602" s="21">
        <f>Table1[[#This Row],[Tỷ suất sinh lợi trên tổng tài sản bình quân (ROAA)'[Quý 4 Năm 2025, ĐVT: %']]]-Table1[[#This Row],[Tỷ suất sinh lợi trên tổng tài sản bình quân (ROAA)'[Quý 4 Năm 2024, ĐVT: %']]]</f>
        <v>6.0000000000000053E-2</v>
      </c>
      <c r="U2602" s="20">
        <f>SUM(Table1[[#This Row],[TATA]:[ROA]])</f>
        <v>0.34109819187990631</v>
      </c>
    </row>
    <row r="2603" spans="1:21" ht="26.25" x14ac:dyDescent="0.45">
      <c r="A2603" s="7">
        <v>2597</v>
      </c>
      <c r="B2603" s="5" t="s">
        <v>5199</v>
      </c>
      <c r="C2603" s="6" t="s">
        <v>5200</v>
      </c>
      <c r="D2603" s="6" t="s">
        <v>15</v>
      </c>
      <c r="E2603" s="8">
        <v>16404171911217</v>
      </c>
      <c r="F2603" s="8">
        <v>11272721567918</v>
      </c>
      <c r="G2603" s="8">
        <v>81473834207309</v>
      </c>
      <c r="H2603" s="8">
        <v>7912322436754</v>
      </c>
      <c r="I2603" s="8">
        <v>6665237515491</v>
      </c>
      <c r="J2603" s="8">
        <v>3023914444893</v>
      </c>
      <c r="K2603" s="8">
        <v>5294592130735</v>
      </c>
      <c r="L2603" s="8">
        <v>35367654090238</v>
      </c>
      <c r="M2603" s="8">
        <v>44187803003862</v>
      </c>
      <c r="N2603" s="9">
        <v>5.4</v>
      </c>
      <c r="O2603" s="9">
        <v>4.33</v>
      </c>
      <c r="P2603" s="17">
        <f>(Table1[[#This Row],[18. Lợi nhuận sau thuế thu nhập doanh nghiệp]]-Table1[[#This Row],[Lưu chuyển tiền thuần từ hoạt động kinh doanh]])/Table1[[#This Row],[TỔNG CỘNG TÀI SẢN]]</f>
        <v>-6.2982801696089302E-2</v>
      </c>
      <c r="Q2603" s="20">
        <f>(Table1[[#This Row],[III. Các khoản phải thu ngắn hạn 2025]]-Table1[[#This Row],[III. Các khoản phải thu ngắn hạn'[Năm: 2024]])/Table1[[#This Row],[III. Các khoản phải thu ngắn hạn'[Năm: 2024]]</f>
        <v>-0.15761300569224676</v>
      </c>
      <c r="R2603" s="20">
        <f>(Table1[[#This Row],[1. Hàng tồn kho]]-Table1[[#This Row],[1. Hàng tồn kho'[Năm: 2024]])/Table1[[#This Row],[1. Hàng tồn kho'[Năm: 2024]]</f>
        <v>0.7509067227999392</v>
      </c>
      <c r="S260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0.24938461824807578</v>
      </c>
      <c r="T2603" s="21">
        <f>Table1[[#This Row],[Tỷ suất sinh lợi trên tổng tài sản bình quân (ROAA)'[Quý 4 Năm 2025, ĐVT: %']]]-Table1[[#This Row],[Tỷ suất sinh lợi trên tổng tài sản bình quân (ROAA)'[Quý 4 Năm 2024, ĐVT: %']]]</f>
        <v>-1.0700000000000003</v>
      </c>
      <c r="U2603" s="20">
        <f>SUM(Table1[[#This Row],[TATA]:[ROA]])</f>
        <v>-0.29030446634032137</v>
      </c>
    </row>
    <row r="2604" spans="1:21" ht="26.25" x14ac:dyDescent="0.45">
      <c r="A2604" s="7">
        <v>2598</v>
      </c>
      <c r="B2604" s="5" t="s">
        <v>5201</v>
      </c>
      <c r="C2604" s="6" t="s">
        <v>5202</v>
      </c>
      <c r="D2604" s="6" t="s">
        <v>15</v>
      </c>
      <c r="E2604" s="8">
        <v>12891714783</v>
      </c>
      <c r="F2604" s="8">
        <v>17623581793</v>
      </c>
      <c r="G2604" s="8">
        <v>163508169012</v>
      </c>
      <c r="H2604" s="8">
        <v>31953075624</v>
      </c>
      <c r="I2604" s="8">
        <v>33920330748</v>
      </c>
      <c r="J2604" s="8">
        <v>59552494754</v>
      </c>
      <c r="K2604" s="8">
        <v>68079518865</v>
      </c>
      <c r="L2604" s="8">
        <v>357653909492</v>
      </c>
      <c r="M2604" s="8">
        <v>413918492898</v>
      </c>
      <c r="N2604" s="8"/>
      <c r="O2604" s="8"/>
      <c r="P2604" s="17">
        <f>(Table1[[#This Row],[18. Lợi nhuận sau thuế thu nhập doanh nghiệp]]-Table1[[#This Row],[Lưu chuyển tiền thuần từ hoạt động kinh doanh]])/Table1[[#This Row],[TỔNG CỘNG TÀI SẢN]]</f>
        <v>2.8939636708015026E-2</v>
      </c>
      <c r="Q2604" s="20">
        <f>(Table1[[#This Row],[III. Các khoản phải thu ngắn hạn 2025]]-Table1[[#This Row],[III. Các khoản phải thu ngắn hạn'[Năm: 2024]])/Table1[[#This Row],[III. Các khoản phải thu ngắn hạn'[Năm: 2024]]</f>
        <v>6.1567003663409225E-2</v>
      </c>
      <c r="R2604" s="20">
        <f>(Table1[[#This Row],[1. Hàng tồn kho]]-Table1[[#This Row],[1. Hàng tồn kho'[Năm: 2024]])/Table1[[#This Row],[1. Hàng tồn kho'[Năm: 2024]]</f>
        <v>0.14318500251288399</v>
      </c>
      <c r="S260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0.15731572314116848</v>
      </c>
      <c r="T260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04" s="20">
        <f>SUM(Table1[[#This Row],[TATA]:[ROA]])</f>
        <v>0.3910073660254767</v>
      </c>
    </row>
    <row r="2605" spans="1:21" x14ac:dyDescent="0.45">
      <c r="A2605" s="7">
        <v>2599</v>
      </c>
      <c r="B2605" s="5" t="s">
        <v>5203</v>
      </c>
      <c r="C2605" s="6" t="s">
        <v>5204</v>
      </c>
      <c r="D2605" s="6" t="s">
        <v>33</v>
      </c>
      <c r="E2605" s="8">
        <v>735785667918</v>
      </c>
      <c r="F2605" s="8">
        <v>17241192175</v>
      </c>
      <c r="G2605" s="8">
        <v>5494980197202</v>
      </c>
      <c r="H2605" s="8">
        <v>4629868131734</v>
      </c>
      <c r="I2605" s="8">
        <v>5411791058510</v>
      </c>
      <c r="J2605" s="8">
        <v>2390653</v>
      </c>
      <c r="K2605" s="8">
        <v>2247471</v>
      </c>
      <c r="L2605" s="8">
        <v>10581070482074</v>
      </c>
      <c r="M2605" s="8">
        <v>11875362000935</v>
      </c>
      <c r="N2605" s="9">
        <v>0.2</v>
      </c>
      <c r="O2605" s="9">
        <v>0.17</v>
      </c>
      <c r="P2605" s="17">
        <f>(Table1[[#This Row],[18. Lợi nhuận sau thuế thu nhập doanh nghiệp]]-Table1[[#This Row],[Lưu chuyển tiền thuần từ hoạt động kinh doanh]])/Table1[[#This Row],[TỔNG CỘNG TÀI SẢN]]</f>
        <v>-0.13076379713049321</v>
      </c>
      <c r="Q2605" s="20">
        <f>(Table1[[#This Row],[III. Các khoản phải thu ngắn hạn 2025]]-Table1[[#This Row],[III. Các khoản phải thu ngắn hạn'[Năm: 2024]])/Table1[[#This Row],[III. Các khoản phải thu ngắn hạn'[Năm: 2024]]</f>
        <v>0.16888665174209844</v>
      </c>
      <c r="R2605" s="20">
        <f>(Table1[[#This Row],[1. Hàng tồn kho]]-Table1[[#This Row],[1. Hàng tồn kho'[Năm: 2024]])/Table1[[#This Row],[1. Hàng tồn kho'[Năm: 2024]]</f>
        <v>-5.9892422697898857E-2</v>
      </c>
      <c r="S260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0.12232141549890757</v>
      </c>
      <c r="T2605" s="21">
        <f>Table1[[#This Row],[Tỷ suất sinh lợi trên tổng tài sản bình quân (ROAA)'[Quý 4 Năm 2025, ĐVT: %']]]-Table1[[#This Row],[Tỷ suất sinh lợi trên tổng tài sản bình quân (ROAA)'[Quý 4 Năm 2024, ĐVT: %']]]</f>
        <v>-0.03</v>
      </c>
      <c r="U2605" s="20">
        <f>SUM(Table1[[#This Row],[TATA]:[ROA]])</f>
        <v>7.0551847412613944E-2</v>
      </c>
    </row>
    <row r="2606" spans="1:21" x14ac:dyDescent="0.45">
      <c r="A2606" s="7">
        <v>2600</v>
      </c>
      <c r="B2606" s="5" t="s">
        <v>5205</v>
      </c>
      <c r="C2606" s="6" t="s">
        <v>5206</v>
      </c>
      <c r="D2606" s="6" t="s">
        <v>15</v>
      </c>
      <c r="E2606" s="8">
        <v>534438094656</v>
      </c>
      <c r="F2606" s="8">
        <v>496674503625</v>
      </c>
      <c r="G2606" s="8">
        <v>1397226358282</v>
      </c>
      <c r="H2606" s="8">
        <v>111925499738</v>
      </c>
      <c r="I2606" s="8">
        <v>82719442431</v>
      </c>
      <c r="J2606" s="8">
        <v>27123453714</v>
      </c>
      <c r="K2606" s="8">
        <v>32166863259</v>
      </c>
      <c r="L2606" s="8">
        <v>1093033466599</v>
      </c>
      <c r="M2606" s="8">
        <v>1153228375257</v>
      </c>
      <c r="N2606" s="9">
        <v>6.13</v>
      </c>
      <c r="O2606" s="9">
        <v>9.57</v>
      </c>
      <c r="P2606" s="17">
        <f>(Table1[[#This Row],[18. Lợi nhuận sau thuế thu nhập doanh nghiệp]]-Table1[[#This Row],[Lưu chuyển tiền thuần từ hoạt động kinh doanh]])/Table1[[#This Row],[TỔNG CỘNG TÀI SẢN]]</f>
        <v>-2.7027539816406924E-2</v>
      </c>
      <c r="Q2606" s="20">
        <f>(Table1[[#This Row],[III. Các khoản phải thu ngắn hạn 2025]]-Table1[[#This Row],[III. Các khoản phải thu ngắn hạn'[Năm: 2024]])/Table1[[#This Row],[III. Các khoản phải thu ngắn hạn'[Năm: 2024]]</f>
        <v>-0.26094194241139679</v>
      </c>
      <c r="R2606" s="20">
        <f>(Table1[[#This Row],[1. Hàng tồn kho]]-Table1[[#This Row],[1. Hàng tồn kho'[Năm: 2024]])/Table1[[#This Row],[1. Hàng tồn kho'[Năm: 2024]]</f>
        <v>0.18594274896477514</v>
      </c>
      <c r="S260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5.5071423243149099E-2</v>
      </c>
      <c r="T2606" s="21">
        <f>Table1[[#This Row],[Tỷ suất sinh lợi trên tổng tài sản bình quân (ROAA)'[Quý 4 Năm 2025, ĐVT: %']]]-Table1[[#This Row],[Tỷ suất sinh lợi trên tổng tài sản bình quân (ROAA)'[Quý 4 Năm 2024, ĐVT: %']]]</f>
        <v>3.4400000000000004</v>
      </c>
      <c r="U2606" s="20">
        <f>SUM(Table1[[#This Row],[TATA]:[ROA]])</f>
        <v>3.3930446899801208</v>
      </c>
    </row>
    <row r="2607" spans="1:21" ht="26.25" x14ac:dyDescent="0.45">
      <c r="A2607" s="7">
        <v>2601</v>
      </c>
      <c r="B2607" s="5" t="s">
        <v>5207</v>
      </c>
      <c r="C2607" s="6" t="s">
        <v>5208</v>
      </c>
      <c r="D2607" s="6" t="s">
        <v>33</v>
      </c>
      <c r="E2607" s="8">
        <v>440680894070</v>
      </c>
      <c r="F2607" s="8">
        <v>217041016472</v>
      </c>
      <c r="G2607" s="8">
        <v>2329393901949</v>
      </c>
      <c r="H2607" s="8">
        <v>643909000987</v>
      </c>
      <c r="I2607" s="8">
        <v>344585839734</v>
      </c>
      <c r="J2607" s="8">
        <v>546239593389</v>
      </c>
      <c r="K2607" s="8">
        <v>531443280452</v>
      </c>
      <c r="L2607" s="8">
        <v>7352018843064</v>
      </c>
      <c r="M2607" s="8">
        <v>7379958291373</v>
      </c>
      <c r="N2607" s="9">
        <v>3.19</v>
      </c>
      <c r="O2607" s="9">
        <v>3.27</v>
      </c>
      <c r="P2607" s="17">
        <f>(Table1[[#This Row],[18. Lợi nhuận sau thuế thu nhập doanh nghiệp]]-Table1[[#This Row],[Lưu chuyển tiền thuần từ hoạt động kinh doanh]])/Table1[[#This Row],[TỔNG CỘNG TÀI SẢN]]</f>
        <v>-9.6007754382322757E-2</v>
      </c>
      <c r="Q2607" s="20">
        <f>(Table1[[#This Row],[III. Các khoản phải thu ngắn hạn 2025]]-Table1[[#This Row],[III. Các khoản phải thu ngắn hạn'[Năm: 2024]])/Table1[[#This Row],[III. Các khoản phải thu ngắn hạn'[Năm: 2024]]</f>
        <v>-0.46485320253978418</v>
      </c>
      <c r="R2607" s="20">
        <f>(Table1[[#This Row],[1. Hàng tồn kho]]-Table1[[#This Row],[1. Hàng tồn kho'[Năm: 2024]])/Table1[[#This Row],[1. Hàng tồn kho'[Năm: 2024]]</f>
        <v>-2.7087587783961548E-2</v>
      </c>
      <c r="S260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3.8002416622419945E-3</v>
      </c>
      <c r="T2607" s="21">
        <f>Table1[[#This Row],[Tỷ suất sinh lợi trên tổng tài sản bình quân (ROAA)'[Quý 4 Năm 2025, ĐVT: %']]]-Table1[[#This Row],[Tỷ suất sinh lợi trên tổng tài sản bình quân (ROAA)'[Quý 4 Năm 2024, ĐVT: %']]]</f>
        <v>8.0000000000000071E-2</v>
      </c>
      <c r="U2607" s="20">
        <f>SUM(Table1[[#This Row],[TATA]:[ROA]])</f>
        <v>-0.50414830304382641</v>
      </c>
    </row>
    <row r="2608" spans="1:21" x14ac:dyDescent="0.45">
      <c r="A2608" s="7">
        <v>2602</v>
      </c>
      <c r="B2608" s="5" t="s">
        <v>5209</v>
      </c>
      <c r="C2608" s="6" t="s">
        <v>5210</v>
      </c>
      <c r="D2608" s="6" t="s">
        <v>15</v>
      </c>
      <c r="E2608" s="8">
        <v>1378799312941</v>
      </c>
      <c r="F2608" s="8">
        <v>1335758666804</v>
      </c>
      <c r="G2608" s="8">
        <v>20583738737429</v>
      </c>
      <c r="H2608" s="8">
        <v>2605636273056</v>
      </c>
      <c r="I2608" s="8">
        <v>2677467301001</v>
      </c>
      <c r="J2608" s="8">
        <v>3290341262584</v>
      </c>
      <c r="K2608" s="8">
        <v>3580120962575</v>
      </c>
      <c r="L2608" s="8">
        <v>17355740531077</v>
      </c>
      <c r="M2608" s="8">
        <v>18418382941476</v>
      </c>
      <c r="N2608" s="9">
        <v>1.05</v>
      </c>
      <c r="O2608" s="9">
        <v>1.44</v>
      </c>
      <c r="P2608" s="17">
        <f>(Table1[[#This Row],[18. Lợi nhuận sau thuế thu nhập doanh nghiệp]]-Table1[[#This Row],[Lưu chuyển tiền thuần từ hoạt động kinh doanh]])/Table1[[#This Row],[TỔNG CỘNG TÀI SẢN]]</f>
        <v>-2.0910023531699744E-3</v>
      </c>
      <c r="Q2608" s="20">
        <f>(Table1[[#This Row],[III. Các khoản phải thu ngắn hạn 2025]]-Table1[[#This Row],[III. Các khoản phải thu ngắn hạn'[Năm: 2024]])/Table1[[#This Row],[III. Các khoản phải thu ngắn hạn'[Năm: 2024]]</f>
        <v>2.7567557562726722E-2</v>
      </c>
      <c r="R2608" s="20">
        <f>(Table1[[#This Row],[1. Hàng tồn kho]]-Table1[[#This Row],[1. Hàng tồn kho'[Năm: 2024]])/Table1[[#This Row],[1. Hàng tồn kho'[Năm: 2024]]</f>
        <v>8.8069800931052253E-2</v>
      </c>
      <c r="S260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6.1227143174688747E-2</v>
      </c>
      <c r="T2608" s="21">
        <f>Table1[[#This Row],[Tỷ suất sinh lợi trên tổng tài sản bình quân (ROAA)'[Quý 4 Năm 2025, ĐVT: %']]]-Table1[[#This Row],[Tỷ suất sinh lợi trên tổng tài sản bình quân (ROAA)'[Quý 4 Năm 2024, ĐVT: %']]]</f>
        <v>0.3899999999999999</v>
      </c>
      <c r="U2608" s="20">
        <f>SUM(Table1[[#This Row],[TATA]:[ROA]])</f>
        <v>0.56477349931529763</v>
      </c>
    </row>
    <row r="2609" spans="1:21" ht="26.25" x14ac:dyDescent="0.45">
      <c r="A2609" s="7">
        <v>2603</v>
      </c>
      <c r="B2609" s="5" t="s">
        <v>5211</v>
      </c>
      <c r="C2609" s="6" t="s">
        <v>5212</v>
      </c>
      <c r="D2609" s="6" t="s">
        <v>15</v>
      </c>
      <c r="E2609" s="8">
        <v>152149815634</v>
      </c>
      <c r="F2609" s="8">
        <v>55136867664</v>
      </c>
      <c r="G2609" s="8">
        <v>1367825139436</v>
      </c>
      <c r="H2609" s="8">
        <v>325619995194</v>
      </c>
      <c r="I2609" s="8">
        <v>384568918724</v>
      </c>
      <c r="J2609" s="8">
        <v>236005951483</v>
      </c>
      <c r="K2609" s="8">
        <v>263572415605</v>
      </c>
      <c r="L2609" s="8">
        <v>737147083321</v>
      </c>
      <c r="M2609" s="8">
        <v>1104152450745</v>
      </c>
      <c r="N2609" s="9">
        <v>1.1399999999999999</v>
      </c>
      <c r="O2609" s="9">
        <v>0.83</v>
      </c>
      <c r="P2609" s="17">
        <f>(Table1[[#This Row],[18. Lợi nhuận sau thuế thu nhập doanh nghiệp]]-Table1[[#This Row],[Lưu chuyển tiền thuần từ hoạt động kinh doanh]])/Table1[[#This Row],[TỔNG CỘNG TÀI SẢN]]</f>
        <v>-7.092496341308778E-2</v>
      </c>
      <c r="Q2609" s="20">
        <f>(Table1[[#This Row],[III. Các khoản phải thu ngắn hạn 2025]]-Table1[[#This Row],[III. Các khoản phải thu ngắn hạn'[Năm: 2024]])/Table1[[#This Row],[III. Các khoản phải thu ngắn hạn'[Năm: 2024]]</f>
        <v>0.18103594496670583</v>
      </c>
      <c r="R2609" s="20">
        <f>(Table1[[#This Row],[1. Hàng tồn kho]]-Table1[[#This Row],[1. Hàng tồn kho'[Năm: 2024]])/Table1[[#This Row],[1. Hàng tồn kho'[Năm: 2024]]</f>
        <v>0.11680410578114454</v>
      </c>
      <c r="S260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0.49787264404623965</v>
      </c>
      <c r="T2609" s="21">
        <f>Table1[[#This Row],[Tỷ suất sinh lợi trên tổng tài sản bình quân (ROAA)'[Quý 4 Năm 2025, ĐVT: %']]]-Table1[[#This Row],[Tỷ suất sinh lợi trên tổng tài sản bình quân (ROAA)'[Quý 4 Năm 2024, ĐVT: %']]]</f>
        <v>-0.30999999999999994</v>
      </c>
      <c r="U2609" s="20">
        <f>SUM(Table1[[#This Row],[TATA]:[ROA]])</f>
        <v>0.41478773138100233</v>
      </c>
    </row>
    <row r="2610" spans="1:21" x14ac:dyDescent="0.45">
      <c r="A2610" s="7">
        <v>2604</v>
      </c>
      <c r="B2610" s="5" t="s">
        <v>5213</v>
      </c>
      <c r="C2610" s="6" t="s">
        <v>5214</v>
      </c>
      <c r="D2610" s="6" t="s">
        <v>18</v>
      </c>
      <c r="E2610" s="8">
        <v>2078432818624</v>
      </c>
      <c r="F2610" s="8">
        <v>1451083812733</v>
      </c>
      <c r="G2610" s="8">
        <v>13421614624845</v>
      </c>
      <c r="H2610" s="8">
        <v>2200504540314</v>
      </c>
      <c r="I2610" s="8">
        <v>2030000545912</v>
      </c>
      <c r="J2610" s="8">
        <v>3159305888179</v>
      </c>
      <c r="K2610" s="8">
        <v>2976450635108</v>
      </c>
      <c r="L2610" s="8">
        <v>12567803303224</v>
      </c>
      <c r="M2610" s="8">
        <v>12074000615814</v>
      </c>
      <c r="N2610" s="9">
        <v>3.43</v>
      </c>
      <c r="O2610" s="9">
        <v>1.65</v>
      </c>
      <c r="P2610" s="17">
        <f>(Table1[[#This Row],[18. Lợi nhuận sau thuế thu nhập doanh nghiệp]]-Table1[[#This Row],[Lưu chuyển tiền thuần từ hoạt động kinh doanh]])/Table1[[#This Row],[TỔNG CỘNG TÀI SẢN]]</f>
        <v>-4.6741694157251587E-2</v>
      </c>
      <c r="Q2610" s="20">
        <f>(Table1[[#This Row],[III. Các khoản phải thu ngắn hạn 2025]]-Table1[[#This Row],[III. Các khoản phải thu ngắn hạn'[Năm: 2024]])/Table1[[#This Row],[III. Các khoản phải thu ngắn hạn'[Năm: 2024]]</f>
        <v>-7.7484045716929087E-2</v>
      </c>
      <c r="R2610" s="20">
        <f>(Table1[[#This Row],[1. Hàng tồn kho]]-Table1[[#This Row],[1. Hàng tồn kho'[Năm: 2024]])/Table1[[#This Row],[1. Hàng tồn kho'[Năm: 2024]]</f>
        <v>-5.7878299709812647E-2</v>
      </c>
      <c r="S261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-3.9291089739073616E-2</v>
      </c>
      <c r="T2610" s="21">
        <f>Table1[[#This Row],[Tỷ suất sinh lợi trên tổng tài sản bình quân (ROAA)'[Quý 4 Năm 2025, ĐVT: %']]]-Table1[[#This Row],[Tỷ suất sinh lợi trên tổng tài sản bình quân (ROAA)'[Quý 4 Năm 2024, ĐVT: %']]]</f>
        <v>-1.7800000000000002</v>
      </c>
      <c r="U2610" s="20">
        <f>SUM(Table1[[#This Row],[TATA]:[ROA]])</f>
        <v>-2.0013951293230674</v>
      </c>
    </row>
    <row r="2611" spans="1:21" ht="26.25" x14ac:dyDescent="0.45">
      <c r="A2611" s="7">
        <v>2605</v>
      </c>
      <c r="B2611" s="5" t="s">
        <v>5215</v>
      </c>
      <c r="C2611" s="6" t="s">
        <v>5216</v>
      </c>
      <c r="D2611" s="6" t="s">
        <v>15</v>
      </c>
      <c r="E2611" s="8">
        <v>204644840855</v>
      </c>
      <c r="F2611" s="8">
        <v>-111804796609</v>
      </c>
      <c r="G2611" s="8">
        <v>3391696884751</v>
      </c>
      <c r="H2611" s="8">
        <v>1847851071003</v>
      </c>
      <c r="I2611" s="8">
        <v>998239752202</v>
      </c>
      <c r="J2611" s="8">
        <v>1628884401142</v>
      </c>
      <c r="K2611" s="8">
        <v>1678138543903</v>
      </c>
      <c r="L2611" s="8">
        <v>194912762450</v>
      </c>
      <c r="M2611" s="8">
        <v>39319806936</v>
      </c>
      <c r="N2611" s="9">
        <v>-0.36</v>
      </c>
      <c r="O2611" s="9">
        <v>-0.94</v>
      </c>
      <c r="P2611" s="17">
        <f>(Table1[[#This Row],[18. Lợi nhuận sau thuế thu nhập doanh nghiệp]]-Table1[[#This Row],[Lưu chuyển tiền thuần từ hoạt động kinh doanh]])/Table1[[#This Row],[TỔNG CỘNG TÀI SẢN]]</f>
        <v>-9.3301273143467242E-2</v>
      </c>
      <c r="Q2611" s="20">
        <f>(Table1[[#This Row],[III. Các khoản phải thu ngắn hạn 2025]]-Table1[[#This Row],[III. Các khoản phải thu ngắn hạn'[Năm: 2024]])/Table1[[#This Row],[III. Các khoản phải thu ngắn hạn'[Năm: 2024]]</f>
        <v>-0.45978343825070123</v>
      </c>
      <c r="R2611" s="20">
        <f>(Table1[[#This Row],[1. Hàng tồn kho]]-Table1[[#This Row],[1. Hàng tồn kho'[Năm: 2024]])/Table1[[#This Row],[1. Hàng tồn kho'[Năm: 2024]]</f>
        <v>3.0237960856195963E-2</v>
      </c>
      <c r="S261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-0.79826971593978346</v>
      </c>
      <c r="T2611" s="21">
        <f>Table1[[#This Row],[Tỷ suất sinh lợi trên tổng tài sản bình quân (ROAA)'[Quý 4 Năm 2025, ĐVT: %']]]-Table1[[#This Row],[Tỷ suất sinh lợi trên tổng tài sản bình quân (ROAA)'[Quý 4 Năm 2024, ĐVT: %']]]</f>
        <v>-0.57999999999999996</v>
      </c>
      <c r="U2611" s="20">
        <f>SUM(Table1[[#This Row],[TATA]:[ROA]])</f>
        <v>-1.901116466477756</v>
      </c>
    </row>
    <row r="2612" spans="1:21" ht="26.25" x14ac:dyDescent="0.45">
      <c r="A2612" s="7">
        <v>2606</v>
      </c>
      <c r="B2612" s="5" t="s">
        <v>5217</v>
      </c>
      <c r="C2612" s="6" t="s">
        <v>5218</v>
      </c>
      <c r="D2612" s="6" t="s">
        <v>33</v>
      </c>
      <c r="E2612" s="8">
        <v>-91153032380</v>
      </c>
      <c r="F2612" s="8">
        <v>17642479174</v>
      </c>
      <c r="G2612" s="8">
        <v>620158917541</v>
      </c>
      <c r="H2612" s="8">
        <v>84291656988</v>
      </c>
      <c r="I2612" s="8">
        <v>95564210961</v>
      </c>
      <c r="J2612" s="8">
        <v>208885308977</v>
      </c>
      <c r="K2612" s="8">
        <v>320297473073</v>
      </c>
      <c r="L2612" s="8">
        <v>436107350423</v>
      </c>
      <c r="M2612" s="8">
        <v>534710664379</v>
      </c>
      <c r="N2612" s="9">
        <v>0.09</v>
      </c>
      <c r="O2612" s="9">
        <v>0.4</v>
      </c>
      <c r="P2612" s="17">
        <f>(Table1[[#This Row],[18. Lợi nhuận sau thuế thu nhập doanh nghiệp]]-Table1[[#This Row],[Lưu chuyển tiền thuần từ hoạt động kinh doanh]])/Table1[[#This Row],[TỔNG CỘNG TÀI SẢN]]</f>
        <v>0.17543166513735942</v>
      </c>
      <c r="Q2612" s="20">
        <f>(Table1[[#This Row],[III. Các khoản phải thu ngắn hạn 2025]]-Table1[[#This Row],[III. Các khoản phải thu ngắn hạn'[Năm: 2024]])/Table1[[#This Row],[III. Các khoản phải thu ngắn hạn'[Năm: 2024]]</f>
        <v>0.13373273673579336</v>
      </c>
      <c r="R2612" s="20">
        <f>(Table1[[#This Row],[1. Hàng tồn kho]]-Table1[[#This Row],[1. Hàng tồn kho'[Năm: 2024]])/Table1[[#This Row],[1. Hàng tồn kho'[Năm: 2024]]</f>
        <v>0.53336524546236708</v>
      </c>
      <c r="S261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0.22609872055667082</v>
      </c>
      <c r="T2612" s="21">
        <f>Table1[[#This Row],[Tỷ suất sinh lợi trên tổng tài sản bình quân (ROAA)'[Quý 4 Năm 2025, ĐVT: %']]]-Table1[[#This Row],[Tỷ suất sinh lợi trên tổng tài sản bình quân (ROAA)'[Quý 4 Năm 2024, ĐVT: %']]]</f>
        <v>0.31000000000000005</v>
      </c>
      <c r="U2612" s="20">
        <f>SUM(Table1[[#This Row],[TATA]:[ROA]])</f>
        <v>1.3786283678921907</v>
      </c>
    </row>
    <row r="2613" spans="1:21" ht="26.25" x14ac:dyDescent="0.45">
      <c r="A2613" s="7">
        <v>2607</v>
      </c>
      <c r="B2613" s="5" t="s">
        <v>5219</v>
      </c>
      <c r="C2613" s="6" t="s">
        <v>5220</v>
      </c>
      <c r="D2613" s="6" t="s">
        <v>15</v>
      </c>
      <c r="E2613" s="8">
        <v>-54779819813</v>
      </c>
      <c r="F2613" s="8">
        <v>6936551803</v>
      </c>
      <c r="G2613" s="8">
        <v>376857346358</v>
      </c>
      <c r="H2613" s="8">
        <v>54905673242</v>
      </c>
      <c r="I2613" s="8">
        <v>60578844816</v>
      </c>
      <c r="J2613" s="8">
        <v>77754814562</v>
      </c>
      <c r="K2613" s="8">
        <v>87680796832</v>
      </c>
      <c r="L2613" s="8">
        <v>579958791074</v>
      </c>
      <c r="M2613" s="8">
        <v>630583017173</v>
      </c>
      <c r="N2613" s="9">
        <v>-0.28999999999999998</v>
      </c>
      <c r="O2613" s="9">
        <v>0.24</v>
      </c>
      <c r="P2613" s="17">
        <f>(Table1[[#This Row],[18. Lợi nhuận sau thuế thu nhập doanh nghiệp]]-Table1[[#This Row],[Lưu chuyển tiền thuần từ hoạt động kinh doanh]])/Table1[[#This Row],[TỔNG CỘNG TÀI SẢN]]</f>
        <v>0.16376587112453905</v>
      </c>
      <c r="Q2613" s="20">
        <f>(Table1[[#This Row],[III. Các khoản phải thu ngắn hạn 2025]]-Table1[[#This Row],[III. Các khoản phải thu ngắn hạn'[Năm: 2024]])/Table1[[#This Row],[III. Các khoản phải thu ngắn hạn'[Năm: 2024]]</f>
        <v>0.10332578108996425</v>
      </c>
      <c r="R2613" s="20">
        <f>(Table1[[#This Row],[1. Hàng tồn kho]]-Table1[[#This Row],[1. Hàng tồn kho'[Năm: 2024]])/Table1[[#This Row],[1. Hàng tồn kho'[Năm: 2024]]</f>
        <v>0.12765746180367052</v>
      </c>
      <c r="S261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8.7289350343756733E-2</v>
      </c>
      <c r="T2613" s="21">
        <f>Table1[[#This Row],[Tỷ suất sinh lợi trên tổng tài sản bình quân (ROAA)'[Quý 4 Năm 2025, ĐVT: %']]]-Table1[[#This Row],[Tỷ suất sinh lợi trên tổng tài sản bình quân (ROAA)'[Quý 4 Năm 2024, ĐVT: %']]]</f>
        <v>0.53</v>
      </c>
      <c r="U2613" s="20">
        <f>SUM(Table1[[#This Row],[TATA]:[ROA]])</f>
        <v>1.0120384643619307</v>
      </c>
    </row>
    <row r="2614" spans="1:21" ht="26.25" hidden="1" x14ac:dyDescent="0.45">
      <c r="A2614" s="7">
        <v>2608</v>
      </c>
      <c r="B2614" s="5" t="s">
        <v>5221</v>
      </c>
      <c r="C2614" s="6" t="s">
        <v>5222</v>
      </c>
      <c r="D2614" s="6" t="s">
        <v>15</v>
      </c>
      <c r="E2614" s="8">
        <v>-12941022</v>
      </c>
      <c r="F2614" s="8">
        <v>2012065784</v>
      </c>
      <c r="G2614" s="8">
        <v>145535610322</v>
      </c>
      <c r="H2614" s="8">
        <v>12110907738</v>
      </c>
      <c r="I2614" s="8">
        <v>11784691732</v>
      </c>
      <c r="J2614" s="8">
        <v>6748630214</v>
      </c>
      <c r="K2614" s="8">
        <v>2337489068</v>
      </c>
      <c r="L2614" s="6"/>
      <c r="M2614" s="6"/>
      <c r="N2614" s="9">
        <v>-0.36</v>
      </c>
      <c r="O2614" s="9">
        <v>-0.37</v>
      </c>
      <c r="P2614" s="17">
        <f>(Table1[[#This Row],[18. Lợi nhuận sau thuế thu nhập doanh nghiệp]]-Table1[[#This Row],[Lưu chuyển tiền thuần từ hoạt động kinh doanh]])/Table1[[#This Row],[TỔNG CỘNG TÀI SẢN]]</f>
        <v>1.3914167134212983E-2</v>
      </c>
      <c r="Q2614" s="20">
        <f>(Table1[[#This Row],[III. Các khoản phải thu ngắn hạn 2025]]-Table1[[#This Row],[III. Các khoản phải thu ngắn hạn'[Năm: 2024]])/Table1[[#This Row],[III. Các khoản phải thu ngắn hạn'[Năm: 2024]]</f>
        <v>-2.6935718862463355E-2</v>
      </c>
      <c r="R2614" s="20">
        <f>(Table1[[#This Row],[1. Hàng tồn kho]]-Table1[[#This Row],[1. Hàng tồn kho'[Năm: 2024]])/Table1[[#This Row],[1. Hàng tồn kho'[Năm: 2024]]</f>
        <v>-0.6536350349807446</v>
      </c>
      <c r="S261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14" s="21">
        <f>Table1[[#This Row],[Tỷ suất sinh lợi trên tổng tài sản bình quân (ROAA)'[Quý 4 Năm 2025, ĐVT: %']]]-Table1[[#This Row],[Tỷ suất sinh lợi trên tổng tài sản bình quân (ROAA)'[Quý 4 Năm 2024, ĐVT: %']]]</f>
        <v>-1.0000000000000009E-2</v>
      </c>
      <c r="U2614" s="20" t="e">
        <f>SUM(Table1[[#This Row],[TATA]:[ROA]])</f>
        <v>#DIV/0!</v>
      </c>
    </row>
    <row r="2615" spans="1:21" ht="26.25" hidden="1" x14ac:dyDescent="0.45">
      <c r="A2615" s="7">
        <v>2609</v>
      </c>
      <c r="B2615" s="5" t="s">
        <v>5223</v>
      </c>
      <c r="C2615" s="6" t="s">
        <v>5224</v>
      </c>
      <c r="D2615" s="6" t="s">
        <v>15</v>
      </c>
      <c r="E2615" s="6"/>
      <c r="F2615" s="6"/>
      <c r="G2615" s="6"/>
      <c r="H2615" s="8">
        <v>32904147140</v>
      </c>
      <c r="I2615" s="6"/>
      <c r="J2615" s="8">
        <v>503994277</v>
      </c>
      <c r="K2615" s="6"/>
      <c r="L2615" s="8">
        <v>68599726268</v>
      </c>
      <c r="M2615" s="6"/>
      <c r="N2615" s="8"/>
      <c r="O2615" s="8"/>
      <c r="P261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1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615" s="20">
        <f>(Table1[[#This Row],[1. Hàng tồn kho]]-Table1[[#This Row],[1. Hàng tồn kho'[Năm: 2024]])/Table1[[#This Row],[1. Hàng tồn kho'[Năm: 2024]]</f>
        <v>-1</v>
      </c>
      <c r="S261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61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15" s="20" t="e">
        <f>SUM(Table1[[#This Row],[TATA]:[ROA]])</f>
        <v>#DIV/0!</v>
      </c>
    </row>
    <row r="2616" spans="1:21" ht="26.25" hidden="1" x14ac:dyDescent="0.45">
      <c r="A2616" s="7">
        <v>2610</v>
      </c>
      <c r="B2616" s="5" t="s">
        <v>5225</v>
      </c>
      <c r="C2616" s="6" t="s">
        <v>5226</v>
      </c>
      <c r="D2616" s="6" t="s">
        <v>10</v>
      </c>
      <c r="E2616" s="6"/>
      <c r="F2616" s="6"/>
      <c r="G2616" s="6"/>
      <c r="H2616" s="8">
        <v>70715001690</v>
      </c>
      <c r="I2616" s="6"/>
      <c r="J2616" s="8">
        <v>54557995279</v>
      </c>
      <c r="K2616" s="6"/>
      <c r="L2616" s="8">
        <v>569553339669</v>
      </c>
      <c r="M2616" s="6"/>
      <c r="N2616" s="8"/>
      <c r="O2616" s="8"/>
      <c r="P261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1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616" s="20">
        <f>(Table1[[#This Row],[1. Hàng tồn kho]]-Table1[[#This Row],[1. Hàng tồn kho'[Năm: 2024]])/Table1[[#This Row],[1. Hàng tồn kho'[Năm: 2024]]</f>
        <v>-1</v>
      </c>
      <c r="S261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61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16" s="20" t="e">
        <f>SUM(Table1[[#This Row],[TATA]:[ROA]])</f>
        <v>#DIV/0!</v>
      </c>
    </row>
    <row r="2617" spans="1:21" x14ac:dyDescent="0.45">
      <c r="A2617" s="7">
        <v>2611</v>
      </c>
      <c r="B2617" s="5" t="s">
        <v>5227</v>
      </c>
      <c r="C2617" s="6" t="s">
        <v>5228</v>
      </c>
      <c r="D2617" s="6" t="s">
        <v>33</v>
      </c>
      <c r="E2617" s="8">
        <v>69792595540</v>
      </c>
      <c r="F2617" s="8">
        <v>29924802308</v>
      </c>
      <c r="G2617" s="8">
        <v>767751329023</v>
      </c>
      <c r="H2617" s="8">
        <v>41958352471</v>
      </c>
      <c r="I2617" s="8">
        <v>29333007881</v>
      </c>
      <c r="J2617" s="8">
        <v>296200185884</v>
      </c>
      <c r="K2617" s="8">
        <v>331641047120</v>
      </c>
      <c r="L2617" s="8">
        <v>1148291688627</v>
      </c>
      <c r="M2617" s="8">
        <v>1109243061667</v>
      </c>
      <c r="N2617" s="9">
        <v>-2.12</v>
      </c>
      <c r="O2617" s="9">
        <v>1.17</v>
      </c>
      <c r="P2617" s="17">
        <f>(Table1[[#This Row],[18. Lợi nhuận sau thuế thu nhập doanh nghiệp]]-Table1[[#This Row],[Lưu chuyển tiền thuần từ hoạt động kinh doanh]])/Table1[[#This Row],[TỔNG CỘNG TÀI SẢN]]</f>
        <v>-5.1928002889599235E-2</v>
      </c>
      <c r="Q2617" s="20">
        <f>(Table1[[#This Row],[III. Các khoản phải thu ngắn hạn 2025]]-Table1[[#This Row],[III. Các khoản phải thu ngắn hạn'[Năm: 2024]])/Table1[[#This Row],[III. Các khoản phải thu ngắn hạn'[Năm: 2024]]</f>
        <v>-0.30090181922005049</v>
      </c>
      <c r="R2617" s="20">
        <f>(Table1[[#This Row],[1. Hàng tồn kho]]-Table1[[#This Row],[1. Hàng tồn kho'[Năm: 2024]])/Table1[[#This Row],[1. Hàng tồn kho'[Năm: 2024]]</f>
        <v>0.11965171841546243</v>
      </c>
      <c r="S261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-3.4005843068227744E-2</v>
      </c>
      <c r="T2617" s="21">
        <f>Table1[[#This Row],[Tỷ suất sinh lợi trên tổng tài sản bình quân (ROAA)'[Quý 4 Năm 2025, ĐVT: %']]]-Table1[[#This Row],[Tỷ suất sinh lợi trên tổng tài sản bình quân (ROAA)'[Quý 4 Năm 2024, ĐVT: %']]]</f>
        <v>3.29</v>
      </c>
      <c r="U2617" s="20">
        <f>SUM(Table1[[#This Row],[TATA]:[ROA]])</f>
        <v>3.0228160532375847</v>
      </c>
    </row>
    <row r="2618" spans="1:21" x14ac:dyDescent="0.45">
      <c r="A2618" s="7">
        <v>2612</v>
      </c>
      <c r="B2618" s="5" t="s">
        <v>5229</v>
      </c>
      <c r="C2618" s="6" t="s">
        <v>5230</v>
      </c>
      <c r="D2618" s="6" t="s">
        <v>18</v>
      </c>
      <c r="E2618" s="8">
        <v>40674281000000</v>
      </c>
      <c r="F2618" s="8">
        <v>42111068000000</v>
      </c>
      <c r="G2618" s="8">
        <v>786375247000000</v>
      </c>
      <c r="H2618" s="8">
        <v>168405984000000</v>
      </c>
      <c r="I2618" s="8">
        <v>215216410000000</v>
      </c>
      <c r="J2618" s="8">
        <v>54753923000000</v>
      </c>
      <c r="K2618" s="8">
        <v>134898102000000</v>
      </c>
      <c r="L2618" s="8">
        <v>102323186000000</v>
      </c>
      <c r="M2618" s="8">
        <v>154102382000000</v>
      </c>
      <c r="N2618" s="9">
        <v>2.13</v>
      </c>
      <c r="O2618" s="9">
        <v>3.44</v>
      </c>
      <c r="P2618" s="17">
        <f>(Table1[[#This Row],[18. Lợi nhuận sau thuế thu nhập doanh nghiệp]]-Table1[[#This Row],[Lưu chuyển tiền thuần từ hoạt động kinh doanh]])/Table1[[#This Row],[TỔNG CỘNG TÀI SẢN]]</f>
        <v>1.8271009997851573E-3</v>
      </c>
      <c r="Q2618" s="20">
        <f>(Table1[[#This Row],[III. Các khoản phải thu ngắn hạn 2025]]-Table1[[#This Row],[III. Các khoản phải thu ngắn hạn'[Năm: 2024]])/Table1[[#This Row],[III. Các khoản phải thu ngắn hạn'[Năm: 2024]]</f>
        <v>0.27796177361488533</v>
      </c>
      <c r="R2618" s="20">
        <f>(Table1[[#This Row],[1. Hàng tồn kho]]-Table1[[#This Row],[1. Hàng tồn kho'[Năm: 2024]])/Table1[[#This Row],[1. Hàng tồn kho'[Năm: 2024]]</f>
        <v>1.4637157414273312</v>
      </c>
      <c r="S261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0.50603580697731598</v>
      </c>
      <c r="T2618" s="21">
        <f>Table1[[#This Row],[Tỷ suất sinh lợi trên tổng tài sản bình quân (ROAA)'[Quý 4 Năm 2025, ĐVT: %']]]-Table1[[#This Row],[Tỷ suất sinh lợi trên tổng tài sản bình quân (ROAA)'[Quý 4 Năm 2024, ĐVT: %']]]</f>
        <v>1.31</v>
      </c>
      <c r="U2618" s="20">
        <f>SUM(Table1[[#This Row],[TATA]:[ROA]])</f>
        <v>3.5595404230193175</v>
      </c>
    </row>
    <row r="2619" spans="1:21" hidden="1" x14ac:dyDescent="0.45">
      <c r="A2619" s="7">
        <v>2613</v>
      </c>
      <c r="B2619" s="5" t="s">
        <v>5231</v>
      </c>
      <c r="C2619" s="6" t="s">
        <v>5232</v>
      </c>
      <c r="D2619" s="6" t="s">
        <v>10</v>
      </c>
      <c r="E2619" s="6"/>
      <c r="F2619" s="6"/>
      <c r="G2619" s="6"/>
      <c r="H2619" s="6"/>
      <c r="I2619" s="6"/>
      <c r="J2619" s="6"/>
      <c r="K2619" s="6"/>
      <c r="L2619" s="6"/>
      <c r="M2619" s="6"/>
      <c r="N2619" s="8"/>
      <c r="O2619" s="8"/>
      <c r="P261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1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19" s="20" t="e">
        <f>(Table1[[#This Row],[1. Hàng tồn kho]]-Table1[[#This Row],[1. Hàng tồn kho'[Năm: 2024]])/Table1[[#This Row],[1. Hàng tồn kho'[Năm: 2024]]</f>
        <v>#DIV/0!</v>
      </c>
      <c r="S261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1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19" s="20" t="e">
        <f>SUM(Table1[[#This Row],[TATA]:[ROA]])</f>
        <v>#DIV/0!</v>
      </c>
    </row>
    <row r="2620" spans="1:21" hidden="1" x14ac:dyDescent="0.45">
      <c r="A2620" s="7">
        <v>2614</v>
      </c>
      <c r="B2620" s="5" t="s">
        <v>5233</v>
      </c>
      <c r="C2620" s="6" t="s">
        <v>5234</v>
      </c>
      <c r="D2620" s="6" t="s">
        <v>10</v>
      </c>
      <c r="E2620" s="6"/>
      <c r="F2620" s="6"/>
      <c r="G2620" s="6"/>
      <c r="H2620" s="6"/>
      <c r="I2620" s="6"/>
      <c r="J2620" s="6"/>
      <c r="K2620" s="6"/>
      <c r="L2620" s="6"/>
      <c r="M2620" s="6"/>
      <c r="N2620" s="8"/>
      <c r="O2620" s="8"/>
      <c r="P262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2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20" s="20" t="e">
        <f>(Table1[[#This Row],[1. Hàng tồn kho]]-Table1[[#This Row],[1. Hàng tồn kho'[Năm: 2024]])/Table1[[#This Row],[1. Hàng tồn kho'[Năm: 2024]]</f>
        <v>#DIV/0!</v>
      </c>
      <c r="S262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2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20" s="20" t="e">
        <f>SUM(Table1[[#This Row],[TATA]:[ROA]])</f>
        <v>#DIV/0!</v>
      </c>
    </row>
    <row r="2621" spans="1:21" ht="26.25" hidden="1" x14ac:dyDescent="0.45">
      <c r="A2621" s="7">
        <v>2615</v>
      </c>
      <c r="B2621" s="5" t="s">
        <v>5235</v>
      </c>
      <c r="C2621" s="6" t="s">
        <v>5236</v>
      </c>
      <c r="D2621" s="6" t="s">
        <v>18</v>
      </c>
      <c r="E2621" s="8">
        <v>12935391000000</v>
      </c>
      <c r="F2621" s="8">
        <v>7285430000000</v>
      </c>
      <c r="G2621" s="8">
        <v>556098441000000</v>
      </c>
      <c r="H2621" s="6"/>
      <c r="I2621" s="6"/>
      <c r="J2621" s="6"/>
      <c r="K2621" s="6"/>
      <c r="L2621" s="8">
        <v>32442938000000</v>
      </c>
      <c r="M2621" s="8">
        <v>36324009000000</v>
      </c>
      <c r="N2621" s="9">
        <v>0.41</v>
      </c>
      <c r="O2621" s="9">
        <v>0.3</v>
      </c>
      <c r="P2621" s="17">
        <f>(Table1[[#This Row],[18. Lợi nhuận sau thuế thu nhập doanh nghiệp]]-Table1[[#This Row],[Lưu chuyển tiền thuần từ hoạt động kinh doanh]])/Table1[[#This Row],[TỔNG CỘNG TÀI SẢN]]</f>
        <v>-1.016000150951691E-2</v>
      </c>
      <c r="Q262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21" s="20" t="e">
        <f>(Table1[[#This Row],[1. Hàng tồn kho]]-Table1[[#This Row],[1. Hàng tồn kho'[Năm: 2024]])/Table1[[#This Row],[1. Hàng tồn kho'[Năm: 2024]]</f>
        <v>#DIV/0!</v>
      </c>
      <c r="S262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0.11962760585986386</v>
      </c>
      <c r="T2621" s="21">
        <f>Table1[[#This Row],[Tỷ suất sinh lợi trên tổng tài sản bình quân (ROAA)'[Quý 4 Năm 2025, ĐVT: %']]]-Table1[[#This Row],[Tỷ suất sinh lợi trên tổng tài sản bình quân (ROAA)'[Quý 4 Năm 2024, ĐVT: %']]]</f>
        <v>-0.10999999999999999</v>
      </c>
      <c r="U2621" s="20" t="e">
        <f>SUM(Table1[[#This Row],[TATA]:[ROA]])</f>
        <v>#DIV/0!</v>
      </c>
    </row>
    <row r="2622" spans="1:21" hidden="1" x14ac:dyDescent="0.45">
      <c r="A2622" s="7">
        <v>2616</v>
      </c>
      <c r="B2622" s="5" t="s">
        <v>5237</v>
      </c>
      <c r="C2622" s="6" t="s">
        <v>5238</v>
      </c>
      <c r="D2622" s="6" t="s">
        <v>10</v>
      </c>
      <c r="E2622" s="6"/>
      <c r="F2622" s="6"/>
      <c r="G2622" s="6"/>
      <c r="H2622" s="6"/>
      <c r="I2622" s="6"/>
      <c r="J2622" s="6"/>
      <c r="K2622" s="6"/>
      <c r="L2622" s="6"/>
      <c r="M2622" s="6"/>
      <c r="N2622" s="8"/>
      <c r="O2622" s="8"/>
      <c r="P262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2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22" s="20" t="e">
        <f>(Table1[[#This Row],[1. Hàng tồn kho]]-Table1[[#This Row],[1. Hàng tồn kho'[Năm: 2024]])/Table1[[#This Row],[1. Hàng tồn kho'[Năm: 2024]]</f>
        <v>#DIV/0!</v>
      </c>
      <c r="S262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2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22" s="20" t="e">
        <f>SUM(Table1[[#This Row],[TATA]:[ROA]])</f>
        <v>#DIV/0!</v>
      </c>
    </row>
    <row r="2623" spans="1:21" x14ac:dyDescent="0.45">
      <c r="A2623" s="7">
        <v>2617</v>
      </c>
      <c r="B2623" s="5" t="s">
        <v>5239</v>
      </c>
      <c r="C2623" s="6" t="s">
        <v>5240</v>
      </c>
      <c r="D2623" s="6" t="s">
        <v>18</v>
      </c>
      <c r="E2623" s="8">
        <v>74634928000000</v>
      </c>
      <c r="F2623" s="8">
        <v>11146462000000</v>
      </c>
      <c r="G2623" s="8">
        <v>1121457028000000</v>
      </c>
      <c r="H2623" s="8">
        <v>190046565000000</v>
      </c>
      <c r="I2623" s="8">
        <v>257058692000000</v>
      </c>
      <c r="J2623" s="8">
        <v>127068459000000</v>
      </c>
      <c r="K2623" s="8">
        <v>218339351000000</v>
      </c>
      <c r="L2623" s="8">
        <v>189090599000000</v>
      </c>
      <c r="M2623" s="8">
        <v>332808782000000</v>
      </c>
      <c r="N2623" s="9">
        <v>0.25</v>
      </c>
      <c r="O2623" s="9">
        <v>0.61</v>
      </c>
      <c r="P2623" s="17">
        <f>(Table1[[#This Row],[18. Lợi nhuận sau thuế thu nhập doanh nghiệp]]-Table1[[#This Row],[Lưu chuyển tiền thuần từ hoạt động kinh doanh]])/Table1[[#This Row],[TỔNG CỘNG TÀI SẢN]]</f>
        <v>-5.6612482168153122E-2</v>
      </c>
      <c r="Q2623" s="20">
        <f>(Table1[[#This Row],[III. Các khoản phải thu ngắn hạn 2025]]-Table1[[#This Row],[III. Các khoản phải thu ngắn hạn'[Năm: 2024]])/Table1[[#This Row],[III. Các khoản phải thu ngắn hạn'[Năm: 2024]]</f>
        <v>0.35260898822349146</v>
      </c>
      <c r="R2623" s="20">
        <f>(Table1[[#This Row],[1. Hàng tồn kho]]-Table1[[#This Row],[1. Hàng tồn kho'[Năm: 2024]])/Table1[[#This Row],[1. Hàng tồn kho'[Năm: 2024]]</f>
        <v>0.71828125341474391</v>
      </c>
      <c r="S262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0.76004932958089577</v>
      </c>
      <c r="T2623" s="21">
        <f>Table1[[#This Row],[Tỷ suất sinh lợi trên tổng tài sản bình quân (ROAA)'[Quý 4 Năm 2025, ĐVT: %']]]-Table1[[#This Row],[Tỷ suất sinh lợi trên tổng tài sản bình quân (ROAA)'[Quý 4 Năm 2024, ĐVT: %']]]</f>
        <v>0.36</v>
      </c>
      <c r="U2623" s="20">
        <f>SUM(Table1[[#This Row],[TATA]:[ROA]])</f>
        <v>2.134327089050978</v>
      </c>
    </row>
    <row r="2624" spans="1:21" hidden="1" x14ac:dyDescent="0.45">
      <c r="A2624" s="7">
        <v>2618</v>
      </c>
      <c r="B2624" s="5" t="s">
        <v>5241</v>
      </c>
      <c r="C2624" s="6" t="s">
        <v>5242</v>
      </c>
      <c r="D2624" s="6" t="s">
        <v>10</v>
      </c>
      <c r="E2624" s="6"/>
      <c r="F2624" s="6"/>
      <c r="G2624" s="6"/>
      <c r="H2624" s="8">
        <v>1415832406767</v>
      </c>
      <c r="I2624" s="6"/>
      <c r="J2624" s="8">
        <v>2933706363969</v>
      </c>
      <c r="K2624" s="6"/>
      <c r="L2624" s="8">
        <v>24248645373435</v>
      </c>
      <c r="M2624" s="6"/>
      <c r="N2624" s="8"/>
      <c r="O2624" s="8"/>
      <c r="P262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2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624" s="20">
        <f>(Table1[[#This Row],[1. Hàng tồn kho]]-Table1[[#This Row],[1. Hàng tồn kho'[Năm: 2024]])/Table1[[#This Row],[1. Hàng tồn kho'[Năm: 2024]]</f>
        <v>-1</v>
      </c>
      <c r="S262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62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24" s="20" t="e">
        <f>SUM(Table1[[#This Row],[TATA]:[ROA]])</f>
        <v>#DIV/0!</v>
      </c>
    </row>
    <row r="2625" spans="1:21" hidden="1" x14ac:dyDescent="0.45">
      <c r="A2625" s="7">
        <v>2619</v>
      </c>
      <c r="B2625" s="5" t="s">
        <v>5243</v>
      </c>
      <c r="C2625" s="6" t="s">
        <v>5244</v>
      </c>
      <c r="D2625" s="6" t="s">
        <v>10</v>
      </c>
      <c r="E2625" s="6"/>
      <c r="F2625" s="6"/>
      <c r="G2625" s="6"/>
      <c r="H2625" s="6"/>
      <c r="I2625" s="6"/>
      <c r="J2625" s="6"/>
      <c r="K2625" s="6"/>
      <c r="L2625" s="6"/>
      <c r="M2625" s="6"/>
      <c r="N2625" s="8"/>
      <c r="O2625" s="8"/>
      <c r="P262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2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25" s="20" t="e">
        <f>(Table1[[#This Row],[1. Hàng tồn kho]]-Table1[[#This Row],[1. Hàng tồn kho'[Năm: 2024]])/Table1[[#This Row],[1. Hàng tồn kho'[Năm: 2024]]</f>
        <v>#DIV/0!</v>
      </c>
      <c r="S262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2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25" s="20" t="e">
        <f>SUM(Table1[[#This Row],[TATA]:[ROA]])</f>
        <v>#DIV/0!</v>
      </c>
    </row>
    <row r="2626" spans="1:21" hidden="1" x14ac:dyDescent="0.45">
      <c r="A2626" s="7">
        <v>2620</v>
      </c>
      <c r="B2626" s="5" t="s">
        <v>5245</v>
      </c>
      <c r="C2626" s="6" t="s">
        <v>5246</v>
      </c>
      <c r="D2626" s="6" t="s">
        <v>10</v>
      </c>
      <c r="E2626" s="6"/>
      <c r="F2626" s="6"/>
      <c r="G2626" s="6"/>
      <c r="H2626" s="8">
        <v>8374332102</v>
      </c>
      <c r="I2626" s="6"/>
      <c r="J2626" s="8">
        <v>1602079951</v>
      </c>
      <c r="K2626" s="6"/>
      <c r="L2626" s="8">
        <v>72575421487</v>
      </c>
      <c r="M2626" s="6"/>
      <c r="N2626" s="8"/>
      <c r="O2626" s="8"/>
      <c r="P262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2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626" s="20">
        <f>(Table1[[#This Row],[1. Hàng tồn kho]]-Table1[[#This Row],[1. Hàng tồn kho'[Năm: 2024]])/Table1[[#This Row],[1. Hàng tồn kho'[Năm: 2024]]</f>
        <v>-1</v>
      </c>
      <c r="S262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62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26" s="20" t="e">
        <f>SUM(Table1[[#This Row],[TATA]:[ROA]])</f>
        <v>#DIV/0!</v>
      </c>
    </row>
    <row r="2627" spans="1:21" ht="26.25" x14ac:dyDescent="0.45">
      <c r="A2627" s="7">
        <v>2621</v>
      </c>
      <c r="B2627" s="5" t="s">
        <v>5247</v>
      </c>
      <c r="C2627" s="6" t="s">
        <v>5248</v>
      </c>
      <c r="D2627" s="6" t="s">
        <v>18</v>
      </c>
      <c r="E2627" s="6"/>
      <c r="F2627" s="8">
        <v>9820699440</v>
      </c>
      <c r="G2627" s="8">
        <v>1125797512505</v>
      </c>
      <c r="H2627" s="8">
        <v>232709612770</v>
      </c>
      <c r="I2627" s="8">
        <v>289434460286</v>
      </c>
      <c r="J2627" s="8">
        <v>283714324814</v>
      </c>
      <c r="K2627" s="8">
        <v>256815906158</v>
      </c>
      <c r="L2627" s="8">
        <v>1188877855220</v>
      </c>
      <c r="M2627" s="8">
        <v>1136851273833</v>
      </c>
      <c r="N2627" s="9">
        <v>0.31</v>
      </c>
      <c r="O2627" s="9">
        <v>-0.31</v>
      </c>
      <c r="P2627" s="17">
        <f>(Table1[[#This Row],[18. Lợi nhuận sau thuế thu nhập doanh nghiệp]]-Table1[[#This Row],[Lưu chuyển tiền thuần từ hoạt động kinh doanh]])/Table1[[#This Row],[TỔNG CỘNG TÀI SẢN]]</f>
        <v>8.7233266470344798E-3</v>
      </c>
      <c r="Q2627" s="20">
        <f>(Table1[[#This Row],[III. Các khoản phải thu ngắn hạn 2025]]-Table1[[#This Row],[III. Các khoản phải thu ngắn hạn'[Năm: 2024]])/Table1[[#This Row],[III. Các khoản phải thu ngắn hạn'[Năm: 2024]]</f>
        <v>0.24375807617394971</v>
      </c>
      <c r="R2627" s="20">
        <f>(Table1[[#This Row],[1. Hàng tồn kho]]-Table1[[#This Row],[1. Hàng tồn kho'[Năm: 2024]])/Table1[[#This Row],[1. Hàng tồn kho'[Năm: 2024]]</f>
        <v>-9.4808109085201486E-2</v>
      </c>
      <c r="S262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-4.3761082064542753E-2</v>
      </c>
      <c r="T2627" s="21">
        <f>Table1[[#This Row],[Tỷ suất sinh lợi trên tổng tài sản bình quân (ROAA)'[Quý 4 Năm 2025, ĐVT: %']]]-Table1[[#This Row],[Tỷ suất sinh lợi trên tổng tài sản bình quân (ROAA)'[Quý 4 Năm 2024, ĐVT: %']]]</f>
        <v>-0.62</v>
      </c>
      <c r="U2627" s="20">
        <f>SUM(Table1[[#This Row],[TATA]:[ROA]])</f>
        <v>-0.50608778832876</v>
      </c>
    </row>
    <row r="2628" spans="1:21" hidden="1" x14ac:dyDescent="0.45">
      <c r="A2628" s="7">
        <v>2622</v>
      </c>
      <c r="B2628" s="5" t="s">
        <v>5249</v>
      </c>
      <c r="C2628" s="6" t="s">
        <v>5250</v>
      </c>
      <c r="D2628" s="6" t="s">
        <v>10</v>
      </c>
      <c r="E2628" s="6"/>
      <c r="F2628" s="6"/>
      <c r="G2628" s="6"/>
      <c r="H2628" s="6"/>
      <c r="I2628" s="6"/>
      <c r="J2628" s="6"/>
      <c r="K2628" s="6"/>
      <c r="L2628" s="6"/>
      <c r="M2628" s="6"/>
      <c r="N2628" s="8"/>
      <c r="O2628" s="8"/>
      <c r="P262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2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28" s="20" t="e">
        <f>(Table1[[#This Row],[1. Hàng tồn kho]]-Table1[[#This Row],[1. Hàng tồn kho'[Năm: 2024]])/Table1[[#This Row],[1. Hàng tồn kho'[Năm: 2024]]</f>
        <v>#DIV/0!</v>
      </c>
      <c r="S262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2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28" s="20" t="e">
        <f>SUM(Table1[[#This Row],[TATA]:[ROA]])</f>
        <v>#DIV/0!</v>
      </c>
    </row>
    <row r="2629" spans="1:21" ht="26.25" hidden="1" x14ac:dyDescent="0.45">
      <c r="A2629" s="7">
        <v>2623</v>
      </c>
      <c r="B2629" s="5" t="s">
        <v>5251</v>
      </c>
      <c r="C2629" s="6" t="s">
        <v>5252</v>
      </c>
      <c r="D2629" s="6" t="s">
        <v>15</v>
      </c>
      <c r="E2629" s="6"/>
      <c r="F2629" s="6"/>
      <c r="G2629" s="6"/>
      <c r="H2629" s="8">
        <v>29214968521</v>
      </c>
      <c r="I2629" s="6"/>
      <c r="J2629" s="8">
        <v>6089371742</v>
      </c>
      <c r="K2629" s="6"/>
      <c r="L2629" s="8">
        <v>26290077646</v>
      </c>
      <c r="M2629" s="6"/>
      <c r="N2629" s="8"/>
      <c r="O2629" s="8"/>
      <c r="P262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2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629" s="20">
        <f>(Table1[[#This Row],[1. Hàng tồn kho]]-Table1[[#This Row],[1. Hàng tồn kho'[Năm: 2024]])/Table1[[#This Row],[1. Hàng tồn kho'[Năm: 2024]]</f>
        <v>-1</v>
      </c>
      <c r="S262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62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29" s="20" t="e">
        <f>SUM(Table1[[#This Row],[TATA]:[ROA]])</f>
        <v>#DIV/0!</v>
      </c>
    </row>
    <row r="2630" spans="1:21" ht="26.25" hidden="1" x14ac:dyDescent="0.45">
      <c r="A2630" s="7">
        <v>2624</v>
      </c>
      <c r="B2630" s="5" t="s">
        <v>5253</v>
      </c>
      <c r="C2630" s="6" t="s">
        <v>5254</v>
      </c>
      <c r="D2630" s="6" t="s">
        <v>10</v>
      </c>
      <c r="E2630" s="6"/>
      <c r="F2630" s="6"/>
      <c r="G2630" s="6"/>
      <c r="H2630" s="6"/>
      <c r="I2630" s="6"/>
      <c r="J2630" s="6"/>
      <c r="K2630" s="6"/>
      <c r="L2630" s="6"/>
      <c r="M2630" s="6"/>
      <c r="N2630" s="8"/>
      <c r="O2630" s="8"/>
      <c r="P263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3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30" s="20" t="e">
        <f>(Table1[[#This Row],[1. Hàng tồn kho]]-Table1[[#This Row],[1. Hàng tồn kho'[Năm: 2024]])/Table1[[#This Row],[1. Hàng tồn kho'[Năm: 2024]]</f>
        <v>#DIV/0!</v>
      </c>
      <c r="S263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3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30" s="20" t="e">
        <f>SUM(Table1[[#This Row],[TATA]:[ROA]])</f>
        <v>#DIV/0!</v>
      </c>
    </row>
    <row r="2631" spans="1:21" ht="26.25" hidden="1" x14ac:dyDescent="0.45">
      <c r="A2631" s="7">
        <v>2625</v>
      </c>
      <c r="B2631" s="5" t="s">
        <v>5255</v>
      </c>
      <c r="C2631" s="6" t="s">
        <v>5256</v>
      </c>
      <c r="D2631" s="6" t="s">
        <v>10</v>
      </c>
      <c r="E2631" s="6"/>
      <c r="F2631" s="6"/>
      <c r="G2631" s="6"/>
      <c r="H2631" s="8">
        <v>10667380061</v>
      </c>
      <c r="I2631" s="6"/>
      <c r="J2631" s="8">
        <v>1542458266</v>
      </c>
      <c r="K2631" s="6"/>
      <c r="L2631" s="8">
        <v>16148393240</v>
      </c>
      <c r="M2631" s="6"/>
      <c r="N2631" s="8"/>
      <c r="O2631" s="8"/>
      <c r="P263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3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631" s="20">
        <f>(Table1[[#This Row],[1. Hàng tồn kho]]-Table1[[#This Row],[1. Hàng tồn kho'[Năm: 2024]])/Table1[[#This Row],[1. Hàng tồn kho'[Năm: 2024]]</f>
        <v>-1</v>
      </c>
      <c r="S263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63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31" s="20" t="e">
        <f>SUM(Table1[[#This Row],[TATA]:[ROA]])</f>
        <v>#DIV/0!</v>
      </c>
    </row>
    <row r="2632" spans="1:21" ht="26.25" hidden="1" x14ac:dyDescent="0.45">
      <c r="A2632" s="7">
        <v>2626</v>
      </c>
      <c r="B2632" s="5" t="s">
        <v>5257</v>
      </c>
      <c r="C2632" s="6" t="s">
        <v>5258</v>
      </c>
      <c r="D2632" s="6" t="s">
        <v>10</v>
      </c>
      <c r="E2632" s="6"/>
      <c r="F2632" s="6"/>
      <c r="G2632" s="6"/>
      <c r="H2632" s="6"/>
      <c r="I2632" s="6"/>
      <c r="J2632" s="6"/>
      <c r="K2632" s="6"/>
      <c r="L2632" s="6"/>
      <c r="M2632" s="6"/>
      <c r="N2632" s="8"/>
      <c r="O2632" s="8"/>
      <c r="P263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3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32" s="20" t="e">
        <f>(Table1[[#This Row],[1. Hàng tồn kho]]-Table1[[#This Row],[1. Hàng tồn kho'[Năm: 2024]])/Table1[[#This Row],[1. Hàng tồn kho'[Năm: 2024]]</f>
        <v>#DIV/0!</v>
      </c>
      <c r="S263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3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32" s="20" t="e">
        <f>SUM(Table1[[#This Row],[TATA]:[ROA]])</f>
        <v>#DIV/0!</v>
      </c>
    </row>
    <row r="2633" spans="1:21" ht="26.25" hidden="1" x14ac:dyDescent="0.45">
      <c r="A2633" s="7">
        <v>2627</v>
      </c>
      <c r="B2633" s="5" t="s">
        <v>5259</v>
      </c>
      <c r="C2633" s="6" t="s">
        <v>5260</v>
      </c>
      <c r="D2633" s="6" t="s">
        <v>10</v>
      </c>
      <c r="E2633" s="6"/>
      <c r="F2633" s="6"/>
      <c r="G2633" s="6"/>
      <c r="H2633" s="6"/>
      <c r="I2633" s="6"/>
      <c r="J2633" s="6"/>
      <c r="K2633" s="6"/>
      <c r="L2633" s="6"/>
      <c r="M2633" s="6"/>
      <c r="N2633" s="8"/>
      <c r="O2633" s="8"/>
      <c r="P263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3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33" s="20" t="e">
        <f>(Table1[[#This Row],[1. Hàng tồn kho]]-Table1[[#This Row],[1. Hàng tồn kho'[Năm: 2024]])/Table1[[#This Row],[1. Hàng tồn kho'[Năm: 2024]]</f>
        <v>#DIV/0!</v>
      </c>
      <c r="S263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3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33" s="20" t="e">
        <f>SUM(Table1[[#This Row],[TATA]:[ROA]])</f>
        <v>#DIV/0!</v>
      </c>
    </row>
    <row r="2634" spans="1:21" hidden="1" x14ac:dyDescent="0.45">
      <c r="A2634" s="7">
        <v>2628</v>
      </c>
      <c r="B2634" s="5" t="s">
        <v>5261</v>
      </c>
      <c r="C2634" s="6" t="s">
        <v>5262</v>
      </c>
      <c r="D2634" s="6" t="s">
        <v>10</v>
      </c>
      <c r="E2634" s="6"/>
      <c r="F2634" s="6"/>
      <c r="G2634" s="6"/>
      <c r="H2634" s="6"/>
      <c r="I2634" s="6"/>
      <c r="J2634" s="6"/>
      <c r="K2634" s="6"/>
      <c r="L2634" s="6"/>
      <c r="M2634" s="6"/>
      <c r="N2634" s="8"/>
      <c r="O2634" s="8"/>
      <c r="P263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3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34" s="20" t="e">
        <f>(Table1[[#This Row],[1. Hàng tồn kho]]-Table1[[#This Row],[1. Hàng tồn kho'[Năm: 2024]])/Table1[[#This Row],[1. Hàng tồn kho'[Năm: 2024]]</f>
        <v>#DIV/0!</v>
      </c>
      <c r="S263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3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34" s="20" t="e">
        <f>SUM(Table1[[#This Row],[TATA]:[ROA]])</f>
        <v>#DIV/0!</v>
      </c>
    </row>
    <row r="2635" spans="1:21" ht="26.25" hidden="1" x14ac:dyDescent="0.45">
      <c r="A2635" s="7">
        <v>2629</v>
      </c>
      <c r="B2635" s="5" t="s">
        <v>5263</v>
      </c>
      <c r="C2635" s="6" t="s">
        <v>5264</v>
      </c>
      <c r="D2635" s="6" t="s">
        <v>10</v>
      </c>
      <c r="E2635" s="6"/>
      <c r="F2635" s="6"/>
      <c r="G2635" s="6"/>
      <c r="H2635" s="8">
        <v>32752058364</v>
      </c>
      <c r="I2635" s="6"/>
      <c r="J2635" s="8">
        <v>3104650816</v>
      </c>
      <c r="K2635" s="6"/>
      <c r="L2635" s="8">
        <v>94914565520</v>
      </c>
      <c r="M2635" s="6"/>
      <c r="N2635" s="8"/>
      <c r="O2635" s="8"/>
      <c r="P263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3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635" s="20">
        <f>(Table1[[#This Row],[1. Hàng tồn kho]]-Table1[[#This Row],[1. Hàng tồn kho'[Năm: 2024]])/Table1[[#This Row],[1. Hàng tồn kho'[Năm: 2024]]</f>
        <v>-1</v>
      </c>
      <c r="S263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63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35" s="20" t="e">
        <f>SUM(Table1[[#This Row],[TATA]:[ROA]])</f>
        <v>#DIV/0!</v>
      </c>
    </row>
    <row r="2636" spans="1:21" hidden="1" x14ac:dyDescent="0.45">
      <c r="A2636" s="7">
        <v>2630</v>
      </c>
      <c r="B2636" s="5" t="s">
        <v>5265</v>
      </c>
      <c r="C2636" s="6" t="s">
        <v>5266</v>
      </c>
      <c r="D2636" s="6" t="s">
        <v>10</v>
      </c>
      <c r="E2636" s="6"/>
      <c r="F2636" s="6"/>
      <c r="G2636" s="6"/>
      <c r="H2636" s="6"/>
      <c r="I2636" s="6"/>
      <c r="J2636" s="6"/>
      <c r="K2636" s="6"/>
      <c r="L2636" s="6"/>
      <c r="M2636" s="6"/>
      <c r="N2636" s="8"/>
      <c r="O2636" s="8"/>
      <c r="P263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3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36" s="20" t="e">
        <f>(Table1[[#This Row],[1. Hàng tồn kho]]-Table1[[#This Row],[1. Hàng tồn kho'[Năm: 2024]])/Table1[[#This Row],[1. Hàng tồn kho'[Năm: 2024]]</f>
        <v>#DIV/0!</v>
      </c>
      <c r="S263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3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36" s="20" t="e">
        <f>SUM(Table1[[#This Row],[TATA]:[ROA]])</f>
        <v>#DIV/0!</v>
      </c>
    </row>
    <row r="2637" spans="1:21" ht="26.25" hidden="1" x14ac:dyDescent="0.45">
      <c r="A2637" s="7">
        <v>2631</v>
      </c>
      <c r="B2637" s="5" t="s">
        <v>5267</v>
      </c>
      <c r="C2637" s="6" t="s">
        <v>5268</v>
      </c>
      <c r="D2637" s="6" t="s">
        <v>10</v>
      </c>
      <c r="E2637" s="6"/>
      <c r="F2637" s="6"/>
      <c r="G2637" s="6"/>
      <c r="H2637" s="6"/>
      <c r="I2637" s="6"/>
      <c r="J2637" s="6"/>
      <c r="K2637" s="6"/>
      <c r="L2637" s="6"/>
      <c r="M2637" s="6"/>
      <c r="N2637" s="8"/>
      <c r="O2637" s="8"/>
      <c r="P263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3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37" s="20" t="e">
        <f>(Table1[[#This Row],[1. Hàng tồn kho]]-Table1[[#This Row],[1. Hàng tồn kho'[Năm: 2024]])/Table1[[#This Row],[1. Hàng tồn kho'[Năm: 2024]]</f>
        <v>#DIV/0!</v>
      </c>
      <c r="S263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3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37" s="20" t="e">
        <f>SUM(Table1[[#This Row],[TATA]:[ROA]])</f>
        <v>#DIV/0!</v>
      </c>
    </row>
    <row r="2638" spans="1:21" hidden="1" x14ac:dyDescent="0.45">
      <c r="A2638" s="7">
        <v>2632</v>
      </c>
      <c r="B2638" s="5" t="s">
        <v>5269</v>
      </c>
      <c r="C2638" s="6" t="s">
        <v>5270</v>
      </c>
      <c r="D2638" s="6" t="s">
        <v>10</v>
      </c>
      <c r="E2638" s="6"/>
      <c r="F2638" s="6"/>
      <c r="G2638" s="6"/>
      <c r="H2638" s="6"/>
      <c r="I2638" s="6"/>
      <c r="J2638" s="6"/>
      <c r="K2638" s="6"/>
      <c r="L2638" s="6"/>
      <c r="M2638" s="6"/>
      <c r="N2638" s="8"/>
      <c r="O2638" s="8"/>
      <c r="P263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3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38" s="20" t="e">
        <f>(Table1[[#This Row],[1. Hàng tồn kho]]-Table1[[#This Row],[1. Hàng tồn kho'[Năm: 2024]])/Table1[[#This Row],[1. Hàng tồn kho'[Năm: 2024]]</f>
        <v>#DIV/0!</v>
      </c>
      <c r="S263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3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38" s="20" t="e">
        <f>SUM(Table1[[#This Row],[TATA]:[ROA]])</f>
        <v>#DIV/0!</v>
      </c>
    </row>
    <row r="2639" spans="1:21" hidden="1" x14ac:dyDescent="0.45">
      <c r="A2639" s="7">
        <v>2633</v>
      </c>
      <c r="B2639" s="5" t="s">
        <v>5271</v>
      </c>
      <c r="C2639" s="6" t="s">
        <v>5272</v>
      </c>
      <c r="D2639" s="6" t="s">
        <v>10</v>
      </c>
      <c r="E2639" s="6"/>
      <c r="F2639" s="6"/>
      <c r="G2639" s="6"/>
      <c r="H2639" s="6"/>
      <c r="I2639" s="6"/>
      <c r="J2639" s="6"/>
      <c r="K2639" s="6"/>
      <c r="L2639" s="6"/>
      <c r="M2639" s="6"/>
      <c r="N2639" s="8"/>
      <c r="O2639" s="8"/>
      <c r="P263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3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39" s="20" t="e">
        <f>(Table1[[#This Row],[1. Hàng tồn kho]]-Table1[[#This Row],[1. Hàng tồn kho'[Năm: 2024]])/Table1[[#This Row],[1. Hàng tồn kho'[Năm: 2024]]</f>
        <v>#DIV/0!</v>
      </c>
      <c r="S263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3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39" s="20" t="e">
        <f>SUM(Table1[[#This Row],[TATA]:[ROA]])</f>
        <v>#DIV/0!</v>
      </c>
    </row>
    <row r="2640" spans="1:21" hidden="1" x14ac:dyDescent="0.45">
      <c r="A2640" s="7">
        <v>2634</v>
      </c>
      <c r="B2640" s="5" t="s">
        <v>5273</v>
      </c>
      <c r="C2640" s="6" t="s">
        <v>5274</v>
      </c>
      <c r="D2640" s="6" t="s">
        <v>10</v>
      </c>
      <c r="E2640" s="6"/>
      <c r="F2640" s="6"/>
      <c r="G2640" s="6"/>
      <c r="H2640" s="6"/>
      <c r="I2640" s="6"/>
      <c r="J2640" s="6"/>
      <c r="K2640" s="6"/>
      <c r="L2640" s="6"/>
      <c r="M2640" s="6"/>
      <c r="N2640" s="8"/>
      <c r="O2640" s="8"/>
      <c r="P264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4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40" s="20" t="e">
        <f>(Table1[[#This Row],[1. Hàng tồn kho]]-Table1[[#This Row],[1. Hàng tồn kho'[Năm: 2024]])/Table1[[#This Row],[1. Hàng tồn kho'[Năm: 2024]]</f>
        <v>#DIV/0!</v>
      </c>
      <c r="S264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4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40" s="20" t="e">
        <f>SUM(Table1[[#This Row],[TATA]:[ROA]])</f>
        <v>#DIV/0!</v>
      </c>
    </row>
    <row r="2641" spans="1:21" hidden="1" x14ac:dyDescent="0.45">
      <c r="A2641" s="7">
        <v>2635</v>
      </c>
      <c r="B2641" s="5" t="s">
        <v>5275</v>
      </c>
      <c r="C2641" s="6" t="s">
        <v>5276</v>
      </c>
      <c r="D2641" s="6" t="s">
        <v>10</v>
      </c>
      <c r="E2641" s="6"/>
      <c r="F2641" s="6"/>
      <c r="G2641" s="6"/>
      <c r="H2641" s="6"/>
      <c r="I2641" s="6"/>
      <c r="J2641" s="6"/>
      <c r="K2641" s="6"/>
      <c r="L2641" s="6"/>
      <c r="M2641" s="6"/>
      <c r="N2641" s="8"/>
      <c r="O2641" s="8"/>
      <c r="P264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4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41" s="20" t="e">
        <f>(Table1[[#This Row],[1. Hàng tồn kho]]-Table1[[#This Row],[1. Hàng tồn kho'[Năm: 2024]])/Table1[[#This Row],[1. Hàng tồn kho'[Năm: 2024]]</f>
        <v>#DIV/0!</v>
      </c>
      <c r="S264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4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41" s="20" t="e">
        <f>SUM(Table1[[#This Row],[TATA]:[ROA]])</f>
        <v>#DIV/0!</v>
      </c>
    </row>
    <row r="2642" spans="1:21" ht="26.25" hidden="1" x14ac:dyDescent="0.45">
      <c r="A2642" s="7">
        <v>2636</v>
      </c>
      <c r="B2642" s="5" t="s">
        <v>5277</v>
      </c>
      <c r="C2642" s="6" t="s">
        <v>5278</v>
      </c>
      <c r="D2642" s="6" t="s">
        <v>10</v>
      </c>
      <c r="E2642" s="6"/>
      <c r="F2642" s="6"/>
      <c r="G2642" s="6"/>
      <c r="H2642" s="6"/>
      <c r="I2642" s="6"/>
      <c r="J2642" s="6"/>
      <c r="K2642" s="6"/>
      <c r="L2642" s="6"/>
      <c r="M2642" s="6"/>
      <c r="N2642" s="8"/>
      <c r="O2642" s="8"/>
      <c r="P264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4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42" s="20" t="e">
        <f>(Table1[[#This Row],[1. Hàng tồn kho]]-Table1[[#This Row],[1. Hàng tồn kho'[Năm: 2024]])/Table1[[#This Row],[1. Hàng tồn kho'[Năm: 2024]]</f>
        <v>#DIV/0!</v>
      </c>
      <c r="S264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4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42" s="20" t="e">
        <f>SUM(Table1[[#This Row],[TATA]:[ROA]])</f>
        <v>#DIV/0!</v>
      </c>
    </row>
    <row r="2643" spans="1:21" hidden="1" x14ac:dyDescent="0.45">
      <c r="A2643" s="7">
        <v>2637</v>
      </c>
      <c r="B2643" s="5" t="s">
        <v>5279</v>
      </c>
      <c r="C2643" s="6" t="s">
        <v>5280</v>
      </c>
      <c r="D2643" s="6" t="s">
        <v>10</v>
      </c>
      <c r="E2643" s="6"/>
      <c r="F2643" s="6"/>
      <c r="G2643" s="6"/>
      <c r="H2643" s="6"/>
      <c r="I2643" s="6"/>
      <c r="J2643" s="6"/>
      <c r="K2643" s="6"/>
      <c r="L2643" s="6"/>
      <c r="M2643" s="6"/>
      <c r="N2643" s="8"/>
      <c r="O2643" s="8"/>
      <c r="P264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4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43" s="20" t="e">
        <f>(Table1[[#This Row],[1. Hàng tồn kho]]-Table1[[#This Row],[1. Hàng tồn kho'[Năm: 2024]])/Table1[[#This Row],[1. Hàng tồn kho'[Năm: 2024]]</f>
        <v>#DIV/0!</v>
      </c>
      <c r="S264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4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43" s="20" t="e">
        <f>SUM(Table1[[#This Row],[TATA]:[ROA]])</f>
        <v>#DIV/0!</v>
      </c>
    </row>
    <row r="2644" spans="1:21" hidden="1" x14ac:dyDescent="0.45">
      <c r="A2644" s="7">
        <v>2638</v>
      </c>
      <c r="B2644" s="5" t="s">
        <v>5281</v>
      </c>
      <c r="C2644" s="6" t="s">
        <v>5282</v>
      </c>
      <c r="D2644" s="6" t="s">
        <v>10</v>
      </c>
      <c r="E2644" s="6"/>
      <c r="F2644" s="6"/>
      <c r="G2644" s="6"/>
      <c r="H2644" s="6"/>
      <c r="I2644" s="6"/>
      <c r="J2644" s="6"/>
      <c r="K2644" s="6"/>
      <c r="L2644" s="6"/>
      <c r="M2644" s="6"/>
      <c r="N2644" s="8"/>
      <c r="O2644" s="8"/>
      <c r="P264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4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44" s="20" t="e">
        <f>(Table1[[#This Row],[1. Hàng tồn kho]]-Table1[[#This Row],[1. Hàng tồn kho'[Năm: 2024]])/Table1[[#This Row],[1. Hàng tồn kho'[Năm: 2024]]</f>
        <v>#DIV/0!</v>
      </c>
      <c r="S264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4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44" s="20" t="e">
        <f>SUM(Table1[[#This Row],[TATA]:[ROA]])</f>
        <v>#DIV/0!</v>
      </c>
    </row>
    <row r="2645" spans="1:21" ht="26.25" x14ac:dyDescent="0.45">
      <c r="A2645" s="7">
        <v>2639</v>
      </c>
      <c r="B2645" s="5" t="s">
        <v>5283</v>
      </c>
      <c r="C2645" s="6" t="s">
        <v>5284</v>
      </c>
      <c r="D2645" s="6" t="s">
        <v>33</v>
      </c>
      <c r="E2645" s="8">
        <v>105314139013</v>
      </c>
      <c r="F2645" s="8">
        <v>327287762251</v>
      </c>
      <c r="G2645" s="8">
        <v>5595946013287</v>
      </c>
      <c r="H2645" s="8">
        <v>296303643233</v>
      </c>
      <c r="I2645" s="8">
        <v>286350421105</v>
      </c>
      <c r="J2645" s="8">
        <v>1010205638211</v>
      </c>
      <c r="K2645" s="8">
        <v>965267947942</v>
      </c>
      <c r="L2645" s="8">
        <v>1596767591073</v>
      </c>
      <c r="M2645" s="8">
        <v>1899386624876</v>
      </c>
      <c r="N2645" s="9">
        <v>1.1200000000000001</v>
      </c>
      <c r="O2645" s="9">
        <v>2.25</v>
      </c>
      <c r="P2645" s="17">
        <f>(Table1[[#This Row],[18. Lợi nhuận sau thuế thu nhập doanh nghiệp]]-Table1[[#This Row],[Lưu chuyển tiền thuần từ hoạt động kinh doanh]])/Table1[[#This Row],[TỔNG CỘNG TÀI SẢN]]</f>
        <v>3.9666862888052601E-2</v>
      </c>
      <c r="Q2645" s="20">
        <f>(Table1[[#This Row],[III. Các khoản phải thu ngắn hạn 2025]]-Table1[[#This Row],[III. Các khoản phải thu ngắn hạn'[Năm: 2024]])/Table1[[#This Row],[III. Các khoản phải thu ngắn hạn'[Năm: 2024]]</f>
        <v>-3.3591291755306667E-2</v>
      </c>
      <c r="R2645" s="20">
        <f>(Table1[[#This Row],[1. Hàng tồn kho]]-Table1[[#This Row],[1. Hàng tồn kho'[Năm: 2024]])/Table1[[#This Row],[1. Hàng tồn kho'[Năm: 2024]]</f>
        <v>-4.4483705662721654E-2</v>
      </c>
      <c r="S264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0.18951977450872814</v>
      </c>
      <c r="T2645" s="21">
        <f>Table1[[#This Row],[Tỷ suất sinh lợi trên tổng tài sản bình quân (ROAA)'[Quý 4 Năm 2025, ĐVT: %']]]-Table1[[#This Row],[Tỷ suất sinh lợi trên tổng tài sản bình quân (ROAA)'[Quý 4 Năm 2024, ĐVT: %']]]</f>
        <v>1.1299999999999999</v>
      </c>
      <c r="U2645" s="20">
        <f>SUM(Table1[[#This Row],[TATA]:[ROA]])</f>
        <v>1.2811116399787523</v>
      </c>
    </row>
    <row r="2646" spans="1:21" ht="26.25" hidden="1" x14ac:dyDescent="0.45">
      <c r="A2646" s="7">
        <v>2640</v>
      </c>
      <c r="B2646" s="5" t="s">
        <v>5285</v>
      </c>
      <c r="C2646" s="6" t="s">
        <v>5286</v>
      </c>
      <c r="D2646" s="6" t="s">
        <v>10</v>
      </c>
      <c r="E2646" s="6"/>
      <c r="F2646" s="6"/>
      <c r="G2646" s="6"/>
      <c r="H2646" s="6"/>
      <c r="I2646" s="6"/>
      <c r="J2646" s="6"/>
      <c r="K2646" s="6"/>
      <c r="L2646" s="6"/>
      <c r="M2646" s="6"/>
      <c r="N2646" s="8"/>
      <c r="O2646" s="8"/>
      <c r="P264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4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46" s="20" t="e">
        <f>(Table1[[#This Row],[1. Hàng tồn kho]]-Table1[[#This Row],[1. Hàng tồn kho'[Năm: 2024]])/Table1[[#This Row],[1. Hàng tồn kho'[Năm: 2024]]</f>
        <v>#DIV/0!</v>
      </c>
      <c r="S264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4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46" s="20" t="e">
        <f>SUM(Table1[[#This Row],[TATA]:[ROA]])</f>
        <v>#DIV/0!</v>
      </c>
    </row>
    <row r="2647" spans="1:21" ht="26.25" hidden="1" x14ac:dyDescent="0.45">
      <c r="A2647" s="7">
        <v>2641</v>
      </c>
      <c r="B2647" s="5" t="s">
        <v>5287</v>
      </c>
      <c r="C2647" s="6" t="s">
        <v>5288</v>
      </c>
      <c r="D2647" s="6" t="s">
        <v>33</v>
      </c>
      <c r="E2647" s="8">
        <v>-49818069477</v>
      </c>
      <c r="F2647" s="8">
        <v>414046779</v>
      </c>
      <c r="G2647" s="8">
        <v>365569922726</v>
      </c>
      <c r="H2647" s="8">
        <v>56306634983</v>
      </c>
      <c r="I2647" s="8">
        <v>55338813050</v>
      </c>
      <c r="J2647" s="6"/>
      <c r="K2647" s="6"/>
      <c r="L2647" s="8">
        <v>42867821611</v>
      </c>
      <c r="M2647" s="8">
        <v>38546905313</v>
      </c>
      <c r="N2647" s="9">
        <v>-0.78</v>
      </c>
      <c r="O2647" s="9">
        <v>0.41</v>
      </c>
      <c r="P2647" s="17">
        <f>(Table1[[#This Row],[18. Lợi nhuận sau thuế thu nhập doanh nghiệp]]-Table1[[#This Row],[Lưu chuyển tiền thuần từ hoạt động kinh doanh]])/Table1[[#This Row],[TỔNG CỘNG TÀI SẢN]]</f>
        <v>0.13740768354635594</v>
      </c>
      <c r="Q2647" s="20">
        <f>(Table1[[#This Row],[III. Các khoản phải thu ngắn hạn 2025]]-Table1[[#This Row],[III. Các khoản phải thu ngắn hạn'[Năm: 2024]])/Table1[[#This Row],[III. Các khoản phải thu ngắn hạn'[Năm: 2024]]</f>
        <v>-1.7188417196165304E-2</v>
      </c>
      <c r="R2647" s="20" t="e">
        <f>(Table1[[#This Row],[1. Hàng tồn kho]]-Table1[[#This Row],[1. Hàng tồn kho'[Năm: 2024]])/Table1[[#This Row],[1. Hàng tồn kho'[Năm: 2024]]</f>
        <v>#DIV/0!</v>
      </c>
      <c r="S264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-0.10079626478830081</v>
      </c>
      <c r="T2647" s="21">
        <f>Table1[[#This Row],[Tỷ suất sinh lợi trên tổng tài sản bình quân (ROAA)'[Quý 4 Năm 2025, ĐVT: %']]]-Table1[[#This Row],[Tỷ suất sinh lợi trên tổng tài sản bình quân (ROAA)'[Quý 4 Năm 2024, ĐVT: %']]]</f>
        <v>1.19</v>
      </c>
      <c r="U2647" s="20" t="e">
        <f>SUM(Table1[[#This Row],[TATA]:[ROA]])</f>
        <v>#DIV/0!</v>
      </c>
    </row>
    <row r="2648" spans="1:21" hidden="1" x14ac:dyDescent="0.45">
      <c r="A2648" s="7">
        <v>2642</v>
      </c>
      <c r="B2648" s="5" t="s">
        <v>5289</v>
      </c>
      <c r="C2648" s="6" t="s">
        <v>5290</v>
      </c>
      <c r="D2648" s="6" t="s">
        <v>10</v>
      </c>
      <c r="E2648" s="6"/>
      <c r="F2648" s="6"/>
      <c r="G2648" s="6"/>
      <c r="H2648" s="8">
        <v>289804429364</v>
      </c>
      <c r="I2648" s="6"/>
      <c r="J2648" s="6"/>
      <c r="K2648" s="6"/>
      <c r="L2648" s="6"/>
      <c r="M2648" s="6"/>
      <c r="N2648" s="9">
        <v>0.25</v>
      </c>
      <c r="O2648" s="8"/>
      <c r="P264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4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648" s="20" t="e">
        <f>(Table1[[#This Row],[1. Hàng tồn kho]]-Table1[[#This Row],[1. Hàng tồn kho'[Năm: 2024]])/Table1[[#This Row],[1. Hàng tồn kho'[Năm: 2024]]</f>
        <v>#DIV/0!</v>
      </c>
      <c r="S264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48" s="21">
        <f>Table1[[#This Row],[Tỷ suất sinh lợi trên tổng tài sản bình quân (ROAA)'[Quý 4 Năm 2025, ĐVT: %']]]-Table1[[#This Row],[Tỷ suất sinh lợi trên tổng tài sản bình quân (ROAA)'[Quý 4 Năm 2024, ĐVT: %']]]</f>
        <v>-0.25</v>
      </c>
      <c r="U2648" s="20" t="e">
        <f>SUM(Table1[[#This Row],[TATA]:[ROA]])</f>
        <v>#DIV/0!</v>
      </c>
    </row>
    <row r="2649" spans="1:21" hidden="1" x14ac:dyDescent="0.45">
      <c r="A2649" s="7">
        <v>2643</v>
      </c>
      <c r="B2649" s="5" t="s">
        <v>5291</v>
      </c>
      <c r="C2649" s="6" t="s">
        <v>5292</v>
      </c>
      <c r="D2649" s="6" t="s">
        <v>10</v>
      </c>
      <c r="E2649" s="6"/>
      <c r="F2649" s="6"/>
      <c r="G2649" s="6"/>
      <c r="H2649" s="6"/>
      <c r="I2649" s="6"/>
      <c r="J2649" s="6"/>
      <c r="K2649" s="6"/>
      <c r="L2649" s="6"/>
      <c r="M2649" s="6"/>
      <c r="N2649" s="8"/>
      <c r="O2649" s="8"/>
      <c r="P264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4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49" s="20" t="e">
        <f>(Table1[[#This Row],[1. Hàng tồn kho]]-Table1[[#This Row],[1. Hàng tồn kho'[Năm: 2024]])/Table1[[#This Row],[1. Hàng tồn kho'[Năm: 2024]]</f>
        <v>#DIV/0!</v>
      </c>
      <c r="S264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4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49" s="20" t="e">
        <f>SUM(Table1[[#This Row],[TATA]:[ROA]])</f>
        <v>#DIV/0!</v>
      </c>
    </row>
    <row r="2650" spans="1:21" ht="26.25" hidden="1" x14ac:dyDescent="0.45">
      <c r="A2650" s="7">
        <v>2644</v>
      </c>
      <c r="B2650" s="5" t="s">
        <v>5293</v>
      </c>
      <c r="C2650" s="6" t="s">
        <v>5294</v>
      </c>
      <c r="D2650" s="6" t="s">
        <v>10</v>
      </c>
      <c r="E2650" s="6"/>
      <c r="F2650" s="6"/>
      <c r="G2650" s="6"/>
      <c r="H2650" s="6"/>
      <c r="I2650" s="6"/>
      <c r="J2650" s="6"/>
      <c r="K2650" s="6"/>
      <c r="L2650" s="6"/>
      <c r="M2650" s="6"/>
      <c r="N2650" s="8"/>
      <c r="O2650" s="8"/>
      <c r="P265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5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50" s="20" t="e">
        <f>(Table1[[#This Row],[1. Hàng tồn kho]]-Table1[[#This Row],[1. Hàng tồn kho'[Năm: 2024]])/Table1[[#This Row],[1. Hàng tồn kho'[Năm: 2024]]</f>
        <v>#DIV/0!</v>
      </c>
      <c r="S265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5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50" s="20" t="e">
        <f>SUM(Table1[[#This Row],[TATA]:[ROA]])</f>
        <v>#DIV/0!</v>
      </c>
    </row>
    <row r="2651" spans="1:21" hidden="1" x14ac:dyDescent="0.45">
      <c r="A2651" s="7">
        <v>2645</v>
      </c>
      <c r="B2651" s="5" t="s">
        <v>5295</v>
      </c>
      <c r="C2651" s="6" t="s">
        <v>5296</v>
      </c>
      <c r="D2651" s="6" t="s">
        <v>10</v>
      </c>
      <c r="E2651" s="6"/>
      <c r="F2651" s="6"/>
      <c r="G2651" s="6"/>
      <c r="H2651" s="6"/>
      <c r="I2651" s="6"/>
      <c r="J2651" s="6"/>
      <c r="K2651" s="6"/>
      <c r="L2651" s="6"/>
      <c r="M2651" s="6"/>
      <c r="N2651" s="8"/>
      <c r="O2651" s="8"/>
      <c r="P265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5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51" s="20" t="e">
        <f>(Table1[[#This Row],[1. Hàng tồn kho]]-Table1[[#This Row],[1. Hàng tồn kho'[Năm: 2024]])/Table1[[#This Row],[1. Hàng tồn kho'[Năm: 2024]]</f>
        <v>#DIV/0!</v>
      </c>
      <c r="S265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5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51" s="20" t="e">
        <f>SUM(Table1[[#This Row],[TATA]:[ROA]])</f>
        <v>#DIV/0!</v>
      </c>
    </row>
    <row r="2652" spans="1:21" x14ac:dyDescent="0.45">
      <c r="A2652" s="7">
        <v>2646</v>
      </c>
      <c r="B2652" s="5" t="s">
        <v>5297</v>
      </c>
      <c r="C2652" s="6" t="s">
        <v>5298</v>
      </c>
      <c r="D2652" s="6" t="s">
        <v>15</v>
      </c>
      <c r="E2652" s="8">
        <v>34357238393</v>
      </c>
      <c r="F2652" s="8">
        <v>10370324788</v>
      </c>
      <c r="G2652" s="8">
        <v>337622622975</v>
      </c>
      <c r="H2652" s="8">
        <v>20288524076</v>
      </c>
      <c r="I2652" s="8">
        <v>29593267390</v>
      </c>
      <c r="J2652" s="8">
        <v>132335493015</v>
      </c>
      <c r="K2652" s="8">
        <v>133306689093</v>
      </c>
      <c r="L2652" s="8">
        <v>566690983513</v>
      </c>
      <c r="M2652" s="8">
        <v>554683133803</v>
      </c>
      <c r="N2652" s="8"/>
      <c r="O2652" s="8"/>
      <c r="P2652" s="17">
        <f>(Table1[[#This Row],[18. Lợi nhuận sau thuế thu nhập doanh nghiệp]]-Table1[[#This Row],[Lưu chuyển tiền thuần từ hoạt động kinh doanh]])/Table1[[#This Row],[TỔNG CỘNG TÀI SẢN]]</f>
        <v>-7.1046523463494812E-2</v>
      </c>
      <c r="Q2652" s="20">
        <f>(Table1[[#This Row],[III. Các khoản phải thu ngắn hạn 2025]]-Table1[[#This Row],[III. Các khoản phải thu ngắn hạn'[Năm: 2024]])/Table1[[#This Row],[III. Các khoản phải thu ngắn hạn'[Năm: 2024]]</f>
        <v>0.45862100560616453</v>
      </c>
      <c r="R2652" s="20">
        <f>(Table1[[#This Row],[1. Hàng tồn kho]]-Table1[[#This Row],[1. Hàng tồn kho'[Năm: 2024]])/Table1[[#This Row],[1. Hàng tồn kho'[Năm: 2024]]</f>
        <v>7.3388934130461632E-3</v>
      </c>
      <c r="S265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-2.1189413735792282E-2</v>
      </c>
      <c r="T265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52" s="20">
        <f>SUM(Table1[[#This Row],[TATA]:[ROA]])</f>
        <v>0.37372396181992357</v>
      </c>
    </row>
    <row r="2653" spans="1:21" hidden="1" x14ac:dyDescent="0.45">
      <c r="A2653" s="7">
        <v>2647</v>
      </c>
      <c r="B2653" s="5" t="s">
        <v>5299</v>
      </c>
      <c r="C2653" s="6" t="s">
        <v>5300</v>
      </c>
      <c r="D2653" s="6" t="s">
        <v>10</v>
      </c>
      <c r="E2653" s="6"/>
      <c r="F2653" s="6"/>
      <c r="G2653" s="6"/>
      <c r="H2653" s="6"/>
      <c r="I2653" s="6"/>
      <c r="J2653" s="6"/>
      <c r="K2653" s="6"/>
      <c r="L2653" s="6"/>
      <c r="M2653" s="6"/>
      <c r="N2653" s="8"/>
      <c r="O2653" s="8"/>
      <c r="P265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5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53" s="20" t="e">
        <f>(Table1[[#This Row],[1. Hàng tồn kho]]-Table1[[#This Row],[1. Hàng tồn kho'[Năm: 2024]])/Table1[[#This Row],[1. Hàng tồn kho'[Năm: 2024]]</f>
        <v>#DIV/0!</v>
      </c>
      <c r="S265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5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53" s="20" t="e">
        <f>SUM(Table1[[#This Row],[TATA]:[ROA]])</f>
        <v>#DIV/0!</v>
      </c>
    </row>
    <row r="2654" spans="1:21" ht="26.25" hidden="1" x14ac:dyDescent="0.45">
      <c r="A2654" s="7">
        <v>2648</v>
      </c>
      <c r="B2654" s="5" t="s">
        <v>5301</v>
      </c>
      <c r="C2654" s="6" t="s">
        <v>5302</v>
      </c>
      <c r="D2654" s="6" t="s">
        <v>10</v>
      </c>
      <c r="E2654" s="6"/>
      <c r="F2654" s="6"/>
      <c r="G2654" s="6"/>
      <c r="H2654" s="6"/>
      <c r="I2654" s="6"/>
      <c r="J2654" s="6"/>
      <c r="K2654" s="6"/>
      <c r="L2654" s="6"/>
      <c r="M2654" s="6"/>
      <c r="N2654" s="8"/>
      <c r="O2654" s="8"/>
      <c r="P265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5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54" s="20" t="e">
        <f>(Table1[[#This Row],[1. Hàng tồn kho]]-Table1[[#This Row],[1. Hàng tồn kho'[Năm: 2024]])/Table1[[#This Row],[1. Hàng tồn kho'[Năm: 2024]]</f>
        <v>#DIV/0!</v>
      </c>
      <c r="S265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5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54" s="20" t="e">
        <f>SUM(Table1[[#This Row],[TATA]:[ROA]])</f>
        <v>#DIV/0!</v>
      </c>
    </row>
    <row r="2655" spans="1:21" ht="26.25" hidden="1" x14ac:dyDescent="0.45">
      <c r="A2655" s="7">
        <v>2649</v>
      </c>
      <c r="B2655" s="5" t="s">
        <v>5303</v>
      </c>
      <c r="C2655" s="6" t="s">
        <v>5304</v>
      </c>
      <c r="D2655" s="6" t="s">
        <v>10</v>
      </c>
      <c r="E2655" s="6"/>
      <c r="F2655" s="6"/>
      <c r="G2655" s="6"/>
      <c r="H2655" s="6"/>
      <c r="I2655" s="6"/>
      <c r="J2655" s="6"/>
      <c r="K2655" s="6"/>
      <c r="L2655" s="6"/>
      <c r="M2655" s="6"/>
      <c r="N2655" s="8"/>
      <c r="O2655" s="8"/>
      <c r="P265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5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55" s="20" t="e">
        <f>(Table1[[#This Row],[1. Hàng tồn kho]]-Table1[[#This Row],[1. Hàng tồn kho'[Năm: 2024]])/Table1[[#This Row],[1. Hàng tồn kho'[Năm: 2024]]</f>
        <v>#DIV/0!</v>
      </c>
      <c r="S265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5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55" s="20" t="e">
        <f>SUM(Table1[[#This Row],[TATA]:[ROA]])</f>
        <v>#DIV/0!</v>
      </c>
    </row>
    <row r="2656" spans="1:21" hidden="1" x14ac:dyDescent="0.45">
      <c r="A2656" s="7">
        <v>2650</v>
      </c>
      <c r="B2656" s="5" t="s">
        <v>5305</v>
      </c>
      <c r="C2656" s="6" t="s">
        <v>5306</v>
      </c>
      <c r="D2656" s="6" t="s">
        <v>10</v>
      </c>
      <c r="E2656" s="6"/>
      <c r="F2656" s="6"/>
      <c r="G2656" s="6"/>
      <c r="H2656" s="6"/>
      <c r="I2656" s="6"/>
      <c r="J2656" s="6"/>
      <c r="K2656" s="6"/>
      <c r="L2656" s="6"/>
      <c r="M2656" s="6"/>
      <c r="N2656" s="8"/>
      <c r="O2656" s="8"/>
      <c r="P265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5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56" s="20" t="e">
        <f>(Table1[[#This Row],[1. Hàng tồn kho]]-Table1[[#This Row],[1. Hàng tồn kho'[Năm: 2024]])/Table1[[#This Row],[1. Hàng tồn kho'[Năm: 2024]]</f>
        <v>#DIV/0!</v>
      </c>
      <c r="S265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5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56" s="20" t="e">
        <f>SUM(Table1[[#This Row],[TATA]:[ROA]])</f>
        <v>#DIV/0!</v>
      </c>
    </row>
    <row r="2657" spans="1:21" ht="26.25" hidden="1" x14ac:dyDescent="0.45">
      <c r="A2657" s="7">
        <v>2651</v>
      </c>
      <c r="B2657" s="5" t="s">
        <v>5307</v>
      </c>
      <c r="C2657" s="6" t="s">
        <v>5308</v>
      </c>
      <c r="D2657" s="6" t="s">
        <v>10</v>
      </c>
      <c r="E2657" s="6"/>
      <c r="F2657" s="6"/>
      <c r="G2657" s="6"/>
      <c r="H2657" s="6"/>
      <c r="I2657" s="6"/>
      <c r="J2657" s="6"/>
      <c r="K2657" s="6"/>
      <c r="L2657" s="6"/>
      <c r="M2657" s="6"/>
      <c r="N2657" s="8"/>
      <c r="O2657" s="8"/>
      <c r="P265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5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57" s="20" t="e">
        <f>(Table1[[#This Row],[1. Hàng tồn kho]]-Table1[[#This Row],[1. Hàng tồn kho'[Năm: 2024]])/Table1[[#This Row],[1. Hàng tồn kho'[Năm: 2024]]</f>
        <v>#DIV/0!</v>
      </c>
      <c r="S265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5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57" s="20" t="e">
        <f>SUM(Table1[[#This Row],[TATA]:[ROA]])</f>
        <v>#DIV/0!</v>
      </c>
    </row>
    <row r="2658" spans="1:21" x14ac:dyDescent="0.45">
      <c r="A2658" s="7">
        <v>2652</v>
      </c>
      <c r="B2658" s="5" t="s">
        <v>5309</v>
      </c>
      <c r="C2658" s="6" t="s">
        <v>5310</v>
      </c>
      <c r="D2658" s="6" t="s">
        <v>15</v>
      </c>
      <c r="E2658" s="8">
        <v>-7312736508</v>
      </c>
      <c r="F2658" s="8">
        <v>1296093798</v>
      </c>
      <c r="G2658" s="8">
        <v>51745685506</v>
      </c>
      <c r="H2658" s="8">
        <v>13262190767</v>
      </c>
      <c r="I2658" s="8">
        <v>19027467271</v>
      </c>
      <c r="J2658" s="8">
        <v>17364340893</v>
      </c>
      <c r="K2658" s="8">
        <v>18807418993</v>
      </c>
      <c r="L2658" s="8">
        <v>65892699117</v>
      </c>
      <c r="M2658" s="8">
        <v>68805213889</v>
      </c>
      <c r="N2658" s="8"/>
      <c r="O2658" s="8"/>
      <c r="P2658" s="17">
        <f>(Table1[[#This Row],[18. Lợi nhuận sau thuế thu nhập doanh nghiệp]]-Table1[[#This Row],[Lưu chuyển tiền thuần từ hoạt động kinh doanh]])/Table1[[#This Row],[TỔNG CỘNG TÀI SẢN]]</f>
        <v>0.16636807922859176</v>
      </c>
      <c r="Q2658" s="20">
        <f>(Table1[[#This Row],[III. Các khoản phải thu ngắn hạn 2025]]-Table1[[#This Row],[III. Các khoản phải thu ngắn hạn'[Năm: 2024]])/Table1[[#This Row],[III. Các khoản phải thu ngắn hạn'[Năm: 2024]]</f>
        <v>0.43471524465969852</v>
      </c>
      <c r="R2658" s="20">
        <f>(Table1[[#This Row],[1. Hàng tồn kho]]-Table1[[#This Row],[1. Hàng tồn kho'[Năm: 2024]])/Table1[[#This Row],[1. Hàng tồn kho'[Năm: 2024]]</f>
        <v>8.3105837929140225E-2</v>
      </c>
      <c r="S265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4.4200872191143631E-2</v>
      </c>
      <c r="T265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58" s="20">
        <f>SUM(Table1[[#This Row],[TATA]:[ROA]])</f>
        <v>0.72839003400857416</v>
      </c>
    </row>
    <row r="2659" spans="1:21" hidden="1" x14ac:dyDescent="0.45">
      <c r="A2659" s="7">
        <v>2653</v>
      </c>
      <c r="B2659" s="5" t="s">
        <v>5311</v>
      </c>
      <c r="C2659" s="6" t="s">
        <v>5312</v>
      </c>
      <c r="D2659" s="6" t="s">
        <v>10</v>
      </c>
      <c r="E2659" s="6"/>
      <c r="F2659" s="6"/>
      <c r="G2659" s="6"/>
      <c r="H2659" s="6"/>
      <c r="I2659" s="6"/>
      <c r="J2659" s="6"/>
      <c r="K2659" s="6"/>
      <c r="L2659" s="6"/>
      <c r="M2659" s="6"/>
      <c r="N2659" s="8"/>
      <c r="O2659" s="8"/>
      <c r="P265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5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59" s="20" t="e">
        <f>(Table1[[#This Row],[1. Hàng tồn kho]]-Table1[[#This Row],[1. Hàng tồn kho'[Năm: 2024]])/Table1[[#This Row],[1. Hàng tồn kho'[Năm: 2024]]</f>
        <v>#DIV/0!</v>
      </c>
      <c r="S265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5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59" s="20" t="e">
        <f>SUM(Table1[[#This Row],[TATA]:[ROA]])</f>
        <v>#DIV/0!</v>
      </c>
    </row>
    <row r="2660" spans="1:21" hidden="1" x14ac:dyDescent="0.45">
      <c r="A2660" s="7">
        <v>2654</v>
      </c>
      <c r="B2660" s="5" t="s">
        <v>5313</v>
      </c>
      <c r="C2660" s="6" t="s">
        <v>5314</v>
      </c>
      <c r="D2660" s="6" t="s">
        <v>10</v>
      </c>
      <c r="E2660" s="6"/>
      <c r="F2660" s="6"/>
      <c r="G2660" s="6"/>
      <c r="H2660" s="6"/>
      <c r="I2660" s="6"/>
      <c r="J2660" s="6"/>
      <c r="K2660" s="6"/>
      <c r="L2660" s="6"/>
      <c r="M2660" s="6"/>
      <c r="N2660" s="8"/>
      <c r="O2660" s="8"/>
      <c r="P266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6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60" s="20" t="e">
        <f>(Table1[[#This Row],[1. Hàng tồn kho]]-Table1[[#This Row],[1. Hàng tồn kho'[Năm: 2024]])/Table1[[#This Row],[1. Hàng tồn kho'[Năm: 2024]]</f>
        <v>#DIV/0!</v>
      </c>
      <c r="S266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6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60" s="20" t="e">
        <f>SUM(Table1[[#This Row],[TATA]:[ROA]])</f>
        <v>#DIV/0!</v>
      </c>
    </row>
    <row r="2661" spans="1:21" hidden="1" x14ac:dyDescent="0.45">
      <c r="A2661" s="7">
        <v>2655</v>
      </c>
      <c r="B2661" s="5" t="s">
        <v>5315</v>
      </c>
      <c r="C2661" s="6" t="s">
        <v>5316</v>
      </c>
      <c r="D2661" s="6" t="s">
        <v>10</v>
      </c>
      <c r="E2661" s="6"/>
      <c r="F2661" s="6"/>
      <c r="G2661" s="6"/>
      <c r="H2661" s="6"/>
      <c r="I2661" s="6"/>
      <c r="J2661" s="6"/>
      <c r="K2661" s="6"/>
      <c r="L2661" s="6"/>
      <c r="M2661" s="6"/>
      <c r="N2661" s="8"/>
      <c r="O2661" s="8"/>
      <c r="P266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6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61" s="20" t="e">
        <f>(Table1[[#This Row],[1. Hàng tồn kho]]-Table1[[#This Row],[1. Hàng tồn kho'[Năm: 2024]])/Table1[[#This Row],[1. Hàng tồn kho'[Năm: 2024]]</f>
        <v>#DIV/0!</v>
      </c>
      <c r="S266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6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61" s="20" t="e">
        <f>SUM(Table1[[#This Row],[TATA]:[ROA]])</f>
        <v>#DIV/0!</v>
      </c>
    </row>
    <row r="2662" spans="1:21" ht="26.25" x14ac:dyDescent="0.45">
      <c r="A2662" s="7">
        <v>2656</v>
      </c>
      <c r="B2662" s="5" t="s">
        <v>5317</v>
      </c>
      <c r="C2662" s="6" t="s">
        <v>5318</v>
      </c>
      <c r="D2662" s="6" t="s">
        <v>15</v>
      </c>
      <c r="E2662" s="8">
        <v>-4366223876</v>
      </c>
      <c r="F2662" s="8">
        <v>11678543648</v>
      </c>
      <c r="G2662" s="8">
        <v>596685597843</v>
      </c>
      <c r="H2662" s="8">
        <v>118916184371</v>
      </c>
      <c r="I2662" s="8">
        <v>98560097982</v>
      </c>
      <c r="J2662" s="8">
        <v>3829415046</v>
      </c>
      <c r="K2662" s="8">
        <v>2014761829</v>
      </c>
      <c r="L2662" s="8">
        <v>165676939146</v>
      </c>
      <c r="M2662" s="8">
        <v>492930608926</v>
      </c>
      <c r="N2662" s="9">
        <v>1.43</v>
      </c>
      <c r="O2662" s="9">
        <v>-0.23</v>
      </c>
      <c r="P2662" s="17">
        <f>(Table1[[#This Row],[18. Lợi nhuận sau thuế thu nhập doanh nghiệp]]-Table1[[#This Row],[Lưu chuyển tiền thuần từ hoạt động kinh doanh]])/Table1[[#This Row],[TỔNG CỘNG TÀI SẢN]]</f>
        <v>2.6889818661622367E-2</v>
      </c>
      <c r="Q2662" s="20">
        <f>(Table1[[#This Row],[III. Các khoản phải thu ngắn hạn 2025]]-Table1[[#This Row],[III. Các khoản phải thu ngắn hạn'[Năm: 2024]])/Table1[[#This Row],[III. Các khoản phải thu ngắn hạn'[Năm: 2024]]</f>
        <v>-0.17118011729582724</v>
      </c>
      <c r="R2662" s="20">
        <f>(Table1[[#This Row],[1. Hàng tồn kho]]-Table1[[#This Row],[1. Hàng tồn kho'[Năm: 2024]])/Table1[[#This Row],[1. Hàng tồn kho'[Năm: 2024]]</f>
        <v>-0.47387216982277452</v>
      </c>
      <c r="S266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1.97525178499111</v>
      </c>
      <c r="T2662" s="21">
        <f>Table1[[#This Row],[Tỷ suất sinh lợi trên tổng tài sản bình quân (ROAA)'[Quý 4 Năm 2025, ĐVT: %']]]-Table1[[#This Row],[Tỷ suất sinh lợi trên tổng tài sản bình quân (ROAA)'[Quý 4 Năm 2024, ĐVT: %']]]</f>
        <v>-1.66</v>
      </c>
      <c r="U2662" s="20">
        <f>SUM(Table1[[#This Row],[TATA]:[ROA]])</f>
        <v>-0.30291068346586925</v>
      </c>
    </row>
    <row r="2663" spans="1:21" hidden="1" x14ac:dyDescent="0.45">
      <c r="A2663" s="7">
        <v>2657</v>
      </c>
      <c r="B2663" s="5" t="s">
        <v>5319</v>
      </c>
      <c r="C2663" s="6" t="s">
        <v>5320</v>
      </c>
      <c r="D2663" s="6" t="s">
        <v>10</v>
      </c>
      <c r="E2663" s="6"/>
      <c r="F2663" s="6"/>
      <c r="G2663" s="6"/>
      <c r="H2663" s="6"/>
      <c r="I2663" s="6"/>
      <c r="J2663" s="6"/>
      <c r="K2663" s="6"/>
      <c r="L2663" s="6"/>
      <c r="M2663" s="6"/>
      <c r="N2663" s="8"/>
      <c r="O2663" s="8"/>
      <c r="P266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6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63" s="20" t="e">
        <f>(Table1[[#This Row],[1. Hàng tồn kho]]-Table1[[#This Row],[1. Hàng tồn kho'[Năm: 2024]])/Table1[[#This Row],[1. Hàng tồn kho'[Năm: 2024]]</f>
        <v>#DIV/0!</v>
      </c>
      <c r="S266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6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63" s="20" t="e">
        <f>SUM(Table1[[#This Row],[TATA]:[ROA]])</f>
        <v>#DIV/0!</v>
      </c>
    </row>
    <row r="2664" spans="1:21" hidden="1" x14ac:dyDescent="0.45">
      <c r="A2664" s="7">
        <v>2658</v>
      </c>
      <c r="B2664" s="5" t="s">
        <v>5321</v>
      </c>
      <c r="C2664" s="6" t="s">
        <v>5322</v>
      </c>
      <c r="D2664" s="6" t="s">
        <v>10</v>
      </c>
      <c r="E2664" s="6"/>
      <c r="F2664" s="6"/>
      <c r="G2664" s="6"/>
      <c r="H2664" s="6"/>
      <c r="I2664" s="6"/>
      <c r="J2664" s="6"/>
      <c r="K2664" s="6"/>
      <c r="L2664" s="6"/>
      <c r="M2664" s="6"/>
      <c r="N2664" s="8"/>
      <c r="O2664" s="8"/>
      <c r="P266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6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64" s="20" t="e">
        <f>(Table1[[#This Row],[1. Hàng tồn kho]]-Table1[[#This Row],[1. Hàng tồn kho'[Năm: 2024]])/Table1[[#This Row],[1. Hàng tồn kho'[Năm: 2024]]</f>
        <v>#DIV/0!</v>
      </c>
      <c r="S266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6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64" s="20" t="e">
        <f>SUM(Table1[[#This Row],[TATA]:[ROA]])</f>
        <v>#DIV/0!</v>
      </c>
    </row>
    <row r="2665" spans="1:21" hidden="1" x14ac:dyDescent="0.45">
      <c r="A2665" s="7">
        <v>2659</v>
      </c>
      <c r="B2665" s="5" t="s">
        <v>5323</v>
      </c>
      <c r="C2665" s="6" t="s">
        <v>5324</v>
      </c>
      <c r="D2665" s="6" t="s">
        <v>10</v>
      </c>
      <c r="E2665" s="6"/>
      <c r="F2665" s="6"/>
      <c r="G2665" s="6"/>
      <c r="H2665" s="6"/>
      <c r="I2665" s="6"/>
      <c r="J2665" s="6"/>
      <c r="K2665" s="6"/>
      <c r="L2665" s="6"/>
      <c r="M2665" s="6"/>
      <c r="N2665" s="8"/>
      <c r="O2665" s="8"/>
      <c r="P266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6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65" s="20" t="e">
        <f>(Table1[[#This Row],[1. Hàng tồn kho]]-Table1[[#This Row],[1. Hàng tồn kho'[Năm: 2024]])/Table1[[#This Row],[1. Hàng tồn kho'[Năm: 2024]]</f>
        <v>#DIV/0!</v>
      </c>
      <c r="S266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6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65" s="20" t="e">
        <f>SUM(Table1[[#This Row],[TATA]:[ROA]])</f>
        <v>#DIV/0!</v>
      </c>
    </row>
    <row r="2666" spans="1:21" ht="26.25" hidden="1" x14ac:dyDescent="0.45">
      <c r="A2666" s="7">
        <v>2660</v>
      </c>
      <c r="B2666" s="5" t="s">
        <v>5325</v>
      </c>
      <c r="C2666" s="6" t="s">
        <v>5326</v>
      </c>
      <c r="D2666" s="6" t="s">
        <v>10</v>
      </c>
      <c r="E2666" s="6"/>
      <c r="F2666" s="6"/>
      <c r="G2666" s="6"/>
      <c r="H2666" s="8">
        <v>55291539314</v>
      </c>
      <c r="I2666" s="6"/>
      <c r="J2666" s="8">
        <v>2698407168</v>
      </c>
      <c r="K2666" s="6"/>
      <c r="L2666" s="8">
        <v>537228533704</v>
      </c>
      <c r="M2666" s="6"/>
      <c r="N2666" s="8"/>
      <c r="O2666" s="8"/>
      <c r="P266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6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666" s="20">
        <f>(Table1[[#This Row],[1. Hàng tồn kho]]-Table1[[#This Row],[1. Hàng tồn kho'[Năm: 2024]])/Table1[[#This Row],[1. Hàng tồn kho'[Năm: 2024]]</f>
        <v>-1</v>
      </c>
      <c r="S266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66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66" s="20" t="e">
        <f>SUM(Table1[[#This Row],[TATA]:[ROA]])</f>
        <v>#DIV/0!</v>
      </c>
    </row>
    <row r="2667" spans="1:21" hidden="1" x14ac:dyDescent="0.45">
      <c r="A2667" s="7">
        <v>2661</v>
      </c>
      <c r="B2667" s="5" t="s">
        <v>5327</v>
      </c>
      <c r="C2667" s="6" t="s">
        <v>5328</v>
      </c>
      <c r="D2667" s="6" t="s">
        <v>10</v>
      </c>
      <c r="E2667" s="6"/>
      <c r="F2667" s="6"/>
      <c r="G2667" s="6"/>
      <c r="H2667" s="6"/>
      <c r="I2667" s="6"/>
      <c r="J2667" s="6"/>
      <c r="K2667" s="6"/>
      <c r="L2667" s="6"/>
      <c r="M2667" s="6"/>
      <c r="N2667" s="8"/>
      <c r="O2667" s="8"/>
      <c r="P266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6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67" s="20" t="e">
        <f>(Table1[[#This Row],[1. Hàng tồn kho]]-Table1[[#This Row],[1. Hàng tồn kho'[Năm: 2024]])/Table1[[#This Row],[1. Hàng tồn kho'[Năm: 2024]]</f>
        <v>#DIV/0!</v>
      </c>
      <c r="S266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6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67" s="20" t="e">
        <f>SUM(Table1[[#This Row],[TATA]:[ROA]])</f>
        <v>#DIV/0!</v>
      </c>
    </row>
    <row r="2668" spans="1:21" hidden="1" x14ac:dyDescent="0.45">
      <c r="A2668" s="7">
        <v>2662</v>
      </c>
      <c r="B2668" s="5" t="s">
        <v>5329</v>
      </c>
      <c r="C2668" s="6" t="s">
        <v>5330</v>
      </c>
      <c r="D2668" s="6" t="s">
        <v>10</v>
      </c>
      <c r="E2668" s="6"/>
      <c r="F2668" s="6"/>
      <c r="G2668" s="6"/>
      <c r="H2668" s="6"/>
      <c r="I2668" s="6"/>
      <c r="J2668" s="6"/>
      <c r="K2668" s="6"/>
      <c r="L2668" s="6"/>
      <c r="M2668" s="6"/>
      <c r="N2668" s="8"/>
      <c r="O2668" s="8"/>
      <c r="P266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6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68" s="20" t="e">
        <f>(Table1[[#This Row],[1. Hàng tồn kho]]-Table1[[#This Row],[1. Hàng tồn kho'[Năm: 2024]])/Table1[[#This Row],[1. Hàng tồn kho'[Năm: 2024]]</f>
        <v>#DIV/0!</v>
      </c>
      <c r="S266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6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68" s="20" t="e">
        <f>SUM(Table1[[#This Row],[TATA]:[ROA]])</f>
        <v>#DIV/0!</v>
      </c>
    </row>
    <row r="2669" spans="1:21" ht="26.25" hidden="1" x14ac:dyDescent="0.45">
      <c r="A2669" s="7">
        <v>2663</v>
      </c>
      <c r="B2669" s="5" t="s">
        <v>5331</v>
      </c>
      <c r="C2669" s="6" t="s">
        <v>5332</v>
      </c>
      <c r="D2669" s="6" t="s">
        <v>10</v>
      </c>
      <c r="E2669" s="6"/>
      <c r="F2669" s="6"/>
      <c r="G2669" s="6"/>
      <c r="H2669" s="6"/>
      <c r="I2669" s="6"/>
      <c r="J2669" s="6"/>
      <c r="K2669" s="6"/>
      <c r="L2669" s="6"/>
      <c r="M2669" s="6"/>
      <c r="N2669" s="8"/>
      <c r="O2669" s="8"/>
      <c r="P266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6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69" s="20" t="e">
        <f>(Table1[[#This Row],[1. Hàng tồn kho]]-Table1[[#This Row],[1. Hàng tồn kho'[Năm: 2024]])/Table1[[#This Row],[1. Hàng tồn kho'[Năm: 2024]]</f>
        <v>#DIV/0!</v>
      </c>
      <c r="S266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6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69" s="20" t="e">
        <f>SUM(Table1[[#This Row],[TATA]:[ROA]])</f>
        <v>#DIV/0!</v>
      </c>
    </row>
    <row r="2670" spans="1:21" ht="26.25" hidden="1" x14ac:dyDescent="0.45">
      <c r="A2670" s="7">
        <v>2664</v>
      </c>
      <c r="B2670" s="5" t="s">
        <v>5333</v>
      </c>
      <c r="C2670" s="6" t="s">
        <v>5334</v>
      </c>
      <c r="D2670" s="6" t="s">
        <v>10</v>
      </c>
      <c r="E2670" s="6"/>
      <c r="F2670" s="6"/>
      <c r="G2670" s="6"/>
      <c r="H2670" s="6"/>
      <c r="I2670" s="6"/>
      <c r="J2670" s="6"/>
      <c r="K2670" s="6"/>
      <c r="L2670" s="6"/>
      <c r="M2670" s="6"/>
      <c r="N2670" s="8"/>
      <c r="O2670" s="8"/>
      <c r="P267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7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70" s="20" t="e">
        <f>(Table1[[#This Row],[1. Hàng tồn kho]]-Table1[[#This Row],[1. Hàng tồn kho'[Năm: 2024]])/Table1[[#This Row],[1. Hàng tồn kho'[Năm: 2024]]</f>
        <v>#DIV/0!</v>
      </c>
      <c r="S267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7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70" s="20" t="e">
        <f>SUM(Table1[[#This Row],[TATA]:[ROA]])</f>
        <v>#DIV/0!</v>
      </c>
    </row>
    <row r="2671" spans="1:21" hidden="1" x14ac:dyDescent="0.45">
      <c r="A2671" s="7">
        <v>2665</v>
      </c>
      <c r="B2671" s="5" t="s">
        <v>5335</v>
      </c>
      <c r="C2671" s="6" t="s">
        <v>5336</v>
      </c>
      <c r="D2671" s="6" t="s">
        <v>10</v>
      </c>
      <c r="E2671" s="6"/>
      <c r="F2671" s="6"/>
      <c r="G2671" s="6"/>
      <c r="H2671" s="8">
        <v>9416045919</v>
      </c>
      <c r="I2671" s="6"/>
      <c r="J2671" s="8">
        <v>9027300312</v>
      </c>
      <c r="K2671" s="6"/>
      <c r="L2671" s="8">
        <v>16199335985</v>
      </c>
      <c r="M2671" s="6"/>
      <c r="N2671" s="8"/>
      <c r="O2671" s="8"/>
      <c r="P267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7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671" s="20">
        <f>(Table1[[#This Row],[1. Hàng tồn kho]]-Table1[[#This Row],[1. Hàng tồn kho'[Năm: 2024]])/Table1[[#This Row],[1. Hàng tồn kho'[Năm: 2024]]</f>
        <v>-1</v>
      </c>
      <c r="S267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67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71" s="20" t="e">
        <f>SUM(Table1[[#This Row],[TATA]:[ROA]])</f>
        <v>#DIV/0!</v>
      </c>
    </row>
    <row r="2672" spans="1:21" ht="26.25" hidden="1" x14ac:dyDescent="0.45">
      <c r="A2672" s="7">
        <v>2666</v>
      </c>
      <c r="B2672" s="5" t="s">
        <v>5337</v>
      </c>
      <c r="C2672" s="6" t="s">
        <v>5338</v>
      </c>
      <c r="D2672" s="6" t="s">
        <v>10</v>
      </c>
      <c r="E2672" s="6"/>
      <c r="F2672" s="6"/>
      <c r="G2672" s="6"/>
      <c r="H2672" s="8">
        <v>5783740210494</v>
      </c>
      <c r="I2672" s="6"/>
      <c r="J2672" s="8">
        <v>2404493818195</v>
      </c>
      <c r="K2672" s="6"/>
      <c r="L2672" s="8">
        <v>25540916114179</v>
      </c>
      <c r="M2672" s="6"/>
      <c r="N2672" s="8"/>
      <c r="O2672" s="8"/>
      <c r="P267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7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672" s="20">
        <f>(Table1[[#This Row],[1. Hàng tồn kho]]-Table1[[#This Row],[1. Hàng tồn kho'[Năm: 2024]])/Table1[[#This Row],[1. Hàng tồn kho'[Năm: 2024]]</f>
        <v>-1</v>
      </c>
      <c r="S267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67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72" s="20" t="e">
        <f>SUM(Table1[[#This Row],[TATA]:[ROA]])</f>
        <v>#DIV/0!</v>
      </c>
    </row>
    <row r="2673" spans="1:21" hidden="1" x14ac:dyDescent="0.45">
      <c r="A2673" s="7">
        <v>2667</v>
      </c>
      <c r="B2673" s="5" t="s">
        <v>5339</v>
      </c>
      <c r="C2673" s="6" t="s">
        <v>5340</v>
      </c>
      <c r="D2673" s="6" t="s">
        <v>10</v>
      </c>
      <c r="E2673" s="6"/>
      <c r="F2673" s="6"/>
      <c r="G2673" s="6"/>
      <c r="H2673" s="6"/>
      <c r="I2673" s="6"/>
      <c r="J2673" s="6"/>
      <c r="K2673" s="6"/>
      <c r="L2673" s="6"/>
      <c r="M2673" s="6"/>
      <c r="N2673" s="8"/>
      <c r="O2673" s="8"/>
      <c r="P267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7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73" s="20" t="e">
        <f>(Table1[[#This Row],[1. Hàng tồn kho]]-Table1[[#This Row],[1. Hàng tồn kho'[Năm: 2024]])/Table1[[#This Row],[1. Hàng tồn kho'[Năm: 2024]]</f>
        <v>#DIV/0!</v>
      </c>
      <c r="S267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7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73" s="20" t="e">
        <f>SUM(Table1[[#This Row],[TATA]:[ROA]])</f>
        <v>#DIV/0!</v>
      </c>
    </row>
    <row r="2674" spans="1:21" hidden="1" x14ac:dyDescent="0.45">
      <c r="A2674" s="7">
        <v>2668</v>
      </c>
      <c r="B2674" s="5" t="s">
        <v>5341</v>
      </c>
      <c r="C2674" s="6" t="s">
        <v>5342</v>
      </c>
      <c r="D2674" s="6" t="s">
        <v>10</v>
      </c>
      <c r="E2674" s="6"/>
      <c r="F2674" s="6"/>
      <c r="G2674" s="6"/>
      <c r="H2674" s="8">
        <v>6808317069</v>
      </c>
      <c r="I2674" s="6"/>
      <c r="J2674" s="8">
        <v>47003696210</v>
      </c>
      <c r="K2674" s="6"/>
      <c r="L2674" s="8">
        <v>129573683417</v>
      </c>
      <c r="M2674" s="6"/>
      <c r="N2674" s="8"/>
      <c r="O2674" s="8"/>
      <c r="P267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7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674" s="20">
        <f>(Table1[[#This Row],[1. Hàng tồn kho]]-Table1[[#This Row],[1. Hàng tồn kho'[Năm: 2024]])/Table1[[#This Row],[1. Hàng tồn kho'[Năm: 2024]]</f>
        <v>-1</v>
      </c>
      <c r="S267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67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74" s="20" t="e">
        <f>SUM(Table1[[#This Row],[TATA]:[ROA]])</f>
        <v>#DIV/0!</v>
      </c>
    </row>
    <row r="2675" spans="1:21" hidden="1" x14ac:dyDescent="0.45">
      <c r="A2675" s="7">
        <v>2669</v>
      </c>
      <c r="B2675" s="5" t="s">
        <v>5343</v>
      </c>
      <c r="C2675" s="6" t="s">
        <v>5344</v>
      </c>
      <c r="D2675" s="6" t="s">
        <v>10</v>
      </c>
      <c r="E2675" s="6"/>
      <c r="F2675" s="6"/>
      <c r="G2675" s="6"/>
      <c r="H2675" s="6"/>
      <c r="I2675" s="6"/>
      <c r="J2675" s="6"/>
      <c r="K2675" s="6"/>
      <c r="L2675" s="6"/>
      <c r="M2675" s="6"/>
      <c r="N2675" s="8"/>
      <c r="O2675" s="8"/>
      <c r="P267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7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75" s="20" t="e">
        <f>(Table1[[#This Row],[1. Hàng tồn kho]]-Table1[[#This Row],[1. Hàng tồn kho'[Năm: 2024]])/Table1[[#This Row],[1. Hàng tồn kho'[Năm: 2024]]</f>
        <v>#DIV/0!</v>
      </c>
      <c r="S267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7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75" s="20" t="e">
        <f>SUM(Table1[[#This Row],[TATA]:[ROA]])</f>
        <v>#DIV/0!</v>
      </c>
    </row>
    <row r="2676" spans="1:21" ht="26.25" hidden="1" x14ac:dyDescent="0.45">
      <c r="A2676" s="7">
        <v>2670</v>
      </c>
      <c r="B2676" s="5" t="s">
        <v>5345</v>
      </c>
      <c r="C2676" s="6" t="s">
        <v>5346</v>
      </c>
      <c r="D2676" s="6" t="s">
        <v>10</v>
      </c>
      <c r="E2676" s="6"/>
      <c r="F2676" s="6"/>
      <c r="G2676" s="6"/>
      <c r="H2676" s="6"/>
      <c r="I2676" s="6"/>
      <c r="J2676" s="6"/>
      <c r="K2676" s="6"/>
      <c r="L2676" s="6"/>
      <c r="M2676" s="6"/>
      <c r="N2676" s="8"/>
      <c r="O2676" s="8"/>
      <c r="P267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7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76" s="20" t="e">
        <f>(Table1[[#This Row],[1. Hàng tồn kho]]-Table1[[#This Row],[1. Hàng tồn kho'[Năm: 2024]])/Table1[[#This Row],[1. Hàng tồn kho'[Năm: 2024]]</f>
        <v>#DIV/0!</v>
      </c>
      <c r="S267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7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76" s="20" t="e">
        <f>SUM(Table1[[#This Row],[TATA]:[ROA]])</f>
        <v>#DIV/0!</v>
      </c>
    </row>
    <row r="2677" spans="1:21" ht="26.25" hidden="1" x14ac:dyDescent="0.45">
      <c r="A2677" s="7">
        <v>2671</v>
      </c>
      <c r="B2677" s="5" t="s">
        <v>5347</v>
      </c>
      <c r="C2677" s="6" t="s">
        <v>5348</v>
      </c>
      <c r="D2677" s="6" t="s">
        <v>10</v>
      </c>
      <c r="E2677" s="6"/>
      <c r="F2677" s="6"/>
      <c r="G2677" s="6"/>
      <c r="H2677" s="6"/>
      <c r="I2677" s="6"/>
      <c r="J2677" s="6"/>
      <c r="K2677" s="6"/>
      <c r="L2677" s="6"/>
      <c r="M2677" s="6"/>
      <c r="N2677" s="8"/>
      <c r="O2677" s="8"/>
      <c r="P267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7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77" s="20" t="e">
        <f>(Table1[[#This Row],[1. Hàng tồn kho]]-Table1[[#This Row],[1. Hàng tồn kho'[Năm: 2024]])/Table1[[#This Row],[1. Hàng tồn kho'[Năm: 2024]]</f>
        <v>#DIV/0!</v>
      </c>
      <c r="S267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7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77" s="20" t="e">
        <f>SUM(Table1[[#This Row],[TATA]:[ROA]])</f>
        <v>#DIV/0!</v>
      </c>
    </row>
    <row r="2678" spans="1:21" ht="26.25" hidden="1" x14ac:dyDescent="0.45">
      <c r="A2678" s="7">
        <v>2672</v>
      </c>
      <c r="B2678" s="5" t="s">
        <v>5349</v>
      </c>
      <c r="C2678" s="6" t="s">
        <v>5350</v>
      </c>
      <c r="D2678" s="6" t="s">
        <v>10</v>
      </c>
      <c r="E2678" s="6"/>
      <c r="F2678" s="6"/>
      <c r="G2678" s="6"/>
      <c r="H2678" s="6"/>
      <c r="I2678" s="6"/>
      <c r="J2678" s="6"/>
      <c r="K2678" s="6"/>
      <c r="L2678" s="6"/>
      <c r="M2678" s="6"/>
      <c r="N2678" s="8"/>
      <c r="O2678" s="8"/>
      <c r="P267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7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78" s="20" t="e">
        <f>(Table1[[#This Row],[1. Hàng tồn kho]]-Table1[[#This Row],[1. Hàng tồn kho'[Năm: 2024]])/Table1[[#This Row],[1. Hàng tồn kho'[Năm: 2024]]</f>
        <v>#DIV/0!</v>
      </c>
      <c r="S267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7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78" s="20" t="e">
        <f>SUM(Table1[[#This Row],[TATA]:[ROA]])</f>
        <v>#DIV/0!</v>
      </c>
    </row>
    <row r="2679" spans="1:21" hidden="1" x14ac:dyDescent="0.45">
      <c r="A2679" s="7">
        <v>2673</v>
      </c>
      <c r="B2679" s="5" t="s">
        <v>5351</v>
      </c>
      <c r="C2679" s="6" t="s">
        <v>5352</v>
      </c>
      <c r="D2679" s="6" t="s">
        <v>10</v>
      </c>
      <c r="E2679" s="6"/>
      <c r="F2679" s="6"/>
      <c r="G2679" s="6"/>
      <c r="H2679" s="6"/>
      <c r="I2679" s="6"/>
      <c r="J2679" s="6"/>
      <c r="K2679" s="6"/>
      <c r="L2679" s="6"/>
      <c r="M2679" s="6"/>
      <c r="N2679" s="8"/>
      <c r="O2679" s="8"/>
      <c r="P267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7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79" s="20" t="e">
        <f>(Table1[[#This Row],[1. Hàng tồn kho]]-Table1[[#This Row],[1. Hàng tồn kho'[Năm: 2024]])/Table1[[#This Row],[1. Hàng tồn kho'[Năm: 2024]]</f>
        <v>#DIV/0!</v>
      </c>
      <c r="S267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7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79" s="20" t="e">
        <f>SUM(Table1[[#This Row],[TATA]:[ROA]])</f>
        <v>#DIV/0!</v>
      </c>
    </row>
    <row r="2680" spans="1:21" hidden="1" x14ac:dyDescent="0.45">
      <c r="A2680" s="7">
        <v>2674</v>
      </c>
      <c r="B2680" s="5" t="s">
        <v>5353</v>
      </c>
      <c r="C2680" s="6" t="s">
        <v>5354</v>
      </c>
      <c r="D2680" s="6" t="s">
        <v>10</v>
      </c>
      <c r="E2680" s="6"/>
      <c r="F2680" s="6"/>
      <c r="G2680" s="6"/>
      <c r="H2680" s="6"/>
      <c r="I2680" s="6"/>
      <c r="J2680" s="6"/>
      <c r="K2680" s="6"/>
      <c r="L2680" s="6"/>
      <c r="M2680" s="6"/>
      <c r="N2680" s="8"/>
      <c r="O2680" s="8"/>
      <c r="P268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8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80" s="20" t="e">
        <f>(Table1[[#This Row],[1. Hàng tồn kho]]-Table1[[#This Row],[1. Hàng tồn kho'[Năm: 2024]])/Table1[[#This Row],[1. Hàng tồn kho'[Năm: 2024]]</f>
        <v>#DIV/0!</v>
      </c>
      <c r="S268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8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80" s="20" t="e">
        <f>SUM(Table1[[#This Row],[TATA]:[ROA]])</f>
        <v>#DIV/0!</v>
      </c>
    </row>
    <row r="2681" spans="1:21" hidden="1" x14ac:dyDescent="0.45">
      <c r="A2681" s="7">
        <v>2675</v>
      </c>
      <c r="B2681" s="5" t="s">
        <v>5355</v>
      </c>
      <c r="C2681" s="6" t="s">
        <v>5356</v>
      </c>
      <c r="D2681" s="6" t="s">
        <v>10</v>
      </c>
      <c r="E2681" s="6"/>
      <c r="F2681" s="6"/>
      <c r="G2681" s="6"/>
      <c r="H2681" s="6"/>
      <c r="I2681" s="6"/>
      <c r="J2681" s="6"/>
      <c r="K2681" s="6"/>
      <c r="L2681" s="6"/>
      <c r="M2681" s="6"/>
      <c r="N2681" s="8"/>
      <c r="O2681" s="8"/>
      <c r="P268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8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81" s="20" t="e">
        <f>(Table1[[#This Row],[1. Hàng tồn kho]]-Table1[[#This Row],[1. Hàng tồn kho'[Năm: 2024]])/Table1[[#This Row],[1. Hàng tồn kho'[Năm: 2024]]</f>
        <v>#DIV/0!</v>
      </c>
      <c r="S268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8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81" s="20" t="e">
        <f>SUM(Table1[[#This Row],[TATA]:[ROA]])</f>
        <v>#DIV/0!</v>
      </c>
    </row>
    <row r="2682" spans="1:21" ht="26.25" hidden="1" x14ac:dyDescent="0.45">
      <c r="A2682" s="7">
        <v>2676</v>
      </c>
      <c r="B2682" s="5" t="s">
        <v>5357</v>
      </c>
      <c r="C2682" s="6" t="s">
        <v>5358</v>
      </c>
      <c r="D2682" s="6" t="s">
        <v>10</v>
      </c>
      <c r="E2682" s="6"/>
      <c r="F2682" s="6"/>
      <c r="G2682" s="6"/>
      <c r="H2682" s="6"/>
      <c r="I2682" s="6"/>
      <c r="J2682" s="6"/>
      <c r="K2682" s="6"/>
      <c r="L2682" s="6"/>
      <c r="M2682" s="6"/>
      <c r="N2682" s="8"/>
      <c r="O2682" s="8"/>
      <c r="P268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8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82" s="20" t="e">
        <f>(Table1[[#This Row],[1. Hàng tồn kho]]-Table1[[#This Row],[1. Hàng tồn kho'[Năm: 2024]])/Table1[[#This Row],[1. Hàng tồn kho'[Năm: 2024]]</f>
        <v>#DIV/0!</v>
      </c>
      <c r="S268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8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82" s="20" t="e">
        <f>SUM(Table1[[#This Row],[TATA]:[ROA]])</f>
        <v>#DIV/0!</v>
      </c>
    </row>
    <row r="2683" spans="1:21" hidden="1" x14ac:dyDescent="0.45">
      <c r="A2683" s="7">
        <v>2677</v>
      </c>
      <c r="B2683" s="5" t="s">
        <v>5359</v>
      </c>
      <c r="C2683" s="6" t="s">
        <v>5360</v>
      </c>
      <c r="D2683" s="6" t="s">
        <v>10</v>
      </c>
      <c r="E2683" s="6"/>
      <c r="F2683" s="6"/>
      <c r="G2683" s="6"/>
      <c r="H2683" s="6"/>
      <c r="I2683" s="6"/>
      <c r="J2683" s="6"/>
      <c r="K2683" s="6"/>
      <c r="L2683" s="6"/>
      <c r="M2683" s="6"/>
      <c r="N2683" s="8"/>
      <c r="O2683" s="8"/>
      <c r="P268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8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83" s="20" t="e">
        <f>(Table1[[#This Row],[1. Hàng tồn kho]]-Table1[[#This Row],[1. Hàng tồn kho'[Năm: 2024]])/Table1[[#This Row],[1. Hàng tồn kho'[Năm: 2024]]</f>
        <v>#DIV/0!</v>
      </c>
      <c r="S268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8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83" s="20" t="e">
        <f>SUM(Table1[[#This Row],[TATA]:[ROA]])</f>
        <v>#DIV/0!</v>
      </c>
    </row>
    <row r="2684" spans="1:21" ht="26.25" hidden="1" x14ac:dyDescent="0.45">
      <c r="A2684" s="7">
        <v>2678</v>
      </c>
      <c r="B2684" s="5" t="s">
        <v>5361</v>
      </c>
      <c r="C2684" s="6" t="s">
        <v>5362</v>
      </c>
      <c r="D2684" s="6" t="s">
        <v>10</v>
      </c>
      <c r="E2684" s="6"/>
      <c r="F2684" s="6"/>
      <c r="G2684" s="6"/>
      <c r="H2684" s="6"/>
      <c r="I2684" s="6"/>
      <c r="J2684" s="6"/>
      <c r="K2684" s="6"/>
      <c r="L2684" s="6"/>
      <c r="M2684" s="6"/>
      <c r="N2684" s="8"/>
      <c r="O2684" s="8"/>
      <c r="P268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8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84" s="20" t="e">
        <f>(Table1[[#This Row],[1. Hàng tồn kho]]-Table1[[#This Row],[1. Hàng tồn kho'[Năm: 2024]])/Table1[[#This Row],[1. Hàng tồn kho'[Năm: 2024]]</f>
        <v>#DIV/0!</v>
      </c>
      <c r="S268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8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84" s="20" t="e">
        <f>SUM(Table1[[#This Row],[TATA]:[ROA]])</f>
        <v>#DIV/0!</v>
      </c>
    </row>
    <row r="2685" spans="1:21" hidden="1" x14ac:dyDescent="0.45">
      <c r="A2685" s="7">
        <v>2679</v>
      </c>
      <c r="B2685" s="5" t="s">
        <v>5363</v>
      </c>
      <c r="C2685" s="6" t="s">
        <v>5364</v>
      </c>
      <c r="D2685" s="6" t="s">
        <v>10</v>
      </c>
      <c r="E2685" s="6"/>
      <c r="F2685" s="6"/>
      <c r="G2685" s="6"/>
      <c r="H2685" s="6"/>
      <c r="I2685" s="6"/>
      <c r="J2685" s="6"/>
      <c r="K2685" s="6"/>
      <c r="L2685" s="6"/>
      <c r="M2685" s="6"/>
      <c r="N2685" s="8"/>
      <c r="O2685" s="8"/>
      <c r="P268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8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85" s="20" t="e">
        <f>(Table1[[#This Row],[1. Hàng tồn kho]]-Table1[[#This Row],[1. Hàng tồn kho'[Năm: 2024]])/Table1[[#This Row],[1. Hàng tồn kho'[Năm: 2024]]</f>
        <v>#DIV/0!</v>
      </c>
      <c r="S268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8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85" s="20" t="e">
        <f>SUM(Table1[[#This Row],[TATA]:[ROA]])</f>
        <v>#DIV/0!</v>
      </c>
    </row>
    <row r="2686" spans="1:21" hidden="1" x14ac:dyDescent="0.45">
      <c r="A2686" s="7">
        <v>2680</v>
      </c>
      <c r="B2686" s="5" t="s">
        <v>5365</v>
      </c>
      <c r="C2686" s="6" t="s">
        <v>5366</v>
      </c>
      <c r="D2686" s="6" t="s">
        <v>10</v>
      </c>
      <c r="E2686" s="6"/>
      <c r="F2686" s="6"/>
      <c r="G2686" s="6"/>
      <c r="H2686" s="6"/>
      <c r="I2686" s="6"/>
      <c r="J2686" s="6"/>
      <c r="K2686" s="6"/>
      <c r="L2686" s="6"/>
      <c r="M2686" s="6"/>
      <c r="N2686" s="8"/>
      <c r="O2686" s="8"/>
      <c r="P268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8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86" s="20" t="e">
        <f>(Table1[[#This Row],[1. Hàng tồn kho]]-Table1[[#This Row],[1. Hàng tồn kho'[Năm: 2024]])/Table1[[#This Row],[1. Hàng tồn kho'[Năm: 2024]]</f>
        <v>#DIV/0!</v>
      </c>
      <c r="S268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8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86" s="20" t="e">
        <f>SUM(Table1[[#This Row],[TATA]:[ROA]])</f>
        <v>#DIV/0!</v>
      </c>
    </row>
    <row r="2687" spans="1:21" hidden="1" x14ac:dyDescent="0.45">
      <c r="A2687" s="7">
        <v>2681</v>
      </c>
      <c r="B2687" s="5" t="s">
        <v>5367</v>
      </c>
      <c r="C2687" s="6" t="s">
        <v>5368</v>
      </c>
      <c r="D2687" s="6" t="s">
        <v>10</v>
      </c>
      <c r="E2687" s="6"/>
      <c r="F2687" s="6"/>
      <c r="G2687" s="6"/>
      <c r="H2687" s="6"/>
      <c r="I2687" s="6"/>
      <c r="J2687" s="6"/>
      <c r="K2687" s="6"/>
      <c r="L2687" s="6"/>
      <c r="M2687" s="6"/>
      <c r="N2687" s="8"/>
      <c r="O2687" s="8"/>
      <c r="P268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8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87" s="20" t="e">
        <f>(Table1[[#This Row],[1. Hàng tồn kho]]-Table1[[#This Row],[1. Hàng tồn kho'[Năm: 2024]])/Table1[[#This Row],[1. Hàng tồn kho'[Năm: 2024]]</f>
        <v>#DIV/0!</v>
      </c>
      <c r="S268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8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87" s="20" t="e">
        <f>SUM(Table1[[#This Row],[TATA]:[ROA]])</f>
        <v>#DIV/0!</v>
      </c>
    </row>
    <row r="2688" spans="1:21" hidden="1" x14ac:dyDescent="0.45">
      <c r="A2688" s="7">
        <v>2682</v>
      </c>
      <c r="B2688" s="5" t="s">
        <v>5369</v>
      </c>
      <c r="C2688" s="6" t="s">
        <v>5370</v>
      </c>
      <c r="D2688" s="6" t="s">
        <v>10</v>
      </c>
      <c r="E2688" s="6"/>
      <c r="F2688" s="6"/>
      <c r="G2688" s="6"/>
      <c r="H2688" s="6"/>
      <c r="I2688" s="6"/>
      <c r="J2688" s="6"/>
      <c r="K2688" s="6"/>
      <c r="L2688" s="6"/>
      <c r="M2688" s="6"/>
      <c r="N2688" s="8"/>
      <c r="O2688" s="8"/>
      <c r="P268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8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88" s="20" t="e">
        <f>(Table1[[#This Row],[1. Hàng tồn kho]]-Table1[[#This Row],[1. Hàng tồn kho'[Năm: 2024]])/Table1[[#This Row],[1. Hàng tồn kho'[Năm: 2024]]</f>
        <v>#DIV/0!</v>
      </c>
      <c r="S268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8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88" s="20" t="e">
        <f>SUM(Table1[[#This Row],[TATA]:[ROA]])</f>
        <v>#DIV/0!</v>
      </c>
    </row>
    <row r="2689" spans="1:21" hidden="1" x14ac:dyDescent="0.45">
      <c r="A2689" s="7">
        <v>2683</v>
      </c>
      <c r="B2689" s="5" t="s">
        <v>5371</v>
      </c>
      <c r="C2689" s="6" t="s">
        <v>5372</v>
      </c>
      <c r="D2689" s="6" t="s">
        <v>10</v>
      </c>
      <c r="E2689" s="6"/>
      <c r="F2689" s="6"/>
      <c r="G2689" s="6"/>
      <c r="H2689" s="6"/>
      <c r="I2689" s="6"/>
      <c r="J2689" s="6"/>
      <c r="K2689" s="6"/>
      <c r="L2689" s="6"/>
      <c r="M2689" s="6"/>
      <c r="N2689" s="8"/>
      <c r="O2689" s="8"/>
      <c r="P268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8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89" s="20" t="e">
        <f>(Table1[[#This Row],[1. Hàng tồn kho]]-Table1[[#This Row],[1. Hàng tồn kho'[Năm: 2024]])/Table1[[#This Row],[1. Hàng tồn kho'[Năm: 2024]]</f>
        <v>#DIV/0!</v>
      </c>
      <c r="S268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8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89" s="20" t="e">
        <f>SUM(Table1[[#This Row],[TATA]:[ROA]])</f>
        <v>#DIV/0!</v>
      </c>
    </row>
    <row r="2690" spans="1:21" hidden="1" x14ac:dyDescent="0.45">
      <c r="A2690" s="7">
        <v>2684</v>
      </c>
      <c r="B2690" s="5" t="s">
        <v>5373</v>
      </c>
      <c r="C2690" s="6" t="s">
        <v>5374</v>
      </c>
      <c r="D2690" s="6" t="s">
        <v>10</v>
      </c>
      <c r="E2690" s="6"/>
      <c r="F2690" s="6"/>
      <c r="G2690" s="6"/>
      <c r="H2690" s="8">
        <v>60267808811</v>
      </c>
      <c r="I2690" s="6"/>
      <c r="J2690" s="8">
        <v>38159637982</v>
      </c>
      <c r="K2690" s="6"/>
      <c r="L2690" s="8">
        <v>496734888679</v>
      </c>
      <c r="M2690" s="6"/>
      <c r="N2690" s="8"/>
      <c r="O2690" s="8"/>
      <c r="P269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9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690" s="20">
        <f>(Table1[[#This Row],[1. Hàng tồn kho]]-Table1[[#This Row],[1. Hàng tồn kho'[Năm: 2024]])/Table1[[#This Row],[1. Hàng tồn kho'[Năm: 2024]]</f>
        <v>-1</v>
      </c>
      <c r="S269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69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90" s="20" t="e">
        <f>SUM(Table1[[#This Row],[TATA]:[ROA]])</f>
        <v>#DIV/0!</v>
      </c>
    </row>
    <row r="2691" spans="1:21" hidden="1" x14ac:dyDescent="0.45">
      <c r="A2691" s="7">
        <v>2685</v>
      </c>
      <c r="B2691" s="5" t="s">
        <v>5375</v>
      </c>
      <c r="C2691" s="6" t="s">
        <v>5376</v>
      </c>
      <c r="D2691" s="6" t="s">
        <v>10</v>
      </c>
      <c r="E2691" s="6"/>
      <c r="F2691" s="6"/>
      <c r="G2691" s="6"/>
      <c r="H2691" s="6"/>
      <c r="I2691" s="6"/>
      <c r="J2691" s="6"/>
      <c r="K2691" s="6"/>
      <c r="L2691" s="6"/>
      <c r="M2691" s="6"/>
      <c r="N2691" s="8"/>
      <c r="O2691" s="8"/>
      <c r="P269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9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91" s="20" t="e">
        <f>(Table1[[#This Row],[1. Hàng tồn kho]]-Table1[[#This Row],[1. Hàng tồn kho'[Năm: 2024]])/Table1[[#This Row],[1. Hàng tồn kho'[Năm: 2024]]</f>
        <v>#DIV/0!</v>
      </c>
      <c r="S269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9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91" s="20" t="e">
        <f>SUM(Table1[[#This Row],[TATA]:[ROA]])</f>
        <v>#DIV/0!</v>
      </c>
    </row>
    <row r="2692" spans="1:21" hidden="1" x14ac:dyDescent="0.45">
      <c r="A2692" s="7">
        <v>2686</v>
      </c>
      <c r="B2692" s="5" t="s">
        <v>5377</v>
      </c>
      <c r="C2692" s="6" t="s">
        <v>5378</v>
      </c>
      <c r="D2692" s="6" t="s">
        <v>10</v>
      </c>
      <c r="E2692" s="6"/>
      <c r="F2692" s="6"/>
      <c r="G2692" s="6"/>
      <c r="H2692" s="6"/>
      <c r="I2692" s="6"/>
      <c r="J2692" s="6"/>
      <c r="K2692" s="6"/>
      <c r="L2692" s="6"/>
      <c r="M2692" s="6"/>
      <c r="N2692" s="8"/>
      <c r="O2692" s="8"/>
      <c r="P269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9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92" s="20" t="e">
        <f>(Table1[[#This Row],[1. Hàng tồn kho]]-Table1[[#This Row],[1. Hàng tồn kho'[Năm: 2024]])/Table1[[#This Row],[1. Hàng tồn kho'[Năm: 2024]]</f>
        <v>#DIV/0!</v>
      </c>
      <c r="S269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9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92" s="20" t="e">
        <f>SUM(Table1[[#This Row],[TATA]:[ROA]])</f>
        <v>#DIV/0!</v>
      </c>
    </row>
    <row r="2693" spans="1:21" hidden="1" x14ac:dyDescent="0.45">
      <c r="A2693" s="7">
        <v>2687</v>
      </c>
      <c r="B2693" s="5" t="s">
        <v>5379</v>
      </c>
      <c r="C2693" s="6" t="s">
        <v>5380</v>
      </c>
      <c r="D2693" s="6" t="s">
        <v>10</v>
      </c>
      <c r="E2693" s="6"/>
      <c r="F2693" s="6"/>
      <c r="G2693" s="6"/>
      <c r="H2693" s="6"/>
      <c r="I2693" s="6"/>
      <c r="J2693" s="6"/>
      <c r="K2693" s="6"/>
      <c r="L2693" s="6"/>
      <c r="M2693" s="6"/>
      <c r="N2693" s="8"/>
      <c r="O2693" s="8"/>
      <c r="P269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9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93" s="20" t="e">
        <f>(Table1[[#This Row],[1. Hàng tồn kho]]-Table1[[#This Row],[1. Hàng tồn kho'[Năm: 2024]])/Table1[[#This Row],[1. Hàng tồn kho'[Năm: 2024]]</f>
        <v>#DIV/0!</v>
      </c>
      <c r="S269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9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93" s="20" t="e">
        <f>SUM(Table1[[#This Row],[TATA]:[ROA]])</f>
        <v>#DIV/0!</v>
      </c>
    </row>
    <row r="2694" spans="1:21" hidden="1" x14ac:dyDescent="0.45">
      <c r="A2694" s="7">
        <v>2688</v>
      </c>
      <c r="B2694" s="5" t="s">
        <v>5381</v>
      </c>
      <c r="C2694" s="6" t="s">
        <v>5382</v>
      </c>
      <c r="D2694" s="6" t="s">
        <v>10</v>
      </c>
      <c r="E2694" s="6"/>
      <c r="F2694" s="6"/>
      <c r="G2694" s="6"/>
      <c r="H2694" s="8">
        <v>319645912105</v>
      </c>
      <c r="I2694" s="6"/>
      <c r="J2694" s="8">
        <v>140756816482</v>
      </c>
      <c r="K2694" s="6"/>
      <c r="L2694" s="8">
        <v>834834748689</v>
      </c>
      <c r="M2694" s="6"/>
      <c r="N2694" s="8"/>
      <c r="O2694" s="8"/>
      <c r="P269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9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694" s="20">
        <f>(Table1[[#This Row],[1. Hàng tồn kho]]-Table1[[#This Row],[1. Hàng tồn kho'[Năm: 2024]])/Table1[[#This Row],[1. Hàng tồn kho'[Năm: 2024]]</f>
        <v>-1</v>
      </c>
      <c r="S269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69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94" s="20" t="e">
        <f>SUM(Table1[[#This Row],[TATA]:[ROA]])</f>
        <v>#DIV/0!</v>
      </c>
    </row>
    <row r="2695" spans="1:21" ht="26.25" hidden="1" x14ac:dyDescent="0.45">
      <c r="A2695" s="7">
        <v>2689</v>
      </c>
      <c r="B2695" s="5" t="s">
        <v>5383</v>
      </c>
      <c r="C2695" s="6" t="s">
        <v>5384</v>
      </c>
      <c r="D2695" s="6" t="s">
        <v>10</v>
      </c>
      <c r="E2695" s="6"/>
      <c r="F2695" s="6"/>
      <c r="G2695" s="6"/>
      <c r="H2695" s="6"/>
      <c r="I2695" s="6"/>
      <c r="J2695" s="6"/>
      <c r="K2695" s="6"/>
      <c r="L2695" s="6"/>
      <c r="M2695" s="6"/>
      <c r="N2695" s="8"/>
      <c r="O2695" s="8"/>
      <c r="P269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9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95" s="20" t="e">
        <f>(Table1[[#This Row],[1. Hàng tồn kho]]-Table1[[#This Row],[1. Hàng tồn kho'[Năm: 2024]])/Table1[[#This Row],[1. Hàng tồn kho'[Năm: 2024]]</f>
        <v>#DIV/0!</v>
      </c>
      <c r="S269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9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95" s="20" t="e">
        <f>SUM(Table1[[#This Row],[TATA]:[ROA]])</f>
        <v>#DIV/0!</v>
      </c>
    </row>
    <row r="2696" spans="1:21" x14ac:dyDescent="0.45">
      <c r="A2696" s="7">
        <v>2690</v>
      </c>
      <c r="B2696" s="5" t="s">
        <v>5385</v>
      </c>
      <c r="C2696" s="6" t="s">
        <v>5386</v>
      </c>
      <c r="D2696" s="6" t="s">
        <v>18</v>
      </c>
      <c r="E2696" s="8">
        <v>130658543467</v>
      </c>
      <c r="F2696" s="8">
        <v>85810899666</v>
      </c>
      <c r="G2696" s="8">
        <v>1410932728716</v>
      </c>
      <c r="H2696" s="8">
        <v>74388152643</v>
      </c>
      <c r="I2696" s="8">
        <v>71694348295</v>
      </c>
      <c r="J2696" s="8">
        <v>80915864621</v>
      </c>
      <c r="K2696" s="8">
        <v>105130640883</v>
      </c>
      <c r="L2696" s="8">
        <v>569810705098</v>
      </c>
      <c r="M2696" s="8">
        <v>607237296685</v>
      </c>
      <c r="N2696" s="9">
        <v>2.56</v>
      </c>
      <c r="O2696" s="9">
        <v>0.46</v>
      </c>
      <c r="P2696" s="17">
        <f>(Table1[[#This Row],[18. Lợi nhuận sau thuế thu nhập doanh nghiệp]]-Table1[[#This Row],[Lưu chuyển tiền thuần từ hoạt động kinh doanh]])/Table1[[#This Row],[TỔNG CỘNG TÀI SẢN]]</f>
        <v>-3.1785812950708842E-2</v>
      </c>
      <c r="Q2696" s="20">
        <f>(Table1[[#This Row],[III. Các khoản phải thu ngắn hạn 2025]]-Table1[[#This Row],[III. Các khoản phải thu ngắn hạn'[Năm: 2024]])/Table1[[#This Row],[III. Các khoản phải thu ngắn hạn'[Năm: 2024]]</f>
        <v>-3.6212814168513831E-2</v>
      </c>
      <c r="R2696" s="20">
        <f>(Table1[[#This Row],[1. Hàng tồn kho]]-Table1[[#This Row],[1. Hàng tồn kho'[Năm: 2024]])/Table1[[#This Row],[1. Hàng tồn kho'[Năm: 2024]]</f>
        <v>0.29925869760422197</v>
      </c>
      <c r="S269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6.5682499911199663E-2</v>
      </c>
      <c r="T2696" s="21">
        <f>Table1[[#This Row],[Tỷ suất sinh lợi trên tổng tài sản bình quân (ROAA)'[Quý 4 Năm 2025, ĐVT: %']]]-Table1[[#This Row],[Tỷ suất sinh lợi trên tổng tài sản bình quân (ROAA)'[Quý 4 Năm 2024, ĐVT: %']]]</f>
        <v>-2.1</v>
      </c>
      <c r="U2696" s="20">
        <f>SUM(Table1[[#This Row],[TATA]:[ROA]])</f>
        <v>-1.8030574296038011</v>
      </c>
    </row>
    <row r="2697" spans="1:21" hidden="1" x14ac:dyDescent="0.45">
      <c r="A2697" s="7">
        <v>2691</v>
      </c>
      <c r="B2697" s="5" t="s">
        <v>5387</v>
      </c>
      <c r="C2697" s="6" t="s">
        <v>5388</v>
      </c>
      <c r="D2697" s="6" t="s">
        <v>10</v>
      </c>
      <c r="E2697" s="6"/>
      <c r="F2697" s="6"/>
      <c r="G2697" s="6"/>
      <c r="H2697" s="6"/>
      <c r="I2697" s="6"/>
      <c r="J2697" s="6"/>
      <c r="K2697" s="6"/>
      <c r="L2697" s="6"/>
      <c r="M2697" s="6"/>
      <c r="N2697" s="8"/>
      <c r="O2697" s="8"/>
      <c r="P269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9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97" s="20" t="e">
        <f>(Table1[[#This Row],[1. Hàng tồn kho]]-Table1[[#This Row],[1. Hàng tồn kho'[Năm: 2024]])/Table1[[#This Row],[1. Hàng tồn kho'[Năm: 2024]]</f>
        <v>#DIV/0!</v>
      </c>
      <c r="S269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9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97" s="20" t="e">
        <f>SUM(Table1[[#This Row],[TATA]:[ROA]])</f>
        <v>#DIV/0!</v>
      </c>
    </row>
    <row r="2698" spans="1:21" hidden="1" x14ac:dyDescent="0.45">
      <c r="A2698" s="7">
        <v>2692</v>
      </c>
      <c r="B2698" s="5" t="s">
        <v>5389</v>
      </c>
      <c r="C2698" s="6" t="s">
        <v>5390</v>
      </c>
      <c r="D2698" s="6" t="s">
        <v>10</v>
      </c>
      <c r="E2698" s="6"/>
      <c r="F2698" s="6"/>
      <c r="G2698" s="6"/>
      <c r="H2698" s="6"/>
      <c r="I2698" s="6"/>
      <c r="J2698" s="6"/>
      <c r="K2698" s="6"/>
      <c r="L2698" s="6"/>
      <c r="M2698" s="6"/>
      <c r="N2698" s="8"/>
      <c r="O2698" s="8"/>
      <c r="P269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9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698" s="20" t="e">
        <f>(Table1[[#This Row],[1. Hàng tồn kho]]-Table1[[#This Row],[1. Hàng tồn kho'[Năm: 2024]])/Table1[[#This Row],[1. Hàng tồn kho'[Năm: 2024]]</f>
        <v>#DIV/0!</v>
      </c>
      <c r="S269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69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98" s="20" t="e">
        <f>SUM(Table1[[#This Row],[TATA]:[ROA]])</f>
        <v>#DIV/0!</v>
      </c>
    </row>
    <row r="2699" spans="1:21" hidden="1" x14ac:dyDescent="0.45">
      <c r="A2699" s="7">
        <v>2693</v>
      </c>
      <c r="B2699" s="5" t="s">
        <v>5391</v>
      </c>
      <c r="C2699" s="6" t="s">
        <v>5392</v>
      </c>
      <c r="D2699" s="6" t="s">
        <v>15</v>
      </c>
      <c r="E2699" s="6"/>
      <c r="F2699" s="6"/>
      <c r="G2699" s="6"/>
      <c r="H2699" s="8">
        <v>63739662242</v>
      </c>
      <c r="I2699" s="6"/>
      <c r="J2699" s="6"/>
      <c r="K2699" s="6"/>
      <c r="L2699" s="8">
        <v>28011269452</v>
      </c>
      <c r="M2699" s="6"/>
      <c r="N2699" s="8"/>
      <c r="O2699" s="8"/>
      <c r="P269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69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699" s="20" t="e">
        <f>(Table1[[#This Row],[1. Hàng tồn kho]]-Table1[[#This Row],[1. Hàng tồn kho'[Năm: 2024]])/Table1[[#This Row],[1. Hàng tồn kho'[Năm: 2024]]</f>
        <v>#DIV/0!</v>
      </c>
      <c r="S269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69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699" s="20" t="e">
        <f>SUM(Table1[[#This Row],[TATA]:[ROA]])</f>
        <v>#DIV/0!</v>
      </c>
    </row>
    <row r="2700" spans="1:21" hidden="1" x14ac:dyDescent="0.45">
      <c r="A2700" s="7">
        <v>2694</v>
      </c>
      <c r="B2700" s="5" t="s">
        <v>5393</v>
      </c>
      <c r="D2700" s="6" t="s">
        <v>10</v>
      </c>
      <c r="E2700" s="6"/>
      <c r="F2700" s="6"/>
      <c r="G2700" s="6"/>
      <c r="H2700" s="6"/>
      <c r="I2700" s="6"/>
      <c r="J2700" s="6"/>
      <c r="K2700" s="6"/>
      <c r="L2700" s="6"/>
      <c r="M2700" s="6"/>
      <c r="N2700" s="8"/>
      <c r="O2700" s="8"/>
      <c r="P270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0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700" s="20" t="e">
        <f>(Table1[[#This Row],[1. Hàng tồn kho]]-Table1[[#This Row],[1. Hàng tồn kho'[Năm: 2024]])/Table1[[#This Row],[1. Hàng tồn kho'[Năm: 2024]]</f>
        <v>#DIV/0!</v>
      </c>
      <c r="S270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70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00" s="20" t="e">
        <f>SUM(Table1[[#This Row],[TATA]:[ROA]])</f>
        <v>#DIV/0!</v>
      </c>
    </row>
    <row r="2701" spans="1:21" hidden="1" x14ac:dyDescent="0.45">
      <c r="A2701" s="7">
        <v>2695</v>
      </c>
      <c r="B2701" s="5" t="s">
        <v>5394</v>
      </c>
      <c r="C2701" s="6" t="s">
        <v>5395</v>
      </c>
      <c r="D2701" s="6" t="s">
        <v>10</v>
      </c>
      <c r="E2701" s="6"/>
      <c r="F2701" s="6"/>
      <c r="G2701" s="6"/>
      <c r="H2701" s="6"/>
      <c r="I2701" s="6"/>
      <c r="J2701" s="6"/>
      <c r="K2701" s="6"/>
      <c r="L2701" s="6"/>
      <c r="M2701" s="6"/>
      <c r="N2701" s="8"/>
      <c r="O2701" s="8"/>
      <c r="P270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0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701" s="20" t="e">
        <f>(Table1[[#This Row],[1. Hàng tồn kho]]-Table1[[#This Row],[1. Hàng tồn kho'[Năm: 2024]])/Table1[[#This Row],[1. Hàng tồn kho'[Năm: 2024]]</f>
        <v>#DIV/0!</v>
      </c>
      <c r="S270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70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01" s="20" t="e">
        <f>SUM(Table1[[#This Row],[TATA]:[ROA]])</f>
        <v>#DIV/0!</v>
      </c>
    </row>
    <row r="2702" spans="1:21" hidden="1" x14ac:dyDescent="0.45">
      <c r="A2702" s="7">
        <v>2696</v>
      </c>
      <c r="B2702" s="5" t="s">
        <v>5396</v>
      </c>
      <c r="C2702" s="6" t="s">
        <v>5397</v>
      </c>
      <c r="D2702" s="6" t="s">
        <v>10</v>
      </c>
      <c r="E2702" s="6"/>
      <c r="F2702" s="6"/>
      <c r="G2702" s="6"/>
      <c r="H2702" s="6"/>
      <c r="I2702" s="6"/>
      <c r="J2702" s="6"/>
      <c r="K2702" s="6"/>
      <c r="L2702" s="6"/>
      <c r="M2702" s="6"/>
      <c r="N2702" s="8"/>
      <c r="O2702" s="8"/>
      <c r="P270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0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702" s="20" t="e">
        <f>(Table1[[#This Row],[1. Hàng tồn kho]]-Table1[[#This Row],[1. Hàng tồn kho'[Năm: 2024]])/Table1[[#This Row],[1. Hàng tồn kho'[Năm: 2024]]</f>
        <v>#DIV/0!</v>
      </c>
      <c r="S270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70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02" s="20" t="e">
        <f>SUM(Table1[[#This Row],[TATA]:[ROA]])</f>
        <v>#DIV/0!</v>
      </c>
    </row>
    <row r="2703" spans="1:21" hidden="1" x14ac:dyDescent="0.45">
      <c r="A2703" s="7">
        <v>2697</v>
      </c>
      <c r="B2703" s="5" t="s">
        <v>5398</v>
      </c>
      <c r="C2703" s="6" t="s">
        <v>5399</v>
      </c>
      <c r="D2703" s="6" t="s">
        <v>10</v>
      </c>
      <c r="E2703" s="8">
        <v>-74854746084</v>
      </c>
      <c r="F2703" s="8">
        <v>2791130725</v>
      </c>
      <c r="G2703" s="8">
        <v>259105043560</v>
      </c>
      <c r="H2703" s="8">
        <v>2316501369</v>
      </c>
      <c r="I2703" s="8">
        <v>1110553425</v>
      </c>
      <c r="J2703" s="6"/>
      <c r="K2703" s="6"/>
      <c r="L2703" s="8">
        <v>9452280080</v>
      </c>
      <c r="M2703" s="8">
        <v>13793015800</v>
      </c>
      <c r="N2703" s="9">
        <v>1.39</v>
      </c>
      <c r="O2703" s="9">
        <v>0.66</v>
      </c>
      <c r="P2703" s="17">
        <f>(Table1[[#This Row],[18. Lợi nhuận sau thuế thu nhập doanh nghiệp]]-Table1[[#This Row],[Lưu chuyển tiền thuần từ hoạt động kinh doanh]])/Table1[[#This Row],[TỔNG CỘNG TÀI SẢN]]</f>
        <v>0.29966949211862731</v>
      </c>
      <c r="Q2703" s="20">
        <f>(Table1[[#This Row],[III. Các khoản phải thu ngắn hạn 2025]]-Table1[[#This Row],[III. Các khoản phải thu ngắn hạn'[Năm: 2024]])/Table1[[#This Row],[III. Các khoản phải thu ngắn hạn'[Năm: 2024]]</f>
        <v>-0.52059021425080798</v>
      </c>
      <c r="R2703" s="20" t="e">
        <f>(Table1[[#This Row],[1. Hàng tồn kho]]-Table1[[#This Row],[1. Hàng tồn kho'[Năm: 2024]])/Table1[[#This Row],[1. Hàng tồn kho'[Năm: 2024]]</f>
        <v>#DIV/0!</v>
      </c>
      <c r="S270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0.45922631188050872</v>
      </c>
      <c r="T2703" s="21">
        <f>Table1[[#This Row],[Tỷ suất sinh lợi trên tổng tài sản bình quân (ROAA)'[Quý 4 Năm 2025, ĐVT: %']]]-Table1[[#This Row],[Tỷ suất sinh lợi trên tổng tài sản bình quân (ROAA)'[Quý 4 Năm 2024, ĐVT: %']]]</f>
        <v>-0.72999999999999987</v>
      </c>
      <c r="U2703" s="20" t="e">
        <f>SUM(Table1[[#This Row],[TATA]:[ROA]])</f>
        <v>#DIV/0!</v>
      </c>
    </row>
    <row r="2704" spans="1:21" ht="26.25" hidden="1" x14ac:dyDescent="0.45">
      <c r="A2704" s="7">
        <v>2698</v>
      </c>
      <c r="B2704" s="5" t="s">
        <v>5400</v>
      </c>
      <c r="C2704" s="6" t="s">
        <v>5401</v>
      </c>
      <c r="D2704" s="6" t="s">
        <v>10</v>
      </c>
      <c r="E2704" s="6"/>
      <c r="F2704" s="6"/>
      <c r="G2704" s="6"/>
      <c r="H2704" s="6"/>
      <c r="I2704" s="6"/>
      <c r="J2704" s="6"/>
      <c r="K2704" s="6"/>
      <c r="L2704" s="6"/>
      <c r="M2704" s="6"/>
      <c r="N2704" s="8"/>
      <c r="O2704" s="8"/>
      <c r="P270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0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704" s="20" t="e">
        <f>(Table1[[#This Row],[1. Hàng tồn kho]]-Table1[[#This Row],[1. Hàng tồn kho'[Năm: 2024]])/Table1[[#This Row],[1. Hàng tồn kho'[Năm: 2024]]</f>
        <v>#DIV/0!</v>
      </c>
      <c r="S270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70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04" s="20" t="e">
        <f>SUM(Table1[[#This Row],[TATA]:[ROA]])</f>
        <v>#DIV/0!</v>
      </c>
    </row>
    <row r="2705" spans="1:21" x14ac:dyDescent="0.45">
      <c r="A2705" s="7">
        <v>2699</v>
      </c>
      <c r="B2705" s="5" t="s">
        <v>5402</v>
      </c>
      <c r="C2705" s="6" t="s">
        <v>5403</v>
      </c>
      <c r="D2705" s="6" t="s">
        <v>33</v>
      </c>
      <c r="E2705" s="8">
        <v>210099193460</v>
      </c>
      <c r="F2705" s="8">
        <v>73464959255</v>
      </c>
      <c r="G2705" s="8">
        <v>2118833245482</v>
      </c>
      <c r="H2705" s="8">
        <v>64570831150</v>
      </c>
      <c r="I2705" s="8">
        <v>190499337495</v>
      </c>
      <c r="J2705" s="8">
        <v>718350858927</v>
      </c>
      <c r="K2705" s="8">
        <v>799008417858</v>
      </c>
      <c r="L2705" s="8">
        <v>2153998225922</v>
      </c>
      <c r="M2705" s="8">
        <v>2332568320330</v>
      </c>
      <c r="N2705" s="9">
        <v>1.65</v>
      </c>
      <c r="O2705" s="9">
        <v>1.1499999999999999</v>
      </c>
      <c r="P2705" s="17">
        <f>(Table1[[#This Row],[18. Lợi nhuận sau thuế thu nhập doanh nghiệp]]-Table1[[#This Row],[Lưu chuyển tiền thuần từ hoạt động kinh doanh]])/Table1[[#This Row],[TỔNG CỘNG TÀI SẢN]]</f>
        <v>-6.4485600505063786E-2</v>
      </c>
      <c r="Q2705" s="20">
        <f>(Table1[[#This Row],[III. Các khoản phải thu ngắn hạn 2025]]-Table1[[#This Row],[III. Các khoản phải thu ngắn hạn'[Năm: 2024]])/Table1[[#This Row],[III. Các khoản phải thu ngắn hạn'[Năm: 2024]]</f>
        <v>1.9502382748096312</v>
      </c>
      <c r="R2705" s="20">
        <f>(Table1[[#This Row],[1. Hàng tồn kho]]-Table1[[#This Row],[1. Hàng tồn kho'[Năm: 2024]])/Table1[[#This Row],[1. Hàng tồn kho'[Năm: 2024]]</f>
        <v>0.11228156537806347</v>
      </c>
      <c r="S270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8.2901690567346975E-2</v>
      </c>
      <c r="T2705" s="21">
        <f>Table1[[#This Row],[Tỷ suất sinh lợi trên tổng tài sản bình quân (ROAA)'[Quý 4 Năm 2025, ĐVT: %']]]-Table1[[#This Row],[Tỷ suất sinh lợi trên tổng tài sản bình quân (ROAA)'[Quý 4 Năm 2024, ĐVT: %']]]</f>
        <v>-0.5</v>
      </c>
      <c r="U2705" s="20">
        <f>SUM(Table1[[#This Row],[TATA]:[ROA]])</f>
        <v>1.5809359302499777</v>
      </c>
    </row>
    <row r="2706" spans="1:21" hidden="1" x14ac:dyDescent="0.45">
      <c r="A2706" s="7">
        <v>2700</v>
      </c>
      <c r="B2706" s="5" t="s">
        <v>5404</v>
      </c>
      <c r="C2706" s="6" t="s">
        <v>5405</v>
      </c>
      <c r="D2706" s="6" t="s">
        <v>10</v>
      </c>
      <c r="E2706" s="6"/>
      <c r="F2706" s="6"/>
      <c r="G2706" s="6"/>
      <c r="H2706" s="6"/>
      <c r="I2706" s="6"/>
      <c r="J2706" s="6"/>
      <c r="K2706" s="6"/>
      <c r="L2706" s="6"/>
      <c r="M2706" s="6"/>
      <c r="N2706" s="8"/>
      <c r="O2706" s="8"/>
      <c r="P270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0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706" s="20" t="e">
        <f>(Table1[[#This Row],[1. Hàng tồn kho]]-Table1[[#This Row],[1. Hàng tồn kho'[Năm: 2024]])/Table1[[#This Row],[1. Hàng tồn kho'[Năm: 2024]]</f>
        <v>#DIV/0!</v>
      </c>
      <c r="S270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70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06" s="20" t="e">
        <f>SUM(Table1[[#This Row],[TATA]:[ROA]])</f>
        <v>#DIV/0!</v>
      </c>
    </row>
    <row r="2707" spans="1:21" hidden="1" x14ac:dyDescent="0.45">
      <c r="A2707" s="7">
        <v>2701</v>
      </c>
      <c r="B2707" s="5" t="s">
        <v>5406</v>
      </c>
      <c r="C2707" s="6" t="s">
        <v>5407</v>
      </c>
      <c r="D2707" s="6" t="s">
        <v>10</v>
      </c>
      <c r="E2707" s="6"/>
      <c r="F2707" s="6"/>
      <c r="G2707" s="6"/>
      <c r="H2707" s="6"/>
      <c r="I2707" s="6"/>
      <c r="J2707" s="6"/>
      <c r="K2707" s="6"/>
      <c r="L2707" s="6"/>
      <c r="M2707" s="6"/>
      <c r="N2707" s="8"/>
      <c r="O2707" s="8"/>
      <c r="P270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0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707" s="20" t="e">
        <f>(Table1[[#This Row],[1. Hàng tồn kho]]-Table1[[#This Row],[1. Hàng tồn kho'[Năm: 2024]])/Table1[[#This Row],[1. Hàng tồn kho'[Năm: 2024]]</f>
        <v>#DIV/0!</v>
      </c>
      <c r="S270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70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07" s="20" t="e">
        <f>SUM(Table1[[#This Row],[TATA]:[ROA]])</f>
        <v>#DIV/0!</v>
      </c>
    </row>
    <row r="2708" spans="1:21" ht="26.25" x14ac:dyDescent="0.45">
      <c r="A2708" s="7">
        <v>2702</v>
      </c>
      <c r="B2708" s="5" t="s">
        <v>5408</v>
      </c>
      <c r="C2708" s="6" t="s">
        <v>5409</v>
      </c>
      <c r="D2708" s="6" t="s">
        <v>15</v>
      </c>
      <c r="E2708" s="8">
        <v>161757667342</v>
      </c>
      <c r="F2708" s="8">
        <v>34540043061</v>
      </c>
      <c r="G2708" s="8">
        <v>1969762788098</v>
      </c>
      <c r="H2708" s="8">
        <v>704697112104</v>
      </c>
      <c r="I2708" s="8">
        <v>635033633417</v>
      </c>
      <c r="J2708" s="8">
        <v>535145349213</v>
      </c>
      <c r="K2708" s="8">
        <v>548019373451</v>
      </c>
      <c r="L2708" s="8">
        <v>881589056619</v>
      </c>
      <c r="M2708" s="8">
        <v>975394882881</v>
      </c>
      <c r="N2708" s="9">
        <v>-0.34</v>
      </c>
      <c r="O2708" s="9">
        <v>0.66</v>
      </c>
      <c r="P2708" s="17">
        <f>(Table1[[#This Row],[18. Lợi nhuận sau thuế thu nhập doanh nghiệp]]-Table1[[#This Row],[Lưu chuyển tiền thuần từ hoạt động kinh doanh]])/Table1[[#This Row],[TỔNG CỘNG TÀI SẢN]]</f>
        <v>-6.4585251102159943E-2</v>
      </c>
      <c r="Q2708" s="20">
        <f>(Table1[[#This Row],[III. Các khoản phải thu ngắn hạn 2025]]-Table1[[#This Row],[III. Các khoản phải thu ngắn hạn'[Năm: 2024]])/Table1[[#This Row],[III. Các khoản phải thu ngắn hạn'[Năm: 2024]]</f>
        <v>-9.8855916237555103E-2</v>
      </c>
      <c r="R2708" s="20">
        <f>(Table1[[#This Row],[1. Hàng tồn kho]]-Table1[[#This Row],[1. Hàng tồn kho'[Năm: 2024]])/Table1[[#This Row],[1. Hàng tồn kho'[Năm: 2024]]</f>
        <v>2.4057060865674919E-2</v>
      </c>
      <c r="S270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0.10640538872131265</v>
      </c>
      <c r="T2708" s="21">
        <f>Table1[[#This Row],[Tỷ suất sinh lợi trên tổng tài sản bình quân (ROAA)'[Quý 4 Năm 2025, ĐVT: %']]]-Table1[[#This Row],[Tỷ suất sinh lợi trên tổng tài sản bình quân (ROAA)'[Quý 4 Năm 2024, ĐVT: %']]]</f>
        <v>1</v>
      </c>
      <c r="U2708" s="20">
        <f>SUM(Table1[[#This Row],[TATA]:[ROA]])</f>
        <v>0.96702128224727257</v>
      </c>
    </row>
    <row r="2709" spans="1:21" ht="26.25" hidden="1" x14ac:dyDescent="0.45">
      <c r="A2709" s="7">
        <v>2703</v>
      </c>
      <c r="B2709" s="5" t="s">
        <v>5410</v>
      </c>
      <c r="C2709" s="6" t="s">
        <v>5411</v>
      </c>
      <c r="D2709" s="6" t="s">
        <v>10</v>
      </c>
      <c r="E2709" s="6"/>
      <c r="F2709" s="6"/>
      <c r="G2709" s="6"/>
      <c r="H2709" s="6"/>
      <c r="I2709" s="6"/>
      <c r="J2709" s="6"/>
      <c r="K2709" s="6"/>
      <c r="L2709" s="6"/>
      <c r="M2709" s="6"/>
      <c r="N2709" s="8"/>
      <c r="O2709" s="8"/>
      <c r="P270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0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709" s="20" t="e">
        <f>(Table1[[#This Row],[1. Hàng tồn kho]]-Table1[[#This Row],[1. Hàng tồn kho'[Năm: 2024]])/Table1[[#This Row],[1. Hàng tồn kho'[Năm: 2024]]</f>
        <v>#DIV/0!</v>
      </c>
      <c r="S270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70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09" s="20" t="e">
        <f>SUM(Table1[[#This Row],[TATA]:[ROA]])</f>
        <v>#DIV/0!</v>
      </c>
    </row>
    <row r="2710" spans="1:21" ht="26.25" hidden="1" x14ac:dyDescent="0.45">
      <c r="A2710" s="7">
        <v>2704</v>
      </c>
      <c r="B2710" s="5" t="s">
        <v>5412</v>
      </c>
      <c r="C2710" s="6" t="s">
        <v>5413</v>
      </c>
      <c r="D2710" s="6" t="s">
        <v>10</v>
      </c>
      <c r="E2710" s="6"/>
      <c r="F2710" s="6"/>
      <c r="G2710" s="6"/>
      <c r="H2710" s="6"/>
      <c r="I2710" s="6"/>
      <c r="J2710" s="6"/>
      <c r="K2710" s="6"/>
      <c r="L2710" s="6"/>
      <c r="M2710" s="6"/>
      <c r="N2710" s="8"/>
      <c r="O2710" s="8"/>
      <c r="P271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1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710" s="20" t="e">
        <f>(Table1[[#This Row],[1. Hàng tồn kho]]-Table1[[#This Row],[1. Hàng tồn kho'[Năm: 2024]])/Table1[[#This Row],[1. Hàng tồn kho'[Năm: 2024]]</f>
        <v>#DIV/0!</v>
      </c>
      <c r="S271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71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10" s="20" t="e">
        <f>SUM(Table1[[#This Row],[TATA]:[ROA]])</f>
        <v>#DIV/0!</v>
      </c>
    </row>
    <row r="2711" spans="1:21" hidden="1" x14ac:dyDescent="0.45">
      <c r="A2711" s="7">
        <v>2705</v>
      </c>
      <c r="B2711" s="5" t="s">
        <v>5414</v>
      </c>
      <c r="C2711" s="6" t="s">
        <v>5415</v>
      </c>
      <c r="D2711" s="6" t="s">
        <v>18</v>
      </c>
      <c r="E2711" s="8">
        <v>-7119094558676</v>
      </c>
      <c r="F2711" s="8">
        <v>5410022178202</v>
      </c>
      <c r="G2711" s="8">
        <v>34167047236850</v>
      </c>
      <c r="H2711" s="8">
        <v>142868417577</v>
      </c>
      <c r="I2711" s="8">
        <v>1462242468298</v>
      </c>
      <c r="J2711" s="6"/>
      <c r="K2711" s="6"/>
      <c r="L2711" s="8">
        <v>1837806618366</v>
      </c>
      <c r="M2711" s="8">
        <v>8279145384688</v>
      </c>
      <c r="N2711" s="9">
        <v>0.59</v>
      </c>
      <c r="O2711" s="9">
        <v>3.92</v>
      </c>
      <c r="P2711" s="17">
        <f>(Table1[[#This Row],[18. Lợi nhuận sau thuế thu nhập doanh nghiệp]]-Table1[[#This Row],[Lưu chuyển tiền thuần từ hoạt động kinh doanh]])/Table1[[#This Row],[TỔNG CỘNG TÀI SẢN]]</f>
        <v>0.36670177115466507</v>
      </c>
      <c r="Q2711" s="20">
        <f>(Table1[[#This Row],[III. Các khoản phải thu ngắn hạn 2025]]-Table1[[#This Row],[III. Các khoản phải thu ngắn hạn'[Năm: 2024]])/Table1[[#This Row],[III. Các khoản phải thu ngắn hạn'[Năm: 2024]]</f>
        <v>9.2348895095020804</v>
      </c>
      <c r="R2711" s="20" t="e">
        <f>(Table1[[#This Row],[1. Hàng tồn kho]]-Table1[[#This Row],[1. Hàng tồn kho'[Năm: 2024]])/Table1[[#This Row],[1. Hàng tồn kho'[Năm: 2024]]</f>
        <v>#DIV/0!</v>
      </c>
      <c r="S271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3.5049056315016514</v>
      </c>
      <c r="T2711" s="21">
        <f>Table1[[#This Row],[Tỷ suất sinh lợi trên tổng tài sản bình quân (ROAA)'[Quý 4 Năm 2025, ĐVT: %']]]-Table1[[#This Row],[Tỷ suất sinh lợi trên tổng tài sản bình quân (ROAA)'[Quý 4 Năm 2024, ĐVT: %']]]</f>
        <v>3.33</v>
      </c>
      <c r="U2711" s="20" t="e">
        <f>SUM(Table1[[#This Row],[TATA]:[ROA]])</f>
        <v>#DIV/0!</v>
      </c>
    </row>
    <row r="2712" spans="1:21" x14ac:dyDescent="0.45">
      <c r="A2712" s="7">
        <v>2706</v>
      </c>
      <c r="B2712" s="5" t="s">
        <v>5416</v>
      </c>
      <c r="C2712" s="6" t="s">
        <v>5417</v>
      </c>
      <c r="D2712" s="6" t="s">
        <v>18</v>
      </c>
      <c r="E2712" s="8">
        <v>1832456152383</v>
      </c>
      <c r="F2712" s="8">
        <v>2123433422922</v>
      </c>
      <c r="G2712" s="8">
        <v>139458571644297</v>
      </c>
      <c r="H2712" s="8">
        <v>27945458314477</v>
      </c>
      <c r="I2712" s="8">
        <v>38504262218934</v>
      </c>
      <c r="J2712" s="8">
        <v>2005435760243</v>
      </c>
      <c r="K2712" s="8">
        <v>2194104588398</v>
      </c>
      <c r="L2712" s="8">
        <v>72045286343724</v>
      </c>
      <c r="M2712" s="8">
        <v>82092949674406</v>
      </c>
      <c r="N2712" s="9">
        <v>0.02</v>
      </c>
      <c r="O2712" s="9">
        <v>0.4</v>
      </c>
      <c r="P2712" s="17">
        <f>(Table1[[#This Row],[18. Lợi nhuận sau thuế thu nhập doanh nghiệp]]-Table1[[#This Row],[Lưu chuyển tiền thuần từ hoạt động kinh doanh]])/Table1[[#This Row],[TỔNG CỘNG TÀI SẢN]]</f>
        <v>2.0864782071708474E-3</v>
      </c>
      <c r="Q2712" s="20">
        <f>(Table1[[#This Row],[III. Các khoản phải thu ngắn hạn 2025]]-Table1[[#This Row],[III. Các khoản phải thu ngắn hạn'[Năm: 2024]])/Table1[[#This Row],[III. Các khoản phải thu ngắn hạn'[Năm: 2024]]</f>
        <v>0.37783613300008273</v>
      </c>
      <c r="R2712" s="20">
        <f>(Table1[[#This Row],[1. Hàng tồn kho]]-Table1[[#This Row],[1. Hàng tồn kho'[Năm: 2024]])/Table1[[#This Row],[1. Hàng tồn kho'[Năm: 2024]]</f>
        <v>9.40787193961969E-2</v>
      </c>
      <c r="S271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0.13946316047305529</v>
      </c>
      <c r="T2712" s="21">
        <f>Table1[[#This Row],[Tỷ suất sinh lợi trên tổng tài sản bình quân (ROAA)'[Quý 4 Năm 2025, ĐVT: %']]]-Table1[[#This Row],[Tỷ suất sinh lợi trên tổng tài sản bình quân (ROAA)'[Quý 4 Năm 2024, ĐVT: %']]]</f>
        <v>0.38</v>
      </c>
      <c r="U2712" s="20">
        <f>SUM(Table1[[#This Row],[TATA]:[ROA]])</f>
        <v>0.9934644910765057</v>
      </c>
    </row>
    <row r="2713" spans="1:21" x14ac:dyDescent="0.45">
      <c r="A2713" s="7">
        <v>2707</v>
      </c>
      <c r="B2713" s="5" t="s">
        <v>5418</v>
      </c>
      <c r="C2713" s="6" t="s">
        <v>5419</v>
      </c>
      <c r="D2713" s="6" t="s">
        <v>15</v>
      </c>
      <c r="E2713" s="8">
        <v>-21970768</v>
      </c>
      <c r="F2713" s="8">
        <v>-54210475506</v>
      </c>
      <c r="G2713" s="8">
        <v>233317210521</v>
      </c>
      <c r="H2713" s="8">
        <v>188287238110</v>
      </c>
      <c r="I2713" s="8">
        <v>185700099987</v>
      </c>
      <c r="J2713" s="8">
        <v>2937768826</v>
      </c>
      <c r="K2713" s="8">
        <v>2372619406</v>
      </c>
      <c r="L2713" s="8">
        <v>24870207591</v>
      </c>
      <c r="M2713" s="8">
        <v>26250034763</v>
      </c>
      <c r="N2713" s="9">
        <v>-8.89</v>
      </c>
      <c r="O2713" s="9">
        <v>-5.17</v>
      </c>
      <c r="P2713" s="17">
        <f>(Table1[[#This Row],[18. Lợi nhuận sau thuế thu nhập doanh nghiệp]]-Table1[[#This Row],[Lưu chuyển tiền thuần từ hoạt động kinh doanh]])/Table1[[#This Row],[TỔNG CỘNG TÀI SẢN]]</f>
        <v>-0.23225249700609935</v>
      </c>
      <c r="Q2713" s="20">
        <f>(Table1[[#This Row],[III. Các khoản phải thu ngắn hạn 2025]]-Table1[[#This Row],[III. Các khoản phải thu ngắn hạn'[Năm: 2024]])/Table1[[#This Row],[III. Các khoản phải thu ngắn hạn'[Năm: 2024]]</f>
        <v>-1.374037958689775E-2</v>
      </c>
      <c r="R2713" s="20">
        <f>(Table1[[#This Row],[1. Hàng tồn kho]]-Table1[[#This Row],[1. Hàng tồn kho'[Năm: 2024]])/Table1[[#This Row],[1. Hàng tồn kho'[Năm: 2024]]</f>
        <v>-0.19237368679192324</v>
      </c>
      <c r="S271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5.5481128050548729E-2</v>
      </c>
      <c r="T2713" s="21">
        <f>Table1[[#This Row],[Tỷ suất sinh lợi trên tổng tài sản bình quân (ROAA)'[Quý 4 Năm 2025, ĐVT: %']]]-Table1[[#This Row],[Tỷ suất sinh lợi trên tổng tài sản bình quân (ROAA)'[Quý 4 Năm 2024, ĐVT: %']]]</f>
        <v>3.7200000000000006</v>
      </c>
      <c r="U2713" s="20">
        <f>SUM(Table1[[#This Row],[TATA]:[ROA]])</f>
        <v>3.3371145646656291</v>
      </c>
    </row>
    <row r="2714" spans="1:21" hidden="1" x14ac:dyDescent="0.45">
      <c r="A2714" s="7">
        <v>2708</v>
      </c>
      <c r="B2714" s="5" t="s">
        <v>5420</v>
      </c>
      <c r="C2714" s="6" t="s">
        <v>5421</v>
      </c>
      <c r="D2714" s="6" t="s">
        <v>10</v>
      </c>
      <c r="E2714" s="6"/>
      <c r="F2714" s="6"/>
      <c r="G2714" s="6"/>
      <c r="H2714" s="8">
        <v>77279591111</v>
      </c>
      <c r="I2714" s="6"/>
      <c r="J2714" s="8">
        <v>18873820651</v>
      </c>
      <c r="K2714" s="6"/>
      <c r="L2714" s="8">
        <v>214519015385</v>
      </c>
      <c r="M2714" s="6"/>
      <c r="N2714" s="8"/>
      <c r="O2714" s="8"/>
      <c r="P271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1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714" s="20">
        <f>(Table1[[#This Row],[1. Hàng tồn kho]]-Table1[[#This Row],[1. Hàng tồn kho'[Năm: 2024]])/Table1[[#This Row],[1. Hàng tồn kho'[Năm: 2024]]</f>
        <v>-1</v>
      </c>
      <c r="S271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71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14" s="20" t="e">
        <f>SUM(Table1[[#This Row],[TATA]:[ROA]])</f>
        <v>#DIV/0!</v>
      </c>
    </row>
    <row r="2715" spans="1:21" hidden="1" x14ac:dyDescent="0.45">
      <c r="A2715" s="7">
        <v>2709</v>
      </c>
      <c r="B2715" s="5" t="s">
        <v>5422</v>
      </c>
      <c r="C2715" s="6" t="s">
        <v>5423</v>
      </c>
      <c r="D2715" s="6" t="s">
        <v>15</v>
      </c>
      <c r="E2715" s="6"/>
      <c r="F2715" s="6"/>
      <c r="G2715" s="6"/>
      <c r="H2715" s="6"/>
      <c r="I2715" s="6"/>
      <c r="J2715" s="6"/>
      <c r="K2715" s="6"/>
      <c r="L2715" s="6"/>
      <c r="M2715" s="6"/>
      <c r="N2715" s="8"/>
      <c r="O2715" s="8"/>
      <c r="P271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1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715" s="20" t="e">
        <f>(Table1[[#This Row],[1. Hàng tồn kho]]-Table1[[#This Row],[1. Hàng tồn kho'[Năm: 2024]])/Table1[[#This Row],[1. Hàng tồn kho'[Năm: 2024]]</f>
        <v>#DIV/0!</v>
      </c>
      <c r="S271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71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15" s="20" t="e">
        <f>SUM(Table1[[#This Row],[TATA]:[ROA]])</f>
        <v>#DIV/0!</v>
      </c>
    </row>
    <row r="2716" spans="1:21" ht="26.25" x14ac:dyDescent="0.45">
      <c r="A2716" s="7">
        <v>2710</v>
      </c>
      <c r="B2716" s="5" t="s">
        <v>5424</v>
      </c>
      <c r="C2716" s="6" t="s">
        <v>5425</v>
      </c>
      <c r="D2716" s="6" t="s">
        <v>33</v>
      </c>
      <c r="E2716" s="8">
        <v>-9150493584</v>
      </c>
      <c r="F2716" s="8">
        <v>874512708</v>
      </c>
      <c r="G2716" s="8">
        <v>47564292983</v>
      </c>
      <c r="H2716" s="8">
        <v>21421167664</v>
      </c>
      <c r="I2716" s="8">
        <v>32111746667</v>
      </c>
      <c r="J2716" s="8">
        <v>40213945</v>
      </c>
      <c r="K2716" s="8">
        <v>5492250</v>
      </c>
      <c r="L2716" s="8">
        <v>14762079517</v>
      </c>
      <c r="M2716" s="8">
        <v>11977473562</v>
      </c>
      <c r="N2716" s="9">
        <v>14.16</v>
      </c>
      <c r="O2716" s="9">
        <v>0.86</v>
      </c>
      <c r="P2716" s="17">
        <f>(Table1[[#This Row],[18. Lợi nhuận sau thuế thu nhập doanh nghiệp]]-Table1[[#This Row],[Lưu chuyển tiền thuần từ hoạt động kinh doanh]])/Table1[[#This Row],[TỔNG CỘNG TÀI SẢN]]</f>
        <v>0.21076748256476865</v>
      </c>
      <c r="Q2716" s="20">
        <f>(Table1[[#This Row],[III. Các khoản phải thu ngắn hạn 2025]]-Table1[[#This Row],[III. Các khoản phải thu ngắn hạn'[Năm: 2024]])/Table1[[#This Row],[III. Các khoản phải thu ngắn hạn'[Năm: 2024]]</f>
        <v>0.49906611864890915</v>
      </c>
      <c r="R2716" s="20">
        <f>(Table1[[#This Row],[1. Hàng tồn kho]]-Table1[[#This Row],[1. Hàng tồn kho'[Năm: 2024]])/Table1[[#This Row],[1. Hàng tồn kho'[Năm: 2024]]</f>
        <v>-0.86342424251090011</v>
      </c>
      <c r="S271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-0.18863236387483551</v>
      </c>
      <c r="T2716" s="21">
        <f>Table1[[#This Row],[Tỷ suất sinh lợi trên tổng tài sản bình quân (ROAA)'[Quý 4 Năm 2025, ĐVT: %']]]-Table1[[#This Row],[Tỷ suất sinh lợi trên tổng tài sản bình quân (ROAA)'[Quý 4 Năm 2024, ĐVT: %']]]</f>
        <v>-13.3</v>
      </c>
      <c r="U2716" s="20">
        <f>SUM(Table1[[#This Row],[TATA]:[ROA]])</f>
        <v>-13.642223005172058</v>
      </c>
    </row>
    <row r="2717" spans="1:21" ht="26.25" x14ac:dyDescent="0.45">
      <c r="A2717" s="7">
        <v>2711</v>
      </c>
      <c r="B2717" s="5" t="s">
        <v>5426</v>
      </c>
      <c r="C2717" s="6" t="s">
        <v>5427</v>
      </c>
      <c r="D2717" s="6" t="s">
        <v>15</v>
      </c>
      <c r="E2717" s="8">
        <v>253650497940</v>
      </c>
      <c r="F2717" s="8">
        <v>301436755312</v>
      </c>
      <c r="G2717" s="8">
        <v>1169552114777</v>
      </c>
      <c r="H2717" s="8">
        <v>21294643934</v>
      </c>
      <c r="I2717" s="8">
        <v>20663770161</v>
      </c>
      <c r="J2717" s="8">
        <v>41260630630</v>
      </c>
      <c r="K2717" s="8">
        <v>18766693399</v>
      </c>
      <c r="L2717" s="8">
        <v>1303727922970</v>
      </c>
      <c r="M2717" s="8">
        <v>1455763188199</v>
      </c>
      <c r="N2717" s="9">
        <v>6.49</v>
      </c>
      <c r="O2717" s="9">
        <v>9.14</v>
      </c>
      <c r="P2717" s="17">
        <f>(Table1[[#This Row],[18. Lợi nhuận sau thuế thu nhập doanh nghiệp]]-Table1[[#This Row],[Lưu chuyển tiền thuần từ hoạt động kinh doanh]])/Table1[[#This Row],[TỔNG CỘNG TÀI SẢN]]</f>
        <v>4.0858596011441067E-2</v>
      </c>
      <c r="Q2717" s="20">
        <f>(Table1[[#This Row],[III. Các khoản phải thu ngắn hạn 2025]]-Table1[[#This Row],[III. Các khoản phải thu ngắn hạn'[Năm: 2024]])/Table1[[#This Row],[III. Các khoản phải thu ngắn hạn'[Năm: 2024]]</f>
        <v>-2.962593668883649E-2</v>
      </c>
      <c r="R2717" s="20">
        <f>(Table1[[#This Row],[1. Hàng tồn kho]]-Table1[[#This Row],[1. Hàng tồn kho'[Năm: 2024]])/Table1[[#This Row],[1. Hàng tồn kho'[Năm: 2024]]</f>
        <v>-0.54516707300748302</v>
      </c>
      <c r="S271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0.1166157927205019</v>
      </c>
      <c r="T2717" s="21">
        <f>Table1[[#This Row],[Tỷ suất sinh lợi trên tổng tài sản bình quân (ROAA)'[Quý 4 Năm 2025, ĐVT: %']]]-Table1[[#This Row],[Tỷ suất sinh lợi trên tổng tài sản bình quân (ROAA)'[Quý 4 Năm 2024, ĐVT: %']]]</f>
        <v>2.6500000000000004</v>
      </c>
      <c r="U2717" s="20">
        <f>SUM(Table1[[#This Row],[TATA]:[ROA]])</f>
        <v>2.2326813790356237</v>
      </c>
    </row>
    <row r="2718" spans="1:21" ht="26.25" x14ac:dyDescent="0.45">
      <c r="A2718" s="7">
        <v>2712</v>
      </c>
      <c r="B2718" s="5" t="s">
        <v>5428</v>
      </c>
      <c r="C2718" s="6" t="s">
        <v>5429</v>
      </c>
      <c r="D2718" s="6" t="s">
        <v>15</v>
      </c>
      <c r="E2718" s="8">
        <v>-203276230422</v>
      </c>
      <c r="F2718" s="8">
        <v>23219756647</v>
      </c>
      <c r="G2718" s="8">
        <v>6637273871948</v>
      </c>
      <c r="H2718" s="8">
        <v>360531392858</v>
      </c>
      <c r="I2718" s="8">
        <v>371897929986</v>
      </c>
      <c r="J2718" s="8">
        <v>264793078934</v>
      </c>
      <c r="K2718" s="8">
        <v>490773754569</v>
      </c>
      <c r="L2718" s="8">
        <v>2959887011881</v>
      </c>
      <c r="M2718" s="8">
        <v>3116804216525</v>
      </c>
      <c r="N2718" s="9">
        <v>0.37</v>
      </c>
      <c r="O2718" s="9">
        <v>0.01</v>
      </c>
      <c r="P2718" s="17">
        <f>(Table1[[#This Row],[18. Lợi nhuận sau thuế thu nhập doanh nghiệp]]-Table1[[#This Row],[Lưu chuyển tiền thuần từ hoạt động kinh doanh]])/Table1[[#This Row],[TỔNG CỘNG TÀI SẢN]]</f>
        <v>3.4124851774803261E-2</v>
      </c>
      <c r="Q2718" s="20">
        <f>(Table1[[#This Row],[III. Các khoản phải thu ngắn hạn 2025]]-Table1[[#This Row],[III. Các khoản phải thu ngắn hạn'[Năm: 2024]])/Table1[[#This Row],[III. Các khoản phải thu ngắn hạn'[Năm: 2024]]</f>
        <v>3.1527177253263101E-2</v>
      </c>
      <c r="R2718" s="20">
        <f>(Table1[[#This Row],[1. Hàng tồn kho]]-Table1[[#This Row],[1. Hàng tồn kho'[Năm: 2024]])/Table1[[#This Row],[1. Hàng tồn kho'[Năm: 2024]]</f>
        <v>0.8534236489290038</v>
      </c>
      <c r="S271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5.3014592791594282E-2</v>
      </c>
      <c r="T2718" s="21">
        <f>Table1[[#This Row],[Tỷ suất sinh lợi trên tổng tài sản bình quân (ROAA)'[Quý 4 Năm 2025, ĐVT: %']]]-Table1[[#This Row],[Tỷ suất sinh lợi trên tổng tài sản bình quân (ROAA)'[Quý 4 Năm 2024, ĐVT: %']]]</f>
        <v>-0.36</v>
      </c>
      <c r="U2718" s="20">
        <f>SUM(Table1[[#This Row],[TATA]:[ROA]])</f>
        <v>0.6120902707486644</v>
      </c>
    </row>
    <row r="2719" spans="1:21" hidden="1" x14ac:dyDescent="0.45">
      <c r="A2719" s="7">
        <v>2713</v>
      </c>
      <c r="B2719" s="5" t="s">
        <v>5430</v>
      </c>
      <c r="C2719" s="6" t="s">
        <v>5431</v>
      </c>
      <c r="D2719" s="6" t="s">
        <v>10</v>
      </c>
      <c r="E2719" s="6"/>
      <c r="F2719" s="6"/>
      <c r="G2719" s="6"/>
      <c r="H2719" s="6"/>
      <c r="I2719" s="6"/>
      <c r="J2719" s="6"/>
      <c r="K2719" s="6"/>
      <c r="L2719" s="6"/>
      <c r="M2719" s="6"/>
      <c r="N2719" s="8"/>
      <c r="O2719" s="8"/>
      <c r="P271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1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719" s="20" t="e">
        <f>(Table1[[#This Row],[1. Hàng tồn kho]]-Table1[[#This Row],[1. Hàng tồn kho'[Năm: 2024]])/Table1[[#This Row],[1. Hàng tồn kho'[Năm: 2024]]</f>
        <v>#DIV/0!</v>
      </c>
      <c r="S271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71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19" s="20" t="e">
        <f>SUM(Table1[[#This Row],[TATA]:[ROA]])</f>
        <v>#DIV/0!</v>
      </c>
    </row>
    <row r="2720" spans="1:21" ht="26.25" hidden="1" x14ac:dyDescent="0.45">
      <c r="A2720" s="7">
        <v>2714</v>
      </c>
      <c r="B2720" s="5" t="s">
        <v>5432</v>
      </c>
      <c r="C2720" s="6" t="s">
        <v>5433</v>
      </c>
      <c r="D2720" s="6" t="s">
        <v>10</v>
      </c>
      <c r="E2720" s="6"/>
      <c r="F2720" s="6"/>
      <c r="G2720" s="6"/>
      <c r="H2720" s="6"/>
      <c r="I2720" s="6"/>
      <c r="J2720" s="6"/>
      <c r="K2720" s="6"/>
      <c r="L2720" s="6"/>
      <c r="M2720" s="6"/>
      <c r="N2720" s="8"/>
      <c r="O2720" s="8"/>
      <c r="P272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2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720" s="20" t="e">
        <f>(Table1[[#This Row],[1. Hàng tồn kho]]-Table1[[#This Row],[1. Hàng tồn kho'[Năm: 2024]])/Table1[[#This Row],[1. Hàng tồn kho'[Năm: 2024]]</f>
        <v>#DIV/0!</v>
      </c>
      <c r="S272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72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20" s="20" t="e">
        <f>SUM(Table1[[#This Row],[TATA]:[ROA]])</f>
        <v>#DIV/0!</v>
      </c>
    </row>
    <row r="2721" spans="1:21" hidden="1" x14ac:dyDescent="0.45">
      <c r="A2721" s="7">
        <v>2715</v>
      </c>
      <c r="B2721" s="5" t="s">
        <v>5434</v>
      </c>
      <c r="C2721" s="6" t="s">
        <v>5435</v>
      </c>
      <c r="D2721" s="6" t="s">
        <v>10</v>
      </c>
      <c r="E2721" s="6"/>
      <c r="F2721" s="6"/>
      <c r="G2721" s="6"/>
      <c r="H2721" s="6"/>
      <c r="I2721" s="6"/>
      <c r="J2721" s="6"/>
      <c r="K2721" s="6"/>
      <c r="L2721" s="6"/>
      <c r="M2721" s="6"/>
      <c r="N2721" s="8"/>
      <c r="O2721" s="8"/>
      <c r="P272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2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721" s="20" t="e">
        <f>(Table1[[#This Row],[1. Hàng tồn kho]]-Table1[[#This Row],[1. Hàng tồn kho'[Năm: 2024]])/Table1[[#This Row],[1. Hàng tồn kho'[Năm: 2024]]</f>
        <v>#DIV/0!</v>
      </c>
      <c r="S272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72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21" s="20" t="e">
        <f>SUM(Table1[[#This Row],[TATA]:[ROA]])</f>
        <v>#DIV/0!</v>
      </c>
    </row>
    <row r="2722" spans="1:21" hidden="1" x14ac:dyDescent="0.45">
      <c r="A2722" s="7">
        <v>2716</v>
      </c>
      <c r="B2722" s="5" t="s">
        <v>5436</v>
      </c>
      <c r="C2722" s="6" t="s">
        <v>5437</v>
      </c>
      <c r="D2722" s="6" t="s">
        <v>15</v>
      </c>
      <c r="E2722" s="8">
        <v>-3050119502</v>
      </c>
      <c r="F2722" s="8">
        <v>6477642844</v>
      </c>
      <c r="G2722" s="8">
        <v>272938294296</v>
      </c>
      <c r="H2722" s="8">
        <v>94210723233</v>
      </c>
      <c r="I2722" s="8">
        <v>155906167742</v>
      </c>
      <c r="J2722" s="6"/>
      <c r="K2722" s="6"/>
      <c r="L2722" s="8">
        <v>178828665087</v>
      </c>
      <c r="M2722" s="8">
        <v>373354211072</v>
      </c>
      <c r="N2722" s="9">
        <v>-1.67</v>
      </c>
      <c r="O2722" s="9">
        <v>0.28999999999999998</v>
      </c>
      <c r="P2722" s="17">
        <f>(Table1[[#This Row],[18. Lợi nhuận sau thuế thu nhập doanh nghiệp]]-Table1[[#This Row],[Lưu chuyển tiền thuần từ hoạt động kinh doanh]])/Table1[[#This Row],[TỔNG CỘNG TÀI SẢN]]</f>
        <v>3.4908118593527944E-2</v>
      </c>
      <c r="Q2722" s="20">
        <f>(Table1[[#This Row],[III. Các khoản phải thu ngắn hạn 2025]]-Table1[[#This Row],[III. Các khoản phải thu ngắn hạn'[Năm: 2024]])/Table1[[#This Row],[III. Các khoản phải thu ngắn hạn'[Năm: 2024]]</f>
        <v>0.65486647795300446</v>
      </c>
      <c r="R2722" s="20" t="e">
        <f>(Table1[[#This Row],[1. Hàng tồn kho]]-Table1[[#This Row],[1. Hàng tồn kho'[Năm: 2024]])/Table1[[#This Row],[1. Hàng tồn kho'[Năm: 2024]]</f>
        <v>#DIV/0!</v>
      </c>
      <c r="S272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1.0877760894225961</v>
      </c>
      <c r="T2722" s="21">
        <f>Table1[[#This Row],[Tỷ suất sinh lợi trên tổng tài sản bình quân (ROAA)'[Quý 4 Năm 2025, ĐVT: %']]]-Table1[[#This Row],[Tỷ suất sinh lợi trên tổng tài sản bình quân (ROAA)'[Quý 4 Năm 2024, ĐVT: %']]]</f>
        <v>1.96</v>
      </c>
      <c r="U2722" s="20" t="e">
        <f>SUM(Table1[[#This Row],[TATA]:[ROA]])</f>
        <v>#DIV/0!</v>
      </c>
    </row>
    <row r="2723" spans="1:21" ht="26.25" hidden="1" x14ac:dyDescent="0.45">
      <c r="A2723" s="7">
        <v>2717</v>
      </c>
      <c r="B2723" s="5" t="s">
        <v>5438</v>
      </c>
      <c r="C2723" s="6" t="s">
        <v>5439</v>
      </c>
      <c r="D2723" s="6" t="s">
        <v>15</v>
      </c>
      <c r="E2723" s="6"/>
      <c r="F2723" s="6"/>
      <c r="G2723" s="6"/>
      <c r="H2723" s="8">
        <v>22029359817</v>
      </c>
      <c r="I2723" s="6"/>
      <c r="J2723" s="8">
        <v>325897317</v>
      </c>
      <c r="K2723" s="6"/>
      <c r="L2723" s="8">
        <v>53828294329</v>
      </c>
      <c r="M2723" s="6"/>
      <c r="N2723" s="8"/>
      <c r="O2723" s="8"/>
      <c r="P272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2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723" s="20">
        <f>(Table1[[#This Row],[1. Hàng tồn kho]]-Table1[[#This Row],[1. Hàng tồn kho'[Năm: 2024]])/Table1[[#This Row],[1. Hàng tồn kho'[Năm: 2024]]</f>
        <v>-1</v>
      </c>
      <c r="S272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72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23" s="20" t="e">
        <f>SUM(Table1[[#This Row],[TATA]:[ROA]])</f>
        <v>#DIV/0!</v>
      </c>
    </row>
    <row r="2724" spans="1:21" hidden="1" x14ac:dyDescent="0.45">
      <c r="A2724" s="7">
        <v>2718</v>
      </c>
      <c r="B2724" s="5" t="s">
        <v>5440</v>
      </c>
      <c r="C2724" s="6" t="s">
        <v>5441</v>
      </c>
      <c r="D2724" s="6" t="s">
        <v>10</v>
      </c>
      <c r="E2724" s="6"/>
      <c r="F2724" s="6"/>
      <c r="G2724" s="6"/>
      <c r="H2724" s="6"/>
      <c r="I2724" s="6"/>
      <c r="J2724" s="6"/>
      <c r="K2724" s="6"/>
      <c r="L2724" s="6"/>
      <c r="M2724" s="6"/>
      <c r="N2724" s="8"/>
      <c r="O2724" s="8"/>
      <c r="P272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2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724" s="20" t="e">
        <f>(Table1[[#This Row],[1. Hàng tồn kho]]-Table1[[#This Row],[1. Hàng tồn kho'[Năm: 2024]])/Table1[[#This Row],[1. Hàng tồn kho'[Năm: 2024]]</f>
        <v>#DIV/0!</v>
      </c>
      <c r="S272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72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24" s="20" t="e">
        <f>SUM(Table1[[#This Row],[TATA]:[ROA]])</f>
        <v>#DIV/0!</v>
      </c>
    </row>
    <row r="2725" spans="1:21" x14ac:dyDescent="0.45">
      <c r="A2725" s="7">
        <v>2719</v>
      </c>
      <c r="B2725" s="5" t="s">
        <v>5442</v>
      </c>
      <c r="C2725" s="6" t="s">
        <v>5443</v>
      </c>
      <c r="D2725" s="6" t="s">
        <v>15</v>
      </c>
      <c r="E2725" s="6"/>
      <c r="F2725" s="8">
        <v>15249524709</v>
      </c>
      <c r="G2725" s="8">
        <v>941043606479</v>
      </c>
      <c r="H2725" s="8">
        <v>218339842995</v>
      </c>
      <c r="I2725" s="8">
        <v>384198153607</v>
      </c>
      <c r="J2725" s="8">
        <v>54996772861</v>
      </c>
      <c r="K2725" s="8">
        <v>159104677625</v>
      </c>
      <c r="L2725" s="8">
        <v>600343714583</v>
      </c>
      <c r="M2725" s="8">
        <v>1040051446402</v>
      </c>
      <c r="N2725" s="8"/>
      <c r="O2725" s="9">
        <v>3.44</v>
      </c>
      <c r="P2725" s="17">
        <f>(Table1[[#This Row],[18. Lợi nhuận sau thuế thu nhập doanh nghiệp]]-Table1[[#This Row],[Lưu chuyển tiền thuần từ hoạt động kinh doanh]])/Table1[[#This Row],[TỔNG CỘNG TÀI SẢN]]</f>
        <v>1.6204907619592125E-2</v>
      </c>
      <c r="Q2725" s="20">
        <f>(Table1[[#This Row],[III. Các khoản phải thu ngắn hạn 2025]]-Table1[[#This Row],[III. Các khoản phải thu ngắn hạn'[Năm: 2024]])/Table1[[#This Row],[III. Các khoản phải thu ngắn hạn'[Năm: 2024]]</f>
        <v>0.75963373581704996</v>
      </c>
      <c r="R2725" s="20">
        <f>(Table1[[#This Row],[1. Hàng tồn kho]]-Table1[[#This Row],[1. Hàng tồn kho'[Năm: 2024]])/Table1[[#This Row],[1. Hàng tồn kho'[Năm: 2024]]</f>
        <v>1.892982066913717</v>
      </c>
      <c r="S272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0.73242664350108488</v>
      </c>
      <c r="T2725" s="21">
        <f>Table1[[#This Row],[Tỷ suất sinh lợi trên tổng tài sản bình quân (ROAA)'[Quý 4 Năm 2025, ĐVT: %']]]-Table1[[#This Row],[Tỷ suất sinh lợi trên tổng tài sản bình quân (ROAA)'[Quý 4 Năm 2024, ĐVT: %']]]</f>
        <v>3.44</v>
      </c>
      <c r="U2725" s="20">
        <f>SUM(Table1[[#This Row],[TATA]:[ROA]])</f>
        <v>6.8412473538514433</v>
      </c>
    </row>
    <row r="2726" spans="1:21" x14ac:dyDescent="0.45">
      <c r="A2726" s="7">
        <v>2720</v>
      </c>
      <c r="B2726" s="5" t="s">
        <v>5444</v>
      </c>
      <c r="C2726" s="6" t="s">
        <v>5445</v>
      </c>
      <c r="D2726" s="6" t="s">
        <v>15</v>
      </c>
      <c r="E2726" s="8">
        <v>61083886835</v>
      </c>
      <c r="F2726" s="8">
        <v>68685934306</v>
      </c>
      <c r="G2726" s="8">
        <v>627138080650</v>
      </c>
      <c r="H2726" s="8">
        <v>14071501089</v>
      </c>
      <c r="I2726" s="8">
        <v>18744229061</v>
      </c>
      <c r="J2726" s="8">
        <v>11984240966</v>
      </c>
      <c r="K2726" s="8">
        <v>12310931084</v>
      </c>
      <c r="L2726" s="8">
        <v>195257957234</v>
      </c>
      <c r="M2726" s="8">
        <v>199128993548</v>
      </c>
      <c r="N2726" s="9">
        <v>4.78</v>
      </c>
      <c r="O2726" s="9">
        <v>4.6900000000000004</v>
      </c>
      <c r="P2726" s="17">
        <f>(Table1[[#This Row],[18. Lợi nhuận sau thuế thu nhập doanh nghiệp]]-Table1[[#This Row],[Lưu chuyển tiền thuần từ hoạt động kinh doanh]])/Table1[[#This Row],[TỔNG CỘNG TÀI SẢN]]</f>
        <v>1.2121808108225265E-2</v>
      </c>
      <c r="Q2726" s="20">
        <f>(Table1[[#This Row],[III. Các khoản phải thu ngắn hạn 2025]]-Table1[[#This Row],[III. Các khoản phải thu ngắn hạn'[Năm: 2024]])/Table1[[#This Row],[III. Các khoản phải thu ngắn hạn'[Năm: 2024]]</f>
        <v>0.33207032728390107</v>
      </c>
      <c r="R2726" s="20">
        <f>(Table1[[#This Row],[1. Hàng tồn kho]]-Table1[[#This Row],[1. Hàng tồn kho'[Năm: 2024]])/Table1[[#This Row],[1. Hàng tồn kho'[Năm: 2024]]</f>
        <v>2.725997574037765E-2</v>
      </c>
      <c r="S272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1.9825242304265703E-2</v>
      </c>
      <c r="T2726" s="21">
        <f>Table1[[#This Row],[Tỷ suất sinh lợi trên tổng tài sản bình quân (ROAA)'[Quý 4 Năm 2025, ĐVT: %']]]-Table1[[#This Row],[Tỷ suất sinh lợi trên tổng tài sản bình quân (ROAA)'[Quý 4 Năm 2024, ĐVT: %']]]</f>
        <v>-8.9999999999999858E-2</v>
      </c>
      <c r="U2726" s="20">
        <f>SUM(Table1[[#This Row],[TATA]:[ROA]])</f>
        <v>0.30127735343676981</v>
      </c>
    </row>
    <row r="2727" spans="1:21" ht="26.25" x14ac:dyDescent="0.45">
      <c r="A2727" s="7">
        <v>2721</v>
      </c>
      <c r="B2727" s="5" t="s">
        <v>5446</v>
      </c>
      <c r="C2727" s="6" t="s">
        <v>5447</v>
      </c>
      <c r="D2727" s="6" t="s">
        <v>15</v>
      </c>
      <c r="E2727" s="8">
        <v>1553778075</v>
      </c>
      <c r="F2727" s="8">
        <v>3576526045</v>
      </c>
      <c r="G2727" s="8">
        <v>181644823905</v>
      </c>
      <c r="H2727" s="8">
        <v>72796223150</v>
      </c>
      <c r="I2727" s="8">
        <v>76988626967</v>
      </c>
      <c r="J2727" s="8">
        <v>33652794240</v>
      </c>
      <c r="K2727" s="8">
        <v>38982989870</v>
      </c>
      <c r="L2727" s="8">
        <v>242822353302</v>
      </c>
      <c r="M2727" s="8">
        <v>254368493818</v>
      </c>
      <c r="N2727" s="8"/>
      <c r="O2727" s="8"/>
      <c r="P2727" s="17">
        <f>(Table1[[#This Row],[18. Lợi nhuận sau thuế thu nhập doanh nghiệp]]-Table1[[#This Row],[Lưu chuyển tiền thuần từ hoạt động kinh doanh]])/Table1[[#This Row],[TỔNG CỘNG TÀI SẢN]]</f>
        <v>1.1135731404369081E-2</v>
      </c>
      <c r="Q2727" s="20">
        <f>(Table1[[#This Row],[III. Các khoản phải thu ngắn hạn 2025]]-Table1[[#This Row],[III. Các khoản phải thu ngắn hạn'[Năm: 2024]])/Table1[[#This Row],[III. Các khoản phải thu ngắn hạn'[Năm: 2024]]</f>
        <v>5.7590952326762299E-2</v>
      </c>
      <c r="R2727" s="20">
        <f>(Table1[[#This Row],[1. Hàng tồn kho]]-Table1[[#This Row],[1. Hàng tồn kho'[Năm: 2024]])/Table1[[#This Row],[1. Hàng tồn kho'[Năm: 2024]]</f>
        <v>0.15838790657283619</v>
      </c>
      <c r="S272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4.7549743089920465E-2</v>
      </c>
      <c r="T272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27" s="20">
        <f>SUM(Table1[[#This Row],[TATA]:[ROA]])</f>
        <v>0.27466433339388807</v>
      </c>
    </row>
    <row r="2728" spans="1:21" x14ac:dyDescent="0.45">
      <c r="A2728" s="7">
        <v>2722</v>
      </c>
      <c r="B2728" s="5" t="s">
        <v>5448</v>
      </c>
      <c r="C2728" s="6" t="s">
        <v>5449</v>
      </c>
      <c r="D2728" s="6" t="s">
        <v>33</v>
      </c>
      <c r="E2728" s="8">
        <v>79557162032</v>
      </c>
      <c r="F2728" s="8">
        <v>2590448773</v>
      </c>
      <c r="G2728" s="8">
        <v>1208268079267</v>
      </c>
      <c r="H2728" s="8">
        <v>696990547424</v>
      </c>
      <c r="I2728" s="8">
        <v>539147205304</v>
      </c>
      <c r="J2728" s="8">
        <v>327921295100</v>
      </c>
      <c r="K2728" s="8">
        <v>271139290335</v>
      </c>
      <c r="L2728" s="8">
        <v>1118087481331</v>
      </c>
      <c r="M2728" s="8">
        <v>816975671228</v>
      </c>
      <c r="N2728" s="9">
        <v>-0.01</v>
      </c>
      <c r="O2728" s="9">
        <v>0.03</v>
      </c>
      <c r="P2728" s="17">
        <f>(Table1[[#This Row],[18. Lợi nhuận sau thuế thu nhập doanh nghiệp]]-Table1[[#This Row],[Lưu chuyển tiền thuần từ hoạt động kinh doanh]])/Table1[[#This Row],[TỔNG CỘNG TÀI SẢN]]</f>
        <v>-6.3700030299312482E-2</v>
      </c>
      <c r="Q2728" s="20">
        <f>(Table1[[#This Row],[III. Các khoản phải thu ngắn hạn 2025]]-Table1[[#This Row],[III. Các khoản phải thu ngắn hạn'[Năm: 2024]])/Table1[[#This Row],[III. Các khoản phải thu ngắn hạn'[Năm: 2024]]</f>
        <v>-0.22646410730155744</v>
      </c>
      <c r="R2728" s="20">
        <f>(Table1[[#This Row],[1. Hàng tồn kho]]-Table1[[#This Row],[1. Hàng tồn kho'[Năm: 2024]])/Table1[[#This Row],[1. Hàng tồn kho'[Năm: 2024]]</f>
        <v>-0.17315741799471809</v>
      </c>
      <c r="S272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-0.26930970530548182</v>
      </c>
      <c r="T2728" s="21">
        <f>Table1[[#This Row],[Tỷ suất sinh lợi trên tổng tài sản bình quân (ROAA)'[Quý 4 Năm 2025, ĐVT: %']]]-Table1[[#This Row],[Tỷ suất sinh lợi trên tổng tài sản bình quân (ROAA)'[Quý 4 Năm 2024, ĐVT: %']]]</f>
        <v>0.04</v>
      </c>
      <c r="U2728" s="20">
        <f>SUM(Table1[[#This Row],[TATA]:[ROA]])</f>
        <v>-0.69263126090106975</v>
      </c>
    </row>
    <row r="2729" spans="1:21" hidden="1" x14ac:dyDescent="0.45">
      <c r="A2729" s="7">
        <v>2723</v>
      </c>
      <c r="B2729" s="5" t="s">
        <v>5450</v>
      </c>
      <c r="C2729" s="6" t="s">
        <v>5451</v>
      </c>
      <c r="D2729" s="6" t="s">
        <v>10</v>
      </c>
      <c r="E2729" s="6"/>
      <c r="F2729" s="6"/>
      <c r="G2729" s="6"/>
      <c r="H2729" s="6"/>
      <c r="I2729" s="6"/>
      <c r="J2729" s="6"/>
      <c r="K2729" s="6"/>
      <c r="L2729" s="6"/>
      <c r="M2729" s="6"/>
      <c r="N2729" s="8"/>
      <c r="O2729" s="8"/>
      <c r="P272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2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729" s="20" t="e">
        <f>(Table1[[#This Row],[1. Hàng tồn kho]]-Table1[[#This Row],[1. Hàng tồn kho'[Năm: 2024]])/Table1[[#This Row],[1. Hàng tồn kho'[Năm: 2024]]</f>
        <v>#DIV/0!</v>
      </c>
      <c r="S272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72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29" s="20" t="e">
        <f>SUM(Table1[[#This Row],[TATA]:[ROA]])</f>
        <v>#DIV/0!</v>
      </c>
    </row>
    <row r="2730" spans="1:21" hidden="1" x14ac:dyDescent="0.45">
      <c r="A2730" s="7">
        <v>2724</v>
      </c>
      <c r="B2730" s="5" t="s">
        <v>5452</v>
      </c>
      <c r="C2730" s="6" t="s">
        <v>5453</v>
      </c>
      <c r="D2730" s="6" t="s">
        <v>18</v>
      </c>
      <c r="E2730" s="6"/>
      <c r="F2730" s="6"/>
      <c r="G2730" s="6"/>
      <c r="H2730" s="8">
        <v>524739618892</v>
      </c>
      <c r="I2730" s="6"/>
      <c r="J2730" s="8">
        <v>89806109642</v>
      </c>
      <c r="K2730" s="6"/>
      <c r="L2730" s="8">
        <v>1254970662246</v>
      </c>
      <c r="M2730" s="6"/>
      <c r="N2730" s="9">
        <v>0.93</v>
      </c>
      <c r="O2730" s="8"/>
      <c r="P273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3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730" s="20">
        <f>(Table1[[#This Row],[1. Hàng tồn kho]]-Table1[[#This Row],[1. Hàng tồn kho'[Năm: 2024]])/Table1[[#This Row],[1. Hàng tồn kho'[Năm: 2024]]</f>
        <v>-1</v>
      </c>
      <c r="S273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730" s="21">
        <f>Table1[[#This Row],[Tỷ suất sinh lợi trên tổng tài sản bình quân (ROAA)'[Quý 4 Năm 2025, ĐVT: %']]]-Table1[[#This Row],[Tỷ suất sinh lợi trên tổng tài sản bình quân (ROAA)'[Quý 4 Năm 2024, ĐVT: %']]]</f>
        <v>-0.93</v>
      </c>
      <c r="U2730" s="20" t="e">
        <f>SUM(Table1[[#This Row],[TATA]:[ROA]])</f>
        <v>#DIV/0!</v>
      </c>
    </row>
    <row r="2731" spans="1:21" ht="26.25" hidden="1" x14ac:dyDescent="0.45">
      <c r="A2731" s="7">
        <v>2725</v>
      </c>
      <c r="B2731" s="5" t="s">
        <v>5454</v>
      </c>
      <c r="C2731" s="6" t="s">
        <v>5455</v>
      </c>
      <c r="D2731" s="6" t="s">
        <v>15</v>
      </c>
      <c r="E2731" s="6"/>
      <c r="F2731" s="6"/>
      <c r="G2731" s="6"/>
      <c r="H2731" s="8">
        <v>71544348202</v>
      </c>
      <c r="I2731" s="6"/>
      <c r="J2731" s="8">
        <v>2820830024</v>
      </c>
      <c r="K2731" s="6"/>
      <c r="L2731" s="8">
        <v>637448445154</v>
      </c>
      <c r="M2731" s="6"/>
      <c r="N2731" s="8"/>
      <c r="O2731" s="8"/>
      <c r="P273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31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731" s="20">
        <f>(Table1[[#This Row],[1. Hàng tồn kho]]-Table1[[#This Row],[1. Hàng tồn kho'[Năm: 2024]])/Table1[[#This Row],[1. Hàng tồn kho'[Năm: 2024]]</f>
        <v>-1</v>
      </c>
      <c r="S273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73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31" s="20" t="e">
        <f>SUM(Table1[[#This Row],[TATA]:[ROA]])</f>
        <v>#DIV/0!</v>
      </c>
    </row>
    <row r="2732" spans="1:21" ht="26.25" hidden="1" x14ac:dyDescent="0.45">
      <c r="A2732" s="7">
        <v>2726</v>
      </c>
      <c r="B2732" s="5" t="s">
        <v>5456</v>
      </c>
      <c r="C2732" s="6" t="s">
        <v>5457</v>
      </c>
      <c r="D2732" s="6" t="s">
        <v>10</v>
      </c>
      <c r="E2732" s="6"/>
      <c r="F2732" s="6"/>
      <c r="G2732" s="6"/>
      <c r="H2732" s="6"/>
      <c r="I2732" s="6"/>
      <c r="J2732" s="6"/>
      <c r="K2732" s="6"/>
      <c r="L2732" s="6"/>
      <c r="M2732" s="6"/>
      <c r="N2732" s="8"/>
      <c r="O2732" s="8"/>
      <c r="P273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3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732" s="20" t="e">
        <f>(Table1[[#This Row],[1. Hàng tồn kho]]-Table1[[#This Row],[1. Hàng tồn kho'[Năm: 2024]])/Table1[[#This Row],[1. Hàng tồn kho'[Năm: 2024]]</f>
        <v>#DIV/0!</v>
      </c>
      <c r="S273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73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32" s="20" t="e">
        <f>SUM(Table1[[#This Row],[TATA]:[ROA]])</f>
        <v>#DIV/0!</v>
      </c>
    </row>
    <row r="2733" spans="1:21" hidden="1" x14ac:dyDescent="0.45">
      <c r="A2733" s="7">
        <v>2727</v>
      </c>
      <c r="B2733" s="5" t="s">
        <v>5458</v>
      </c>
      <c r="C2733" s="6" t="s">
        <v>5459</v>
      </c>
      <c r="D2733" s="6" t="s">
        <v>15</v>
      </c>
      <c r="E2733" s="6"/>
      <c r="F2733" s="6"/>
      <c r="G2733" s="6"/>
      <c r="H2733" s="8">
        <v>9272213875</v>
      </c>
      <c r="I2733" s="6"/>
      <c r="J2733" s="8">
        <v>2779023120</v>
      </c>
      <c r="K2733" s="6"/>
      <c r="L2733" s="8">
        <v>54075072778</v>
      </c>
      <c r="M2733" s="6"/>
      <c r="N2733" s="8"/>
      <c r="O2733" s="8"/>
      <c r="P273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3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733" s="20">
        <f>(Table1[[#This Row],[1. Hàng tồn kho]]-Table1[[#This Row],[1. Hàng tồn kho'[Năm: 2024]])/Table1[[#This Row],[1. Hàng tồn kho'[Năm: 2024]]</f>
        <v>-1</v>
      </c>
      <c r="S273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73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33" s="20" t="e">
        <f>SUM(Table1[[#This Row],[TATA]:[ROA]])</f>
        <v>#DIV/0!</v>
      </c>
    </row>
    <row r="2734" spans="1:21" x14ac:dyDescent="0.45">
      <c r="A2734" s="7">
        <v>2728</v>
      </c>
      <c r="B2734" s="5" t="s">
        <v>5460</v>
      </c>
      <c r="C2734" s="6" t="s">
        <v>5461</v>
      </c>
      <c r="D2734" s="6" t="s">
        <v>33</v>
      </c>
      <c r="E2734" s="8">
        <v>11339933419</v>
      </c>
      <c r="F2734" s="8">
        <v>13648791109</v>
      </c>
      <c r="G2734" s="8">
        <v>256013818736</v>
      </c>
      <c r="H2734" s="8">
        <v>40201379349</v>
      </c>
      <c r="I2734" s="8">
        <v>51389477853</v>
      </c>
      <c r="J2734" s="8">
        <v>3044847019</v>
      </c>
      <c r="K2734" s="8">
        <v>1979215626</v>
      </c>
      <c r="L2734" s="8">
        <v>214993873720</v>
      </c>
      <c r="M2734" s="8">
        <v>308387584677</v>
      </c>
      <c r="N2734" s="9">
        <v>1.65</v>
      </c>
      <c r="O2734" s="9">
        <v>-0.02</v>
      </c>
      <c r="P2734" s="17">
        <f>(Table1[[#This Row],[18. Lợi nhuận sau thuế thu nhập doanh nghiệp]]-Table1[[#This Row],[Lưu chuyển tiền thuần từ hoạt động kinh doanh]])/Table1[[#This Row],[TỔNG CỘNG TÀI SẢN]]</f>
        <v>9.0184885386240844E-3</v>
      </c>
      <c r="Q2734" s="20">
        <f>(Table1[[#This Row],[III. Các khoản phải thu ngắn hạn 2025]]-Table1[[#This Row],[III. Các khoản phải thu ngắn hạn'[Năm: 2024]])/Table1[[#This Row],[III. Các khoản phải thu ngắn hạn'[Năm: 2024]]</f>
        <v>0.27830135893778235</v>
      </c>
      <c r="R2734" s="20">
        <f>(Table1[[#This Row],[1. Hàng tồn kho]]-Table1[[#This Row],[1. Hàng tồn kho'[Năm: 2024]])/Table1[[#This Row],[1. Hàng tồn kho'[Năm: 2024]]</f>
        <v>-0.34997863155370568</v>
      </c>
      <c r="S273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0.43440173127273612</v>
      </c>
      <c r="T2734" s="21">
        <f>Table1[[#This Row],[Tỷ suất sinh lợi trên tổng tài sản bình quân (ROAA)'[Quý 4 Năm 2025, ĐVT: %']]]-Table1[[#This Row],[Tỷ suất sinh lợi trên tổng tài sản bình quân (ROAA)'[Quý 4 Năm 2024, ĐVT: %']]]</f>
        <v>-1.67</v>
      </c>
      <c r="U2734" s="20">
        <f>SUM(Table1[[#This Row],[TATA]:[ROA]])</f>
        <v>-1.2982570528045629</v>
      </c>
    </row>
    <row r="2735" spans="1:21" ht="26.25" hidden="1" x14ac:dyDescent="0.45">
      <c r="A2735" s="7">
        <v>2729</v>
      </c>
      <c r="B2735" s="5" t="s">
        <v>5462</v>
      </c>
      <c r="C2735" s="6" t="s">
        <v>5463</v>
      </c>
      <c r="D2735" s="6" t="s">
        <v>15</v>
      </c>
      <c r="E2735" s="8">
        <v>1885071810</v>
      </c>
      <c r="F2735" s="8">
        <v>568355949</v>
      </c>
      <c r="G2735" s="8">
        <v>143164065590</v>
      </c>
      <c r="H2735" s="8">
        <v>4687098442</v>
      </c>
      <c r="I2735" s="8">
        <v>5701130725</v>
      </c>
      <c r="J2735" s="6"/>
      <c r="K2735" s="8">
        <v>25480976</v>
      </c>
      <c r="L2735" s="8">
        <v>41555417530</v>
      </c>
      <c r="M2735" s="8">
        <v>44619596333</v>
      </c>
      <c r="N2735" s="8"/>
      <c r="O2735" s="8"/>
      <c r="P2735" s="17">
        <f>(Table1[[#This Row],[18. Lợi nhuận sau thuế thu nhập doanh nghiệp]]-Table1[[#This Row],[Lưu chuyển tiền thuần từ hoạt động kinh doanh]])/Table1[[#This Row],[TỔNG CỘNG TÀI SẢN]]</f>
        <v>-9.1972511088842159E-3</v>
      </c>
      <c r="Q2735" s="20">
        <f>(Table1[[#This Row],[III. Các khoản phải thu ngắn hạn 2025]]-Table1[[#This Row],[III. Các khoản phải thu ngắn hạn'[Năm: 2024]])/Table1[[#This Row],[III. Các khoản phải thu ngắn hạn'[Năm: 2024]]</f>
        <v>0.21634542042332466</v>
      </c>
      <c r="R2735" s="20" t="e">
        <f>(Table1[[#This Row],[1. Hàng tồn kho]]-Table1[[#This Row],[1. Hàng tồn kho'[Năm: 2024]])/Table1[[#This Row],[1. Hàng tồn kho'[Năm: 2024]]</f>
        <v>#DIV/0!</v>
      </c>
      <c r="S273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7.3737167982679638E-2</v>
      </c>
      <c r="T273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35" s="20" t="e">
        <f>SUM(Table1[[#This Row],[TATA]:[ROA]])</f>
        <v>#DIV/0!</v>
      </c>
    </row>
    <row r="2736" spans="1:21" x14ac:dyDescent="0.45">
      <c r="A2736" s="7">
        <v>2730</v>
      </c>
      <c r="B2736" s="5" t="s">
        <v>5464</v>
      </c>
      <c r="C2736" s="6" t="s">
        <v>5465</v>
      </c>
      <c r="D2736" s="6" t="s">
        <v>15</v>
      </c>
      <c r="E2736" s="8">
        <v>23355344860</v>
      </c>
      <c r="F2736" s="8">
        <v>43284649394</v>
      </c>
      <c r="G2736" s="8">
        <v>958843625345</v>
      </c>
      <c r="H2736" s="8">
        <v>19062057194</v>
      </c>
      <c r="I2736" s="8">
        <v>47344695454</v>
      </c>
      <c r="J2736" s="8">
        <v>39930054145</v>
      </c>
      <c r="K2736" s="8">
        <v>38925963953</v>
      </c>
      <c r="L2736" s="8">
        <v>620600948687</v>
      </c>
      <c r="M2736" s="8">
        <v>610098917813</v>
      </c>
      <c r="N2736" s="9">
        <v>5.83</v>
      </c>
      <c r="O2736" s="9">
        <v>6.1</v>
      </c>
      <c r="P2736" s="17">
        <f>(Table1[[#This Row],[18. Lợi nhuận sau thuế thu nhập doanh nghiệp]]-Table1[[#This Row],[Lưu chuyển tiền thuần từ hoạt động kinh doanh]])/Table1[[#This Row],[TỔNG CỘNG TÀI SẢN]]</f>
        <v>2.0784728611851874E-2</v>
      </c>
      <c r="Q2736" s="20">
        <f>(Table1[[#This Row],[III. Các khoản phải thu ngắn hạn 2025]]-Table1[[#This Row],[III. Các khoản phải thu ngắn hạn'[Năm: 2024]])/Table1[[#This Row],[III. Các khoản phải thu ngắn hạn'[Năm: 2024]]</f>
        <v>1.4837138495682556</v>
      </c>
      <c r="R2736" s="20">
        <f>(Table1[[#This Row],[1. Hàng tồn kho]]-Table1[[#This Row],[1. Hàng tồn kho'[Năm: 2024]])/Table1[[#This Row],[1. Hàng tồn kho'[Năm: 2024]]</f>
        <v>-2.51462266580906E-2</v>
      </c>
      <c r="S273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-1.6922357105993883E-2</v>
      </c>
      <c r="T2736" s="21">
        <f>Table1[[#This Row],[Tỷ suất sinh lợi trên tổng tài sản bình quân (ROAA)'[Quý 4 Năm 2025, ĐVT: %']]]-Table1[[#This Row],[Tỷ suất sinh lợi trên tổng tài sản bình quân (ROAA)'[Quý 4 Năm 2024, ĐVT: %']]]</f>
        <v>0.26999999999999957</v>
      </c>
      <c r="U2736" s="20">
        <f>SUM(Table1[[#This Row],[TATA]:[ROA]])</f>
        <v>1.7324299944160224</v>
      </c>
    </row>
    <row r="2737" spans="1:21" x14ac:dyDescent="0.45">
      <c r="A2737" s="7">
        <v>2731</v>
      </c>
      <c r="B2737" s="5" t="s">
        <v>5466</v>
      </c>
      <c r="C2737" s="6" t="s">
        <v>5467</v>
      </c>
      <c r="D2737" s="6" t="s">
        <v>15</v>
      </c>
      <c r="E2737" s="8">
        <v>-38826724993</v>
      </c>
      <c r="F2737" s="8">
        <v>82920334487</v>
      </c>
      <c r="G2737" s="8">
        <v>1216673463788</v>
      </c>
      <c r="H2737" s="8">
        <v>14395416348</v>
      </c>
      <c r="I2737" s="8">
        <v>97617677840</v>
      </c>
      <c r="J2737" s="8">
        <v>11315385007</v>
      </c>
      <c r="K2737" s="8">
        <v>12505308246</v>
      </c>
      <c r="L2737" s="8">
        <v>31735598766</v>
      </c>
      <c r="M2737" s="8">
        <v>29762902723</v>
      </c>
      <c r="N2737" s="9">
        <v>1.81</v>
      </c>
      <c r="O2737" s="9">
        <v>1.54</v>
      </c>
      <c r="P2737" s="17">
        <f>(Table1[[#This Row],[18. Lợi nhuận sau thuế thu nhập doanh nghiệp]]-Table1[[#This Row],[Lưu chuyển tiền thuần từ hoạt động kinh doanh]])/Table1[[#This Row],[TỔNG CỘNG TÀI SẢN]]</f>
        <v>0.10006551725140106</v>
      </c>
      <c r="Q2737" s="20">
        <f>(Table1[[#This Row],[III. Các khoản phải thu ngắn hạn 2025]]-Table1[[#This Row],[III. Các khoản phải thu ngắn hạn'[Năm: 2024]])/Table1[[#This Row],[III. Các khoản phải thu ngắn hạn'[Năm: 2024]]</f>
        <v>5.7811639121894745</v>
      </c>
      <c r="R2737" s="20">
        <f>(Table1[[#This Row],[1. Hàng tồn kho]]-Table1[[#This Row],[1. Hàng tồn kho'[Năm: 2024]])/Table1[[#This Row],[1. Hàng tồn kho'[Năm: 2024]]</f>
        <v>0.10515976595262835</v>
      </c>
      <c r="S273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-6.2160353662948753E-2</v>
      </c>
      <c r="T2737" s="21">
        <f>Table1[[#This Row],[Tỷ suất sinh lợi trên tổng tài sản bình quân (ROAA)'[Quý 4 Năm 2025, ĐVT: %']]]-Table1[[#This Row],[Tỷ suất sinh lợi trên tổng tài sản bình quân (ROAA)'[Quý 4 Năm 2024, ĐVT: %']]]</f>
        <v>-0.27</v>
      </c>
      <c r="U2737" s="20">
        <f>SUM(Table1[[#This Row],[TATA]:[ROA]])</f>
        <v>5.6542288417305535</v>
      </c>
    </row>
    <row r="2738" spans="1:21" x14ac:dyDescent="0.45">
      <c r="A2738" s="7">
        <v>2732</v>
      </c>
      <c r="B2738" s="5" t="s">
        <v>5468</v>
      </c>
      <c r="C2738" s="6" t="s">
        <v>5469</v>
      </c>
      <c r="D2738" s="6" t="s">
        <v>33</v>
      </c>
      <c r="E2738" s="8">
        <v>98497490976</v>
      </c>
      <c r="F2738" s="8">
        <v>83172768021</v>
      </c>
      <c r="G2738" s="8">
        <v>526480388404</v>
      </c>
      <c r="H2738" s="8">
        <v>123829270368</v>
      </c>
      <c r="I2738" s="8">
        <v>131792121062</v>
      </c>
      <c r="J2738" s="8">
        <v>1585623442</v>
      </c>
      <c r="K2738" s="8">
        <v>2752015379</v>
      </c>
      <c r="L2738" s="8">
        <v>820483069668</v>
      </c>
      <c r="M2738" s="8">
        <v>1070298728872</v>
      </c>
      <c r="N2738" s="9">
        <v>1.99</v>
      </c>
      <c r="O2738" s="9">
        <v>4.95</v>
      </c>
      <c r="P2738" s="17">
        <f>(Table1[[#This Row],[18. Lợi nhuận sau thuế thu nhập doanh nghiệp]]-Table1[[#This Row],[Lưu chuyển tiền thuần từ hoạt động kinh doanh]])/Table1[[#This Row],[TỔNG CỘNG TÀI SẢN]]</f>
        <v>-2.9107870478245468E-2</v>
      </c>
      <c r="Q2738" s="20">
        <f>(Table1[[#This Row],[III. Các khoản phải thu ngắn hạn 2025]]-Table1[[#This Row],[III. Các khoản phải thu ngắn hạn'[Năm: 2024]])/Table1[[#This Row],[III. Các khoản phải thu ngắn hạn'[Năm: 2024]]</f>
        <v>6.4305076419619786E-2</v>
      </c>
      <c r="R2738" s="20">
        <f>(Table1[[#This Row],[1. Hàng tồn kho]]-Table1[[#This Row],[1. Hàng tồn kho'[Năm: 2024]])/Table1[[#This Row],[1. Hàng tồn kho'[Năm: 2024]]</f>
        <v>0.73560462472022403</v>
      </c>
      <c r="S273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0.30447387452502261</v>
      </c>
      <c r="T2738" s="21">
        <f>Table1[[#This Row],[Tỷ suất sinh lợi trên tổng tài sản bình quân (ROAA)'[Quý 4 Năm 2025, ĐVT: %']]]-Table1[[#This Row],[Tỷ suất sinh lợi trên tổng tài sản bình quân (ROAA)'[Quý 4 Năm 2024, ĐVT: %']]]</f>
        <v>2.96</v>
      </c>
      <c r="U2738" s="20">
        <f>SUM(Table1[[#This Row],[TATA]:[ROA]])</f>
        <v>4.0352757051866206</v>
      </c>
    </row>
    <row r="2739" spans="1:21" hidden="1" x14ac:dyDescent="0.45">
      <c r="A2739" s="7">
        <v>2733</v>
      </c>
      <c r="B2739" s="5" t="s">
        <v>5470</v>
      </c>
      <c r="C2739" s="6" t="s">
        <v>5471</v>
      </c>
      <c r="D2739" s="6" t="s">
        <v>10</v>
      </c>
      <c r="E2739" s="6"/>
      <c r="F2739" s="6"/>
      <c r="G2739" s="6"/>
      <c r="H2739" s="8">
        <v>582835204796</v>
      </c>
      <c r="I2739" s="6"/>
      <c r="J2739" s="8">
        <v>463014633630</v>
      </c>
      <c r="K2739" s="6"/>
      <c r="L2739" s="8">
        <v>2309693342220</v>
      </c>
      <c r="M2739" s="6"/>
      <c r="N2739" s="8"/>
      <c r="O2739" s="8"/>
      <c r="P273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3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739" s="20">
        <f>(Table1[[#This Row],[1. Hàng tồn kho]]-Table1[[#This Row],[1. Hàng tồn kho'[Năm: 2024]])/Table1[[#This Row],[1. Hàng tồn kho'[Năm: 2024]]</f>
        <v>-1</v>
      </c>
      <c r="S273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73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39" s="20" t="e">
        <f>SUM(Table1[[#This Row],[TATA]:[ROA]])</f>
        <v>#DIV/0!</v>
      </c>
    </row>
    <row r="2740" spans="1:21" hidden="1" x14ac:dyDescent="0.45">
      <c r="A2740" s="7">
        <v>2734</v>
      </c>
      <c r="B2740" s="5" t="s">
        <v>5472</v>
      </c>
      <c r="C2740" s="6" t="s">
        <v>5473</v>
      </c>
      <c r="D2740" s="6" t="s">
        <v>18</v>
      </c>
      <c r="E2740" s="8">
        <v>-4435192060534</v>
      </c>
      <c r="F2740" s="8">
        <v>2022085027284</v>
      </c>
      <c r="G2740" s="8">
        <v>51628903137232</v>
      </c>
      <c r="H2740" s="8">
        <v>1728245383775</v>
      </c>
      <c r="I2740" s="8">
        <v>3586038260870</v>
      </c>
      <c r="J2740" s="6"/>
      <c r="K2740" s="6"/>
      <c r="L2740" s="8">
        <v>5324944464886</v>
      </c>
      <c r="M2740" s="8">
        <v>6640194324761</v>
      </c>
      <c r="N2740" s="9">
        <v>0.56999999999999995</v>
      </c>
      <c r="O2740" s="9">
        <v>0.64</v>
      </c>
      <c r="P2740" s="17">
        <f>(Table1[[#This Row],[18. Lợi nhuận sau thuế thu nhập doanh nghiệp]]-Table1[[#This Row],[Lưu chuyển tiền thuần từ hoạt động kinh doanh]])/Table1[[#This Row],[TỔNG CỘNG TÀI SẢN]]</f>
        <v>0.12507097178985693</v>
      </c>
      <c r="Q2740" s="20">
        <f>(Table1[[#This Row],[III. Các khoản phải thu ngắn hạn 2025]]-Table1[[#This Row],[III. Các khoản phải thu ngắn hạn'[Năm: 2024]])/Table1[[#This Row],[III. Các khoản phải thu ngắn hạn'[Năm: 2024]]</f>
        <v>1.0749589696788484</v>
      </c>
      <c r="R2740" s="20" t="e">
        <f>(Table1[[#This Row],[1. Hàng tồn kho]]-Table1[[#This Row],[1. Hàng tồn kho'[Năm: 2024]])/Table1[[#This Row],[1. Hàng tồn kho'[Năm: 2024]]</f>
        <v>#DIV/0!</v>
      </c>
      <c r="S274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0.24699785482235218</v>
      </c>
      <c r="T2740" s="21">
        <f>Table1[[#This Row],[Tỷ suất sinh lợi trên tổng tài sản bình quân (ROAA)'[Quý 4 Năm 2025, ĐVT: %']]]-Table1[[#This Row],[Tỷ suất sinh lợi trên tổng tài sản bình quân (ROAA)'[Quý 4 Năm 2024, ĐVT: %']]]</f>
        <v>7.0000000000000062E-2</v>
      </c>
      <c r="U2740" s="20" t="e">
        <f>SUM(Table1[[#This Row],[TATA]:[ROA]])</f>
        <v>#DIV/0!</v>
      </c>
    </row>
    <row r="2741" spans="1:21" ht="26.25" x14ac:dyDescent="0.45">
      <c r="A2741" s="7">
        <v>2735</v>
      </c>
      <c r="B2741" s="5" t="s">
        <v>5474</v>
      </c>
      <c r="C2741" s="6" t="s">
        <v>5475</v>
      </c>
      <c r="D2741" s="6" t="s">
        <v>18</v>
      </c>
      <c r="E2741" s="8">
        <v>-32444428743</v>
      </c>
      <c r="F2741" s="8">
        <v>42206187184</v>
      </c>
      <c r="G2741" s="8">
        <v>3149468908607</v>
      </c>
      <c r="H2741" s="8">
        <v>1004869247737</v>
      </c>
      <c r="I2741" s="8">
        <v>1315499147063</v>
      </c>
      <c r="J2741" s="8">
        <v>380304708069</v>
      </c>
      <c r="K2741" s="8">
        <v>307056022881</v>
      </c>
      <c r="L2741" s="8">
        <v>700626519965</v>
      </c>
      <c r="M2741" s="8">
        <v>516455574816</v>
      </c>
      <c r="N2741" s="9">
        <v>-3.65</v>
      </c>
      <c r="O2741" s="9">
        <v>6.37</v>
      </c>
      <c r="P2741" s="17">
        <f>(Table1[[#This Row],[18. Lợi nhuận sau thuế thu nhập doanh nghiệp]]-Table1[[#This Row],[Lưu chuyển tiền thuần từ hoạt động kinh doanh]])/Table1[[#This Row],[TỔNG CỘNG TÀI SẢN]]</f>
        <v>2.3702604500394235E-2</v>
      </c>
      <c r="Q2741" s="20">
        <f>(Table1[[#This Row],[III. Các khoản phải thu ngắn hạn 2025]]-Table1[[#This Row],[III. Các khoản phải thu ngắn hạn'[Năm: 2024]])/Table1[[#This Row],[III. Các khoản phải thu ngắn hạn'[Năm: 2024]]</f>
        <v>0.30912469460633729</v>
      </c>
      <c r="R2741" s="20">
        <f>(Table1[[#This Row],[1. Hàng tồn kho]]-Table1[[#This Row],[1. Hàng tồn kho'[Năm: 2024]])/Table1[[#This Row],[1. Hàng tồn kho'[Năm: 2024]]</f>
        <v>-0.19260525477036755</v>
      </c>
      <c r="S274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-0.26286607757611047</v>
      </c>
      <c r="T2741" s="21">
        <f>Table1[[#This Row],[Tỷ suất sinh lợi trên tổng tài sản bình quân (ROAA)'[Quý 4 Năm 2025, ĐVT: %']]]-Table1[[#This Row],[Tỷ suất sinh lợi trên tổng tài sản bình quân (ROAA)'[Quý 4 Năm 2024, ĐVT: %']]]</f>
        <v>10.02</v>
      </c>
      <c r="U2741" s="20">
        <f>SUM(Table1[[#This Row],[TATA]:[ROA]])</f>
        <v>9.8973559667602533</v>
      </c>
    </row>
    <row r="2742" spans="1:21" hidden="1" x14ac:dyDescent="0.45">
      <c r="A2742" s="7">
        <v>2736</v>
      </c>
      <c r="B2742" s="5" t="s">
        <v>5476</v>
      </c>
      <c r="C2742" s="6" t="s">
        <v>5477</v>
      </c>
      <c r="D2742" s="6" t="s">
        <v>10</v>
      </c>
      <c r="E2742" s="6"/>
      <c r="F2742" s="6"/>
      <c r="G2742" s="6"/>
      <c r="H2742" s="6"/>
      <c r="I2742" s="6"/>
      <c r="J2742" s="6"/>
      <c r="K2742" s="6"/>
      <c r="L2742" s="6"/>
      <c r="M2742" s="6"/>
      <c r="N2742" s="8"/>
      <c r="O2742" s="8"/>
      <c r="P274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4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742" s="20" t="e">
        <f>(Table1[[#This Row],[1. Hàng tồn kho]]-Table1[[#This Row],[1. Hàng tồn kho'[Năm: 2024]])/Table1[[#This Row],[1. Hàng tồn kho'[Năm: 2024]]</f>
        <v>#DIV/0!</v>
      </c>
      <c r="S274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74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42" s="20" t="e">
        <f>SUM(Table1[[#This Row],[TATA]:[ROA]])</f>
        <v>#DIV/0!</v>
      </c>
    </row>
    <row r="2743" spans="1:21" hidden="1" x14ac:dyDescent="0.45">
      <c r="A2743" s="7">
        <v>2737</v>
      </c>
      <c r="B2743" s="5" t="s">
        <v>5478</v>
      </c>
      <c r="C2743" s="6" t="s">
        <v>5479</v>
      </c>
      <c r="D2743" s="6" t="s">
        <v>10</v>
      </c>
      <c r="E2743" s="6"/>
      <c r="F2743" s="6"/>
      <c r="G2743" s="6"/>
      <c r="H2743" s="6"/>
      <c r="I2743" s="6"/>
      <c r="J2743" s="6"/>
      <c r="K2743" s="6"/>
      <c r="L2743" s="6"/>
      <c r="M2743" s="6"/>
      <c r="N2743" s="8"/>
      <c r="O2743" s="8"/>
      <c r="P274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4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743" s="20" t="e">
        <f>(Table1[[#This Row],[1. Hàng tồn kho]]-Table1[[#This Row],[1. Hàng tồn kho'[Năm: 2024]])/Table1[[#This Row],[1. Hàng tồn kho'[Năm: 2024]]</f>
        <v>#DIV/0!</v>
      </c>
      <c r="S274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74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43" s="20" t="e">
        <f>SUM(Table1[[#This Row],[TATA]:[ROA]])</f>
        <v>#DIV/0!</v>
      </c>
    </row>
    <row r="2744" spans="1:21" hidden="1" x14ac:dyDescent="0.45">
      <c r="A2744" s="7">
        <v>2738</v>
      </c>
      <c r="B2744" s="5" t="s">
        <v>5480</v>
      </c>
      <c r="C2744" s="6" t="s">
        <v>5481</v>
      </c>
      <c r="D2744" s="6" t="s">
        <v>10</v>
      </c>
      <c r="E2744" s="6"/>
      <c r="F2744" s="6"/>
      <c r="G2744" s="6"/>
      <c r="H2744" s="6"/>
      <c r="I2744" s="6"/>
      <c r="J2744" s="6"/>
      <c r="K2744" s="6"/>
      <c r="L2744" s="6"/>
      <c r="M2744" s="6"/>
      <c r="N2744" s="8"/>
      <c r="O2744" s="8"/>
      <c r="P274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4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744" s="20" t="e">
        <f>(Table1[[#This Row],[1. Hàng tồn kho]]-Table1[[#This Row],[1. Hàng tồn kho'[Năm: 2024]])/Table1[[#This Row],[1. Hàng tồn kho'[Năm: 2024]]</f>
        <v>#DIV/0!</v>
      </c>
      <c r="S274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74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44" s="20" t="e">
        <f>SUM(Table1[[#This Row],[TATA]:[ROA]])</f>
        <v>#DIV/0!</v>
      </c>
    </row>
    <row r="2745" spans="1:21" x14ac:dyDescent="0.45">
      <c r="A2745" s="7">
        <v>2739</v>
      </c>
      <c r="B2745" s="5" t="s">
        <v>5482</v>
      </c>
      <c r="C2745" s="6" t="s">
        <v>5483</v>
      </c>
      <c r="D2745" s="6" t="s">
        <v>33</v>
      </c>
      <c r="E2745" s="8">
        <v>14264414161</v>
      </c>
      <c r="F2745" s="8">
        <v>65223798123</v>
      </c>
      <c r="G2745" s="8">
        <v>991235559997</v>
      </c>
      <c r="H2745" s="8">
        <v>232419782196</v>
      </c>
      <c r="I2745" s="8">
        <v>239231636820</v>
      </c>
      <c r="J2745" s="8">
        <v>2428897157</v>
      </c>
      <c r="K2745" s="8">
        <v>2966013224</v>
      </c>
      <c r="L2745" s="8">
        <v>1798985990147</v>
      </c>
      <c r="M2745" s="8">
        <v>1674602597775</v>
      </c>
      <c r="N2745" s="9">
        <v>2.11</v>
      </c>
      <c r="O2745" s="9">
        <v>1.35</v>
      </c>
      <c r="P2745" s="17">
        <f>(Table1[[#This Row],[18. Lợi nhuận sau thuế thu nhập doanh nghiệp]]-Table1[[#This Row],[Lưu chuyển tiền thuần từ hoạt động kinh doanh]])/Table1[[#This Row],[TỔNG CỘNG TÀI SẢN]]</f>
        <v>5.1409963502675619E-2</v>
      </c>
      <c r="Q2745" s="20">
        <f>(Table1[[#This Row],[III. Các khoản phải thu ngắn hạn 2025]]-Table1[[#This Row],[III. Các khoản phải thu ngắn hạn'[Năm: 2024]])/Table1[[#This Row],[III. Các khoản phải thu ngắn hạn'[Năm: 2024]]</f>
        <v>2.9308411528651858E-2</v>
      </c>
      <c r="R2745" s="20">
        <f>(Table1[[#This Row],[1. Hàng tồn kho]]-Table1[[#This Row],[1. Hàng tồn kho'[Năm: 2024]])/Table1[[#This Row],[1. Hàng tồn kho'[Năm: 2024]]</f>
        <v>0.22113577985467583</v>
      </c>
      <c r="S274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-6.9140834366273357E-2</v>
      </c>
      <c r="T2745" s="21">
        <f>Table1[[#This Row],[Tỷ suất sinh lợi trên tổng tài sản bình quân (ROAA)'[Quý 4 Năm 2025, ĐVT: %']]]-Table1[[#This Row],[Tỷ suất sinh lợi trên tổng tài sản bình quân (ROAA)'[Quý 4 Năm 2024, ĐVT: %']]]</f>
        <v>-0.75999999999999979</v>
      </c>
      <c r="U2745" s="20">
        <f>SUM(Table1[[#This Row],[TATA]:[ROA]])</f>
        <v>-0.52728667948026986</v>
      </c>
    </row>
    <row r="2746" spans="1:21" x14ac:dyDescent="0.45">
      <c r="A2746" s="7">
        <v>2740</v>
      </c>
      <c r="B2746" s="5" t="s">
        <v>5484</v>
      </c>
      <c r="C2746" s="6" t="s">
        <v>5485</v>
      </c>
      <c r="D2746" s="6" t="s">
        <v>18</v>
      </c>
      <c r="E2746" s="8">
        <v>258164166431</v>
      </c>
      <c r="F2746" s="8">
        <v>7101735062</v>
      </c>
      <c r="G2746" s="8">
        <v>4432724584612</v>
      </c>
      <c r="H2746" s="8">
        <v>912645076721</v>
      </c>
      <c r="I2746" s="8">
        <v>900163031341</v>
      </c>
      <c r="J2746" s="8">
        <v>7547125004</v>
      </c>
      <c r="K2746" s="8">
        <v>9187220546</v>
      </c>
      <c r="L2746" s="8">
        <v>709448759825</v>
      </c>
      <c r="M2746" s="8">
        <v>726073205786</v>
      </c>
      <c r="N2746" s="9">
        <v>0.99</v>
      </c>
      <c r="O2746" s="9">
        <v>0.98</v>
      </c>
      <c r="P2746" s="17">
        <f>(Table1[[#This Row],[18. Lợi nhuận sau thuế thu nhập doanh nghiệp]]-Table1[[#This Row],[Lưu chuyển tiền thuần từ hoạt động kinh doanh]])/Table1[[#This Row],[TỔNG CỘNG TÀI SẢN]]</f>
        <v>-5.6638400734517029E-2</v>
      </c>
      <c r="Q2746" s="20">
        <f>(Table1[[#This Row],[III. Các khoản phải thu ngắn hạn 2025]]-Table1[[#This Row],[III. Các khoản phải thu ngắn hạn'[Năm: 2024]])/Table1[[#This Row],[III. Các khoản phải thu ngắn hạn'[Năm: 2024]]</f>
        <v>-1.367677939473049E-2</v>
      </c>
      <c r="R2746" s="20">
        <f>(Table1[[#This Row],[1. Hàng tồn kho]]-Table1[[#This Row],[1. Hàng tồn kho'[Năm: 2024]])/Table1[[#This Row],[1. Hàng tồn kho'[Năm: 2024]]</f>
        <v>0.21731394950139876</v>
      </c>
      <c r="S274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2.3432905802951518E-2</v>
      </c>
      <c r="T2746" s="21">
        <f>Table1[[#This Row],[Tỷ suất sinh lợi trên tổng tài sản bình quân (ROAA)'[Quý 4 Năm 2025, ĐVT: %']]]-Table1[[#This Row],[Tỷ suất sinh lợi trên tổng tài sản bình quân (ROAA)'[Quý 4 Năm 2024, ĐVT: %']]]</f>
        <v>-1.0000000000000009E-2</v>
      </c>
      <c r="U2746" s="20">
        <f>SUM(Table1[[#This Row],[TATA]:[ROA]])</f>
        <v>0.16043167517510273</v>
      </c>
    </row>
    <row r="2747" spans="1:21" hidden="1" x14ac:dyDescent="0.45">
      <c r="A2747" s="7">
        <v>2741</v>
      </c>
      <c r="B2747" s="5" t="s">
        <v>5486</v>
      </c>
      <c r="C2747" s="6" t="s">
        <v>5487</v>
      </c>
      <c r="D2747" s="6" t="s">
        <v>15</v>
      </c>
      <c r="E2747" s="6"/>
      <c r="F2747" s="6"/>
      <c r="G2747" s="6"/>
      <c r="H2747" s="8">
        <v>5208000000</v>
      </c>
      <c r="I2747" s="6"/>
      <c r="J2747" s="6"/>
      <c r="K2747" s="6"/>
      <c r="L2747" s="6"/>
      <c r="M2747" s="6"/>
      <c r="N2747" s="8"/>
      <c r="O2747" s="8"/>
      <c r="P274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4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747" s="20" t="e">
        <f>(Table1[[#This Row],[1. Hàng tồn kho]]-Table1[[#This Row],[1. Hàng tồn kho'[Năm: 2024]])/Table1[[#This Row],[1. Hàng tồn kho'[Năm: 2024]]</f>
        <v>#DIV/0!</v>
      </c>
      <c r="S274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74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47" s="20" t="e">
        <f>SUM(Table1[[#This Row],[TATA]:[ROA]])</f>
        <v>#DIV/0!</v>
      </c>
    </row>
    <row r="2748" spans="1:21" ht="26.25" hidden="1" x14ac:dyDescent="0.45">
      <c r="A2748" s="7">
        <v>2742</v>
      </c>
      <c r="B2748" s="5" t="s">
        <v>5488</v>
      </c>
      <c r="C2748" s="6" t="s">
        <v>5489</v>
      </c>
      <c r="D2748" s="6" t="s">
        <v>15</v>
      </c>
      <c r="E2748" s="6"/>
      <c r="F2748" s="6"/>
      <c r="G2748" s="6"/>
      <c r="H2748" s="8">
        <v>48411118083</v>
      </c>
      <c r="I2748" s="6"/>
      <c r="J2748" s="8">
        <v>219068130183</v>
      </c>
      <c r="K2748" s="6"/>
      <c r="L2748" s="8">
        <v>450039084577</v>
      </c>
      <c r="M2748" s="6"/>
      <c r="N2748" s="8"/>
      <c r="O2748" s="8"/>
      <c r="P274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4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748" s="20">
        <f>(Table1[[#This Row],[1. Hàng tồn kho]]-Table1[[#This Row],[1. Hàng tồn kho'[Năm: 2024]])/Table1[[#This Row],[1. Hàng tồn kho'[Năm: 2024]]</f>
        <v>-1</v>
      </c>
      <c r="S274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74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48" s="20" t="e">
        <f>SUM(Table1[[#This Row],[TATA]:[ROA]])</f>
        <v>#DIV/0!</v>
      </c>
    </row>
    <row r="2749" spans="1:21" hidden="1" x14ac:dyDescent="0.45">
      <c r="A2749" s="7">
        <v>2743</v>
      </c>
      <c r="B2749" s="5" t="s">
        <v>5490</v>
      </c>
      <c r="C2749" s="6" t="s">
        <v>5491</v>
      </c>
      <c r="D2749" s="6" t="s">
        <v>18</v>
      </c>
      <c r="E2749" s="8">
        <v>30684487824</v>
      </c>
      <c r="F2749" s="8">
        <v>57500055126</v>
      </c>
      <c r="G2749" s="8">
        <v>522054038331</v>
      </c>
      <c r="H2749" s="8">
        <v>259548764000</v>
      </c>
      <c r="I2749" s="8">
        <v>310976975049</v>
      </c>
      <c r="J2749" s="6"/>
      <c r="K2749" s="6"/>
      <c r="L2749" s="8">
        <v>1152738721057</v>
      </c>
      <c r="M2749" s="8">
        <v>1398038932181</v>
      </c>
      <c r="N2749" s="9">
        <v>2.2799999999999998</v>
      </c>
      <c r="O2749" s="9">
        <v>1.95</v>
      </c>
      <c r="P2749" s="17">
        <f>(Table1[[#This Row],[18. Lợi nhuận sau thuế thu nhập doanh nghiệp]]-Table1[[#This Row],[Lưu chuyển tiền thuần từ hoạt động kinh doanh]])/Table1[[#This Row],[TỔNG CỘNG TÀI SẢN]]</f>
        <v>5.1365501141853093E-2</v>
      </c>
      <c r="Q2749" s="20">
        <f>(Table1[[#This Row],[III. Các khoản phải thu ngắn hạn 2025]]-Table1[[#This Row],[III. Các khoản phải thu ngắn hạn'[Năm: 2024]])/Table1[[#This Row],[III. Các khoản phải thu ngắn hạn'[Năm: 2024]]</f>
        <v>0.19814469642013013</v>
      </c>
      <c r="R2749" s="20" t="e">
        <f>(Table1[[#This Row],[1. Hàng tồn kho]]-Table1[[#This Row],[1. Hàng tồn kho'[Năm: 2024]])/Table1[[#This Row],[1. Hàng tồn kho'[Năm: 2024]]</f>
        <v>#DIV/0!</v>
      </c>
      <c r="S274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0.21279775428995112</v>
      </c>
      <c r="T2749" s="21">
        <f>Table1[[#This Row],[Tỷ suất sinh lợi trên tổng tài sản bình quân (ROAA)'[Quý 4 Năm 2025, ĐVT: %']]]-Table1[[#This Row],[Tỷ suất sinh lợi trên tổng tài sản bình quân (ROAA)'[Quý 4 Năm 2024, ĐVT: %']]]</f>
        <v>-0.32999999999999985</v>
      </c>
      <c r="U2749" s="20" t="e">
        <f>SUM(Table1[[#This Row],[TATA]:[ROA]])</f>
        <v>#DIV/0!</v>
      </c>
    </row>
    <row r="2750" spans="1:21" x14ac:dyDescent="0.45">
      <c r="A2750" s="7">
        <v>2744</v>
      </c>
      <c r="B2750" s="5" t="s">
        <v>5492</v>
      </c>
      <c r="C2750" s="6" t="s">
        <v>5493</v>
      </c>
      <c r="D2750" s="6" t="s">
        <v>18</v>
      </c>
      <c r="E2750" s="8">
        <v>8668137048520</v>
      </c>
      <c r="F2750" s="8">
        <v>9413589732469</v>
      </c>
      <c r="G2750" s="8">
        <v>53312370717301</v>
      </c>
      <c r="H2750" s="8">
        <v>6233758612009</v>
      </c>
      <c r="I2750" s="8">
        <v>6027719081073</v>
      </c>
      <c r="J2750" s="8">
        <v>5723932310689</v>
      </c>
      <c r="K2750" s="8">
        <v>6897878201557</v>
      </c>
      <c r="L2750" s="8">
        <v>61823889921880</v>
      </c>
      <c r="M2750" s="8">
        <v>63723520008574</v>
      </c>
      <c r="N2750" s="9">
        <v>3.77</v>
      </c>
      <c r="O2750" s="9">
        <v>5.21</v>
      </c>
      <c r="P2750" s="17">
        <f>(Table1[[#This Row],[18. Lợi nhuận sau thuế thu nhập doanh nghiệp]]-Table1[[#This Row],[Lưu chuyển tiền thuần từ hoạt động kinh doanh]])/Table1[[#This Row],[TỔNG CỘNG TÀI SẢN]]</f>
        <v>1.398273372425895E-2</v>
      </c>
      <c r="Q2750" s="20">
        <f>(Table1[[#This Row],[III. Các khoản phải thu ngắn hạn 2025]]-Table1[[#This Row],[III. Các khoản phải thu ngắn hạn'[Năm: 2024]])/Table1[[#This Row],[III. Các khoản phải thu ngắn hạn'[Năm: 2024]]</f>
        <v>-3.3052215165835258E-2</v>
      </c>
      <c r="R2750" s="20">
        <f>(Table1[[#This Row],[1. Hàng tồn kho]]-Table1[[#This Row],[1. Hàng tồn kho'[Năm: 2024]])/Table1[[#This Row],[1. Hàng tồn kho'[Năm: 2024]]</f>
        <v>0.20509430006286886</v>
      </c>
      <c r="S275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3.0726473036464579E-2</v>
      </c>
      <c r="T2750" s="21">
        <f>Table1[[#This Row],[Tỷ suất sinh lợi trên tổng tài sản bình quân (ROAA)'[Quý 4 Năm 2025, ĐVT: %']]]-Table1[[#This Row],[Tỷ suất sinh lợi trên tổng tài sản bình quân (ROAA)'[Quý 4 Năm 2024, ĐVT: %']]]</f>
        <v>1.44</v>
      </c>
      <c r="U2750" s="20">
        <f>SUM(Table1[[#This Row],[TATA]:[ROA]])</f>
        <v>1.6567512916577571</v>
      </c>
    </row>
    <row r="2751" spans="1:21" hidden="1" x14ac:dyDescent="0.45">
      <c r="A2751" s="7">
        <v>2745</v>
      </c>
      <c r="B2751" s="5" t="s">
        <v>5494</v>
      </c>
      <c r="C2751" s="6" t="s">
        <v>5495</v>
      </c>
      <c r="D2751" s="6" t="s">
        <v>10</v>
      </c>
      <c r="E2751" s="6"/>
      <c r="F2751" s="6"/>
      <c r="G2751" s="6"/>
      <c r="H2751" s="6"/>
      <c r="I2751" s="6"/>
      <c r="J2751" s="6"/>
      <c r="K2751" s="6"/>
      <c r="L2751" s="6"/>
      <c r="M2751" s="6"/>
      <c r="N2751" s="8"/>
      <c r="O2751" s="8"/>
      <c r="P275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5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751" s="20" t="e">
        <f>(Table1[[#This Row],[1. Hàng tồn kho]]-Table1[[#This Row],[1. Hàng tồn kho'[Năm: 2024]])/Table1[[#This Row],[1. Hàng tồn kho'[Năm: 2024]]</f>
        <v>#DIV/0!</v>
      </c>
      <c r="S275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75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51" s="20" t="e">
        <f>SUM(Table1[[#This Row],[TATA]:[ROA]])</f>
        <v>#DIV/0!</v>
      </c>
    </row>
    <row r="2752" spans="1:21" x14ac:dyDescent="0.45">
      <c r="A2752" s="7">
        <v>2746</v>
      </c>
      <c r="B2752" s="5" t="s">
        <v>5496</v>
      </c>
      <c r="C2752" s="6" t="s">
        <v>5497</v>
      </c>
      <c r="D2752" s="6" t="s">
        <v>15</v>
      </c>
      <c r="E2752" s="8">
        <v>48759569031</v>
      </c>
      <c r="F2752" s="8">
        <v>18538469628</v>
      </c>
      <c r="G2752" s="8">
        <v>301713439673</v>
      </c>
      <c r="H2752" s="8">
        <v>7295321226</v>
      </c>
      <c r="I2752" s="8">
        <v>11358752355</v>
      </c>
      <c r="J2752" s="8">
        <v>41326692352</v>
      </c>
      <c r="K2752" s="8">
        <v>22735936017</v>
      </c>
      <c r="L2752" s="8">
        <v>78646587319</v>
      </c>
      <c r="M2752" s="8">
        <v>42126177206</v>
      </c>
      <c r="N2752" s="9">
        <v>0.32</v>
      </c>
      <c r="O2752" s="9">
        <v>-1.29</v>
      </c>
      <c r="P2752" s="17">
        <f>(Table1[[#This Row],[18. Lợi nhuận sau thuế thu nhập doanh nghiệp]]-Table1[[#This Row],[Lưu chuyển tiền thuần từ hoạt động kinh doanh]])/Table1[[#This Row],[TỔNG CỘNG TÀI SẢN]]</f>
        <v>-0.10016490957696125</v>
      </c>
      <c r="Q2752" s="20">
        <f>(Table1[[#This Row],[III. Các khoản phải thu ngắn hạn 2025]]-Table1[[#This Row],[III. Các khoản phải thu ngắn hạn'[Năm: 2024]])/Table1[[#This Row],[III. Các khoản phải thu ngắn hạn'[Năm: 2024]]</f>
        <v>0.55699139258162123</v>
      </c>
      <c r="R2752" s="20">
        <f>(Table1[[#This Row],[1. Hàng tồn kho]]-Table1[[#This Row],[1. Hàng tồn kho'[Năm: 2024]])/Table1[[#This Row],[1. Hàng tồn kho'[Năm: 2024]]</f>
        <v>-0.44984863963109556</v>
      </c>
      <c r="S275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-0.46436102770573923</v>
      </c>
      <c r="T2752" s="21">
        <f>Table1[[#This Row],[Tỷ suất sinh lợi trên tổng tài sản bình quân (ROAA)'[Quý 4 Năm 2025, ĐVT: %']]]-Table1[[#This Row],[Tỷ suất sinh lợi trên tổng tài sản bình quân (ROAA)'[Quý 4 Năm 2024, ĐVT: %']]]</f>
        <v>-1.61</v>
      </c>
      <c r="U2752" s="20">
        <f>SUM(Table1[[#This Row],[TATA]:[ROA]])</f>
        <v>-2.0673831843321748</v>
      </c>
    </row>
    <row r="2753" spans="1:21" ht="26.25" hidden="1" x14ac:dyDescent="0.45">
      <c r="A2753" s="7">
        <v>2747</v>
      </c>
      <c r="B2753" s="5" t="s">
        <v>5498</v>
      </c>
      <c r="C2753" s="6" t="s">
        <v>5499</v>
      </c>
      <c r="D2753" s="6" t="s">
        <v>10</v>
      </c>
      <c r="E2753" s="6"/>
      <c r="F2753" s="6"/>
      <c r="G2753" s="6"/>
      <c r="H2753" s="6"/>
      <c r="I2753" s="6"/>
      <c r="J2753" s="6"/>
      <c r="K2753" s="6"/>
      <c r="L2753" s="6"/>
      <c r="M2753" s="6"/>
      <c r="N2753" s="8"/>
      <c r="O2753" s="8"/>
      <c r="P275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5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753" s="20" t="e">
        <f>(Table1[[#This Row],[1. Hàng tồn kho]]-Table1[[#This Row],[1. Hàng tồn kho'[Năm: 2024]])/Table1[[#This Row],[1. Hàng tồn kho'[Năm: 2024]]</f>
        <v>#DIV/0!</v>
      </c>
      <c r="S275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75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53" s="20" t="e">
        <f>SUM(Table1[[#This Row],[TATA]:[ROA]])</f>
        <v>#DIV/0!</v>
      </c>
    </row>
    <row r="2754" spans="1:21" ht="26.25" hidden="1" x14ac:dyDescent="0.45">
      <c r="A2754" s="7">
        <v>2748</v>
      </c>
      <c r="B2754" s="5" t="s">
        <v>5500</v>
      </c>
      <c r="C2754" s="6" t="s">
        <v>5501</v>
      </c>
      <c r="D2754" s="6" t="s">
        <v>10</v>
      </c>
      <c r="E2754" s="6"/>
      <c r="F2754" s="6"/>
      <c r="G2754" s="6"/>
      <c r="H2754" s="6"/>
      <c r="I2754" s="6"/>
      <c r="J2754" s="6"/>
      <c r="K2754" s="6"/>
      <c r="L2754" s="6"/>
      <c r="M2754" s="6"/>
      <c r="N2754" s="8"/>
      <c r="O2754" s="8"/>
      <c r="P275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5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754" s="20" t="e">
        <f>(Table1[[#This Row],[1. Hàng tồn kho]]-Table1[[#This Row],[1. Hàng tồn kho'[Năm: 2024]])/Table1[[#This Row],[1. Hàng tồn kho'[Năm: 2024]]</f>
        <v>#DIV/0!</v>
      </c>
      <c r="S275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75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54" s="20" t="e">
        <f>SUM(Table1[[#This Row],[TATA]:[ROA]])</f>
        <v>#DIV/0!</v>
      </c>
    </row>
    <row r="2755" spans="1:21" ht="26.25" x14ac:dyDescent="0.45">
      <c r="A2755" s="7">
        <v>2749</v>
      </c>
      <c r="B2755" s="5" t="s">
        <v>5502</v>
      </c>
      <c r="C2755" s="6" t="s">
        <v>5503</v>
      </c>
      <c r="D2755" s="6" t="s">
        <v>33</v>
      </c>
      <c r="E2755" s="8">
        <v>188215989963</v>
      </c>
      <c r="F2755" s="8">
        <v>441139310875</v>
      </c>
      <c r="G2755" s="8">
        <v>9615743456431</v>
      </c>
      <c r="H2755" s="8">
        <v>765757228366</v>
      </c>
      <c r="I2755" s="8">
        <v>834381186401</v>
      </c>
      <c r="J2755" s="8">
        <v>53204009</v>
      </c>
      <c r="K2755" s="8">
        <v>56205349</v>
      </c>
      <c r="L2755" s="8">
        <v>2900584369437</v>
      </c>
      <c r="M2755" s="8">
        <v>3410066352773</v>
      </c>
      <c r="N2755" s="9">
        <v>1.72</v>
      </c>
      <c r="O2755" s="9">
        <v>1.21</v>
      </c>
      <c r="P2755" s="17">
        <f>(Table1[[#This Row],[18. Lợi nhuận sau thuế thu nhập doanh nghiệp]]-Table1[[#This Row],[Lưu chuyển tiền thuần từ hoạt động kinh doanh]])/Table1[[#This Row],[TỔNG CỘNG TÀI SẢN]]</f>
        <v>2.6303043759226451E-2</v>
      </c>
      <c r="Q2755" s="20">
        <f>(Table1[[#This Row],[III. Các khoản phải thu ngắn hạn 2025]]-Table1[[#This Row],[III. Các khoản phải thu ngắn hạn'[Năm: 2024]])/Table1[[#This Row],[III. Các khoản phải thu ngắn hạn'[Năm: 2024]]</f>
        <v>8.9615814899236729E-2</v>
      </c>
      <c r="R2755" s="20">
        <f>(Table1[[#This Row],[1. Hàng tồn kho]]-Table1[[#This Row],[1. Hàng tồn kho'[Năm: 2024]])/Table1[[#This Row],[1. Hàng tồn kho'[Năm: 2024]]</f>
        <v>5.6411914372843597E-2</v>
      </c>
      <c r="S275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0.17564804827066274</v>
      </c>
      <c r="T2755" s="21">
        <f>Table1[[#This Row],[Tỷ suất sinh lợi trên tổng tài sản bình quân (ROAA)'[Quý 4 Năm 2025, ĐVT: %']]]-Table1[[#This Row],[Tỷ suất sinh lợi trên tổng tài sản bình quân (ROAA)'[Quý 4 Năm 2024, ĐVT: %']]]</f>
        <v>-0.51</v>
      </c>
      <c r="U2755" s="20">
        <f>SUM(Table1[[#This Row],[TATA]:[ROA]])</f>
        <v>-0.16202117869803045</v>
      </c>
    </row>
    <row r="2756" spans="1:21" x14ac:dyDescent="0.45">
      <c r="A2756" s="7">
        <v>2750</v>
      </c>
      <c r="B2756" s="5" t="s">
        <v>5504</v>
      </c>
      <c r="C2756" s="6" t="s">
        <v>5505</v>
      </c>
      <c r="D2756" s="6" t="s">
        <v>18</v>
      </c>
      <c r="E2756" s="8">
        <v>239724469462</v>
      </c>
      <c r="F2756" s="8">
        <v>38291019559</v>
      </c>
      <c r="G2756" s="8">
        <v>1773640823993</v>
      </c>
      <c r="H2756" s="8">
        <v>96681229817</v>
      </c>
      <c r="I2756" s="8">
        <v>97349688632</v>
      </c>
      <c r="J2756" s="8">
        <v>9093861880</v>
      </c>
      <c r="K2756" s="8">
        <v>9357140856</v>
      </c>
      <c r="L2756" s="8">
        <v>1002138179707</v>
      </c>
      <c r="M2756" s="8">
        <v>882662701999</v>
      </c>
      <c r="N2756" s="9">
        <v>1.32</v>
      </c>
      <c r="O2756" s="9">
        <v>0.27</v>
      </c>
      <c r="P2756" s="17">
        <f>(Table1[[#This Row],[18. Lợi nhuận sau thuế thu nhập doanh nghiệp]]-Table1[[#This Row],[Lưu chuyển tiền thuần từ hoạt động kinh doanh]])/Table1[[#This Row],[TỔNG CỘNG TÀI SẢN]]</f>
        <v>-0.11357059849891851</v>
      </c>
      <c r="Q2756" s="20">
        <f>(Table1[[#This Row],[III. Các khoản phải thu ngắn hạn 2025]]-Table1[[#This Row],[III. Các khoản phải thu ngắn hạn'[Năm: 2024]])/Table1[[#This Row],[III. Các khoản phải thu ngắn hạn'[Năm: 2024]]</f>
        <v>6.914049565414828E-3</v>
      </c>
      <c r="R2756" s="20">
        <f>(Table1[[#This Row],[1. Hàng tồn kho]]-Table1[[#This Row],[1. Hàng tồn kho'[Năm: 2024]])/Table1[[#This Row],[1. Hàng tồn kho'[Năm: 2024]]</f>
        <v>2.8951283786157526E-2</v>
      </c>
      <c r="S275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-0.11922056272013469</v>
      </c>
      <c r="T2756" s="21">
        <f>Table1[[#This Row],[Tỷ suất sinh lợi trên tổng tài sản bình quân (ROAA)'[Quý 4 Năm 2025, ĐVT: %']]]-Table1[[#This Row],[Tỷ suất sinh lợi trên tổng tài sản bình quân (ROAA)'[Quý 4 Năm 2024, ĐVT: %']]]</f>
        <v>-1.05</v>
      </c>
      <c r="U2756" s="20">
        <f>SUM(Table1[[#This Row],[TATA]:[ROA]])</f>
        <v>-1.2469258278674809</v>
      </c>
    </row>
    <row r="2757" spans="1:21" hidden="1" x14ac:dyDescent="0.45">
      <c r="A2757" s="7">
        <v>2751</v>
      </c>
      <c r="B2757" s="5" t="s">
        <v>5506</v>
      </c>
      <c r="C2757" s="6" t="s">
        <v>5507</v>
      </c>
      <c r="D2757" s="6" t="s">
        <v>10</v>
      </c>
      <c r="E2757" s="8">
        <v>-98359053931</v>
      </c>
      <c r="F2757" s="8">
        <v>5046126474</v>
      </c>
      <c r="G2757" s="8">
        <v>437171376211</v>
      </c>
      <c r="H2757" s="8">
        <v>3225510055</v>
      </c>
      <c r="I2757" s="8">
        <v>6559508227</v>
      </c>
      <c r="J2757" s="6"/>
      <c r="K2757" s="6"/>
      <c r="L2757" s="8">
        <v>49377884909</v>
      </c>
      <c r="M2757" s="8">
        <v>65091567382</v>
      </c>
      <c r="N2757" s="9">
        <v>-1.46</v>
      </c>
      <c r="O2757" s="9">
        <v>-0.23</v>
      </c>
      <c r="P2757" s="17">
        <f>(Table1[[#This Row],[18. Lợi nhuận sau thuế thu nhập doanh nghiệp]]-Table1[[#This Row],[Lưu chuyển tiền thuần từ hoạt động kinh doanh]])/Table1[[#This Row],[TỔNG CỘNG TÀI SẢN]]</f>
        <v>0.23653236701181385</v>
      </c>
      <c r="Q2757" s="20">
        <f>(Table1[[#This Row],[III. Các khoản phải thu ngắn hạn 2025]]-Table1[[#This Row],[III. Các khoản phải thu ngắn hạn'[Năm: 2024]])/Table1[[#This Row],[III. Các khoản phải thu ngắn hạn'[Năm: 2024]]</f>
        <v>1.033634406698509</v>
      </c>
      <c r="R2757" s="20" t="e">
        <f>(Table1[[#This Row],[1. Hàng tồn kho]]-Table1[[#This Row],[1. Hàng tồn kho'[Năm: 2024]])/Table1[[#This Row],[1. Hàng tồn kho'[Năm: 2024]]</f>
        <v>#DIV/0!</v>
      </c>
      <c r="S275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0.31823320302113428</v>
      </c>
      <c r="T2757" s="21">
        <f>Table1[[#This Row],[Tỷ suất sinh lợi trên tổng tài sản bình quân (ROAA)'[Quý 4 Năm 2025, ĐVT: %']]]-Table1[[#This Row],[Tỷ suất sinh lợi trên tổng tài sản bình quân (ROAA)'[Quý 4 Năm 2024, ĐVT: %']]]</f>
        <v>1.23</v>
      </c>
      <c r="U2757" s="20" t="e">
        <f>SUM(Table1[[#This Row],[TATA]:[ROA]])</f>
        <v>#DIV/0!</v>
      </c>
    </row>
    <row r="2758" spans="1:21" ht="26.25" hidden="1" x14ac:dyDescent="0.45">
      <c r="A2758" s="7">
        <v>2752</v>
      </c>
      <c r="B2758" s="5" t="s">
        <v>5508</v>
      </c>
      <c r="C2758" s="6" t="s">
        <v>5509</v>
      </c>
      <c r="D2758" s="6" t="s">
        <v>33</v>
      </c>
      <c r="E2758" s="8">
        <v>-6227431907</v>
      </c>
      <c r="F2758" s="8">
        <v>17722152023</v>
      </c>
      <c r="G2758" s="8">
        <v>699309452018</v>
      </c>
      <c r="H2758" s="8">
        <v>228594503873</v>
      </c>
      <c r="I2758" s="8">
        <v>296618838124</v>
      </c>
      <c r="J2758" s="6"/>
      <c r="K2758" s="6"/>
      <c r="L2758" s="8">
        <v>1433454597621</v>
      </c>
      <c r="M2758" s="8">
        <v>1525101884405</v>
      </c>
      <c r="N2758" s="9">
        <v>0.4</v>
      </c>
      <c r="O2758" s="9">
        <v>0.82</v>
      </c>
      <c r="P2758" s="17">
        <f>(Table1[[#This Row],[18. Lợi nhuận sau thuế thu nhập doanh nghiệp]]-Table1[[#This Row],[Lưu chuyển tiền thuần từ hoạt động kinh doanh]])/Table1[[#This Row],[TỔNG CỘNG TÀI SẢN]]</f>
        <v>3.4247476365275191E-2</v>
      </c>
      <c r="Q2758" s="20">
        <f>(Table1[[#This Row],[III. Các khoản phải thu ngắn hạn 2025]]-Table1[[#This Row],[III. Các khoản phải thu ngắn hạn'[Năm: 2024]])/Table1[[#This Row],[III. Các khoản phải thu ngắn hạn'[Năm: 2024]]</f>
        <v>0.29757642068591555</v>
      </c>
      <c r="R2758" s="20" t="e">
        <f>(Table1[[#This Row],[1. Hàng tồn kho]]-Table1[[#This Row],[1. Hàng tồn kho'[Năm: 2024]])/Table1[[#This Row],[1. Hàng tồn kho'[Năm: 2024]]</f>
        <v>#DIV/0!</v>
      </c>
      <c r="S275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6.3934558468820929E-2</v>
      </c>
      <c r="T2758" s="21">
        <f>Table1[[#This Row],[Tỷ suất sinh lợi trên tổng tài sản bình quân (ROAA)'[Quý 4 Năm 2025, ĐVT: %']]]-Table1[[#This Row],[Tỷ suất sinh lợi trên tổng tài sản bình quân (ROAA)'[Quý 4 Năm 2024, ĐVT: %']]]</f>
        <v>0.41999999999999993</v>
      </c>
      <c r="U2758" s="20" t="e">
        <f>SUM(Table1[[#This Row],[TATA]:[ROA]])</f>
        <v>#DIV/0!</v>
      </c>
    </row>
    <row r="2759" spans="1:21" ht="26.25" x14ac:dyDescent="0.45">
      <c r="A2759" s="7">
        <v>2753</v>
      </c>
      <c r="B2759" s="5" t="s">
        <v>5510</v>
      </c>
      <c r="C2759" s="6" t="s">
        <v>5511</v>
      </c>
      <c r="D2759" s="6" t="s">
        <v>15</v>
      </c>
      <c r="E2759" s="8">
        <v>60761417455</v>
      </c>
      <c r="F2759" s="8">
        <v>56806997536</v>
      </c>
      <c r="G2759" s="8">
        <v>197739139713</v>
      </c>
      <c r="H2759" s="8">
        <v>3506229732</v>
      </c>
      <c r="I2759" s="8">
        <v>4020703495</v>
      </c>
      <c r="J2759" s="8">
        <v>22141244047</v>
      </c>
      <c r="K2759" s="8">
        <v>24202144395</v>
      </c>
      <c r="L2759" s="8">
        <v>266567429905</v>
      </c>
      <c r="M2759" s="8">
        <v>293826132852</v>
      </c>
      <c r="N2759" s="8"/>
      <c r="O2759" s="8"/>
      <c r="P2759" s="17">
        <f>(Table1[[#This Row],[18. Lợi nhuận sau thuế thu nhập doanh nghiệp]]-Table1[[#This Row],[Lưu chuyển tiền thuần từ hoạt động kinh doanh]])/Table1[[#This Row],[TỔNG CỘNG TÀI SẢN]]</f>
        <v>-1.9998164878938348E-2</v>
      </c>
      <c r="Q2759" s="20">
        <f>(Table1[[#This Row],[III. Các khoản phải thu ngắn hạn 2025]]-Table1[[#This Row],[III. Các khoản phải thu ngắn hạn'[Năm: 2024]])/Table1[[#This Row],[III. Các khoản phải thu ngắn hạn'[Năm: 2024]]</f>
        <v>0.14673133317665907</v>
      </c>
      <c r="R2759" s="20">
        <f>(Table1[[#This Row],[1. Hàng tồn kho]]-Table1[[#This Row],[1. Hàng tồn kho'[Năm: 2024]])/Table1[[#This Row],[1. Hàng tồn kho'[Năm: 2024]]</f>
        <v>9.3079699750621692E-2</v>
      </c>
      <c r="S275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0.10225819019493315</v>
      </c>
      <c r="T275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59" s="20">
        <f>SUM(Table1[[#This Row],[TATA]:[ROA]])</f>
        <v>0.32207105824327553</v>
      </c>
    </row>
    <row r="2760" spans="1:21" x14ac:dyDescent="0.45">
      <c r="A2760" s="7">
        <v>2754</v>
      </c>
      <c r="B2760" s="5" t="s">
        <v>5512</v>
      </c>
      <c r="C2760" s="6" t="s">
        <v>5513</v>
      </c>
      <c r="D2760" s="6" t="s">
        <v>15</v>
      </c>
      <c r="E2760" s="8">
        <v>11788360065</v>
      </c>
      <c r="F2760" s="8">
        <v>8454433775</v>
      </c>
      <c r="G2760" s="8">
        <v>163216165984</v>
      </c>
      <c r="H2760" s="8">
        <v>10252671297</v>
      </c>
      <c r="I2760" s="8">
        <v>12248447046</v>
      </c>
      <c r="J2760" s="8">
        <v>21334861658</v>
      </c>
      <c r="K2760" s="8">
        <v>18967364495</v>
      </c>
      <c r="L2760" s="8">
        <v>112835573099</v>
      </c>
      <c r="M2760" s="8">
        <v>116504435441</v>
      </c>
      <c r="N2760" s="9">
        <v>1.1100000000000001</v>
      </c>
      <c r="O2760" s="9">
        <v>2.69</v>
      </c>
      <c r="P2760" s="17">
        <f>(Table1[[#This Row],[18. Lợi nhuận sau thuế thu nhập doanh nghiệp]]-Table1[[#This Row],[Lưu chuyển tiền thuần từ hoạt động kinh doanh]])/Table1[[#This Row],[TỔNG CỘNG TÀI SẢN]]</f>
        <v>-2.0426446546519313E-2</v>
      </c>
      <c r="Q2760" s="20">
        <f>(Table1[[#This Row],[III. Các khoản phải thu ngắn hạn 2025]]-Table1[[#This Row],[III. Các khoản phải thu ngắn hạn'[Năm: 2024]])/Table1[[#This Row],[III. Các khoản phải thu ngắn hạn'[Năm: 2024]]</f>
        <v>0.19465909821803976</v>
      </c>
      <c r="R2760" s="20">
        <f>(Table1[[#This Row],[1. Hàng tồn kho]]-Table1[[#This Row],[1. Hàng tồn kho'[Năm: 2024]])/Table1[[#This Row],[1. Hàng tồn kho'[Năm: 2024]]</f>
        <v>-0.11096847970946426</v>
      </c>
      <c r="S276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3.2515121262166172E-2</v>
      </c>
      <c r="T2760" s="21">
        <f>Table1[[#This Row],[Tỷ suất sinh lợi trên tổng tài sản bình quân (ROAA)'[Quý 4 Năm 2025, ĐVT: %']]]-Table1[[#This Row],[Tỷ suất sinh lợi trên tổng tài sản bình quân (ROAA)'[Quý 4 Năm 2024, ĐVT: %']]]</f>
        <v>1.5799999999999998</v>
      </c>
      <c r="U2760" s="20">
        <f>SUM(Table1[[#This Row],[TATA]:[ROA]])</f>
        <v>1.6757792932242221</v>
      </c>
    </row>
    <row r="2761" spans="1:21" x14ac:dyDescent="0.45">
      <c r="A2761" s="7">
        <v>2755</v>
      </c>
      <c r="B2761" s="5" t="s">
        <v>5514</v>
      </c>
      <c r="C2761" s="6" t="s">
        <v>5515</v>
      </c>
      <c r="D2761" s="6" t="s">
        <v>15</v>
      </c>
      <c r="E2761" s="8">
        <v>1832558206359</v>
      </c>
      <c r="F2761" s="8">
        <v>-231454008825</v>
      </c>
      <c r="G2761" s="8">
        <v>11438672538353</v>
      </c>
      <c r="H2761" s="8">
        <v>868882163080</v>
      </c>
      <c r="I2761" s="8">
        <v>1140155320246</v>
      </c>
      <c r="J2761" s="8">
        <v>48172751852</v>
      </c>
      <c r="K2761" s="8">
        <v>91039113893</v>
      </c>
      <c r="L2761" s="8">
        <v>9273323312176</v>
      </c>
      <c r="M2761" s="8">
        <v>10890692677429</v>
      </c>
      <c r="N2761" s="9">
        <v>-4.1500000000000004</v>
      </c>
      <c r="O2761" s="9">
        <v>-1.77</v>
      </c>
      <c r="P2761" s="17">
        <f>(Table1[[#This Row],[18. Lợi nhuận sau thuế thu nhập doanh nghiệp]]-Table1[[#This Row],[Lưu chuyển tiền thuần từ hoạt động kinh doanh]])/Table1[[#This Row],[TỔNG CỘNG TÀI SẢN]]</f>
        <v>-0.18044158605498356</v>
      </c>
      <c r="Q2761" s="20">
        <f>(Table1[[#This Row],[III. Các khoản phải thu ngắn hạn 2025]]-Table1[[#This Row],[III. Các khoản phải thu ngắn hạn'[Năm: 2024]])/Table1[[#This Row],[III. Các khoản phải thu ngắn hạn'[Năm: 2024]]</f>
        <v>0.31220937509454116</v>
      </c>
      <c r="R2761" s="20">
        <f>(Table1[[#This Row],[1. Hàng tồn kho]]-Table1[[#This Row],[1. Hàng tồn kho'[Năm: 2024]])/Table1[[#This Row],[1. Hàng tồn kho'[Năm: 2024]]</f>
        <v>0.88984665382408101</v>
      </c>
      <c r="S276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0.17441097552690435</v>
      </c>
      <c r="T2761" s="21">
        <f>Table1[[#This Row],[Tỷ suất sinh lợi trên tổng tài sản bình quân (ROAA)'[Quý 4 Năm 2025, ĐVT: %']]]-Table1[[#This Row],[Tỷ suất sinh lợi trên tổng tài sản bình quân (ROAA)'[Quý 4 Năm 2024, ĐVT: %']]]</f>
        <v>2.3800000000000003</v>
      </c>
      <c r="U2761" s="20">
        <f>SUM(Table1[[#This Row],[TATA]:[ROA]])</f>
        <v>3.5760254183905431</v>
      </c>
    </row>
    <row r="2762" spans="1:21" ht="26.25" hidden="1" x14ac:dyDescent="0.45">
      <c r="A2762" s="7">
        <v>2756</v>
      </c>
      <c r="B2762" s="5" t="s">
        <v>5516</v>
      </c>
      <c r="C2762" s="6" t="s">
        <v>5517</v>
      </c>
      <c r="D2762" s="6" t="s">
        <v>10</v>
      </c>
      <c r="E2762" s="6"/>
      <c r="F2762" s="6"/>
      <c r="G2762" s="6"/>
      <c r="H2762" s="8">
        <v>1435611092227</v>
      </c>
      <c r="I2762" s="6"/>
      <c r="J2762" s="8">
        <v>48412323860</v>
      </c>
      <c r="K2762" s="6"/>
      <c r="L2762" s="8">
        <v>419433897205</v>
      </c>
      <c r="M2762" s="6"/>
      <c r="N2762" s="9">
        <v>1.2</v>
      </c>
      <c r="O2762" s="8"/>
      <c r="P276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6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762" s="20">
        <f>(Table1[[#This Row],[1. Hàng tồn kho]]-Table1[[#This Row],[1. Hàng tồn kho'[Năm: 2024]])/Table1[[#This Row],[1. Hàng tồn kho'[Năm: 2024]]</f>
        <v>-1</v>
      </c>
      <c r="S276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762" s="21">
        <f>Table1[[#This Row],[Tỷ suất sinh lợi trên tổng tài sản bình quân (ROAA)'[Quý 4 Năm 2025, ĐVT: %']]]-Table1[[#This Row],[Tỷ suất sinh lợi trên tổng tài sản bình quân (ROAA)'[Quý 4 Năm 2024, ĐVT: %']]]</f>
        <v>-1.2</v>
      </c>
      <c r="U2762" s="20" t="e">
        <f>SUM(Table1[[#This Row],[TATA]:[ROA]])</f>
        <v>#DIV/0!</v>
      </c>
    </row>
    <row r="2763" spans="1:21" x14ac:dyDescent="0.45">
      <c r="A2763" s="7">
        <v>2757</v>
      </c>
      <c r="B2763" s="5" t="s">
        <v>5518</v>
      </c>
      <c r="C2763" s="6" t="s">
        <v>5519</v>
      </c>
      <c r="D2763" s="6" t="s">
        <v>18</v>
      </c>
      <c r="E2763" s="8">
        <v>-129618424578</v>
      </c>
      <c r="F2763" s="8">
        <v>304742803209</v>
      </c>
      <c r="G2763" s="8">
        <v>3907346317234</v>
      </c>
      <c r="H2763" s="8">
        <v>617821170561</v>
      </c>
      <c r="I2763" s="8">
        <v>777373491145</v>
      </c>
      <c r="J2763" s="8">
        <v>105227111466</v>
      </c>
      <c r="K2763" s="8">
        <v>97180677145</v>
      </c>
      <c r="L2763" s="8">
        <v>5576148117488</v>
      </c>
      <c r="M2763" s="8">
        <v>3104348961289</v>
      </c>
      <c r="N2763" s="9">
        <v>-0.31</v>
      </c>
      <c r="O2763" s="9">
        <v>5.5</v>
      </c>
      <c r="P2763" s="17">
        <f>(Table1[[#This Row],[18. Lợi nhuận sau thuế thu nhập doanh nghiệp]]-Table1[[#This Row],[Lưu chuyển tiền thuần từ hoạt động kinh doanh]])/Table1[[#This Row],[TỔNG CỘNG TÀI SẢN]]</f>
        <v>0.11116527497733632</v>
      </c>
      <c r="Q2763" s="20">
        <f>(Table1[[#This Row],[III. Các khoản phải thu ngắn hạn 2025]]-Table1[[#This Row],[III. Các khoản phải thu ngắn hạn'[Năm: 2024]])/Table1[[#This Row],[III. Các khoản phải thu ngắn hạn'[Năm: 2024]]</f>
        <v>0.2582500053196975</v>
      </c>
      <c r="R2763" s="20">
        <f>(Table1[[#This Row],[1. Hàng tồn kho]]-Table1[[#This Row],[1. Hàng tồn kho'[Năm: 2024]])/Table1[[#This Row],[1. Hàng tồn kho'[Năm: 2024]]</f>
        <v>-7.6467311597732956E-2</v>
      </c>
      <c r="S276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-0.44328075655790172</v>
      </c>
      <c r="T2763" s="21">
        <f>Table1[[#This Row],[Tỷ suất sinh lợi trên tổng tài sản bình quân (ROAA)'[Quý 4 Năm 2025, ĐVT: %']]]-Table1[[#This Row],[Tỷ suất sinh lợi trên tổng tài sản bình quân (ROAA)'[Quý 4 Năm 2024, ĐVT: %']]]</f>
        <v>5.81</v>
      </c>
      <c r="U2763" s="20">
        <f>SUM(Table1[[#This Row],[TATA]:[ROA]])</f>
        <v>5.6596672121413985</v>
      </c>
    </row>
    <row r="2764" spans="1:21" x14ac:dyDescent="0.45">
      <c r="A2764" s="7">
        <v>2758</v>
      </c>
      <c r="B2764" s="5" t="s">
        <v>5520</v>
      </c>
      <c r="C2764" s="6" t="s">
        <v>5521</v>
      </c>
      <c r="D2764" s="6" t="s">
        <v>15</v>
      </c>
      <c r="E2764" s="8">
        <v>15553438532</v>
      </c>
      <c r="F2764" s="8">
        <v>-32890210838</v>
      </c>
      <c r="G2764" s="8">
        <v>252994096647</v>
      </c>
      <c r="H2764" s="8">
        <v>10863259962</v>
      </c>
      <c r="I2764" s="8">
        <v>1166396661</v>
      </c>
      <c r="J2764" s="8">
        <v>10648169690</v>
      </c>
      <c r="K2764" s="8">
        <v>7490935543</v>
      </c>
      <c r="L2764" s="8">
        <v>107625581854</v>
      </c>
      <c r="M2764" s="8">
        <v>126310292012</v>
      </c>
      <c r="N2764" s="9">
        <v>-4.84</v>
      </c>
      <c r="O2764" s="9">
        <v>-2.59</v>
      </c>
      <c r="P2764" s="17">
        <f>(Table1[[#This Row],[18. Lợi nhuận sau thuế thu nhập doanh nghiệp]]-Table1[[#This Row],[Lưu chuyển tiền thuần từ hoạt động kinh doanh]])/Table1[[#This Row],[TỔNG CỘNG TÀI SẢN]]</f>
        <v>-0.19148134289312257</v>
      </c>
      <c r="Q2764" s="20">
        <f>(Table1[[#This Row],[III. Các khoản phải thu ngắn hạn 2025]]-Table1[[#This Row],[III. Các khoản phải thu ngắn hạn'[Năm: 2024]])/Table1[[#This Row],[III. Các khoản phải thu ngắn hạn'[Năm: 2024]]</f>
        <v>-0.89262922317240967</v>
      </c>
      <c r="R2764" s="20">
        <f>(Table1[[#This Row],[1. Hàng tồn kho]]-Table1[[#This Row],[1. Hàng tồn kho'[Năm: 2024]])/Table1[[#This Row],[1. Hàng tồn kho'[Năm: 2024]]</f>
        <v>-0.29650486787086505</v>
      </c>
      <c r="S276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0.17360844732386055</v>
      </c>
      <c r="T2764" s="21">
        <f>Table1[[#This Row],[Tỷ suất sinh lợi trên tổng tài sản bình quân (ROAA)'[Quý 4 Năm 2025, ĐVT: %']]]-Table1[[#This Row],[Tỷ suất sinh lợi trên tổng tài sản bình quân (ROAA)'[Quý 4 Năm 2024, ĐVT: %']]]</f>
        <v>2.25</v>
      </c>
      <c r="U2764" s="20">
        <f>SUM(Table1[[#This Row],[TATA]:[ROA]])</f>
        <v>1.0429930133874634</v>
      </c>
    </row>
    <row r="2765" spans="1:21" ht="26.25" hidden="1" x14ac:dyDescent="0.45">
      <c r="A2765" s="7">
        <v>2759</v>
      </c>
      <c r="B2765" s="5" t="s">
        <v>5522</v>
      </c>
      <c r="C2765" s="6" t="s">
        <v>5523</v>
      </c>
      <c r="D2765" s="6" t="s">
        <v>18</v>
      </c>
      <c r="E2765" s="8">
        <v>44532621000000</v>
      </c>
      <c r="F2765" s="8">
        <v>24354596000000</v>
      </c>
      <c r="G2765" s="8">
        <v>1260149596000000</v>
      </c>
      <c r="H2765" s="6"/>
      <c r="I2765" s="6"/>
      <c r="J2765" s="6"/>
      <c r="K2765" s="6"/>
      <c r="L2765" s="8">
        <v>80111645000000</v>
      </c>
      <c r="M2765" s="8">
        <v>101258954000000</v>
      </c>
      <c r="N2765" s="9">
        <v>0.52</v>
      </c>
      <c r="O2765" s="9">
        <v>0.65</v>
      </c>
      <c r="P2765" s="17">
        <f>(Table1[[#This Row],[18. Lợi nhuận sau thuế thu nhập doanh nghiệp]]-Table1[[#This Row],[Lưu chuyển tiền thuần từ hoạt động kinh doanh]])/Table1[[#This Row],[TỔNG CỘNG TÀI SẢN]]</f>
        <v>-1.6012404451066459E-2</v>
      </c>
      <c r="Q276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765" s="20" t="e">
        <f>(Table1[[#This Row],[1. Hàng tồn kho]]-Table1[[#This Row],[1. Hàng tồn kho'[Năm: 2024]])/Table1[[#This Row],[1. Hàng tồn kho'[Năm: 2024]]</f>
        <v>#DIV/0!</v>
      </c>
      <c r="S276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0.2639729717196545</v>
      </c>
      <c r="T2765" s="21">
        <f>Table1[[#This Row],[Tỷ suất sinh lợi trên tổng tài sản bình quân (ROAA)'[Quý 4 Năm 2025, ĐVT: %']]]-Table1[[#This Row],[Tỷ suất sinh lợi trên tổng tài sản bình quân (ROAA)'[Quý 4 Năm 2024, ĐVT: %']]]</f>
        <v>0.13</v>
      </c>
      <c r="U2765" s="20" t="e">
        <f>SUM(Table1[[#This Row],[TATA]:[ROA]])</f>
        <v>#DIV/0!</v>
      </c>
    </row>
    <row r="2766" spans="1:21" ht="26.25" hidden="1" x14ac:dyDescent="0.45">
      <c r="A2766" s="7">
        <v>2760</v>
      </c>
      <c r="B2766" s="5" t="s">
        <v>5524</v>
      </c>
      <c r="C2766" s="6" t="s">
        <v>5525</v>
      </c>
      <c r="D2766" s="6" t="s">
        <v>15</v>
      </c>
      <c r="E2766" s="6"/>
      <c r="F2766" s="6"/>
      <c r="G2766" s="6"/>
      <c r="H2766" s="8">
        <v>7311793302</v>
      </c>
      <c r="I2766" s="6"/>
      <c r="J2766" s="8">
        <v>1045276213</v>
      </c>
      <c r="K2766" s="6"/>
      <c r="L2766" s="8">
        <v>70565828494</v>
      </c>
      <c r="M2766" s="6"/>
      <c r="N2766" s="8"/>
      <c r="O2766" s="8"/>
      <c r="P276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6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766" s="20">
        <f>(Table1[[#This Row],[1. Hàng tồn kho]]-Table1[[#This Row],[1. Hàng tồn kho'[Năm: 2024]])/Table1[[#This Row],[1. Hàng tồn kho'[Năm: 2024]]</f>
        <v>-1</v>
      </c>
      <c r="S276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76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66" s="20" t="e">
        <f>SUM(Table1[[#This Row],[TATA]:[ROA]])</f>
        <v>#DIV/0!</v>
      </c>
    </row>
    <row r="2767" spans="1:21" x14ac:dyDescent="0.45">
      <c r="A2767" s="7">
        <v>2761</v>
      </c>
      <c r="B2767" s="5" t="s">
        <v>5526</v>
      </c>
      <c r="C2767" s="6" t="s">
        <v>5527</v>
      </c>
      <c r="D2767" s="6" t="s">
        <v>18</v>
      </c>
      <c r="E2767" s="8">
        <v>299137644510</v>
      </c>
      <c r="F2767" s="8">
        <v>262381150978</v>
      </c>
      <c r="G2767" s="8">
        <v>1780695197148</v>
      </c>
      <c r="H2767" s="8">
        <v>94167565565</v>
      </c>
      <c r="I2767" s="8">
        <v>214952887709</v>
      </c>
      <c r="J2767" s="8">
        <v>6779350589</v>
      </c>
      <c r="K2767" s="8">
        <v>5649145609</v>
      </c>
      <c r="L2767" s="8">
        <v>586228643980</v>
      </c>
      <c r="M2767" s="8">
        <v>695890668724</v>
      </c>
      <c r="N2767" s="9">
        <v>2.92</v>
      </c>
      <c r="O2767" s="9">
        <v>2.97</v>
      </c>
      <c r="P2767" s="17">
        <f>(Table1[[#This Row],[18. Lợi nhuận sau thuế thu nhập doanh nghiệp]]-Table1[[#This Row],[Lưu chuyển tiền thuần từ hoạt động kinh doanh]])/Table1[[#This Row],[TỔNG CỘNG TÀI SẢN]]</f>
        <v>-2.0641653659127061E-2</v>
      </c>
      <c r="Q2767" s="20">
        <f>(Table1[[#This Row],[III. Các khoản phải thu ngắn hạn 2025]]-Table1[[#This Row],[III. Các khoản phải thu ngắn hạn'[Năm: 2024]])/Table1[[#This Row],[III. Các khoản phải thu ngắn hạn'[Năm: 2024]]</f>
        <v>1.2826637432888381</v>
      </c>
      <c r="R2767" s="20">
        <f>(Table1[[#This Row],[1. Hàng tồn kho]]-Table1[[#This Row],[1. Hàng tồn kho'[Năm: 2024]])/Table1[[#This Row],[1. Hàng tồn kho'[Năm: 2024]]</f>
        <v>-0.16671286801922319</v>
      </c>
      <c r="S276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0.18706357301050147</v>
      </c>
      <c r="T2767" s="21">
        <f>Table1[[#This Row],[Tỷ suất sinh lợi trên tổng tài sản bình quân (ROAA)'[Quý 4 Năm 2025, ĐVT: %']]]-Table1[[#This Row],[Tỷ suất sinh lợi trên tổng tài sản bình quân (ROAA)'[Quý 4 Năm 2024, ĐVT: %']]]</f>
        <v>5.0000000000000266E-2</v>
      </c>
      <c r="U2767" s="20">
        <f>SUM(Table1[[#This Row],[TATA]:[ROA]])</f>
        <v>1.3323727946209898</v>
      </c>
    </row>
    <row r="2768" spans="1:21" ht="26.25" x14ac:dyDescent="0.45">
      <c r="A2768" s="7">
        <v>2762</v>
      </c>
      <c r="B2768" s="5" t="s">
        <v>5528</v>
      </c>
      <c r="C2768" s="6" t="s">
        <v>5529</v>
      </c>
      <c r="D2768" s="6" t="s">
        <v>18</v>
      </c>
      <c r="E2768" s="8">
        <v>1253047237821</v>
      </c>
      <c r="F2768" s="8">
        <v>-597049272823</v>
      </c>
      <c r="G2768" s="8">
        <v>3339676090861</v>
      </c>
      <c r="H2768" s="8">
        <v>2796243273963</v>
      </c>
      <c r="I2768" s="8">
        <v>2711523508052</v>
      </c>
      <c r="J2768" s="8">
        <v>3357257906998</v>
      </c>
      <c r="K2768" s="8">
        <v>662937770974</v>
      </c>
      <c r="L2768" s="8">
        <v>16257201869354</v>
      </c>
      <c r="M2768" s="8">
        <v>12478159894937</v>
      </c>
      <c r="N2768" s="9">
        <v>1.1399999999999999</v>
      </c>
      <c r="O2768" s="9">
        <v>-10.73</v>
      </c>
      <c r="P2768" s="17">
        <f>(Table1[[#This Row],[18. Lợi nhuận sau thuế thu nhập doanh nghiệp]]-Table1[[#This Row],[Lưu chuyển tiền thuần từ hoạt động kinh doanh]])/Table1[[#This Row],[TỔNG CỘNG TÀI SẢN]]</f>
        <v>-0.5539748347771738</v>
      </c>
      <c r="Q2768" s="20">
        <f>(Table1[[#This Row],[III. Các khoản phải thu ngắn hạn 2025]]-Table1[[#This Row],[III. Các khoản phải thu ngắn hạn'[Năm: 2024]])/Table1[[#This Row],[III. Các khoản phải thu ngắn hạn'[Năm: 2024]]</f>
        <v>-3.0297709323026882E-2</v>
      </c>
      <c r="R2768" s="20">
        <f>(Table1[[#This Row],[1. Hàng tồn kho]]-Table1[[#This Row],[1. Hàng tồn kho'[Năm: 2024]])/Table1[[#This Row],[1. Hàng tồn kho'[Năm: 2024]]</f>
        <v>-0.80253594173025955</v>
      </c>
      <c r="S276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-0.23245340771346187</v>
      </c>
      <c r="T2768" s="21">
        <f>Table1[[#This Row],[Tỷ suất sinh lợi trên tổng tài sản bình quân (ROAA)'[Quý 4 Năm 2025, ĐVT: %']]]-Table1[[#This Row],[Tỷ suất sinh lợi trên tổng tài sản bình quân (ROAA)'[Quý 4 Năm 2024, ĐVT: %']]]</f>
        <v>-11.870000000000001</v>
      </c>
      <c r="U2768" s="20">
        <f>SUM(Table1[[#This Row],[TATA]:[ROA]])</f>
        <v>-13.489261893543922</v>
      </c>
    </row>
    <row r="2769" spans="1:21" x14ac:dyDescent="0.45">
      <c r="A2769" s="7">
        <v>2763</v>
      </c>
      <c r="B2769" s="5" t="s">
        <v>5530</v>
      </c>
      <c r="C2769" s="6" t="s">
        <v>5531</v>
      </c>
      <c r="D2769" s="6" t="s">
        <v>18</v>
      </c>
      <c r="E2769" s="8">
        <v>-290487135280</v>
      </c>
      <c r="F2769" s="8">
        <v>-19951209400</v>
      </c>
      <c r="G2769" s="8">
        <v>1956432615754</v>
      </c>
      <c r="H2769" s="8">
        <v>907207269848</v>
      </c>
      <c r="I2769" s="8">
        <v>996040975092</v>
      </c>
      <c r="J2769" s="8">
        <v>206526688561</v>
      </c>
      <c r="K2769" s="8">
        <v>192729910546</v>
      </c>
      <c r="L2769" s="8">
        <v>47404125649</v>
      </c>
      <c r="M2769" s="8">
        <v>134647748303</v>
      </c>
      <c r="N2769" s="9">
        <v>-0.54</v>
      </c>
      <c r="O2769" s="9">
        <v>-0.02</v>
      </c>
      <c r="P2769" s="17">
        <f>(Table1[[#This Row],[18. Lợi nhuận sau thuế thu nhập doanh nghiệp]]-Table1[[#This Row],[Lưu chuyển tiền thuần từ hoạt động kinh doanh]])/Table1[[#This Row],[TỔNG CỘNG TÀI SẢN]]</f>
        <v>0.13828021660523007</v>
      </c>
      <c r="Q2769" s="20">
        <f>(Table1[[#This Row],[III. Các khoản phải thu ngắn hạn 2025]]-Table1[[#This Row],[III. Các khoản phải thu ngắn hạn'[Năm: 2024]])/Table1[[#This Row],[III. Các khoản phải thu ngắn hạn'[Năm: 2024]]</f>
        <v>9.7919966248599208E-2</v>
      </c>
      <c r="R2769" s="20">
        <f>(Table1[[#This Row],[1. Hàng tồn kho]]-Table1[[#This Row],[1. Hàng tồn kho'[Năm: 2024]])/Table1[[#This Row],[1. Hàng tồn kho'[Năm: 2024]]</f>
        <v>-6.6803850442433088E-2</v>
      </c>
      <c r="S276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1.8404225678580872</v>
      </c>
      <c r="T2769" s="21">
        <f>Table1[[#This Row],[Tỷ suất sinh lợi trên tổng tài sản bình quân (ROAA)'[Quý 4 Năm 2025, ĐVT: %']]]-Table1[[#This Row],[Tỷ suất sinh lợi trên tổng tài sản bình quân (ROAA)'[Quý 4 Năm 2024, ĐVT: %']]]</f>
        <v>0.52</v>
      </c>
      <c r="U2769" s="20">
        <f>SUM(Table1[[#This Row],[TATA]:[ROA]])</f>
        <v>2.5298189002694835</v>
      </c>
    </row>
    <row r="2770" spans="1:21" ht="26.25" x14ac:dyDescent="0.45">
      <c r="A2770" s="7">
        <v>2764</v>
      </c>
      <c r="B2770" s="5" t="s">
        <v>5532</v>
      </c>
      <c r="C2770" s="6" t="s">
        <v>5533</v>
      </c>
      <c r="D2770" s="6" t="s">
        <v>18</v>
      </c>
      <c r="E2770" s="8">
        <v>92117886527</v>
      </c>
      <c r="F2770" s="8">
        <v>394971718479</v>
      </c>
      <c r="G2770" s="8">
        <v>14707613143868</v>
      </c>
      <c r="H2770" s="8">
        <v>1787187062077</v>
      </c>
      <c r="I2770" s="8">
        <v>1984373538535</v>
      </c>
      <c r="J2770" s="8">
        <v>2959708271296</v>
      </c>
      <c r="K2770" s="8">
        <v>5557036886862</v>
      </c>
      <c r="L2770" s="8">
        <v>1897330935760</v>
      </c>
      <c r="M2770" s="8">
        <v>2004104516635</v>
      </c>
      <c r="N2770" s="9">
        <v>0.92</v>
      </c>
      <c r="O2770" s="9">
        <v>0.9</v>
      </c>
      <c r="P2770" s="17">
        <f>(Table1[[#This Row],[18. Lợi nhuận sau thuế thu nhập doanh nghiệp]]-Table1[[#This Row],[Lưu chuyển tiền thuần từ hoạt động kinh doanh]])/Table1[[#This Row],[TỔNG CỘNG TÀI SẢN]]</f>
        <v>2.0591637065071156E-2</v>
      </c>
      <c r="Q2770" s="20">
        <f>(Table1[[#This Row],[III. Các khoản phải thu ngắn hạn 2025]]-Table1[[#This Row],[III. Các khoản phải thu ngắn hạn'[Năm: 2024]])/Table1[[#This Row],[III. Các khoản phải thu ngắn hạn'[Năm: 2024]]</f>
        <v>0.11033342879554951</v>
      </c>
      <c r="R2770" s="20">
        <f>(Table1[[#This Row],[1. Hàng tồn kho]]-Table1[[#This Row],[1. Hàng tồn kho'[Năm: 2024]])/Table1[[#This Row],[1. Hàng tồn kho'[Năm: 2024]]</f>
        <v>0.87756237354726829</v>
      </c>
      <c r="S277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5.6275675931162998E-2</v>
      </c>
      <c r="T2770" s="21">
        <f>Table1[[#This Row],[Tỷ suất sinh lợi trên tổng tài sản bình quân (ROAA)'[Quý 4 Năm 2025, ĐVT: %']]]-Table1[[#This Row],[Tỷ suất sinh lợi trên tổng tài sản bình quân (ROAA)'[Quý 4 Năm 2024, ĐVT: %']]]</f>
        <v>-2.0000000000000018E-2</v>
      </c>
      <c r="U2770" s="20">
        <f>SUM(Table1[[#This Row],[TATA]:[ROA]])</f>
        <v>1.0447631153390518</v>
      </c>
    </row>
    <row r="2771" spans="1:21" ht="26.25" hidden="1" x14ac:dyDescent="0.45">
      <c r="A2771" s="7">
        <v>2765</v>
      </c>
      <c r="B2771" s="5" t="s">
        <v>5534</v>
      </c>
      <c r="C2771" s="6" t="s">
        <v>5535</v>
      </c>
      <c r="D2771" s="6" t="s">
        <v>10</v>
      </c>
      <c r="E2771" s="6"/>
      <c r="F2771" s="6"/>
      <c r="G2771" s="6"/>
      <c r="H2771" s="6"/>
      <c r="I2771" s="6"/>
      <c r="J2771" s="6"/>
      <c r="K2771" s="6"/>
      <c r="L2771" s="6"/>
      <c r="M2771" s="6"/>
      <c r="N2771" s="8"/>
      <c r="O2771" s="8"/>
      <c r="P277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7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771" s="20" t="e">
        <f>(Table1[[#This Row],[1. Hàng tồn kho]]-Table1[[#This Row],[1. Hàng tồn kho'[Năm: 2024]])/Table1[[#This Row],[1. Hàng tồn kho'[Năm: 2024]]</f>
        <v>#DIV/0!</v>
      </c>
      <c r="S277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77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71" s="20" t="e">
        <f>SUM(Table1[[#This Row],[TATA]:[ROA]])</f>
        <v>#DIV/0!</v>
      </c>
    </row>
    <row r="2772" spans="1:21" ht="26.25" hidden="1" x14ac:dyDescent="0.45">
      <c r="A2772" s="7">
        <v>2766</v>
      </c>
      <c r="B2772" s="5" t="s">
        <v>5536</v>
      </c>
      <c r="C2772" s="6" t="s">
        <v>5537</v>
      </c>
      <c r="D2772" s="6" t="s">
        <v>10</v>
      </c>
      <c r="E2772" s="6"/>
      <c r="F2772" s="6"/>
      <c r="G2772" s="6"/>
      <c r="H2772" s="6"/>
      <c r="I2772" s="6"/>
      <c r="J2772" s="6"/>
      <c r="K2772" s="6"/>
      <c r="L2772" s="6"/>
      <c r="M2772" s="6"/>
      <c r="N2772" s="8"/>
      <c r="O2772" s="8"/>
      <c r="P277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7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772" s="20" t="e">
        <f>(Table1[[#This Row],[1. Hàng tồn kho]]-Table1[[#This Row],[1. Hàng tồn kho'[Năm: 2024]])/Table1[[#This Row],[1. Hàng tồn kho'[Năm: 2024]]</f>
        <v>#DIV/0!</v>
      </c>
      <c r="S277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77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72" s="20" t="e">
        <f>SUM(Table1[[#This Row],[TATA]:[ROA]])</f>
        <v>#DIV/0!</v>
      </c>
    </row>
    <row r="2773" spans="1:21" x14ac:dyDescent="0.45">
      <c r="A2773" s="7">
        <v>2767</v>
      </c>
      <c r="B2773" s="5" t="s">
        <v>5538</v>
      </c>
      <c r="C2773" s="6" t="s">
        <v>5539</v>
      </c>
      <c r="D2773" s="6" t="s">
        <v>18</v>
      </c>
      <c r="E2773" s="8">
        <v>-1399892000000</v>
      </c>
      <c r="F2773" s="8">
        <v>1101694000000</v>
      </c>
      <c r="G2773" s="8">
        <v>86845921000000</v>
      </c>
      <c r="H2773" s="8">
        <v>15601105000000</v>
      </c>
      <c r="I2773" s="8">
        <v>17937314000000</v>
      </c>
      <c r="J2773" s="8">
        <v>5851593000000</v>
      </c>
      <c r="K2773" s="8">
        <v>5491448000000</v>
      </c>
      <c r="L2773" s="8">
        <v>14388176000000</v>
      </c>
      <c r="M2773" s="8">
        <v>15556428000000</v>
      </c>
      <c r="N2773" s="8"/>
      <c r="O2773" s="9">
        <v>0.8</v>
      </c>
      <c r="P2773" s="17">
        <f>(Table1[[#This Row],[18. Lợi nhuận sau thuế thu nhập doanh nghiệp]]-Table1[[#This Row],[Lưu chuyển tiền thuần từ hoạt động kinh doanh]])/Table1[[#This Row],[TỔNG CỘNG TÀI SẢN]]</f>
        <v>2.880487616683805E-2</v>
      </c>
      <c r="Q2773" s="20">
        <f>(Table1[[#This Row],[III. Các khoản phải thu ngắn hạn 2025]]-Table1[[#This Row],[III. Các khoản phải thu ngắn hạn'[Năm: 2024]])/Table1[[#This Row],[III. Các khoản phải thu ngắn hạn'[Năm: 2024]]</f>
        <v>0.14974638014422698</v>
      </c>
      <c r="R2773" s="20">
        <f>(Table1[[#This Row],[1. Hàng tồn kho]]-Table1[[#This Row],[1. Hàng tồn kho'[Năm: 2024]])/Table1[[#This Row],[1. Hàng tồn kho'[Năm: 2024]]</f>
        <v>-6.1546488281054405E-2</v>
      </c>
      <c r="S277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8.1195281458886798E-2</v>
      </c>
      <c r="T2773" s="21">
        <f>Table1[[#This Row],[Tỷ suất sinh lợi trên tổng tài sản bình quân (ROAA)'[Quý 4 Năm 2025, ĐVT: %']]]-Table1[[#This Row],[Tỷ suất sinh lợi trên tổng tài sản bình quân (ROAA)'[Quý 4 Năm 2024, ĐVT: %']]]</f>
        <v>0.8</v>
      </c>
      <c r="U2773" s="20">
        <f>SUM(Table1[[#This Row],[TATA]:[ROA]])</f>
        <v>0.9982000494888974</v>
      </c>
    </row>
    <row r="2774" spans="1:21" x14ac:dyDescent="0.45">
      <c r="A2774" s="7">
        <v>2768</v>
      </c>
      <c r="B2774" s="5" t="s">
        <v>5540</v>
      </c>
      <c r="C2774" s="6" t="s">
        <v>5541</v>
      </c>
      <c r="D2774" s="6" t="s">
        <v>15</v>
      </c>
      <c r="E2774" s="8">
        <v>14055917457</v>
      </c>
      <c r="F2774" s="8">
        <v>9616897552</v>
      </c>
      <c r="G2774" s="8">
        <v>143068459664</v>
      </c>
      <c r="H2774" s="8">
        <v>2574186974</v>
      </c>
      <c r="I2774" s="8">
        <v>3720039068</v>
      </c>
      <c r="J2774" s="8">
        <v>33157271</v>
      </c>
      <c r="K2774" s="8">
        <v>11267377</v>
      </c>
      <c r="L2774" s="8">
        <v>40749972086</v>
      </c>
      <c r="M2774" s="8">
        <v>44594914428</v>
      </c>
      <c r="N2774" s="8"/>
      <c r="O2774" s="8"/>
      <c r="P2774" s="17">
        <f>(Table1[[#This Row],[18. Lợi nhuận sau thuế thu nhập doanh nghiệp]]-Table1[[#This Row],[Lưu chuyển tiền thuần từ hoạt động kinh doanh]])/Table1[[#This Row],[TỔNG CỘNG TÀI SẢN]]</f>
        <v>-3.1027243289157888E-2</v>
      </c>
      <c r="Q2774" s="20">
        <f>(Table1[[#This Row],[III. Các khoản phải thu ngắn hạn 2025]]-Table1[[#This Row],[III. Các khoản phải thu ngắn hạn'[Năm: 2024]])/Table1[[#This Row],[III. Các khoản phải thu ngắn hạn'[Năm: 2024]]</f>
        <v>0.44513164955515</v>
      </c>
      <c r="R2774" s="20">
        <f>(Table1[[#This Row],[1. Hàng tồn kho]]-Table1[[#This Row],[1. Hàng tồn kho'[Năm: 2024]])/Table1[[#This Row],[1. Hàng tồn kho'[Năm: 2024]]</f>
        <v>-0.66018382514049478</v>
      </c>
      <c r="S277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9.4354477934009737E-2</v>
      </c>
      <c r="T277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74" s="20">
        <f>SUM(Table1[[#This Row],[TATA]:[ROA]])</f>
        <v>-0.15172494094049294</v>
      </c>
    </row>
    <row r="2775" spans="1:21" x14ac:dyDescent="0.45">
      <c r="A2775" s="7">
        <v>2769</v>
      </c>
      <c r="B2775" s="5" t="s">
        <v>5542</v>
      </c>
      <c r="C2775" s="6" t="s">
        <v>5543</v>
      </c>
      <c r="D2775" s="6" t="s">
        <v>18</v>
      </c>
      <c r="E2775" s="8">
        <v>15411100453</v>
      </c>
      <c r="F2775" s="8">
        <v>24395731525</v>
      </c>
      <c r="G2775" s="8">
        <v>542787408209</v>
      </c>
      <c r="H2775" s="8">
        <v>264517294829</v>
      </c>
      <c r="I2775" s="8">
        <v>257488018321</v>
      </c>
      <c r="J2775" s="8">
        <v>109786716726</v>
      </c>
      <c r="K2775" s="8">
        <v>108732923984</v>
      </c>
      <c r="L2775" s="8">
        <v>607118128554</v>
      </c>
      <c r="M2775" s="8">
        <v>658950746910</v>
      </c>
      <c r="N2775" s="9">
        <v>2.61</v>
      </c>
      <c r="O2775" s="9">
        <v>3.03</v>
      </c>
      <c r="P2775" s="17">
        <f>(Table1[[#This Row],[18. Lợi nhuận sau thuế thu nhập doanh nghiệp]]-Table1[[#This Row],[Lưu chuyển tiền thuần từ hoạt động kinh doanh]])/Table1[[#This Row],[TỔNG CỘNG TÀI SẢN]]</f>
        <v>1.6552762529340903E-2</v>
      </c>
      <c r="Q2775" s="20">
        <f>(Table1[[#This Row],[III. Các khoản phải thu ngắn hạn 2025]]-Table1[[#This Row],[III. Các khoản phải thu ngắn hạn'[Năm: 2024]])/Table1[[#This Row],[III. Các khoản phải thu ngắn hạn'[Năm: 2024]]</f>
        <v>-2.6573976996642695E-2</v>
      </c>
      <c r="R2775" s="20">
        <f>(Table1[[#This Row],[1. Hàng tồn kho]]-Table1[[#This Row],[1. Hàng tồn kho'[Năm: 2024]])/Table1[[#This Row],[1. Hàng tồn kho'[Năm: 2024]]</f>
        <v>-9.5985450100489061E-3</v>
      </c>
      <c r="S277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8.5374848679699342E-2</v>
      </c>
      <c r="T2775" s="21">
        <f>Table1[[#This Row],[Tỷ suất sinh lợi trên tổng tài sản bình quân (ROAA)'[Quý 4 Năm 2025, ĐVT: %']]]-Table1[[#This Row],[Tỷ suất sinh lợi trên tổng tài sản bình quân (ROAA)'[Quý 4 Năm 2024, ĐVT: %']]]</f>
        <v>0.41999999999999993</v>
      </c>
      <c r="U2775" s="20">
        <f>SUM(Table1[[#This Row],[TATA]:[ROA]])</f>
        <v>0.48575508920234856</v>
      </c>
    </row>
    <row r="2776" spans="1:21" ht="26.25" hidden="1" x14ac:dyDescent="0.45">
      <c r="A2776" s="7">
        <v>2770</v>
      </c>
      <c r="B2776" s="5" t="s">
        <v>5544</v>
      </c>
      <c r="C2776" s="6" t="s">
        <v>5545</v>
      </c>
      <c r="D2776" s="6" t="s">
        <v>15</v>
      </c>
      <c r="E2776" s="6"/>
      <c r="F2776" s="6"/>
      <c r="G2776" s="6"/>
      <c r="H2776" s="8">
        <v>22155809720</v>
      </c>
      <c r="I2776" s="6"/>
      <c r="J2776" s="8">
        <v>20348379995</v>
      </c>
      <c r="K2776" s="6"/>
      <c r="L2776" s="8">
        <v>217995573405</v>
      </c>
      <c r="M2776" s="6"/>
      <c r="N2776" s="8"/>
      <c r="O2776" s="8"/>
      <c r="P277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7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776" s="20">
        <f>(Table1[[#This Row],[1. Hàng tồn kho]]-Table1[[#This Row],[1. Hàng tồn kho'[Năm: 2024]])/Table1[[#This Row],[1. Hàng tồn kho'[Năm: 2024]]</f>
        <v>-1</v>
      </c>
      <c r="S277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77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76" s="20" t="e">
        <f>SUM(Table1[[#This Row],[TATA]:[ROA]])</f>
        <v>#DIV/0!</v>
      </c>
    </row>
    <row r="2777" spans="1:21" hidden="1" x14ac:dyDescent="0.45">
      <c r="A2777" s="7">
        <v>2771</v>
      </c>
      <c r="B2777" s="5" t="s">
        <v>5546</v>
      </c>
      <c r="C2777" s="6" t="s">
        <v>5547</v>
      </c>
      <c r="D2777" s="6" t="s">
        <v>18</v>
      </c>
      <c r="E2777" s="8">
        <v>-35041717537848</v>
      </c>
      <c r="F2777" s="8">
        <v>3569118213112</v>
      </c>
      <c r="G2777" s="8">
        <v>73017077466072</v>
      </c>
      <c r="H2777" s="8">
        <v>463128349107</v>
      </c>
      <c r="I2777" s="8">
        <v>1722177045232</v>
      </c>
      <c r="J2777" s="6"/>
      <c r="K2777" s="6"/>
      <c r="L2777" s="8">
        <v>2482994167124</v>
      </c>
      <c r="M2777" s="8">
        <v>7910042926321</v>
      </c>
      <c r="N2777" s="9">
        <v>1.23</v>
      </c>
      <c r="O2777" s="9">
        <v>1.41</v>
      </c>
      <c r="P2777" s="17">
        <f>(Table1[[#This Row],[18. Lợi nhuận sau thuế thu nhập doanh nghiệp]]-Table1[[#This Row],[Lưu chuyển tiền thuần từ hoạt động kinh doanh]])/Table1[[#This Row],[TỔNG CỘNG TÀI SẢN]]</f>
        <v>0.52879185378106719</v>
      </c>
      <c r="Q2777" s="20">
        <f>(Table1[[#This Row],[III. Các khoản phải thu ngắn hạn 2025]]-Table1[[#This Row],[III. Các khoản phải thu ngắn hạn'[Năm: 2024]])/Table1[[#This Row],[III. Các khoản phải thu ngắn hạn'[Năm: 2024]]</f>
        <v>2.7185740163664924</v>
      </c>
      <c r="R2777" s="20" t="e">
        <f>(Table1[[#This Row],[1. Hàng tồn kho]]-Table1[[#This Row],[1. Hàng tồn kho'[Năm: 2024]])/Table1[[#This Row],[1. Hàng tồn kho'[Năm: 2024]]</f>
        <v>#DIV/0!</v>
      </c>
      <c r="S277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2.1856872766974869</v>
      </c>
      <c r="T2777" s="21">
        <f>Table1[[#This Row],[Tỷ suất sinh lợi trên tổng tài sản bình quân (ROAA)'[Quý 4 Năm 2025, ĐVT: %']]]-Table1[[#This Row],[Tỷ suất sinh lợi trên tổng tài sản bình quân (ROAA)'[Quý 4 Năm 2024, ĐVT: %']]]</f>
        <v>0.17999999999999994</v>
      </c>
      <c r="U2777" s="20" t="e">
        <f>SUM(Table1[[#This Row],[TATA]:[ROA]])</f>
        <v>#DIV/0!</v>
      </c>
    </row>
    <row r="2778" spans="1:21" hidden="1" x14ac:dyDescent="0.45">
      <c r="A2778" s="7">
        <v>2772</v>
      </c>
      <c r="B2778" s="5" t="s">
        <v>5548</v>
      </c>
      <c r="C2778" s="6" t="s">
        <v>5549</v>
      </c>
      <c r="D2778" s="6" t="s">
        <v>15</v>
      </c>
      <c r="E2778" s="6"/>
      <c r="F2778" s="6"/>
      <c r="G2778" s="6"/>
      <c r="H2778" s="8">
        <v>49460032221</v>
      </c>
      <c r="I2778" s="6"/>
      <c r="J2778" s="8">
        <v>22970741</v>
      </c>
      <c r="K2778" s="6"/>
      <c r="L2778" s="8">
        <v>243539327919</v>
      </c>
      <c r="M2778" s="6"/>
      <c r="N2778" s="8"/>
      <c r="O2778" s="8"/>
      <c r="P277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7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778" s="20">
        <f>(Table1[[#This Row],[1. Hàng tồn kho]]-Table1[[#This Row],[1. Hàng tồn kho'[Năm: 2024]])/Table1[[#This Row],[1. Hàng tồn kho'[Năm: 2024]]</f>
        <v>-1</v>
      </c>
      <c r="S277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77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78" s="20" t="e">
        <f>SUM(Table1[[#This Row],[TATA]:[ROA]])</f>
        <v>#DIV/0!</v>
      </c>
    </row>
    <row r="2779" spans="1:21" hidden="1" x14ac:dyDescent="0.45">
      <c r="A2779" s="7">
        <v>2773</v>
      </c>
      <c r="B2779" s="5" t="s">
        <v>5550</v>
      </c>
      <c r="C2779" s="6" t="s">
        <v>5551</v>
      </c>
      <c r="D2779" s="6" t="s">
        <v>10</v>
      </c>
      <c r="E2779" s="6"/>
      <c r="F2779" s="6"/>
      <c r="G2779" s="6"/>
      <c r="H2779" s="6"/>
      <c r="I2779" s="6"/>
      <c r="J2779" s="6"/>
      <c r="K2779" s="6"/>
      <c r="L2779" s="6"/>
      <c r="M2779" s="6"/>
      <c r="N2779" s="8"/>
      <c r="O2779" s="8"/>
      <c r="P277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7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779" s="20" t="e">
        <f>(Table1[[#This Row],[1. Hàng tồn kho]]-Table1[[#This Row],[1. Hàng tồn kho'[Năm: 2024]])/Table1[[#This Row],[1. Hàng tồn kho'[Năm: 2024]]</f>
        <v>#DIV/0!</v>
      </c>
      <c r="S277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77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79" s="20" t="e">
        <f>SUM(Table1[[#This Row],[TATA]:[ROA]])</f>
        <v>#DIV/0!</v>
      </c>
    </row>
    <row r="2780" spans="1:21" x14ac:dyDescent="0.45">
      <c r="A2780" s="7">
        <v>2774</v>
      </c>
      <c r="B2780" s="5" t="s">
        <v>5552</v>
      </c>
      <c r="C2780" s="6" t="s">
        <v>5553</v>
      </c>
      <c r="D2780" s="6" t="s">
        <v>18</v>
      </c>
      <c r="E2780" s="8">
        <v>-8093313700</v>
      </c>
      <c r="F2780" s="8">
        <v>1339630568</v>
      </c>
      <c r="G2780" s="8">
        <v>1745869777855</v>
      </c>
      <c r="H2780" s="8">
        <v>37634924326</v>
      </c>
      <c r="I2780" s="8">
        <v>32424785382</v>
      </c>
      <c r="J2780" s="8">
        <v>1185921485363</v>
      </c>
      <c r="K2780" s="8">
        <v>1199122242134</v>
      </c>
      <c r="L2780" s="8">
        <v>15106800857</v>
      </c>
      <c r="M2780" s="8">
        <v>7071218248</v>
      </c>
      <c r="N2780" s="9">
        <v>0.01</v>
      </c>
      <c r="O2780" s="9">
        <v>0.02</v>
      </c>
      <c r="P2780" s="17">
        <f>(Table1[[#This Row],[18. Lợi nhuận sau thuế thu nhập doanh nghiệp]]-Table1[[#This Row],[Lưu chuyển tiền thuần từ hoạt động kinh doanh]])/Table1[[#This Row],[TỔNG CỘNG TÀI SẢN]]</f>
        <v>5.4030056466121126E-3</v>
      </c>
      <c r="Q2780" s="20">
        <f>(Table1[[#This Row],[III. Các khoản phải thu ngắn hạn 2025]]-Table1[[#This Row],[III. Các khoản phải thu ngắn hạn'[Năm: 2024]])/Table1[[#This Row],[III. Các khoản phải thu ngắn hạn'[Năm: 2024]]</f>
        <v>-0.13843893769704188</v>
      </c>
      <c r="R2780" s="20">
        <f>(Table1[[#This Row],[1. Hàng tồn kho]]-Table1[[#This Row],[1. Hàng tồn kho'[Năm: 2024]])/Table1[[#This Row],[1. Hàng tồn kho'[Năm: 2024]]</f>
        <v>1.1131223216652801E-2</v>
      </c>
      <c r="S278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-0.53191821915601489</v>
      </c>
      <c r="T2780" s="21">
        <f>Table1[[#This Row],[Tỷ suất sinh lợi trên tổng tài sản bình quân (ROAA)'[Quý 4 Năm 2025, ĐVT: %']]]-Table1[[#This Row],[Tỷ suất sinh lợi trên tổng tài sản bình quân (ROAA)'[Quý 4 Năm 2024, ĐVT: %']]]</f>
        <v>0.01</v>
      </c>
      <c r="U2780" s="20">
        <f>SUM(Table1[[#This Row],[TATA]:[ROA]])</f>
        <v>-0.64382292798979179</v>
      </c>
    </row>
    <row r="2781" spans="1:21" x14ac:dyDescent="0.45">
      <c r="A2781" s="7">
        <v>2775</v>
      </c>
      <c r="B2781" s="5" t="s">
        <v>5554</v>
      </c>
      <c r="C2781" s="6" t="s">
        <v>5555</v>
      </c>
      <c r="D2781" s="6" t="s">
        <v>18</v>
      </c>
      <c r="E2781" s="8">
        <v>-3262205000000</v>
      </c>
      <c r="F2781" s="8">
        <v>6445924000000</v>
      </c>
      <c r="G2781" s="8">
        <v>61279149000000</v>
      </c>
      <c r="H2781" s="8">
        <v>2016405000000</v>
      </c>
      <c r="I2781" s="8">
        <v>2885735000000</v>
      </c>
      <c r="J2781" s="8">
        <v>295010000000</v>
      </c>
      <c r="K2781" s="8">
        <v>236158000000</v>
      </c>
      <c r="L2781" s="8">
        <v>8939117000000</v>
      </c>
      <c r="M2781" s="8">
        <v>8837380000000</v>
      </c>
      <c r="N2781" s="9">
        <v>2</v>
      </c>
      <c r="O2781" s="9">
        <v>4.34</v>
      </c>
      <c r="P2781" s="17">
        <f>(Table1[[#This Row],[18. Lợi nhuận sau thuế thu nhập doanh nghiệp]]-Table1[[#This Row],[Lưu chuyển tiền thuần từ hoạt động kinh doanh]])/Table1[[#This Row],[TỔNG CỘNG TÀI SẢN]]</f>
        <v>0.15842467068202923</v>
      </c>
      <c r="Q2781" s="20">
        <f>(Table1[[#This Row],[III. Các khoản phải thu ngắn hạn 2025]]-Table1[[#This Row],[III. Các khoản phải thu ngắn hạn'[Năm: 2024]])/Table1[[#This Row],[III. Các khoản phải thu ngắn hạn'[Năm: 2024]]</f>
        <v>0.43112866710804626</v>
      </c>
      <c r="R2781" s="20">
        <f>(Table1[[#This Row],[1. Hàng tồn kho]]-Table1[[#This Row],[1. Hàng tồn kho'[Năm: 2024]])/Table1[[#This Row],[1. Hàng tồn kho'[Năm: 2024]]</f>
        <v>-0.19949154265957086</v>
      </c>
      <c r="S278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-1.1381101735216129E-2</v>
      </c>
      <c r="T2781" s="21">
        <f>Table1[[#This Row],[Tỷ suất sinh lợi trên tổng tài sản bình quân (ROAA)'[Quý 4 Năm 2025, ĐVT: %']]]-Table1[[#This Row],[Tỷ suất sinh lợi trên tổng tài sản bình quân (ROAA)'[Quý 4 Năm 2024, ĐVT: %']]]</f>
        <v>2.34</v>
      </c>
      <c r="U2781" s="20">
        <f>SUM(Table1[[#This Row],[TATA]:[ROA]])</f>
        <v>2.7186806933952883</v>
      </c>
    </row>
    <row r="2782" spans="1:21" ht="26.25" x14ac:dyDescent="0.45">
      <c r="A2782" s="7">
        <v>2776</v>
      </c>
      <c r="B2782" s="5" t="s">
        <v>5556</v>
      </c>
      <c r="C2782" s="6" t="s">
        <v>5557</v>
      </c>
      <c r="D2782" s="6" t="s">
        <v>15</v>
      </c>
      <c r="E2782" s="8">
        <v>-3678674240</v>
      </c>
      <c r="F2782" s="8">
        <v>35994769768</v>
      </c>
      <c r="G2782" s="8">
        <v>940103439705</v>
      </c>
      <c r="H2782" s="8">
        <v>103539911060</v>
      </c>
      <c r="I2782" s="8">
        <v>146205619298</v>
      </c>
      <c r="J2782" s="8">
        <v>159675000</v>
      </c>
      <c r="K2782" s="8">
        <v>140820390</v>
      </c>
      <c r="L2782" s="8">
        <v>113587777352</v>
      </c>
      <c r="M2782" s="8">
        <v>133948388040</v>
      </c>
      <c r="N2782" s="9">
        <v>2.78</v>
      </c>
      <c r="O2782" s="9">
        <v>4.49</v>
      </c>
      <c r="P2782" s="17">
        <f>(Table1[[#This Row],[18. Lợi nhuận sau thuế thu nhập doanh nghiệp]]-Table1[[#This Row],[Lưu chuyển tiền thuần từ hoạt động kinh doanh]])/Table1[[#This Row],[TỔNG CỘNG TÀI SẢN]]</f>
        <v>4.2201147589088002E-2</v>
      </c>
      <c r="Q2782" s="20">
        <f>(Table1[[#This Row],[III. Các khoản phải thu ngắn hạn 2025]]-Table1[[#This Row],[III. Các khoản phải thu ngắn hạn'[Năm: 2024]])/Table1[[#This Row],[III. Các khoản phải thu ngắn hạn'[Năm: 2024]]</f>
        <v>0.41207016503303534</v>
      </c>
      <c r="R2782" s="20">
        <f>(Table1[[#This Row],[1. Hàng tồn kho]]-Table1[[#This Row],[1. Hàng tồn kho'[Năm: 2024]])/Table1[[#This Row],[1. Hàng tồn kho'[Năm: 2024]]</f>
        <v>-0.11808116486613433</v>
      </c>
      <c r="S278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0.17925001406536897</v>
      </c>
      <c r="T2782" s="21">
        <f>Table1[[#This Row],[Tỷ suất sinh lợi trên tổng tài sản bình quân (ROAA)'[Quý 4 Năm 2025, ĐVT: %']]]-Table1[[#This Row],[Tỷ suất sinh lợi trên tổng tài sản bình quân (ROAA)'[Quý 4 Năm 2024, ĐVT: %']]]</f>
        <v>1.7100000000000004</v>
      </c>
      <c r="U2782" s="20">
        <f>SUM(Table1[[#This Row],[TATA]:[ROA]])</f>
        <v>2.2254401618213584</v>
      </c>
    </row>
    <row r="2783" spans="1:21" hidden="1" x14ac:dyDescent="0.45">
      <c r="A2783" s="7">
        <v>2777</v>
      </c>
      <c r="B2783" s="5" t="s">
        <v>5558</v>
      </c>
      <c r="C2783" s="6" t="s">
        <v>5559</v>
      </c>
      <c r="D2783" s="6" t="s">
        <v>10</v>
      </c>
      <c r="E2783" s="6"/>
      <c r="F2783" s="6"/>
      <c r="G2783" s="6"/>
      <c r="H2783" s="6"/>
      <c r="I2783" s="6"/>
      <c r="J2783" s="6"/>
      <c r="K2783" s="6"/>
      <c r="L2783" s="6"/>
      <c r="M2783" s="6"/>
      <c r="N2783" s="8"/>
      <c r="O2783" s="8"/>
      <c r="P278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8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783" s="20" t="e">
        <f>(Table1[[#This Row],[1. Hàng tồn kho]]-Table1[[#This Row],[1. Hàng tồn kho'[Năm: 2024]])/Table1[[#This Row],[1. Hàng tồn kho'[Năm: 2024]]</f>
        <v>#DIV/0!</v>
      </c>
      <c r="S278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78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83" s="20" t="e">
        <f>SUM(Table1[[#This Row],[TATA]:[ROA]])</f>
        <v>#DIV/0!</v>
      </c>
    </row>
    <row r="2784" spans="1:21" hidden="1" x14ac:dyDescent="0.45">
      <c r="A2784" s="7">
        <v>2778</v>
      </c>
      <c r="B2784" s="5" t="s">
        <v>5560</v>
      </c>
      <c r="C2784" s="6" t="s">
        <v>5561</v>
      </c>
      <c r="D2784" s="6" t="s">
        <v>33</v>
      </c>
      <c r="E2784" s="8">
        <v>62680366036</v>
      </c>
      <c r="F2784" s="8">
        <v>23735928303</v>
      </c>
      <c r="G2784" s="8">
        <v>640143907854</v>
      </c>
      <c r="H2784" s="8">
        <v>217564849222</v>
      </c>
      <c r="I2784" s="8">
        <v>204231060077</v>
      </c>
      <c r="J2784" s="6"/>
      <c r="K2784" s="6"/>
      <c r="L2784" s="8">
        <v>1101209084537</v>
      </c>
      <c r="M2784" s="8">
        <v>1079615180211</v>
      </c>
      <c r="N2784" s="9">
        <v>0.95</v>
      </c>
      <c r="O2784" s="9">
        <v>0.24</v>
      </c>
      <c r="P2784" s="17">
        <f>(Table1[[#This Row],[18. Lợi nhuận sau thuế thu nhập doanh nghiệp]]-Table1[[#This Row],[Lưu chuyển tiền thuần từ hoạt động kinh doanh]])/Table1[[#This Row],[TỔNG CỘNG TÀI SẢN]]</f>
        <v>-6.083700439102234E-2</v>
      </c>
      <c r="Q2784" s="20">
        <f>(Table1[[#This Row],[III. Các khoản phải thu ngắn hạn 2025]]-Table1[[#This Row],[III. Các khoản phải thu ngắn hạn'[Năm: 2024]])/Table1[[#This Row],[III. Các khoản phải thu ngắn hạn'[Năm: 2024]]</f>
        <v>-6.1286504656799572E-2</v>
      </c>
      <c r="R2784" s="20" t="e">
        <f>(Table1[[#This Row],[1. Hàng tồn kho]]-Table1[[#This Row],[1. Hàng tồn kho'[Năm: 2024]])/Table1[[#This Row],[1. Hàng tồn kho'[Năm: 2024]]</f>
        <v>#DIV/0!</v>
      </c>
      <c r="S278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-1.9609268239082038E-2</v>
      </c>
      <c r="T2784" s="21">
        <f>Table1[[#This Row],[Tỷ suất sinh lợi trên tổng tài sản bình quân (ROAA)'[Quý 4 Năm 2025, ĐVT: %']]]-Table1[[#This Row],[Tỷ suất sinh lợi trên tổng tài sản bình quân (ROAA)'[Quý 4 Năm 2024, ĐVT: %']]]</f>
        <v>-0.71</v>
      </c>
      <c r="U2784" s="20" t="e">
        <f>SUM(Table1[[#This Row],[TATA]:[ROA]])</f>
        <v>#DIV/0!</v>
      </c>
    </row>
    <row r="2785" spans="1:21" x14ac:dyDescent="0.45">
      <c r="A2785" s="7">
        <v>2779</v>
      </c>
      <c r="B2785" s="5" t="s">
        <v>5562</v>
      </c>
      <c r="C2785" s="6" t="s">
        <v>5563</v>
      </c>
      <c r="D2785" s="6" t="s">
        <v>18</v>
      </c>
      <c r="E2785" s="8">
        <v>627525495617</v>
      </c>
      <c r="F2785" s="8">
        <v>525544437637</v>
      </c>
      <c r="G2785" s="8">
        <v>12962909058393</v>
      </c>
      <c r="H2785" s="8">
        <v>354874936762</v>
      </c>
      <c r="I2785" s="8">
        <v>1633399016771</v>
      </c>
      <c r="J2785" s="8">
        <v>47470252892</v>
      </c>
      <c r="K2785" s="8">
        <v>49550512891</v>
      </c>
      <c r="L2785" s="8">
        <v>2787912700840</v>
      </c>
      <c r="M2785" s="8">
        <v>3205511845727</v>
      </c>
      <c r="N2785" s="9">
        <v>2.2400000000000002</v>
      </c>
      <c r="O2785" s="9">
        <v>0.54</v>
      </c>
      <c r="P2785" s="17">
        <f>(Table1[[#This Row],[18. Lợi nhuận sau thuế thu nhập doanh nghiệp]]-Table1[[#This Row],[Lưu chuyển tiền thuần từ hoạt động kinh doanh]])/Table1[[#This Row],[TỔNG CỘNG TÀI SẢN]]</f>
        <v>-7.8671429013822385E-3</v>
      </c>
      <c r="Q2785" s="20">
        <f>(Table1[[#This Row],[III. Các khoản phải thu ngắn hạn 2025]]-Table1[[#This Row],[III. Các khoản phải thu ngắn hạn'[Năm: 2024]])/Table1[[#This Row],[III. Các khoản phải thu ngắn hạn'[Năm: 2024]]</f>
        <v>3.6027454958490162</v>
      </c>
      <c r="R2785" s="20">
        <f>(Table1[[#This Row],[1. Hàng tồn kho]]-Table1[[#This Row],[1. Hàng tồn kho'[Năm: 2024]])/Table1[[#This Row],[1. Hàng tồn kho'[Năm: 2024]]</f>
        <v>4.3822391334902268E-2</v>
      </c>
      <c r="S278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0.14978917552230997</v>
      </c>
      <c r="T2785" s="21">
        <f>Table1[[#This Row],[Tỷ suất sinh lợi trên tổng tài sản bình quân (ROAA)'[Quý 4 Năm 2025, ĐVT: %']]]-Table1[[#This Row],[Tỷ suất sinh lợi trên tổng tài sản bình quân (ROAA)'[Quý 4 Năm 2024, ĐVT: %']]]</f>
        <v>-1.7000000000000002</v>
      </c>
      <c r="U2785" s="20">
        <f>SUM(Table1[[#This Row],[TATA]:[ROA]])</f>
        <v>2.0884899198048457</v>
      </c>
    </row>
    <row r="2786" spans="1:21" ht="26.25" hidden="1" x14ac:dyDescent="0.45">
      <c r="A2786" s="7">
        <v>2780</v>
      </c>
      <c r="B2786" s="5" t="s">
        <v>5564</v>
      </c>
      <c r="C2786" s="6" t="s">
        <v>5565</v>
      </c>
      <c r="D2786" s="6" t="s">
        <v>15</v>
      </c>
      <c r="E2786" s="6"/>
      <c r="F2786" s="6"/>
      <c r="G2786" s="6"/>
      <c r="H2786" s="8">
        <v>57098907430</v>
      </c>
      <c r="I2786" s="6"/>
      <c r="J2786" s="8">
        <v>23749207842</v>
      </c>
      <c r="K2786" s="6"/>
      <c r="L2786" s="8">
        <v>65821065970</v>
      </c>
      <c r="M2786" s="6"/>
      <c r="N2786" s="8"/>
      <c r="O2786" s="8"/>
      <c r="P278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8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786" s="20">
        <f>(Table1[[#This Row],[1. Hàng tồn kho]]-Table1[[#This Row],[1. Hàng tồn kho'[Năm: 2024]])/Table1[[#This Row],[1. Hàng tồn kho'[Năm: 2024]]</f>
        <v>-1</v>
      </c>
      <c r="S278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78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86" s="20" t="e">
        <f>SUM(Table1[[#This Row],[TATA]:[ROA]])</f>
        <v>#DIV/0!</v>
      </c>
    </row>
    <row r="2787" spans="1:21" hidden="1" x14ac:dyDescent="0.45">
      <c r="A2787" s="7">
        <v>2781</v>
      </c>
      <c r="B2787" s="5" t="s">
        <v>5566</v>
      </c>
      <c r="C2787" s="6" t="s">
        <v>5567</v>
      </c>
      <c r="D2787" s="6" t="s">
        <v>10</v>
      </c>
      <c r="E2787" s="6"/>
      <c r="F2787" s="6"/>
      <c r="G2787" s="6"/>
      <c r="H2787" s="6"/>
      <c r="I2787" s="6"/>
      <c r="J2787" s="6"/>
      <c r="K2787" s="6"/>
      <c r="L2787" s="6"/>
      <c r="M2787" s="6"/>
      <c r="N2787" s="8"/>
      <c r="O2787" s="8"/>
      <c r="P278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8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787" s="20" t="e">
        <f>(Table1[[#This Row],[1. Hàng tồn kho]]-Table1[[#This Row],[1. Hàng tồn kho'[Năm: 2024]])/Table1[[#This Row],[1. Hàng tồn kho'[Năm: 2024]]</f>
        <v>#DIV/0!</v>
      </c>
      <c r="S278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78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87" s="20" t="e">
        <f>SUM(Table1[[#This Row],[TATA]:[ROA]])</f>
        <v>#DIV/0!</v>
      </c>
    </row>
    <row r="2788" spans="1:21" ht="26.25" x14ac:dyDescent="0.45">
      <c r="A2788" s="7">
        <v>2782</v>
      </c>
      <c r="B2788" s="5" t="s">
        <v>5568</v>
      </c>
      <c r="C2788" s="6" t="s">
        <v>5569</v>
      </c>
      <c r="D2788" s="6" t="s">
        <v>15</v>
      </c>
      <c r="E2788" s="8">
        <v>488019729221</v>
      </c>
      <c r="F2788" s="8">
        <v>62069746060</v>
      </c>
      <c r="G2788" s="8">
        <v>7029015916612</v>
      </c>
      <c r="H2788" s="8">
        <v>686169072504</v>
      </c>
      <c r="I2788" s="8">
        <v>481282659606</v>
      </c>
      <c r="J2788" s="8">
        <v>1629171399124</v>
      </c>
      <c r="K2788" s="8">
        <v>1508682181839</v>
      </c>
      <c r="L2788" s="8">
        <v>21477429895022</v>
      </c>
      <c r="M2788" s="8">
        <v>17835354207998</v>
      </c>
      <c r="N2788" s="9">
        <v>0.02</v>
      </c>
      <c r="O2788" s="9">
        <v>0.17</v>
      </c>
      <c r="P2788" s="17">
        <f>(Table1[[#This Row],[18. Lợi nhuận sau thuế thu nhập doanh nghiệp]]-Table1[[#This Row],[Lưu chuyển tiền thuần từ hoạt động kinh doanh]])/Table1[[#This Row],[TỔNG CỘNG TÀI SẢN]]</f>
        <v>-6.059880760183408E-2</v>
      </c>
      <c r="Q2788" s="20">
        <f>(Table1[[#This Row],[III. Các khoản phải thu ngắn hạn 2025]]-Table1[[#This Row],[III. Các khoản phải thu ngắn hạn'[Năm: 2024]])/Table1[[#This Row],[III. Các khoản phải thu ngắn hạn'[Năm: 2024]]</f>
        <v>-0.29859464832817223</v>
      </c>
      <c r="R2788" s="20">
        <f>(Table1[[#This Row],[1. Hàng tồn kho]]-Table1[[#This Row],[1. Hàng tồn kho'[Năm: 2024]])/Table1[[#This Row],[1. Hàng tồn kho'[Năm: 2024]]</f>
        <v>-7.3957360993316387E-2</v>
      </c>
      <c r="S278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-0.16957688628601478</v>
      </c>
      <c r="T2788" s="21">
        <f>Table1[[#This Row],[Tỷ suất sinh lợi trên tổng tài sản bình quân (ROAA)'[Quý 4 Năm 2025, ĐVT: %']]]-Table1[[#This Row],[Tỷ suất sinh lợi trên tổng tài sản bình quân (ROAA)'[Quý 4 Năm 2024, ĐVT: %']]]</f>
        <v>0.15000000000000002</v>
      </c>
      <c r="U2788" s="20">
        <f>SUM(Table1[[#This Row],[TATA]:[ROA]])</f>
        <v>-0.45272770320933742</v>
      </c>
    </row>
    <row r="2789" spans="1:21" hidden="1" x14ac:dyDescent="0.45">
      <c r="A2789" s="7">
        <v>2783</v>
      </c>
      <c r="B2789" s="5" t="s">
        <v>5570</v>
      </c>
      <c r="C2789" s="6" t="s">
        <v>5571</v>
      </c>
      <c r="D2789" s="6" t="s">
        <v>15</v>
      </c>
      <c r="E2789" s="6"/>
      <c r="F2789" s="6"/>
      <c r="G2789" s="6"/>
      <c r="H2789" s="8">
        <v>81654408581</v>
      </c>
      <c r="I2789" s="6"/>
      <c r="J2789" s="8">
        <v>553810394</v>
      </c>
      <c r="K2789" s="6"/>
      <c r="L2789" s="8">
        <v>21927015260</v>
      </c>
      <c r="M2789" s="6"/>
      <c r="N2789" s="8"/>
      <c r="O2789" s="8"/>
      <c r="P278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8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789" s="20">
        <f>(Table1[[#This Row],[1. Hàng tồn kho]]-Table1[[#This Row],[1. Hàng tồn kho'[Năm: 2024]])/Table1[[#This Row],[1. Hàng tồn kho'[Năm: 2024]]</f>
        <v>-1</v>
      </c>
      <c r="S278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78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89" s="20" t="e">
        <f>SUM(Table1[[#This Row],[TATA]:[ROA]])</f>
        <v>#DIV/0!</v>
      </c>
    </row>
    <row r="2790" spans="1:21" ht="26.25" x14ac:dyDescent="0.45">
      <c r="A2790" s="7">
        <v>2784</v>
      </c>
      <c r="B2790" s="5" t="s">
        <v>5572</v>
      </c>
      <c r="C2790" s="6" t="s">
        <v>5573</v>
      </c>
      <c r="D2790" s="6" t="s">
        <v>18</v>
      </c>
      <c r="E2790" s="8">
        <v>1441816369414</v>
      </c>
      <c r="F2790" s="8">
        <v>862609955656</v>
      </c>
      <c r="G2790" s="8">
        <v>8171336733738</v>
      </c>
      <c r="H2790" s="8">
        <v>584865386015</v>
      </c>
      <c r="I2790" s="8">
        <v>699999848112</v>
      </c>
      <c r="J2790" s="8">
        <v>107695494829</v>
      </c>
      <c r="K2790" s="8">
        <v>102169661093</v>
      </c>
      <c r="L2790" s="8">
        <v>1825139095390</v>
      </c>
      <c r="M2790" s="8">
        <v>2304086752479</v>
      </c>
      <c r="N2790" s="9">
        <v>3.51</v>
      </c>
      <c r="O2790" s="9">
        <v>2.64</v>
      </c>
      <c r="P2790" s="17">
        <f>(Table1[[#This Row],[18. Lợi nhuận sau thuế thu nhập doanh nghiệp]]-Table1[[#This Row],[Lưu chuyển tiền thuần từ hoạt động kinh doanh]])/Table1[[#This Row],[TỔNG CỘNG TÀI SẢN]]</f>
        <v>-7.0882700423611167E-2</v>
      </c>
      <c r="Q2790" s="20">
        <f>(Table1[[#This Row],[III. Các khoản phải thu ngắn hạn 2025]]-Table1[[#This Row],[III. Các khoản phải thu ngắn hạn'[Năm: 2024]])/Table1[[#This Row],[III. Các khoản phải thu ngắn hạn'[Năm: 2024]]</f>
        <v>0.19685634481033754</v>
      </c>
      <c r="R2790" s="20">
        <f>(Table1[[#This Row],[1. Hàng tồn kho]]-Table1[[#This Row],[1. Hàng tồn kho'[Năm: 2024]])/Table1[[#This Row],[1. Hàng tồn kho'[Năm: 2024]]</f>
        <v>-5.1309794757654209E-2</v>
      </c>
      <c r="S279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0.26241707182687757</v>
      </c>
      <c r="T2790" s="21">
        <f>Table1[[#This Row],[Tỷ suất sinh lợi trên tổng tài sản bình quân (ROAA)'[Quý 4 Năm 2025, ĐVT: %']]]-Table1[[#This Row],[Tỷ suất sinh lợi trên tổng tài sản bình quân (ROAA)'[Quý 4 Năm 2024, ĐVT: %']]]</f>
        <v>-0.86999999999999966</v>
      </c>
      <c r="U2790" s="20">
        <f>SUM(Table1[[#This Row],[TATA]:[ROA]])</f>
        <v>-0.53291907854404996</v>
      </c>
    </row>
    <row r="2791" spans="1:21" ht="26.25" x14ac:dyDescent="0.45">
      <c r="A2791" s="7">
        <v>2785</v>
      </c>
      <c r="B2791" s="5" t="s">
        <v>5574</v>
      </c>
      <c r="C2791" s="6" t="s">
        <v>5575</v>
      </c>
      <c r="D2791" s="6" t="s">
        <v>18</v>
      </c>
      <c r="E2791" s="8">
        <v>69540767134</v>
      </c>
      <c r="F2791" s="8">
        <v>36687803842</v>
      </c>
      <c r="G2791" s="8">
        <v>547040420318</v>
      </c>
      <c r="H2791" s="8">
        <v>96197385632</v>
      </c>
      <c r="I2791" s="8">
        <v>103862354231</v>
      </c>
      <c r="J2791" s="8">
        <v>31315047072</v>
      </c>
      <c r="K2791" s="8">
        <v>36319693017</v>
      </c>
      <c r="L2791" s="8">
        <v>251708699986</v>
      </c>
      <c r="M2791" s="8">
        <v>572763952595</v>
      </c>
      <c r="N2791" s="9">
        <v>1.9</v>
      </c>
      <c r="O2791" s="9">
        <v>2.57</v>
      </c>
      <c r="P2791" s="17">
        <f>(Table1[[#This Row],[18. Lợi nhuận sau thuế thu nhập doanh nghiệp]]-Table1[[#This Row],[Lưu chuyển tiền thuần từ hoạt động kinh doanh]])/Table1[[#This Row],[TỔNG CỘNG TÀI SẢN]]</f>
        <v>-6.0055824161772631E-2</v>
      </c>
      <c r="Q2791" s="20">
        <f>(Table1[[#This Row],[III. Các khoản phải thu ngắn hạn 2025]]-Table1[[#This Row],[III. Các khoản phải thu ngắn hạn'[Năm: 2024]])/Table1[[#This Row],[III. Các khoản phải thu ngắn hạn'[Năm: 2024]]</f>
        <v>7.9679593667151105E-2</v>
      </c>
      <c r="R2791" s="20">
        <f>(Table1[[#This Row],[1. Hàng tồn kho]]-Table1[[#This Row],[1. Hàng tồn kho'[Năm: 2024]])/Table1[[#This Row],[1. Hàng tồn kho'[Năm: 2024]]</f>
        <v>0.15981601220311906</v>
      </c>
      <c r="S279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1.2755032012276772</v>
      </c>
      <c r="T2791" s="21">
        <f>Table1[[#This Row],[Tỷ suất sinh lợi trên tổng tài sản bình quân (ROAA)'[Quý 4 Năm 2025, ĐVT: %']]]-Table1[[#This Row],[Tỷ suất sinh lợi trên tổng tài sản bình quân (ROAA)'[Quý 4 Năm 2024, ĐVT: %']]]</f>
        <v>0.66999999999999993</v>
      </c>
      <c r="U2791" s="20">
        <f>SUM(Table1[[#This Row],[TATA]:[ROA]])</f>
        <v>2.124942982936175</v>
      </c>
    </row>
    <row r="2792" spans="1:21" hidden="1" x14ac:dyDescent="0.45">
      <c r="A2792" s="7">
        <v>2786</v>
      </c>
      <c r="B2792" s="5" t="s">
        <v>5576</v>
      </c>
      <c r="C2792" s="6" t="s">
        <v>5577</v>
      </c>
      <c r="D2792" s="6" t="s">
        <v>10</v>
      </c>
      <c r="E2792" s="6"/>
      <c r="F2792" s="6"/>
      <c r="G2792" s="6"/>
      <c r="H2792" s="6"/>
      <c r="I2792" s="6"/>
      <c r="J2792" s="6"/>
      <c r="K2792" s="6"/>
      <c r="L2792" s="6"/>
      <c r="M2792" s="6"/>
      <c r="N2792" s="8"/>
      <c r="O2792" s="8"/>
      <c r="P279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9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792" s="20" t="e">
        <f>(Table1[[#This Row],[1. Hàng tồn kho]]-Table1[[#This Row],[1. Hàng tồn kho'[Năm: 2024]])/Table1[[#This Row],[1. Hàng tồn kho'[Năm: 2024]]</f>
        <v>#DIV/0!</v>
      </c>
      <c r="S279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79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92" s="20" t="e">
        <f>SUM(Table1[[#This Row],[TATA]:[ROA]])</f>
        <v>#DIV/0!</v>
      </c>
    </row>
    <row r="2793" spans="1:21" x14ac:dyDescent="0.45">
      <c r="A2793" s="7">
        <v>2787</v>
      </c>
      <c r="B2793" s="5" t="s">
        <v>5578</v>
      </c>
      <c r="C2793" s="6" t="s">
        <v>5579</v>
      </c>
      <c r="D2793" s="6" t="s">
        <v>33</v>
      </c>
      <c r="E2793" s="8">
        <v>5976699031</v>
      </c>
      <c r="F2793" s="8">
        <v>12696891685</v>
      </c>
      <c r="G2793" s="8">
        <v>133080150827</v>
      </c>
      <c r="H2793" s="8">
        <v>37932791427</v>
      </c>
      <c r="I2793" s="8">
        <v>51483450830</v>
      </c>
      <c r="J2793" s="8">
        <v>3093958638</v>
      </c>
      <c r="K2793" s="8">
        <v>1840647677</v>
      </c>
      <c r="L2793" s="8">
        <v>294480746178</v>
      </c>
      <c r="M2793" s="8">
        <v>298497292483</v>
      </c>
      <c r="N2793" s="9">
        <v>2.46</v>
      </c>
      <c r="O2793" s="9">
        <v>2.52</v>
      </c>
      <c r="P2793" s="17">
        <f>(Table1[[#This Row],[18. Lợi nhuận sau thuế thu nhập doanh nghiệp]]-Table1[[#This Row],[Lưu chuyển tiền thuần từ hoạt động kinh doanh]])/Table1[[#This Row],[TỔNG CỘNG TÀI SẢN]]</f>
        <v>5.0497332714448444E-2</v>
      </c>
      <c r="Q2793" s="20">
        <f>(Table1[[#This Row],[III. Các khoản phải thu ngắn hạn 2025]]-Table1[[#This Row],[III. Các khoản phải thu ngắn hạn'[Năm: 2024]])/Table1[[#This Row],[III. Các khoản phải thu ngắn hạn'[Năm: 2024]]</f>
        <v>0.35722811038248142</v>
      </c>
      <c r="R2793" s="20">
        <f>(Table1[[#This Row],[1. Hàng tồn kho]]-Table1[[#This Row],[1. Hàng tồn kho'[Năm: 2024]])/Table1[[#This Row],[1. Hàng tồn kho'[Năm: 2024]]</f>
        <v>-0.40508329542833404</v>
      </c>
      <c r="S279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1.363941906942936E-2</v>
      </c>
      <c r="T2793" s="21">
        <f>Table1[[#This Row],[Tỷ suất sinh lợi trên tổng tài sản bình quân (ROAA)'[Quý 4 Năm 2025, ĐVT: %']]]-Table1[[#This Row],[Tỷ suất sinh lợi trên tổng tài sản bình quân (ROAA)'[Quý 4 Năm 2024, ĐVT: %']]]</f>
        <v>6.0000000000000053E-2</v>
      </c>
      <c r="U2793" s="20">
        <f>SUM(Table1[[#This Row],[TATA]:[ROA]])</f>
        <v>7.6281566738025247E-2</v>
      </c>
    </row>
    <row r="2794" spans="1:21" hidden="1" x14ac:dyDescent="0.45">
      <c r="A2794" s="7">
        <v>2788</v>
      </c>
      <c r="B2794" s="5" t="s">
        <v>5580</v>
      </c>
      <c r="C2794" s="6" t="s">
        <v>5581</v>
      </c>
      <c r="D2794" s="6" t="s">
        <v>10</v>
      </c>
      <c r="E2794" s="6"/>
      <c r="F2794" s="6"/>
      <c r="G2794" s="6"/>
      <c r="H2794" s="6"/>
      <c r="I2794" s="6"/>
      <c r="J2794" s="6"/>
      <c r="K2794" s="6"/>
      <c r="L2794" s="6"/>
      <c r="M2794" s="6"/>
      <c r="N2794" s="8"/>
      <c r="O2794" s="8"/>
      <c r="P279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9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794" s="20" t="e">
        <f>(Table1[[#This Row],[1. Hàng tồn kho]]-Table1[[#This Row],[1. Hàng tồn kho'[Năm: 2024]])/Table1[[#This Row],[1. Hàng tồn kho'[Năm: 2024]]</f>
        <v>#DIV/0!</v>
      </c>
      <c r="S279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79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94" s="20" t="e">
        <f>SUM(Table1[[#This Row],[TATA]:[ROA]])</f>
        <v>#DIV/0!</v>
      </c>
    </row>
    <row r="2795" spans="1:21" x14ac:dyDescent="0.45">
      <c r="A2795" s="7">
        <v>2789</v>
      </c>
      <c r="B2795" s="5" t="s">
        <v>5582</v>
      </c>
      <c r="C2795" s="6" t="s">
        <v>5583</v>
      </c>
      <c r="D2795" s="6" t="s">
        <v>15</v>
      </c>
      <c r="E2795" s="8">
        <v>-167612105223</v>
      </c>
      <c r="F2795" s="8">
        <v>82114365364</v>
      </c>
      <c r="G2795" s="8">
        <v>1848486544071</v>
      </c>
      <c r="H2795" s="8">
        <v>142400358299</v>
      </c>
      <c r="I2795" s="8">
        <v>155866952830</v>
      </c>
      <c r="J2795" s="8">
        <v>405611364373</v>
      </c>
      <c r="K2795" s="8">
        <v>459210891081</v>
      </c>
      <c r="L2795" s="8">
        <v>3154806991400</v>
      </c>
      <c r="M2795" s="8">
        <v>2949595214416</v>
      </c>
      <c r="N2795" s="9">
        <v>1.0900000000000001</v>
      </c>
      <c r="O2795" s="9">
        <v>1.48</v>
      </c>
      <c r="P2795" s="17">
        <f>(Table1[[#This Row],[18. Lợi nhuận sau thuế thu nhập doanh nghiệp]]-Table1[[#This Row],[Lưu chuyển tiền thuần từ hoạt động kinh doanh]])/Table1[[#This Row],[TỔNG CỘNG TÀI SẢN]]</f>
        <v>0.13509780278790498</v>
      </c>
      <c r="Q2795" s="20">
        <f>(Table1[[#This Row],[III. Các khoản phải thu ngắn hạn 2025]]-Table1[[#This Row],[III. Các khoản phải thu ngắn hạn'[Năm: 2024]])/Table1[[#This Row],[III. Các khoản phải thu ngắn hạn'[Năm: 2024]]</f>
        <v>9.456854387068328E-2</v>
      </c>
      <c r="R2795" s="20">
        <f>(Table1[[#This Row],[1. Hàng tồn kho]]-Table1[[#This Row],[1. Hàng tồn kho'[Năm: 2024]])/Table1[[#This Row],[1. Hàng tồn kho'[Năm: 2024]]</f>
        <v>0.13214503195899094</v>
      </c>
      <c r="S279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-6.5047331752277421E-2</v>
      </c>
      <c r="T2795" s="21">
        <f>Table1[[#This Row],[Tỷ suất sinh lợi trên tổng tài sản bình quân (ROAA)'[Quý 4 Năm 2025, ĐVT: %']]]-Table1[[#This Row],[Tỷ suất sinh lợi trên tổng tài sản bình quân (ROAA)'[Quý 4 Năm 2024, ĐVT: %']]]</f>
        <v>0.3899999999999999</v>
      </c>
      <c r="U2795" s="20">
        <f>SUM(Table1[[#This Row],[TATA]:[ROA]])</f>
        <v>0.68676404686530168</v>
      </c>
    </row>
    <row r="2796" spans="1:21" ht="26.25" hidden="1" x14ac:dyDescent="0.45">
      <c r="A2796" s="7">
        <v>2790</v>
      </c>
      <c r="B2796" s="5" t="s">
        <v>5584</v>
      </c>
      <c r="C2796" s="6" t="s">
        <v>5585</v>
      </c>
      <c r="D2796" s="6" t="s">
        <v>10</v>
      </c>
      <c r="E2796" s="6"/>
      <c r="F2796" s="6"/>
      <c r="G2796" s="6"/>
      <c r="H2796" s="6"/>
      <c r="I2796" s="6"/>
      <c r="J2796" s="6"/>
      <c r="K2796" s="6"/>
      <c r="L2796" s="6"/>
      <c r="M2796" s="6"/>
      <c r="N2796" s="8"/>
      <c r="O2796" s="8"/>
      <c r="P279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9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796" s="20" t="e">
        <f>(Table1[[#This Row],[1. Hàng tồn kho]]-Table1[[#This Row],[1. Hàng tồn kho'[Năm: 2024]])/Table1[[#This Row],[1. Hàng tồn kho'[Năm: 2024]]</f>
        <v>#DIV/0!</v>
      </c>
      <c r="S279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79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96" s="20" t="e">
        <f>SUM(Table1[[#This Row],[TATA]:[ROA]])</f>
        <v>#DIV/0!</v>
      </c>
    </row>
    <row r="2797" spans="1:21" ht="26.25" x14ac:dyDescent="0.45">
      <c r="A2797" s="7">
        <v>2791</v>
      </c>
      <c r="B2797" s="5" t="s">
        <v>5586</v>
      </c>
      <c r="C2797" s="6" t="s">
        <v>5587</v>
      </c>
      <c r="D2797" s="6" t="s">
        <v>15</v>
      </c>
      <c r="E2797" s="8">
        <v>146970194127</v>
      </c>
      <c r="F2797" s="8">
        <v>247334695641</v>
      </c>
      <c r="G2797" s="8">
        <v>517397440038</v>
      </c>
      <c r="H2797" s="8">
        <v>134506197465</v>
      </c>
      <c r="I2797" s="8">
        <v>53250253135</v>
      </c>
      <c r="J2797" s="8">
        <v>28694481051</v>
      </c>
      <c r="K2797" s="8">
        <v>39008289354</v>
      </c>
      <c r="L2797" s="8">
        <v>496024249089</v>
      </c>
      <c r="M2797" s="8">
        <v>525172084150</v>
      </c>
      <c r="N2797" s="9">
        <v>8.4</v>
      </c>
      <c r="O2797" s="9">
        <v>-9.2200000000000006</v>
      </c>
      <c r="P2797" s="17">
        <f>(Table1[[#This Row],[18. Lợi nhuận sau thuế thu nhập doanh nghiệp]]-Table1[[#This Row],[Lưu chuyển tiền thuần từ hoạt động kinh doanh]])/Table1[[#This Row],[TỔNG CỘNG TÀI SẢN]]</f>
        <v>0.19397950926589197</v>
      </c>
      <c r="Q2797" s="20">
        <f>(Table1[[#This Row],[III. Các khoản phải thu ngắn hạn 2025]]-Table1[[#This Row],[III. Các khoản phải thu ngắn hạn'[Năm: 2024]])/Table1[[#This Row],[III. Các khoản phải thu ngắn hạn'[Năm: 2024]]</f>
        <v>-0.6041055792328357</v>
      </c>
      <c r="R2797" s="20">
        <f>(Table1[[#This Row],[1. Hàng tồn kho]]-Table1[[#This Row],[1. Hàng tồn kho'[Năm: 2024]])/Table1[[#This Row],[1. Hàng tồn kho'[Năm: 2024]]</f>
        <v>0.35943526159852141</v>
      </c>
      <c r="S279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5.8762923616200266E-2</v>
      </c>
      <c r="T2797" s="21">
        <f>Table1[[#This Row],[Tỷ suất sinh lợi trên tổng tài sản bình quân (ROAA)'[Quý 4 Năm 2025, ĐVT: %']]]-Table1[[#This Row],[Tỷ suất sinh lợi trên tổng tài sản bình quân (ROAA)'[Quý 4 Năm 2024, ĐVT: %']]]</f>
        <v>-17.62</v>
      </c>
      <c r="U2797" s="20">
        <f>SUM(Table1[[#This Row],[TATA]:[ROA]])</f>
        <v>-17.611927884752223</v>
      </c>
    </row>
    <row r="2798" spans="1:21" hidden="1" x14ac:dyDescent="0.45">
      <c r="A2798" s="7">
        <v>2792</v>
      </c>
      <c r="B2798" s="5" t="s">
        <v>5588</v>
      </c>
      <c r="C2798" s="6" t="s">
        <v>5589</v>
      </c>
      <c r="D2798" s="6" t="s">
        <v>10</v>
      </c>
      <c r="E2798" s="6"/>
      <c r="F2798" s="6"/>
      <c r="G2798" s="6"/>
      <c r="H2798" s="6"/>
      <c r="I2798" s="6"/>
      <c r="J2798" s="6"/>
      <c r="K2798" s="6"/>
      <c r="L2798" s="6"/>
      <c r="M2798" s="6"/>
      <c r="N2798" s="8"/>
      <c r="O2798" s="8"/>
      <c r="P279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9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798" s="20" t="e">
        <f>(Table1[[#This Row],[1. Hàng tồn kho]]-Table1[[#This Row],[1. Hàng tồn kho'[Năm: 2024]])/Table1[[#This Row],[1. Hàng tồn kho'[Năm: 2024]]</f>
        <v>#DIV/0!</v>
      </c>
      <c r="S279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79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98" s="20" t="e">
        <f>SUM(Table1[[#This Row],[TATA]:[ROA]])</f>
        <v>#DIV/0!</v>
      </c>
    </row>
    <row r="2799" spans="1:21" hidden="1" x14ac:dyDescent="0.45">
      <c r="A2799" s="7">
        <v>2793</v>
      </c>
      <c r="B2799" s="5" t="s">
        <v>5590</v>
      </c>
      <c r="C2799" s="6" t="s">
        <v>5591</v>
      </c>
      <c r="D2799" s="6" t="s">
        <v>10</v>
      </c>
      <c r="E2799" s="6"/>
      <c r="F2799" s="6"/>
      <c r="G2799" s="6"/>
      <c r="H2799" s="6"/>
      <c r="I2799" s="6"/>
      <c r="J2799" s="6"/>
      <c r="K2799" s="6"/>
      <c r="L2799" s="6"/>
      <c r="M2799" s="6"/>
      <c r="N2799" s="8"/>
      <c r="O2799" s="8"/>
      <c r="P279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79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799" s="20" t="e">
        <f>(Table1[[#This Row],[1. Hàng tồn kho]]-Table1[[#This Row],[1. Hàng tồn kho'[Năm: 2024]])/Table1[[#This Row],[1. Hàng tồn kho'[Năm: 2024]]</f>
        <v>#DIV/0!</v>
      </c>
      <c r="S279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79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799" s="20" t="e">
        <f>SUM(Table1[[#This Row],[TATA]:[ROA]])</f>
        <v>#DIV/0!</v>
      </c>
    </row>
    <row r="2800" spans="1:21" hidden="1" x14ac:dyDescent="0.45">
      <c r="A2800" s="7">
        <v>2794</v>
      </c>
      <c r="B2800" s="5" t="s">
        <v>5592</v>
      </c>
      <c r="C2800" s="6" t="s">
        <v>5593</v>
      </c>
      <c r="D2800" s="6" t="s">
        <v>15</v>
      </c>
      <c r="E2800" s="6"/>
      <c r="F2800" s="6"/>
      <c r="G2800" s="6"/>
      <c r="H2800" s="8">
        <v>2227881440</v>
      </c>
      <c r="I2800" s="6"/>
      <c r="J2800" s="8">
        <v>73733281972</v>
      </c>
      <c r="K2800" s="6"/>
      <c r="L2800" s="8">
        <v>92242383149</v>
      </c>
      <c r="M2800" s="6"/>
      <c r="N2800" s="9">
        <v>-14.19</v>
      </c>
      <c r="O2800" s="8"/>
      <c r="P280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0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800" s="20">
        <f>(Table1[[#This Row],[1. Hàng tồn kho]]-Table1[[#This Row],[1. Hàng tồn kho'[Năm: 2024]])/Table1[[#This Row],[1. Hàng tồn kho'[Năm: 2024]]</f>
        <v>-1</v>
      </c>
      <c r="S280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800" s="21">
        <f>Table1[[#This Row],[Tỷ suất sinh lợi trên tổng tài sản bình quân (ROAA)'[Quý 4 Năm 2025, ĐVT: %']]]-Table1[[#This Row],[Tỷ suất sinh lợi trên tổng tài sản bình quân (ROAA)'[Quý 4 Năm 2024, ĐVT: %']]]</f>
        <v>14.19</v>
      </c>
      <c r="U2800" s="20" t="e">
        <f>SUM(Table1[[#This Row],[TATA]:[ROA]])</f>
        <v>#DIV/0!</v>
      </c>
    </row>
    <row r="2801" spans="1:21" x14ac:dyDescent="0.45">
      <c r="A2801" s="7">
        <v>2795</v>
      </c>
      <c r="B2801" s="5" t="s">
        <v>5594</v>
      </c>
      <c r="C2801" s="6" t="s">
        <v>5595</v>
      </c>
      <c r="D2801" s="6" t="s">
        <v>18</v>
      </c>
      <c r="E2801" s="8">
        <v>15298928520</v>
      </c>
      <c r="F2801" s="8">
        <v>16443220627</v>
      </c>
      <c r="G2801" s="8">
        <v>235344757419</v>
      </c>
      <c r="H2801" s="8">
        <v>14019939869</v>
      </c>
      <c r="I2801" s="8">
        <v>17138539725</v>
      </c>
      <c r="J2801" s="8">
        <v>32490612791</v>
      </c>
      <c r="K2801" s="8">
        <v>26841989266</v>
      </c>
      <c r="L2801" s="8">
        <v>114583220799</v>
      </c>
      <c r="M2801" s="8">
        <v>135270466568</v>
      </c>
      <c r="N2801" s="9">
        <v>1.38</v>
      </c>
      <c r="O2801" s="9">
        <v>3.51</v>
      </c>
      <c r="P2801" s="17">
        <f>(Table1[[#This Row],[18. Lợi nhuận sau thuế thu nhập doanh nghiệp]]-Table1[[#This Row],[Lưu chuyển tiền thuần từ hoạt động kinh doanh]])/Table1[[#This Row],[TỔNG CỘNG TÀI SẢN]]</f>
        <v>4.8621950178509409E-3</v>
      </c>
      <c r="Q2801" s="20">
        <f>(Table1[[#This Row],[III. Các khoản phải thu ngắn hạn 2025]]-Table1[[#This Row],[III. Các khoản phải thu ngắn hạn'[Năm: 2024]])/Table1[[#This Row],[III. Các khoản phải thu ngắn hạn'[Năm: 2024]]</f>
        <v>0.22244031608834855</v>
      </c>
      <c r="R2801" s="20">
        <f>(Table1[[#This Row],[1. Hàng tồn kho]]-Table1[[#This Row],[1. Hàng tồn kho'[Năm: 2024]])/Table1[[#This Row],[1. Hàng tồn kho'[Năm: 2024]]</f>
        <v>-0.17385401627650082</v>
      </c>
      <c r="S280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0.1805434131170848</v>
      </c>
      <c r="T2801" s="21">
        <f>Table1[[#This Row],[Tỷ suất sinh lợi trên tổng tài sản bình quân (ROAA)'[Quý 4 Năm 2025, ĐVT: %']]]-Table1[[#This Row],[Tỷ suất sinh lợi trên tổng tài sản bình quân (ROAA)'[Quý 4 Năm 2024, ĐVT: %']]]</f>
        <v>2.13</v>
      </c>
      <c r="U2801" s="20">
        <f>SUM(Table1[[#This Row],[TATA]:[ROA]])</f>
        <v>2.3639919079467835</v>
      </c>
    </row>
    <row r="2802" spans="1:21" x14ac:dyDescent="0.45">
      <c r="A2802" s="7">
        <v>2796</v>
      </c>
      <c r="B2802" s="5" t="s">
        <v>5596</v>
      </c>
      <c r="C2802" s="6" t="s">
        <v>5597</v>
      </c>
      <c r="D2802" s="6" t="s">
        <v>33</v>
      </c>
      <c r="E2802" s="8">
        <v>-139262393584</v>
      </c>
      <c r="F2802" s="8">
        <v>3973104800</v>
      </c>
      <c r="G2802" s="8">
        <v>607754665511</v>
      </c>
      <c r="H2802" s="8">
        <v>128563271741</v>
      </c>
      <c r="I2802" s="8">
        <v>381995896910</v>
      </c>
      <c r="J2802" s="8">
        <v>83014565378</v>
      </c>
      <c r="K2802" s="8">
        <v>155749210864</v>
      </c>
      <c r="L2802" s="8">
        <v>236597722008</v>
      </c>
      <c r="M2802" s="8">
        <v>522909547513</v>
      </c>
      <c r="N2802" s="9">
        <v>7.3</v>
      </c>
      <c r="O2802" s="9">
        <v>3.42</v>
      </c>
      <c r="P2802" s="17">
        <f>(Table1[[#This Row],[18. Lợi nhuận sau thuế thu nhập doanh nghiệp]]-Table1[[#This Row],[Lưu chuyển tiền thuần từ hoạt động kinh doanh]])/Table1[[#This Row],[TỔNG CỘNG TÀI SẢN]]</f>
        <v>0.23567980060435673</v>
      </c>
      <c r="Q2802" s="20">
        <f>(Table1[[#This Row],[III. Các khoản phải thu ngắn hạn 2025]]-Table1[[#This Row],[III. Các khoản phải thu ngắn hạn'[Năm: 2024]])/Table1[[#This Row],[III. Các khoản phải thu ngắn hạn'[Năm: 2024]]</f>
        <v>1.9712677013973192</v>
      </c>
      <c r="R2802" s="20">
        <f>(Table1[[#This Row],[1. Hàng tồn kho]]-Table1[[#This Row],[1. Hàng tồn kho'[Năm: 2024]])/Table1[[#This Row],[1. Hàng tồn kho'[Năm: 2024]]</f>
        <v>0.8761672744392357</v>
      </c>
      <c r="S280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1.2101208036792468</v>
      </c>
      <c r="T2802" s="21">
        <f>Table1[[#This Row],[Tỷ suất sinh lợi trên tổng tài sản bình quân (ROAA)'[Quý 4 Năm 2025, ĐVT: %']]]-Table1[[#This Row],[Tỷ suất sinh lợi trên tổng tài sản bình quân (ROAA)'[Quý 4 Năm 2024, ĐVT: %']]]</f>
        <v>-3.88</v>
      </c>
      <c r="U2802" s="20">
        <f>SUM(Table1[[#This Row],[TATA]:[ROA]])</f>
        <v>0.41323558012015837</v>
      </c>
    </row>
    <row r="2803" spans="1:21" hidden="1" x14ac:dyDescent="0.45">
      <c r="A2803" s="7">
        <v>2797</v>
      </c>
      <c r="B2803" s="5" t="s">
        <v>5598</v>
      </c>
      <c r="C2803" s="6" t="s">
        <v>5599</v>
      </c>
      <c r="D2803" s="6" t="s">
        <v>10</v>
      </c>
      <c r="E2803" s="6"/>
      <c r="F2803" s="6"/>
      <c r="G2803" s="6"/>
      <c r="H2803" s="6"/>
      <c r="I2803" s="6"/>
      <c r="J2803" s="6"/>
      <c r="K2803" s="6"/>
      <c r="L2803" s="6"/>
      <c r="M2803" s="6"/>
      <c r="N2803" s="8"/>
      <c r="O2803" s="8"/>
      <c r="P280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0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03" s="20" t="e">
        <f>(Table1[[#This Row],[1. Hàng tồn kho]]-Table1[[#This Row],[1. Hàng tồn kho'[Năm: 2024]])/Table1[[#This Row],[1. Hàng tồn kho'[Năm: 2024]]</f>
        <v>#DIV/0!</v>
      </c>
      <c r="S280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0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03" s="20" t="e">
        <f>SUM(Table1[[#This Row],[TATA]:[ROA]])</f>
        <v>#DIV/0!</v>
      </c>
    </row>
    <row r="2804" spans="1:21" ht="26.25" hidden="1" x14ac:dyDescent="0.45">
      <c r="A2804" s="7">
        <v>2798</v>
      </c>
      <c r="B2804" s="5" t="s">
        <v>5600</v>
      </c>
      <c r="C2804" s="6" t="s">
        <v>5601</v>
      </c>
      <c r="D2804" s="6" t="s">
        <v>10</v>
      </c>
      <c r="E2804" s="6"/>
      <c r="F2804" s="6"/>
      <c r="G2804" s="6"/>
      <c r="H2804" s="6"/>
      <c r="I2804" s="6"/>
      <c r="J2804" s="6"/>
      <c r="K2804" s="6"/>
      <c r="L2804" s="6"/>
      <c r="M2804" s="6"/>
      <c r="N2804" s="8"/>
      <c r="O2804" s="8"/>
      <c r="P280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0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04" s="20" t="e">
        <f>(Table1[[#This Row],[1. Hàng tồn kho]]-Table1[[#This Row],[1. Hàng tồn kho'[Năm: 2024]])/Table1[[#This Row],[1. Hàng tồn kho'[Năm: 2024]]</f>
        <v>#DIV/0!</v>
      </c>
      <c r="S280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0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04" s="20" t="e">
        <f>SUM(Table1[[#This Row],[TATA]:[ROA]])</f>
        <v>#DIV/0!</v>
      </c>
    </row>
    <row r="2805" spans="1:21" x14ac:dyDescent="0.45">
      <c r="A2805" s="7">
        <v>2799</v>
      </c>
      <c r="B2805" s="5" t="s">
        <v>5602</v>
      </c>
      <c r="C2805" s="6" t="s">
        <v>5603</v>
      </c>
      <c r="D2805" s="6" t="s">
        <v>15</v>
      </c>
      <c r="E2805" s="8">
        <v>-62804128012</v>
      </c>
      <c r="F2805" s="8">
        <v>337879281</v>
      </c>
      <c r="G2805" s="8">
        <v>403675109955</v>
      </c>
      <c r="H2805" s="8">
        <v>129127424157</v>
      </c>
      <c r="I2805" s="8">
        <v>208963659301</v>
      </c>
      <c r="J2805" s="8">
        <v>6274894322</v>
      </c>
      <c r="K2805" s="8">
        <v>53453110497</v>
      </c>
      <c r="L2805" s="8">
        <v>181202188167</v>
      </c>
      <c r="M2805" s="8">
        <v>151698108957</v>
      </c>
      <c r="N2805" s="9">
        <v>-3.89</v>
      </c>
      <c r="O2805" s="9">
        <v>-0.76</v>
      </c>
      <c r="P2805" s="17">
        <f>(Table1[[#This Row],[18. Lợi nhuận sau thuế thu nhập doanh nghiệp]]-Table1[[#This Row],[Lưu chuyển tiền thuần từ hoạt động kinh doanh]])/Table1[[#This Row],[TỔNG CỘNG TÀI SẢN]]</f>
        <v>0.156417885908395</v>
      </c>
      <c r="Q2805" s="20">
        <f>(Table1[[#This Row],[III. Các khoản phải thu ngắn hạn 2025]]-Table1[[#This Row],[III. Các khoản phải thu ngắn hạn'[Năm: 2024]])/Table1[[#This Row],[III. Các khoản phải thu ngắn hạn'[Năm: 2024]]</f>
        <v>0.61827482167483538</v>
      </c>
      <c r="R2805" s="20">
        <f>(Table1[[#This Row],[1. Hàng tồn kho]]-Table1[[#This Row],[1. Hàng tồn kho'[Năm: 2024]])/Table1[[#This Row],[1. Hàng tồn kho'[Năm: 2024]]</f>
        <v>7.5185674457642282</v>
      </c>
      <c r="S280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-0.16282407794550682</v>
      </c>
      <c r="T2805" s="21">
        <f>Table1[[#This Row],[Tỷ suất sinh lợi trên tổng tài sản bình quân (ROAA)'[Quý 4 Năm 2025, ĐVT: %']]]-Table1[[#This Row],[Tỷ suất sinh lợi trên tổng tài sản bình quân (ROAA)'[Quý 4 Năm 2024, ĐVT: %']]]</f>
        <v>3.13</v>
      </c>
      <c r="U2805" s="20">
        <f>SUM(Table1[[#This Row],[TATA]:[ROA]])</f>
        <v>11.260436075401952</v>
      </c>
    </row>
    <row r="2806" spans="1:21" x14ac:dyDescent="0.45">
      <c r="A2806" s="7">
        <v>2800</v>
      </c>
      <c r="B2806" s="5" t="s">
        <v>5604</v>
      </c>
      <c r="C2806" s="6" t="s">
        <v>5605</v>
      </c>
      <c r="D2806" s="6" t="s">
        <v>15</v>
      </c>
      <c r="E2806" s="8">
        <v>26443122614</v>
      </c>
      <c r="F2806" s="8">
        <v>2305723410</v>
      </c>
      <c r="G2806" s="8">
        <v>326264240436</v>
      </c>
      <c r="H2806" s="8">
        <v>156417888808</v>
      </c>
      <c r="I2806" s="8">
        <v>133355501441</v>
      </c>
      <c r="J2806" s="8">
        <v>101193632992</v>
      </c>
      <c r="K2806" s="8">
        <v>100412265356</v>
      </c>
      <c r="L2806" s="8">
        <v>339912074165</v>
      </c>
      <c r="M2806" s="8">
        <v>535834092845</v>
      </c>
      <c r="N2806" s="9">
        <v>0.37</v>
      </c>
      <c r="O2806" s="9">
        <v>0.35</v>
      </c>
      <c r="P2806" s="17">
        <f>(Table1[[#This Row],[18. Lợi nhuận sau thuế thu nhập doanh nghiệp]]-Table1[[#This Row],[Lưu chuyển tiền thuần từ hoạt động kinh doanh]])/Table1[[#This Row],[TỔNG CỘNG TÀI SẢN]]</f>
        <v>-7.3981136185026664E-2</v>
      </c>
      <c r="Q2806" s="20">
        <f>(Table1[[#This Row],[III. Các khoản phải thu ngắn hạn 2025]]-Table1[[#This Row],[III. Các khoản phải thu ngắn hạn'[Năm: 2024]])/Table1[[#This Row],[III. Các khoản phải thu ngắn hạn'[Năm: 2024]]</f>
        <v>-0.14744085566394932</v>
      </c>
      <c r="R2806" s="20">
        <f>(Table1[[#This Row],[1. Hàng tồn kho]]-Table1[[#This Row],[1. Hàng tồn kho'[Năm: 2024]])/Table1[[#This Row],[1. Hàng tồn kho'[Năm: 2024]]</f>
        <v>-7.7215098707027552E-3</v>
      </c>
      <c r="S280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0.57639028905132572</v>
      </c>
      <c r="T2806" s="21">
        <f>Table1[[#This Row],[Tỷ suất sinh lợi trên tổng tài sản bình quân (ROAA)'[Quý 4 Năm 2025, ĐVT: %']]]-Table1[[#This Row],[Tỷ suất sinh lợi trên tổng tài sản bình quân (ROAA)'[Quý 4 Năm 2024, ĐVT: %']]]</f>
        <v>-2.0000000000000018E-2</v>
      </c>
      <c r="U2806" s="20">
        <f>SUM(Table1[[#This Row],[TATA]:[ROA]])</f>
        <v>0.32724678733164697</v>
      </c>
    </row>
    <row r="2807" spans="1:21" ht="26.25" hidden="1" x14ac:dyDescent="0.45">
      <c r="A2807" s="7">
        <v>2801</v>
      </c>
      <c r="B2807" s="5" t="s">
        <v>5606</v>
      </c>
      <c r="C2807" s="6" t="s">
        <v>5607</v>
      </c>
      <c r="D2807" s="6" t="s">
        <v>10</v>
      </c>
      <c r="E2807" s="6"/>
      <c r="F2807" s="6"/>
      <c r="G2807" s="6"/>
      <c r="H2807" s="6"/>
      <c r="I2807" s="6"/>
      <c r="J2807" s="6"/>
      <c r="K2807" s="6"/>
      <c r="L2807" s="6"/>
      <c r="M2807" s="6"/>
      <c r="N2807" s="8"/>
      <c r="O2807" s="8"/>
      <c r="P280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0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07" s="20" t="e">
        <f>(Table1[[#This Row],[1. Hàng tồn kho]]-Table1[[#This Row],[1. Hàng tồn kho'[Năm: 2024]])/Table1[[#This Row],[1. Hàng tồn kho'[Năm: 2024]]</f>
        <v>#DIV/0!</v>
      </c>
      <c r="S280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0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07" s="20" t="e">
        <f>SUM(Table1[[#This Row],[TATA]:[ROA]])</f>
        <v>#DIV/0!</v>
      </c>
    </row>
    <row r="2808" spans="1:21" ht="26.25" x14ac:dyDescent="0.45">
      <c r="A2808" s="7">
        <v>2802</v>
      </c>
      <c r="B2808" s="5" t="s">
        <v>5608</v>
      </c>
      <c r="C2808" s="6" t="s">
        <v>5609</v>
      </c>
      <c r="D2808" s="6" t="s">
        <v>15</v>
      </c>
      <c r="E2808" s="8">
        <v>-11547787853</v>
      </c>
      <c r="F2808" s="8">
        <v>-8536809055</v>
      </c>
      <c r="G2808" s="8">
        <v>194808590781</v>
      </c>
      <c r="H2808" s="8">
        <v>72500090050</v>
      </c>
      <c r="I2808" s="8">
        <v>75792041155</v>
      </c>
      <c r="J2808" s="8">
        <v>596792616</v>
      </c>
      <c r="K2808" s="8">
        <v>554741907</v>
      </c>
      <c r="L2808" s="8">
        <v>26280926083</v>
      </c>
      <c r="M2808" s="8">
        <v>28396795630</v>
      </c>
      <c r="N2808" s="9">
        <v>-1.48</v>
      </c>
      <c r="O2808" s="9">
        <v>-1.36</v>
      </c>
      <c r="P2808" s="17">
        <f>(Table1[[#This Row],[18. Lợi nhuận sau thuế thu nhập doanh nghiệp]]-Table1[[#This Row],[Lưu chuyển tiền thuần từ hoạt động kinh doanh]])/Table1[[#This Row],[TỔNG CỘNG TÀI SẢN]]</f>
        <v>1.5456088388755316E-2</v>
      </c>
      <c r="Q2808" s="20">
        <f>(Table1[[#This Row],[III. Các khoản phải thu ngắn hạn 2025]]-Table1[[#This Row],[III. Các khoản phải thu ngắn hạn'[Năm: 2024]])/Table1[[#This Row],[III. Các khoản phải thu ngắn hạn'[Năm: 2024]]</f>
        <v>4.5406165740341724E-2</v>
      </c>
      <c r="R2808" s="20">
        <f>(Table1[[#This Row],[1. Hàng tồn kho]]-Table1[[#This Row],[1. Hàng tồn kho'[Năm: 2024]])/Table1[[#This Row],[1. Hàng tồn kho'[Năm: 2024]]</f>
        <v>-7.0461175075932914E-2</v>
      </c>
      <c r="S280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8.0509702752395204E-2</v>
      </c>
      <c r="T2808" s="21">
        <f>Table1[[#This Row],[Tỷ suất sinh lợi trên tổng tài sản bình quân (ROAA)'[Quý 4 Năm 2025, ĐVT: %']]]-Table1[[#This Row],[Tỷ suất sinh lợi trên tổng tài sản bình quân (ROAA)'[Quý 4 Năm 2024, ĐVT: %']]]</f>
        <v>0.11999999999999988</v>
      </c>
      <c r="U2808" s="20">
        <f>SUM(Table1[[#This Row],[TATA]:[ROA]])</f>
        <v>0.1909107818055592</v>
      </c>
    </row>
    <row r="2809" spans="1:21" x14ac:dyDescent="0.45">
      <c r="A2809" s="7">
        <v>2803</v>
      </c>
      <c r="B2809" s="5" t="s">
        <v>5610</v>
      </c>
      <c r="C2809" s="6" t="s">
        <v>5611</v>
      </c>
      <c r="D2809" s="6" t="s">
        <v>33</v>
      </c>
      <c r="E2809" s="8">
        <v>269959230225</v>
      </c>
      <c r="F2809" s="8">
        <v>10700317724</v>
      </c>
      <c r="G2809" s="8">
        <v>766700882415</v>
      </c>
      <c r="H2809" s="8">
        <v>103338081517</v>
      </c>
      <c r="I2809" s="8">
        <v>142758189644</v>
      </c>
      <c r="J2809" s="8">
        <v>235196798172</v>
      </c>
      <c r="K2809" s="8">
        <v>195197281132</v>
      </c>
      <c r="L2809" s="8">
        <v>762822937964</v>
      </c>
      <c r="M2809" s="8">
        <v>1133906688788</v>
      </c>
      <c r="N2809" s="9">
        <v>1.1299999999999999</v>
      </c>
      <c r="O2809" s="9">
        <v>0.28999999999999998</v>
      </c>
      <c r="P2809" s="17">
        <f>(Table1[[#This Row],[18. Lợi nhuận sau thuế thu nhập doanh nghiệp]]-Table1[[#This Row],[Lưu chuyển tiền thuần từ hoạt động kinh doanh]])/Table1[[#This Row],[TỔNG CỘNG TÀI SẢN]]</f>
        <v>-0.33814870759554999</v>
      </c>
      <c r="Q2809" s="20">
        <f>(Table1[[#This Row],[III. Các khoản phải thu ngắn hạn 2025]]-Table1[[#This Row],[III. Các khoản phải thu ngắn hạn'[Năm: 2024]])/Table1[[#This Row],[III. Các khoản phải thu ngắn hạn'[Năm: 2024]]</f>
        <v>0.38146738886878845</v>
      </c>
      <c r="R2809" s="20">
        <f>(Table1[[#This Row],[1. Hàng tồn kho]]-Table1[[#This Row],[1. Hàng tồn kho'[Năm: 2024]])/Table1[[#This Row],[1. Hàng tồn kho'[Năm: 2024]]</f>
        <v>-0.17006828898558499</v>
      </c>
      <c r="S280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0.4864611856251137</v>
      </c>
      <c r="T2809" s="21">
        <f>Table1[[#This Row],[Tỷ suất sinh lợi trên tổng tài sản bình quân (ROAA)'[Quý 4 Năm 2025, ĐVT: %']]]-Table1[[#This Row],[Tỷ suất sinh lợi trên tổng tài sản bình quân (ROAA)'[Quý 4 Năm 2024, ĐVT: %']]]</f>
        <v>-0.83999999999999986</v>
      </c>
      <c r="U2809" s="20">
        <f>SUM(Table1[[#This Row],[TATA]:[ROA]])</f>
        <v>-0.48028842208723266</v>
      </c>
    </row>
    <row r="2810" spans="1:21" ht="26.25" hidden="1" x14ac:dyDescent="0.45">
      <c r="A2810" s="7">
        <v>2804</v>
      </c>
      <c r="B2810" s="5" t="s">
        <v>5612</v>
      </c>
      <c r="C2810" s="6" t="s">
        <v>5613</v>
      </c>
      <c r="D2810" s="6" t="s">
        <v>15</v>
      </c>
      <c r="E2810" s="6"/>
      <c r="F2810" s="6"/>
      <c r="G2810" s="6"/>
      <c r="H2810" s="8">
        <v>74381527</v>
      </c>
      <c r="I2810" s="6"/>
      <c r="J2810" s="8">
        <v>53766439</v>
      </c>
      <c r="K2810" s="6"/>
      <c r="L2810" s="8">
        <v>4871069227</v>
      </c>
      <c r="M2810" s="6"/>
      <c r="N2810" s="8"/>
      <c r="O2810" s="8"/>
      <c r="P281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1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810" s="20">
        <f>(Table1[[#This Row],[1. Hàng tồn kho]]-Table1[[#This Row],[1. Hàng tồn kho'[Năm: 2024]])/Table1[[#This Row],[1. Hàng tồn kho'[Năm: 2024]]</f>
        <v>-1</v>
      </c>
      <c r="S281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81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10" s="20" t="e">
        <f>SUM(Table1[[#This Row],[TATA]:[ROA]])</f>
        <v>#DIV/0!</v>
      </c>
    </row>
    <row r="2811" spans="1:21" ht="26.25" hidden="1" x14ac:dyDescent="0.45">
      <c r="A2811" s="7">
        <v>2805</v>
      </c>
      <c r="B2811" s="5" t="s">
        <v>5614</v>
      </c>
      <c r="C2811" s="6" t="s">
        <v>5615</v>
      </c>
      <c r="D2811" s="6" t="s">
        <v>33</v>
      </c>
      <c r="E2811" s="8">
        <v>558866541</v>
      </c>
      <c r="F2811" s="8">
        <v>150752366</v>
      </c>
      <c r="G2811" s="8">
        <v>105023029732</v>
      </c>
      <c r="H2811" s="8">
        <v>14607702751</v>
      </c>
      <c r="I2811" s="8">
        <v>14078178271</v>
      </c>
      <c r="J2811" s="6"/>
      <c r="K2811" s="6"/>
      <c r="L2811" s="6"/>
      <c r="M2811" s="8">
        <v>8941868000</v>
      </c>
      <c r="N2811" s="9">
        <v>0.2</v>
      </c>
      <c r="O2811" s="9">
        <v>0.1</v>
      </c>
      <c r="P2811" s="17">
        <f>(Table1[[#This Row],[18. Lợi nhuận sau thuế thu nhập doanh nghiệp]]-Table1[[#This Row],[Lưu chuyển tiền thuần từ hoạt động kinh doanh]])/Table1[[#This Row],[TỔNG CỘNG TÀI SẢN]]</f>
        <v>-3.8859493583591562E-3</v>
      </c>
      <c r="Q2811" s="20">
        <f>(Table1[[#This Row],[III. Các khoản phải thu ngắn hạn 2025]]-Table1[[#This Row],[III. Các khoản phải thu ngắn hạn'[Năm: 2024]])/Table1[[#This Row],[III. Các khoản phải thu ngắn hạn'[Năm: 2024]]</f>
        <v>-3.6249675190286192E-2</v>
      </c>
      <c r="R2811" s="20" t="e">
        <f>(Table1[[#This Row],[1. Hàng tồn kho]]-Table1[[#This Row],[1. Hàng tồn kho'[Năm: 2024]])/Table1[[#This Row],[1. Hàng tồn kho'[Năm: 2024]]</f>
        <v>#DIV/0!</v>
      </c>
      <c r="S281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11" s="21">
        <f>Table1[[#This Row],[Tỷ suất sinh lợi trên tổng tài sản bình quân (ROAA)'[Quý 4 Năm 2025, ĐVT: %']]]-Table1[[#This Row],[Tỷ suất sinh lợi trên tổng tài sản bình quân (ROAA)'[Quý 4 Năm 2024, ĐVT: %']]]</f>
        <v>-0.1</v>
      </c>
      <c r="U2811" s="20" t="e">
        <f>SUM(Table1[[#This Row],[TATA]:[ROA]])</f>
        <v>#DIV/0!</v>
      </c>
    </row>
    <row r="2812" spans="1:21" hidden="1" x14ac:dyDescent="0.45">
      <c r="A2812" s="7">
        <v>2806</v>
      </c>
      <c r="B2812" s="5" t="s">
        <v>5616</v>
      </c>
      <c r="C2812" s="6" t="s">
        <v>5617</v>
      </c>
      <c r="D2812" s="6" t="s">
        <v>15</v>
      </c>
      <c r="E2812" s="6"/>
      <c r="F2812" s="6"/>
      <c r="G2812" s="6"/>
      <c r="H2812" s="8">
        <v>61249975181</v>
      </c>
      <c r="I2812" s="6"/>
      <c r="J2812" s="8">
        <v>32161285148</v>
      </c>
      <c r="K2812" s="6"/>
      <c r="L2812" s="8">
        <v>379980830300</v>
      </c>
      <c r="M2812" s="6"/>
      <c r="N2812" s="8"/>
      <c r="O2812" s="8"/>
      <c r="P281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1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812" s="20">
        <f>(Table1[[#This Row],[1. Hàng tồn kho]]-Table1[[#This Row],[1. Hàng tồn kho'[Năm: 2024]])/Table1[[#This Row],[1. Hàng tồn kho'[Năm: 2024]]</f>
        <v>-1</v>
      </c>
      <c r="S281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81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12" s="20" t="e">
        <f>SUM(Table1[[#This Row],[TATA]:[ROA]])</f>
        <v>#DIV/0!</v>
      </c>
    </row>
    <row r="2813" spans="1:21" hidden="1" x14ac:dyDescent="0.45">
      <c r="A2813" s="7">
        <v>2807</v>
      </c>
      <c r="B2813" s="5" t="s">
        <v>5618</v>
      </c>
      <c r="C2813" s="6" t="s">
        <v>5619</v>
      </c>
      <c r="D2813" s="6" t="s">
        <v>10</v>
      </c>
      <c r="E2813" s="6"/>
      <c r="F2813" s="6"/>
      <c r="G2813" s="6"/>
      <c r="H2813" s="8">
        <v>13923511168</v>
      </c>
      <c r="I2813" s="6"/>
      <c r="J2813" s="8">
        <v>1438977079</v>
      </c>
      <c r="K2813" s="6"/>
      <c r="L2813" s="8">
        <v>11321354816</v>
      </c>
      <c r="M2813" s="6"/>
      <c r="N2813" s="8"/>
      <c r="O2813" s="8"/>
      <c r="P281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1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813" s="20">
        <f>(Table1[[#This Row],[1. Hàng tồn kho]]-Table1[[#This Row],[1. Hàng tồn kho'[Năm: 2024]])/Table1[[#This Row],[1. Hàng tồn kho'[Năm: 2024]]</f>
        <v>-1</v>
      </c>
      <c r="S281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81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13" s="20" t="e">
        <f>SUM(Table1[[#This Row],[TATA]:[ROA]])</f>
        <v>#DIV/0!</v>
      </c>
    </row>
    <row r="2814" spans="1:21" ht="26.25" hidden="1" x14ac:dyDescent="0.45">
      <c r="A2814" s="7">
        <v>2808</v>
      </c>
      <c r="B2814" s="5" t="s">
        <v>5620</v>
      </c>
      <c r="C2814" s="6" t="s">
        <v>5621</v>
      </c>
      <c r="D2814" s="6" t="s">
        <v>15</v>
      </c>
      <c r="E2814" s="6"/>
      <c r="F2814" s="6"/>
      <c r="G2814" s="6"/>
      <c r="H2814" s="8">
        <v>39029539114</v>
      </c>
      <c r="I2814" s="6"/>
      <c r="J2814" s="8">
        <v>4633588689</v>
      </c>
      <c r="K2814" s="6"/>
      <c r="L2814" s="8">
        <v>355622090664</v>
      </c>
      <c r="M2814" s="6"/>
      <c r="N2814" s="8"/>
      <c r="O2814" s="8"/>
      <c r="P281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1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814" s="20">
        <f>(Table1[[#This Row],[1. Hàng tồn kho]]-Table1[[#This Row],[1. Hàng tồn kho'[Năm: 2024]])/Table1[[#This Row],[1. Hàng tồn kho'[Năm: 2024]]</f>
        <v>-1</v>
      </c>
      <c r="S281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81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14" s="20" t="e">
        <f>SUM(Table1[[#This Row],[TATA]:[ROA]])</f>
        <v>#DIV/0!</v>
      </c>
    </row>
    <row r="2815" spans="1:21" x14ac:dyDescent="0.45">
      <c r="A2815" s="7">
        <v>2809</v>
      </c>
      <c r="B2815" s="5" t="s">
        <v>5622</v>
      </c>
      <c r="C2815" s="6" t="s">
        <v>5623</v>
      </c>
      <c r="D2815" s="6" t="s">
        <v>18</v>
      </c>
      <c r="E2815" s="8">
        <v>218083240090</v>
      </c>
      <c r="F2815" s="8">
        <v>117216969534</v>
      </c>
      <c r="G2815" s="8">
        <v>1556847175978</v>
      </c>
      <c r="H2815" s="8">
        <v>101908297705</v>
      </c>
      <c r="I2815" s="8">
        <v>76700645182</v>
      </c>
      <c r="J2815" s="8">
        <v>91784230904</v>
      </c>
      <c r="K2815" s="8">
        <v>81122716974</v>
      </c>
      <c r="L2815" s="8">
        <v>1118709518207</v>
      </c>
      <c r="M2815" s="8">
        <v>1129966254692</v>
      </c>
      <c r="N2815" s="9">
        <v>2.0099999999999998</v>
      </c>
      <c r="O2815" s="9">
        <v>2.5099999999999998</v>
      </c>
      <c r="P2815" s="17">
        <f>(Table1[[#This Row],[18. Lợi nhuận sau thuế thu nhập doanh nghiệp]]-Table1[[#This Row],[Lưu chuyển tiền thuần từ hoạt động kinh doanh]])/Table1[[#This Row],[TỔNG CỘNG TÀI SẢN]]</f>
        <v>-6.478880657803586E-2</v>
      </c>
      <c r="Q2815" s="20">
        <f>(Table1[[#This Row],[III. Các khoản phải thu ngắn hạn 2025]]-Table1[[#This Row],[III. Các khoản phải thu ngắn hạn'[Năm: 2024]])/Table1[[#This Row],[III. Các khoản phải thu ngắn hạn'[Năm: 2024]]</f>
        <v>-0.24735623193285092</v>
      </c>
      <c r="R2815" s="20">
        <f>(Table1[[#This Row],[1. Hàng tồn kho]]-Table1[[#This Row],[1. Hàng tồn kho'[Năm: 2024]])/Table1[[#This Row],[1. Hàng tồn kho'[Năm: 2024]]</f>
        <v>-0.1161584492781904</v>
      </c>
      <c r="S281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1.0062251461882273E-2</v>
      </c>
      <c r="T2815" s="21">
        <f>Table1[[#This Row],[Tỷ suất sinh lợi trên tổng tài sản bình quân (ROAA)'[Quý 4 Năm 2025, ĐVT: %']]]-Table1[[#This Row],[Tỷ suất sinh lợi trên tổng tài sản bình quân (ROAA)'[Quý 4 Năm 2024, ĐVT: %']]]</f>
        <v>0.5</v>
      </c>
      <c r="U2815" s="20">
        <f>SUM(Table1[[#This Row],[TATA]:[ROA]])</f>
        <v>8.1758763672805101E-2</v>
      </c>
    </row>
    <row r="2816" spans="1:21" ht="26.25" x14ac:dyDescent="0.45">
      <c r="A2816" s="7">
        <v>2810</v>
      </c>
      <c r="B2816" s="5" t="s">
        <v>5624</v>
      </c>
      <c r="C2816" s="6" t="s">
        <v>5625</v>
      </c>
      <c r="D2816" s="6" t="s">
        <v>18</v>
      </c>
      <c r="E2816" s="8">
        <v>758556262867</v>
      </c>
      <c r="F2816" s="8">
        <v>404921187767</v>
      </c>
      <c r="G2816" s="8">
        <v>7529014106800</v>
      </c>
      <c r="H2816" s="8">
        <v>2157317142073</v>
      </c>
      <c r="I2816" s="8">
        <v>2662590129663</v>
      </c>
      <c r="J2816" s="8">
        <v>279592834508</v>
      </c>
      <c r="K2816" s="8">
        <v>152682505246</v>
      </c>
      <c r="L2816" s="8">
        <v>20734671115593</v>
      </c>
      <c r="M2816" s="8">
        <v>20846867628082</v>
      </c>
      <c r="N2816" s="9">
        <v>2.12</v>
      </c>
      <c r="O2816" s="9">
        <v>2.15</v>
      </c>
      <c r="P2816" s="17">
        <f>(Table1[[#This Row],[18. Lợi nhuận sau thuế thu nhập doanh nghiệp]]-Table1[[#This Row],[Lưu chuyển tiền thuần từ hoạt động kinh doanh]])/Table1[[#This Row],[TỔNG CỘNG TÀI SẢN]]</f>
        <v>-4.6969639063447421E-2</v>
      </c>
      <c r="Q2816" s="20">
        <f>(Table1[[#This Row],[III. Các khoản phải thu ngắn hạn 2025]]-Table1[[#This Row],[III. Các khoản phải thu ngắn hạn'[Năm: 2024]])/Table1[[#This Row],[III. Các khoản phải thu ngắn hạn'[Năm: 2024]]</f>
        <v>0.23421358767143305</v>
      </c>
      <c r="R2816" s="20">
        <f>(Table1[[#This Row],[1. Hàng tồn kho]]-Table1[[#This Row],[1. Hàng tồn kho'[Năm: 2024]])/Table1[[#This Row],[1. Hàng tồn kho'[Năm: 2024]]</f>
        <v>-0.45391123662136884</v>
      </c>
      <c r="S281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5.4110582156581865E-3</v>
      </c>
      <c r="T2816" s="21">
        <f>Table1[[#This Row],[Tỷ suất sinh lợi trên tổng tài sản bình quân (ROAA)'[Quý 4 Năm 2025, ĐVT: %']]]-Table1[[#This Row],[Tỷ suất sinh lợi trên tổng tài sản bình quân (ROAA)'[Quý 4 Năm 2024, ĐVT: %']]]</f>
        <v>2.9999999999999805E-2</v>
      </c>
      <c r="U2816" s="20">
        <f>SUM(Table1[[#This Row],[TATA]:[ROA]])</f>
        <v>-0.23125622979772525</v>
      </c>
    </row>
    <row r="2817" spans="1:21" hidden="1" x14ac:dyDescent="0.45">
      <c r="A2817" s="7">
        <v>2811</v>
      </c>
      <c r="B2817" s="5" t="s">
        <v>5626</v>
      </c>
      <c r="C2817" s="6" t="s">
        <v>5627</v>
      </c>
      <c r="D2817" s="6" t="s">
        <v>10</v>
      </c>
      <c r="E2817" s="6"/>
      <c r="F2817" s="6"/>
      <c r="G2817" s="6"/>
      <c r="H2817" s="6"/>
      <c r="I2817" s="6"/>
      <c r="J2817" s="6"/>
      <c r="K2817" s="6"/>
      <c r="L2817" s="6"/>
      <c r="M2817" s="6"/>
      <c r="N2817" s="8"/>
      <c r="O2817" s="8"/>
      <c r="P281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1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17" s="20" t="e">
        <f>(Table1[[#This Row],[1. Hàng tồn kho]]-Table1[[#This Row],[1. Hàng tồn kho'[Năm: 2024]])/Table1[[#This Row],[1. Hàng tồn kho'[Năm: 2024]]</f>
        <v>#DIV/0!</v>
      </c>
      <c r="S281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1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17" s="20" t="e">
        <f>SUM(Table1[[#This Row],[TATA]:[ROA]])</f>
        <v>#DIV/0!</v>
      </c>
    </row>
    <row r="2818" spans="1:21" x14ac:dyDescent="0.45">
      <c r="A2818" s="7">
        <v>2812</v>
      </c>
      <c r="B2818" s="5" t="s">
        <v>5628</v>
      </c>
      <c r="C2818" s="6" t="s">
        <v>5629</v>
      </c>
      <c r="D2818" s="6" t="s">
        <v>15</v>
      </c>
      <c r="E2818" s="8">
        <v>48997647995</v>
      </c>
      <c r="F2818" s="8">
        <v>6657609168</v>
      </c>
      <c r="G2818" s="8">
        <v>221667552286</v>
      </c>
      <c r="H2818" s="8">
        <v>15423271688</v>
      </c>
      <c r="I2818" s="8">
        <v>12365109493</v>
      </c>
      <c r="J2818" s="8">
        <v>13637223384</v>
      </c>
      <c r="K2818" s="8">
        <v>17008273296</v>
      </c>
      <c r="L2818" s="8">
        <v>121995391855</v>
      </c>
      <c r="M2818" s="8">
        <v>110782461920</v>
      </c>
      <c r="N2818" s="9">
        <v>0.24</v>
      </c>
      <c r="O2818" s="9">
        <v>1.37</v>
      </c>
      <c r="P2818" s="17">
        <f>(Table1[[#This Row],[18. Lợi nhuận sau thuế thu nhập doanh nghiệp]]-Table1[[#This Row],[Lưu chuyển tiền thuần từ hoạt động kinh doanh]])/Table1[[#This Row],[TỔNG CỘNG TÀI SẢN]]</f>
        <v>-0.19100693083113951</v>
      </c>
      <c r="Q2818" s="20">
        <f>(Table1[[#This Row],[III. Các khoản phải thu ngắn hạn 2025]]-Table1[[#This Row],[III. Các khoản phải thu ngắn hạn'[Năm: 2024]])/Table1[[#This Row],[III. Các khoản phải thu ngắn hạn'[Năm: 2024]]</f>
        <v>-0.19828232665961451</v>
      </c>
      <c r="R2818" s="20">
        <f>(Table1[[#This Row],[1. Hàng tồn kho]]-Table1[[#This Row],[1. Hàng tồn kho'[Năm: 2024]])/Table1[[#This Row],[1. Hàng tồn kho'[Năm: 2024]]</f>
        <v>0.24719474170637373</v>
      </c>
      <c r="S281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-9.191273346068142E-2</v>
      </c>
      <c r="T2818" s="21">
        <f>Table1[[#This Row],[Tỷ suất sinh lợi trên tổng tài sản bình quân (ROAA)'[Quý 4 Năm 2025, ĐVT: %']]]-Table1[[#This Row],[Tỷ suất sinh lợi trên tổng tài sản bình quân (ROAA)'[Quý 4 Năm 2024, ĐVT: %']]]</f>
        <v>1.1300000000000001</v>
      </c>
      <c r="U2818" s="20">
        <f>SUM(Table1[[#This Row],[TATA]:[ROA]])</f>
        <v>0.89599275075493834</v>
      </c>
    </row>
    <row r="2819" spans="1:21" x14ac:dyDescent="0.45">
      <c r="A2819" s="7">
        <v>2813</v>
      </c>
      <c r="B2819" s="5" t="s">
        <v>5630</v>
      </c>
      <c r="C2819" s="6" t="s">
        <v>5631</v>
      </c>
      <c r="D2819" s="6" t="s">
        <v>15</v>
      </c>
      <c r="E2819" s="8">
        <v>-427072923739</v>
      </c>
      <c r="F2819" s="8">
        <v>618705312</v>
      </c>
      <c r="G2819" s="8">
        <v>2947071562510</v>
      </c>
      <c r="H2819" s="8">
        <v>2048313627545</v>
      </c>
      <c r="I2819" s="8">
        <v>1654919290382</v>
      </c>
      <c r="J2819" s="8">
        <v>220973340</v>
      </c>
      <c r="K2819" s="8">
        <v>36006791858</v>
      </c>
      <c r="L2819" s="8">
        <v>6734798131924</v>
      </c>
      <c r="M2819" s="8">
        <v>7207754644958</v>
      </c>
      <c r="N2819" s="9">
        <v>0.59</v>
      </c>
      <c r="O2819" s="9">
        <v>-0.35</v>
      </c>
      <c r="P2819" s="17">
        <f>(Table1[[#This Row],[18. Lợi nhuận sau thuế thu nhập doanh nghiệp]]-Table1[[#This Row],[Lưu chuyển tiền thuần từ hoạt động kinh doanh]])/Table1[[#This Row],[TỔNG CỘNG TÀI SẢN]]</f>
        <v>0.14512427675381526</v>
      </c>
      <c r="Q2819" s="20">
        <f>(Table1[[#This Row],[III. Các khoản phải thu ngắn hạn 2025]]-Table1[[#This Row],[III. Các khoản phải thu ngắn hạn'[Năm: 2024]])/Table1[[#This Row],[III. Các khoản phải thu ngắn hạn'[Năm: 2024]]</f>
        <v>-0.19205766727944956</v>
      </c>
      <c r="R2819" s="20">
        <f>(Table1[[#This Row],[1. Hàng tồn kho]]-Table1[[#This Row],[1. Hàng tồn kho'[Năm: 2024]])/Table1[[#This Row],[1. Hàng tồn kho'[Năm: 2024]]</f>
        <v>161.94631677287404</v>
      </c>
      <c r="S281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7.0225789068882688E-2</v>
      </c>
      <c r="T2819" s="21">
        <f>Table1[[#This Row],[Tỷ suất sinh lợi trên tổng tài sản bình quân (ROAA)'[Quý 4 Năm 2025, ĐVT: %']]]-Table1[[#This Row],[Tỷ suất sinh lợi trên tổng tài sản bình quân (ROAA)'[Quý 4 Năm 2024, ĐVT: %']]]</f>
        <v>-0.94</v>
      </c>
      <c r="U2819" s="20">
        <f>SUM(Table1[[#This Row],[TATA]:[ROA]])</f>
        <v>161.02960917141729</v>
      </c>
    </row>
    <row r="2820" spans="1:21" x14ac:dyDescent="0.45">
      <c r="A2820" s="7">
        <v>2814</v>
      </c>
      <c r="B2820" s="5" t="s">
        <v>5632</v>
      </c>
      <c r="C2820" s="6" t="s">
        <v>5633</v>
      </c>
      <c r="D2820" s="6" t="s">
        <v>15</v>
      </c>
      <c r="E2820" s="8">
        <v>2918298192</v>
      </c>
      <c r="F2820" s="8">
        <v>728129031</v>
      </c>
      <c r="G2820" s="8">
        <v>16828735599</v>
      </c>
      <c r="H2820" s="8">
        <v>673416790</v>
      </c>
      <c r="I2820" s="8">
        <v>724310977</v>
      </c>
      <c r="J2820" s="8">
        <v>10358553651</v>
      </c>
      <c r="K2820" s="8">
        <v>3680716013</v>
      </c>
      <c r="L2820" s="8">
        <v>6526580724</v>
      </c>
      <c r="M2820" s="8">
        <v>6956086975</v>
      </c>
      <c r="N2820" s="9">
        <v>-28.4</v>
      </c>
      <c r="O2820" s="8"/>
      <c r="P2820" s="17">
        <f>(Table1[[#This Row],[18. Lợi nhuận sau thuế thu nhập doanh nghiệp]]-Table1[[#This Row],[Lưu chuyển tiền thuần từ hoạt động kinh doanh]])/Table1[[#This Row],[TỔNG CỘNG TÀI SẢN]]</f>
        <v>-0.13014460582113754</v>
      </c>
      <c r="Q2820" s="20">
        <f>(Table1[[#This Row],[III. Các khoản phải thu ngắn hạn 2025]]-Table1[[#This Row],[III. Các khoản phải thu ngắn hạn'[Năm: 2024]])/Table1[[#This Row],[III. Các khoản phải thu ngắn hạn'[Năm: 2024]]</f>
        <v>7.5576058921845421E-2</v>
      </c>
      <c r="R2820" s="20">
        <f>(Table1[[#This Row],[1. Hàng tồn kho]]-Table1[[#This Row],[1. Hàng tồn kho'[Năm: 2024]])/Table1[[#This Row],[1. Hàng tồn kho'[Năm: 2024]]</f>
        <v>-0.6446689241557706</v>
      </c>
      <c r="S282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6.5808770191195146E-2</v>
      </c>
      <c r="T2820" s="21">
        <f>Table1[[#This Row],[Tỷ suất sinh lợi trên tổng tài sản bình quân (ROAA)'[Quý 4 Năm 2025, ĐVT: %']]]-Table1[[#This Row],[Tỷ suất sinh lợi trên tổng tài sản bình quân (ROAA)'[Quý 4 Năm 2024, ĐVT: %']]]</f>
        <v>28.4</v>
      </c>
      <c r="U2820" s="20">
        <f>SUM(Table1[[#This Row],[TATA]:[ROA]])</f>
        <v>27.766571299136132</v>
      </c>
    </row>
    <row r="2821" spans="1:21" hidden="1" x14ac:dyDescent="0.45">
      <c r="A2821" s="7">
        <v>2815</v>
      </c>
      <c r="B2821" s="5" t="s">
        <v>5634</v>
      </c>
      <c r="C2821" s="6" t="s">
        <v>5635</v>
      </c>
      <c r="D2821" s="6" t="s">
        <v>10</v>
      </c>
      <c r="E2821" s="8">
        <v>-28649396889</v>
      </c>
      <c r="F2821" s="8">
        <v>9676506700</v>
      </c>
      <c r="G2821" s="8">
        <v>319943354525</v>
      </c>
      <c r="H2821" s="8">
        <v>1818148890</v>
      </c>
      <c r="I2821" s="8">
        <v>4391203076</v>
      </c>
      <c r="J2821" s="6"/>
      <c r="K2821" s="6"/>
      <c r="L2821" s="8">
        <v>69637987367</v>
      </c>
      <c r="M2821" s="8">
        <v>119848315270</v>
      </c>
      <c r="N2821" s="9">
        <v>-0.31</v>
      </c>
      <c r="O2821" s="9">
        <v>-7.22</v>
      </c>
      <c r="P2821" s="17">
        <f>(Table1[[#This Row],[18. Lợi nhuận sau thuế thu nhập doanh nghiệp]]-Table1[[#This Row],[Lưu chuyển tiền thuần từ hoạt động kinh doanh]])/Table1[[#This Row],[TỔNG CỘNG TÀI SẢN]]</f>
        <v>0.11978965353382659</v>
      </c>
      <c r="Q2821" s="20">
        <f>(Table1[[#This Row],[III. Các khoản phải thu ngắn hạn 2025]]-Table1[[#This Row],[III. Các khoản phải thu ngắn hạn'[Năm: 2024]])/Table1[[#This Row],[III. Các khoản phải thu ngắn hạn'[Năm: 2024]]</f>
        <v>1.415205432377983</v>
      </c>
      <c r="R2821" s="20" t="e">
        <f>(Table1[[#This Row],[1. Hàng tồn kho]]-Table1[[#This Row],[1. Hàng tồn kho'[Năm: 2024]])/Table1[[#This Row],[1. Hàng tồn kho'[Năm: 2024]]</f>
        <v>#DIV/0!</v>
      </c>
      <c r="S282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0.72101922817478836</v>
      </c>
      <c r="T2821" s="21">
        <f>Table1[[#This Row],[Tỷ suất sinh lợi trên tổng tài sản bình quân (ROAA)'[Quý 4 Năm 2025, ĐVT: %']]]-Table1[[#This Row],[Tỷ suất sinh lợi trên tổng tài sản bình quân (ROAA)'[Quý 4 Năm 2024, ĐVT: %']]]</f>
        <v>-6.91</v>
      </c>
      <c r="U2821" s="20" t="e">
        <f>SUM(Table1[[#This Row],[TATA]:[ROA]])</f>
        <v>#DIV/0!</v>
      </c>
    </row>
    <row r="2822" spans="1:21" hidden="1" x14ac:dyDescent="0.45">
      <c r="A2822" s="7">
        <v>2816</v>
      </c>
      <c r="B2822" s="5" t="s">
        <v>5636</v>
      </c>
      <c r="C2822" s="6" t="s">
        <v>5637</v>
      </c>
      <c r="D2822" s="6" t="s">
        <v>10</v>
      </c>
      <c r="E2822" s="8">
        <v>-2758449875172</v>
      </c>
      <c r="F2822" s="8">
        <v>25580933657</v>
      </c>
      <c r="G2822" s="8">
        <v>3035909843371</v>
      </c>
      <c r="H2822" s="8">
        <v>268139727</v>
      </c>
      <c r="I2822" s="8">
        <v>45471972791</v>
      </c>
      <c r="J2822" s="6"/>
      <c r="K2822" s="6"/>
      <c r="L2822" s="8">
        <v>2778332597</v>
      </c>
      <c r="M2822" s="8">
        <v>77523866071</v>
      </c>
      <c r="N2822" s="9">
        <v>-6.49</v>
      </c>
      <c r="O2822" s="9">
        <v>1.24</v>
      </c>
      <c r="P2822" s="17">
        <f>(Table1[[#This Row],[18. Lợi nhuận sau thuế thu nhập doanh nghiệp]]-Table1[[#This Row],[Lưu chuyển tiền thuần từ hoạt động kinh doanh]])/Table1[[#This Row],[TỔNG CỘNG TÀI SẢN]]</f>
        <v>0.91703342736215132</v>
      </c>
      <c r="Q2822" s="20">
        <f>(Table1[[#This Row],[III. Các khoản phải thu ngắn hạn 2025]]-Table1[[#This Row],[III. Các khoản phải thu ngắn hạn'[Năm: 2024]])/Table1[[#This Row],[III. Các khoản phải thu ngắn hạn'[Năm: 2024]]</f>
        <v>168.58312481238559</v>
      </c>
      <c r="R2822" s="20" t="e">
        <f>(Table1[[#This Row],[1. Hàng tồn kho]]-Table1[[#This Row],[1. Hàng tồn kho'[Năm: 2024]])/Table1[[#This Row],[1. Hàng tồn kho'[Năm: 2024]]</f>
        <v>#DIV/0!</v>
      </c>
      <c r="S282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26.903018578376489</v>
      </c>
      <c r="T2822" s="21">
        <f>Table1[[#This Row],[Tỷ suất sinh lợi trên tổng tài sản bình quân (ROAA)'[Quý 4 Năm 2025, ĐVT: %']]]-Table1[[#This Row],[Tỷ suất sinh lợi trên tổng tài sản bình quân (ROAA)'[Quý 4 Năm 2024, ĐVT: %']]]</f>
        <v>7.73</v>
      </c>
      <c r="U2822" s="20" t="e">
        <f>SUM(Table1[[#This Row],[TATA]:[ROA]])</f>
        <v>#DIV/0!</v>
      </c>
    </row>
    <row r="2823" spans="1:21" hidden="1" x14ac:dyDescent="0.45">
      <c r="A2823" s="7">
        <v>2817</v>
      </c>
      <c r="B2823" s="5" t="s">
        <v>5638</v>
      </c>
      <c r="C2823" s="6" t="s">
        <v>5639</v>
      </c>
      <c r="D2823" s="6" t="s">
        <v>10</v>
      </c>
      <c r="E2823" s="6"/>
      <c r="F2823" s="6"/>
      <c r="G2823" s="6"/>
      <c r="H2823" s="8">
        <v>1695412747</v>
      </c>
      <c r="I2823" s="6"/>
      <c r="J2823" s="8">
        <v>8070422291</v>
      </c>
      <c r="K2823" s="6"/>
      <c r="L2823" s="8">
        <v>67218124299</v>
      </c>
      <c r="M2823" s="6"/>
      <c r="N2823" s="8"/>
      <c r="O2823" s="8"/>
      <c r="P282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2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823" s="20">
        <f>(Table1[[#This Row],[1. Hàng tồn kho]]-Table1[[#This Row],[1. Hàng tồn kho'[Năm: 2024]])/Table1[[#This Row],[1. Hàng tồn kho'[Năm: 2024]]</f>
        <v>-1</v>
      </c>
      <c r="S282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82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23" s="20" t="e">
        <f>SUM(Table1[[#This Row],[TATA]:[ROA]])</f>
        <v>#DIV/0!</v>
      </c>
    </row>
    <row r="2824" spans="1:21" ht="26.25" x14ac:dyDescent="0.45">
      <c r="A2824" s="7">
        <v>2818</v>
      </c>
      <c r="B2824" s="5" t="s">
        <v>5640</v>
      </c>
      <c r="C2824" s="6" t="s">
        <v>5641</v>
      </c>
      <c r="D2824" s="6" t="s">
        <v>33</v>
      </c>
      <c r="E2824" s="8">
        <v>330021216115</v>
      </c>
      <c r="F2824" s="8">
        <v>638776151</v>
      </c>
      <c r="G2824" s="8">
        <v>713603909875</v>
      </c>
      <c r="H2824" s="8">
        <v>708135095038</v>
      </c>
      <c r="I2824" s="8">
        <v>388200252408</v>
      </c>
      <c r="J2824" s="8">
        <v>20631243474</v>
      </c>
      <c r="K2824" s="8">
        <v>23217861741</v>
      </c>
      <c r="L2824" s="8">
        <v>1360524438250</v>
      </c>
      <c r="M2824" s="8">
        <v>1464218803664</v>
      </c>
      <c r="N2824" s="9">
        <v>0.21</v>
      </c>
      <c r="O2824" s="9">
        <v>0.01</v>
      </c>
      <c r="P2824" s="17">
        <f>(Table1[[#This Row],[18. Lợi nhuận sau thuế thu nhập doanh nghiệp]]-Table1[[#This Row],[Lưu chuyển tiền thuần từ hoạt động kinh doanh]])/Table1[[#This Row],[TỔNG CỘNG TÀI SẢN]]</f>
        <v>-0.46157600232557161</v>
      </c>
      <c r="Q2824" s="20">
        <f>(Table1[[#This Row],[III. Các khoản phải thu ngắn hạn 2025]]-Table1[[#This Row],[III. Các khoản phải thu ngắn hạn'[Năm: 2024]])/Table1[[#This Row],[III. Các khoản phải thu ngắn hạn'[Năm: 2024]]</f>
        <v>-0.45179916215398369</v>
      </c>
      <c r="R2824" s="20">
        <f>(Table1[[#This Row],[1. Hàng tồn kho]]-Table1[[#This Row],[1. Hàng tồn kho'[Năm: 2024]])/Table1[[#This Row],[1. Hàng tồn kho'[Năm: 2024]]</f>
        <v>0.12537384235999735</v>
      </c>
      <c r="S282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7.6216466605611891E-2</v>
      </c>
      <c r="T2824" s="21">
        <f>Table1[[#This Row],[Tỷ suất sinh lợi trên tổng tài sản bình quân (ROAA)'[Quý 4 Năm 2025, ĐVT: %']]]-Table1[[#This Row],[Tỷ suất sinh lợi trên tổng tài sản bình quân (ROAA)'[Quý 4 Năm 2024, ĐVT: %']]]</f>
        <v>-0.19999999999999998</v>
      </c>
      <c r="U2824" s="20">
        <f>SUM(Table1[[#This Row],[TATA]:[ROA]])</f>
        <v>-0.91178485551394606</v>
      </c>
    </row>
    <row r="2825" spans="1:21" ht="26.25" x14ac:dyDescent="0.45">
      <c r="A2825" s="7">
        <v>2819</v>
      </c>
      <c r="B2825" s="5" t="s">
        <v>5642</v>
      </c>
      <c r="C2825" s="6" t="s">
        <v>5643</v>
      </c>
      <c r="D2825" s="6" t="s">
        <v>15</v>
      </c>
      <c r="E2825" s="8">
        <v>-4768659747</v>
      </c>
      <c r="F2825" s="8">
        <v>-35336974391</v>
      </c>
      <c r="G2825" s="8">
        <v>190641054160</v>
      </c>
      <c r="H2825" s="8">
        <v>39971127485</v>
      </c>
      <c r="I2825" s="8">
        <v>39158230811</v>
      </c>
      <c r="J2825" s="8">
        <v>15428014858</v>
      </c>
      <c r="K2825" s="8">
        <v>14521842803</v>
      </c>
      <c r="L2825" s="8">
        <v>184947185824</v>
      </c>
      <c r="M2825" s="8">
        <v>137236047900</v>
      </c>
      <c r="N2825" s="9">
        <v>-17.97</v>
      </c>
      <c r="O2825" s="9">
        <v>-3.29</v>
      </c>
      <c r="P2825" s="17">
        <f>(Table1[[#This Row],[18. Lợi nhuận sau thuế thu nhập doanh nghiệp]]-Table1[[#This Row],[Lưu chuyển tiền thuần từ hoạt động kinh doanh]])/Table1[[#This Row],[TỔNG CỘNG TÀI SẢN]]</f>
        <v>-0.16034486789159705</v>
      </c>
      <c r="Q2825" s="20">
        <f>(Table1[[#This Row],[III. Các khoản phải thu ngắn hạn 2025]]-Table1[[#This Row],[III. Các khoản phải thu ngắn hạn'[Năm: 2024]])/Table1[[#This Row],[III. Các khoản phải thu ngắn hạn'[Năm: 2024]]</f>
        <v>-2.0337096428041879E-2</v>
      </c>
      <c r="R2825" s="20">
        <f>(Table1[[#This Row],[1. Hàng tồn kho]]-Table1[[#This Row],[1. Hàng tồn kho'[Năm: 2024]])/Table1[[#This Row],[1. Hàng tồn kho'[Năm: 2024]]</f>
        <v>-5.8735492760438719E-2</v>
      </c>
      <c r="S282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-0.25797168911455087</v>
      </c>
      <c r="T2825" s="21">
        <f>Table1[[#This Row],[Tỷ suất sinh lợi trên tổng tài sản bình quân (ROAA)'[Quý 4 Năm 2025, ĐVT: %']]]-Table1[[#This Row],[Tỷ suất sinh lợi trên tổng tài sản bình quân (ROAA)'[Quý 4 Năm 2024, ĐVT: %']]]</f>
        <v>14.68</v>
      </c>
      <c r="U2825" s="20">
        <f>SUM(Table1[[#This Row],[TATA]:[ROA]])</f>
        <v>14.182610853805372</v>
      </c>
    </row>
    <row r="2826" spans="1:21" ht="26.25" x14ac:dyDescent="0.45">
      <c r="A2826" s="7">
        <v>2820</v>
      </c>
      <c r="B2826" s="5" t="s">
        <v>5644</v>
      </c>
      <c r="C2826" s="6" t="s">
        <v>5645</v>
      </c>
      <c r="D2826" s="6" t="s">
        <v>33</v>
      </c>
      <c r="E2826" s="8">
        <v>-325072394021</v>
      </c>
      <c r="F2826" s="8">
        <v>50849894710</v>
      </c>
      <c r="G2826" s="8">
        <v>3240123266346</v>
      </c>
      <c r="H2826" s="8">
        <v>583490969476</v>
      </c>
      <c r="I2826" s="8">
        <v>824756314743</v>
      </c>
      <c r="J2826" s="8">
        <v>823753624668</v>
      </c>
      <c r="K2826" s="8">
        <v>1033454486576</v>
      </c>
      <c r="L2826" s="8">
        <v>3545799657788</v>
      </c>
      <c r="M2826" s="8">
        <v>4916549993186</v>
      </c>
      <c r="N2826" s="9">
        <v>0.67</v>
      </c>
      <c r="O2826" s="9">
        <v>0.34</v>
      </c>
      <c r="P2826" s="17">
        <f>(Table1[[#This Row],[18. Lợi nhuận sau thuế thu nhập doanh nghiệp]]-Table1[[#This Row],[Lưu chuyển tiền thuần từ hoạt động kinh doanh]])/Table1[[#This Row],[TỔNG CỘNG TÀI SẢN]]</f>
        <v>0.11602098371860423</v>
      </c>
      <c r="Q2826" s="20">
        <f>(Table1[[#This Row],[III. Các khoản phải thu ngắn hạn 2025]]-Table1[[#This Row],[III. Các khoản phải thu ngắn hạn'[Năm: 2024]])/Table1[[#This Row],[III. Các khoản phải thu ngắn hạn'[Năm: 2024]]</f>
        <v>0.41348599702179911</v>
      </c>
      <c r="R2826" s="20">
        <f>(Table1[[#This Row],[1. Hàng tồn kho]]-Table1[[#This Row],[1. Hàng tồn kho'[Năm: 2024]])/Table1[[#This Row],[1. Hàng tồn kho'[Năm: 2024]]</f>
        <v>0.25456745272898362</v>
      </c>
      <c r="S282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0.38658425960059017</v>
      </c>
      <c r="T2826" s="21">
        <f>Table1[[#This Row],[Tỷ suất sinh lợi trên tổng tài sản bình quân (ROAA)'[Quý 4 Năm 2025, ĐVT: %']]]-Table1[[#This Row],[Tỷ suất sinh lợi trên tổng tài sản bình quân (ROAA)'[Quý 4 Năm 2024, ĐVT: %']]]</f>
        <v>-0.33</v>
      </c>
      <c r="U2826" s="20">
        <f>SUM(Table1[[#This Row],[TATA]:[ROA]])</f>
        <v>0.84065869306997709</v>
      </c>
    </row>
    <row r="2827" spans="1:21" ht="26.25" hidden="1" x14ac:dyDescent="0.45">
      <c r="A2827" s="7">
        <v>2821</v>
      </c>
      <c r="B2827" s="5" t="s">
        <v>5646</v>
      </c>
      <c r="C2827" s="6" t="s">
        <v>5647</v>
      </c>
      <c r="D2827" s="6" t="s">
        <v>15</v>
      </c>
      <c r="E2827" s="8">
        <v>-95780990189</v>
      </c>
      <c r="F2827" s="8">
        <v>3305560022</v>
      </c>
      <c r="G2827" s="8">
        <v>296355980484</v>
      </c>
      <c r="H2827" s="8">
        <v>36917683</v>
      </c>
      <c r="I2827" s="8">
        <v>488958</v>
      </c>
      <c r="J2827" s="6"/>
      <c r="K2827" s="6"/>
      <c r="L2827" s="8">
        <v>20197063207</v>
      </c>
      <c r="M2827" s="8">
        <v>22348076332</v>
      </c>
      <c r="N2827" s="9">
        <v>-6.39</v>
      </c>
      <c r="O2827" s="9">
        <v>3.87</v>
      </c>
      <c r="P2827" s="17">
        <f>(Table1[[#This Row],[18. Lợi nhuận sau thuế thu nhập doanh nghiệp]]-Table1[[#This Row],[Lưu chuyển tiền thuần từ hoạt động kinh doanh]])/Table1[[#This Row],[TỔNG CỘNG TÀI SẢN]]</f>
        <v>0.33434975750843537</v>
      </c>
      <c r="Q2827" s="20">
        <f>(Table1[[#This Row],[III. Các khoản phải thu ngắn hạn 2025]]-Table1[[#This Row],[III. Các khoản phải thu ngắn hạn'[Năm: 2024]])/Table1[[#This Row],[III. Các khoản phải thu ngắn hạn'[Năm: 2024]]</f>
        <v>-0.98675545266478393</v>
      </c>
      <c r="R2827" s="20" t="e">
        <f>(Table1[[#This Row],[1. Hàng tồn kho]]-Table1[[#This Row],[1. Hàng tồn kho'[Năm: 2024]])/Table1[[#This Row],[1. Hàng tồn kho'[Năm: 2024]]</f>
        <v>#DIV/0!</v>
      </c>
      <c r="S282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0.10650128204057366</v>
      </c>
      <c r="T2827" s="21">
        <f>Table1[[#This Row],[Tỷ suất sinh lợi trên tổng tài sản bình quân (ROAA)'[Quý 4 Năm 2025, ĐVT: %']]]-Table1[[#This Row],[Tỷ suất sinh lợi trên tổng tài sản bình quân (ROAA)'[Quý 4 Năm 2024, ĐVT: %']]]</f>
        <v>10.26</v>
      </c>
      <c r="U2827" s="20" t="e">
        <f>SUM(Table1[[#This Row],[TATA]:[ROA]])</f>
        <v>#DIV/0!</v>
      </c>
    </row>
    <row r="2828" spans="1:21" hidden="1" x14ac:dyDescent="0.45">
      <c r="A2828" s="7">
        <v>2822</v>
      </c>
      <c r="B2828" s="5" t="s">
        <v>5648</v>
      </c>
      <c r="C2828" s="6" t="s">
        <v>5649</v>
      </c>
      <c r="D2828" s="6" t="s">
        <v>10</v>
      </c>
      <c r="E2828" s="6"/>
      <c r="F2828" s="6"/>
      <c r="G2828" s="6"/>
      <c r="H2828" s="6"/>
      <c r="I2828" s="6"/>
      <c r="J2828" s="6"/>
      <c r="K2828" s="6"/>
      <c r="L2828" s="6"/>
      <c r="M2828" s="6"/>
      <c r="N2828" s="8"/>
      <c r="O2828" s="8"/>
      <c r="P282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2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28" s="20" t="e">
        <f>(Table1[[#This Row],[1. Hàng tồn kho]]-Table1[[#This Row],[1. Hàng tồn kho'[Năm: 2024]])/Table1[[#This Row],[1. Hàng tồn kho'[Năm: 2024]]</f>
        <v>#DIV/0!</v>
      </c>
      <c r="S282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2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28" s="20" t="e">
        <f>SUM(Table1[[#This Row],[TATA]:[ROA]])</f>
        <v>#DIV/0!</v>
      </c>
    </row>
    <row r="2829" spans="1:21" x14ac:dyDescent="0.45">
      <c r="A2829" s="7">
        <v>2823</v>
      </c>
      <c r="B2829" s="5" t="s">
        <v>5650</v>
      </c>
      <c r="C2829" s="6" t="s">
        <v>5651</v>
      </c>
      <c r="D2829" s="6" t="s">
        <v>10</v>
      </c>
      <c r="E2829" s="8">
        <v>275703024908</v>
      </c>
      <c r="F2829" s="8">
        <v>124735728535</v>
      </c>
      <c r="G2829" s="8">
        <v>2400418611003</v>
      </c>
      <c r="H2829" s="8">
        <v>34850816188</v>
      </c>
      <c r="I2829" s="8">
        <v>125658109950</v>
      </c>
      <c r="J2829" s="8">
        <v>174877957980</v>
      </c>
      <c r="K2829" s="8">
        <v>143083437574</v>
      </c>
      <c r="L2829" s="8">
        <v>1391969734117</v>
      </c>
      <c r="M2829" s="8">
        <v>1513438785966</v>
      </c>
      <c r="N2829" s="8"/>
      <c r="O2829" s="8"/>
      <c r="P2829" s="17">
        <f>(Table1[[#This Row],[18. Lợi nhuận sau thuế thu nhập doanh nghiệp]]-Table1[[#This Row],[Lưu chuyển tiền thuần từ hoạt động kinh doanh]])/Table1[[#This Row],[TỔNG CỘNG TÀI SẢN]]</f>
        <v>-6.289207044179651E-2</v>
      </c>
      <c r="Q2829" s="20">
        <f>(Table1[[#This Row],[III. Các khoản phải thu ngắn hạn 2025]]-Table1[[#This Row],[III. Các khoản phải thu ngắn hạn'[Năm: 2024]])/Table1[[#This Row],[III. Các khoản phải thu ngắn hạn'[Năm: 2024]]</f>
        <v>2.6056002037985899</v>
      </c>
      <c r="R2829" s="20">
        <f>(Table1[[#This Row],[1. Hàng tồn kho]]-Table1[[#This Row],[1. Hàng tồn kho'[Năm: 2024]])/Table1[[#This Row],[1. Hàng tồn kho'[Năm: 2024]]</f>
        <v>-0.18180976478257022</v>
      </c>
      <c r="S282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8.7264147252493415E-2</v>
      </c>
      <c r="T282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29" s="20">
        <f>SUM(Table1[[#This Row],[TATA]:[ROA]])</f>
        <v>2.4481625158267168</v>
      </c>
    </row>
    <row r="2830" spans="1:21" ht="26.25" hidden="1" x14ac:dyDescent="0.45">
      <c r="A2830" s="7">
        <v>2824</v>
      </c>
      <c r="B2830" s="5" t="s">
        <v>5652</v>
      </c>
      <c r="C2830" s="6" t="s">
        <v>5653</v>
      </c>
      <c r="D2830" s="6" t="s">
        <v>10</v>
      </c>
      <c r="E2830" s="6"/>
      <c r="F2830" s="6"/>
      <c r="G2830" s="6"/>
      <c r="H2830" s="8">
        <v>38381415181</v>
      </c>
      <c r="I2830" s="6"/>
      <c r="J2830" s="8">
        <v>204354000</v>
      </c>
      <c r="K2830" s="6"/>
      <c r="L2830" s="8">
        <v>350398213914</v>
      </c>
      <c r="M2830" s="6"/>
      <c r="N2830" s="8"/>
      <c r="O2830" s="8"/>
      <c r="P283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3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830" s="20">
        <f>(Table1[[#This Row],[1. Hàng tồn kho]]-Table1[[#This Row],[1. Hàng tồn kho'[Năm: 2024]])/Table1[[#This Row],[1. Hàng tồn kho'[Năm: 2024]]</f>
        <v>-1</v>
      </c>
      <c r="S283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83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30" s="20" t="e">
        <f>SUM(Table1[[#This Row],[TATA]:[ROA]])</f>
        <v>#DIV/0!</v>
      </c>
    </row>
    <row r="2831" spans="1:21" ht="26.25" hidden="1" x14ac:dyDescent="0.45">
      <c r="A2831" s="7">
        <v>2825</v>
      </c>
      <c r="B2831" s="5" t="s">
        <v>5654</v>
      </c>
      <c r="C2831" s="6" t="s">
        <v>5655</v>
      </c>
      <c r="D2831" s="6" t="s">
        <v>10</v>
      </c>
      <c r="E2831" s="6"/>
      <c r="F2831" s="6"/>
      <c r="G2831" s="6"/>
      <c r="H2831" s="6"/>
      <c r="I2831" s="6"/>
      <c r="J2831" s="6"/>
      <c r="K2831" s="6"/>
      <c r="L2831" s="6"/>
      <c r="M2831" s="6"/>
      <c r="N2831" s="8"/>
      <c r="O2831" s="8"/>
      <c r="P283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3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31" s="20" t="e">
        <f>(Table1[[#This Row],[1. Hàng tồn kho]]-Table1[[#This Row],[1. Hàng tồn kho'[Năm: 2024]])/Table1[[#This Row],[1. Hàng tồn kho'[Năm: 2024]]</f>
        <v>#DIV/0!</v>
      </c>
      <c r="S283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3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31" s="20" t="e">
        <f>SUM(Table1[[#This Row],[TATA]:[ROA]])</f>
        <v>#DIV/0!</v>
      </c>
    </row>
    <row r="2832" spans="1:21" ht="26.25" x14ac:dyDescent="0.45">
      <c r="A2832" s="7">
        <v>2826</v>
      </c>
      <c r="B2832" s="5" t="s">
        <v>5656</v>
      </c>
      <c r="C2832" s="6" t="s">
        <v>5657</v>
      </c>
      <c r="D2832" s="6" t="s">
        <v>15</v>
      </c>
      <c r="E2832" s="8">
        <v>248525995329</v>
      </c>
      <c r="F2832" s="8">
        <v>-617652224582</v>
      </c>
      <c r="G2832" s="8">
        <v>4505761397771</v>
      </c>
      <c r="H2832" s="8">
        <v>1429226838921</v>
      </c>
      <c r="I2832" s="8">
        <v>1451577713518</v>
      </c>
      <c r="J2832" s="8">
        <v>1058243681791</v>
      </c>
      <c r="K2832" s="8">
        <v>954101185908</v>
      </c>
      <c r="L2832" s="8">
        <v>4412893357483</v>
      </c>
      <c r="M2832" s="8">
        <v>4013802738406</v>
      </c>
      <c r="N2832" s="9">
        <v>-2.04</v>
      </c>
      <c r="O2832" s="9">
        <v>-7.87</v>
      </c>
      <c r="P2832" s="17">
        <f>(Table1[[#This Row],[18. Lợi nhuận sau thuế thu nhập doanh nghiệp]]-Table1[[#This Row],[Lưu chuyển tiền thuần từ hoạt động kinh doanh]])/Table1[[#This Row],[TỔNG CỘNG TÀI SẢN]]</f>
        <v>-0.19223792461347339</v>
      </c>
      <c r="Q2832" s="20">
        <f>(Table1[[#This Row],[III. Các khoản phải thu ngắn hạn 2025]]-Table1[[#This Row],[III. Các khoản phải thu ngắn hạn'[Năm: 2024]])/Table1[[#This Row],[III. Các khoản phải thu ngắn hạn'[Năm: 2024]]</f>
        <v>1.563843750224693E-2</v>
      </c>
      <c r="R2832" s="20">
        <f>(Table1[[#This Row],[1. Hàng tồn kho]]-Table1[[#This Row],[1. Hàng tồn kho'[Năm: 2024]])/Table1[[#This Row],[1. Hàng tồn kho'[Năm: 2024]]</f>
        <v>-9.8410694696278694E-2</v>
      </c>
      <c r="S283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-9.0437403931426741E-2</v>
      </c>
      <c r="T2832" s="21">
        <f>Table1[[#This Row],[Tỷ suất sinh lợi trên tổng tài sản bình quân (ROAA)'[Quý 4 Năm 2025, ĐVT: %']]]-Table1[[#This Row],[Tỷ suất sinh lợi trên tổng tài sản bình quân (ROAA)'[Quý 4 Năm 2024, ĐVT: %']]]</f>
        <v>-5.83</v>
      </c>
      <c r="U2832" s="20">
        <f>SUM(Table1[[#This Row],[TATA]:[ROA]])</f>
        <v>-6.1954475857389317</v>
      </c>
    </row>
    <row r="2833" spans="1:21" ht="26.25" x14ac:dyDescent="0.45">
      <c r="A2833" s="7">
        <v>2827</v>
      </c>
      <c r="B2833" s="5" t="s">
        <v>5658</v>
      </c>
      <c r="C2833" s="6" t="s">
        <v>5659</v>
      </c>
      <c r="D2833" s="6" t="s">
        <v>18</v>
      </c>
      <c r="E2833" s="8">
        <v>2133644592343</v>
      </c>
      <c r="F2833" s="8">
        <v>326325238293</v>
      </c>
      <c r="G2833" s="8">
        <v>5116020761247</v>
      </c>
      <c r="H2833" s="8">
        <v>1405926672286</v>
      </c>
      <c r="I2833" s="8">
        <v>4191709928884</v>
      </c>
      <c r="J2833" s="8">
        <v>751423131620</v>
      </c>
      <c r="K2833" s="8">
        <v>775511777881</v>
      </c>
      <c r="L2833" s="8">
        <v>3891124661120</v>
      </c>
      <c r="M2833" s="8">
        <v>8085571582056</v>
      </c>
      <c r="N2833" s="9">
        <v>0.28000000000000003</v>
      </c>
      <c r="O2833" s="9">
        <v>3.02</v>
      </c>
      <c r="P2833" s="17">
        <f>(Table1[[#This Row],[18. Lợi nhuận sau thuế thu nhập doanh nghiệp]]-Table1[[#This Row],[Lưu chuyển tiền thuần từ hoạt động kinh doanh]])/Table1[[#This Row],[TỔNG CỘNG TÀI SẢN]]</f>
        <v>-0.35326661841174323</v>
      </c>
      <c r="Q2833" s="20">
        <f>(Table1[[#This Row],[III. Các khoản phải thu ngắn hạn 2025]]-Table1[[#This Row],[III. Các khoản phải thu ngắn hạn'[Năm: 2024]])/Table1[[#This Row],[III. Các khoản phải thu ngắn hạn'[Năm: 2024]]</f>
        <v>1.9814570073333835</v>
      </c>
      <c r="R2833" s="20">
        <f>(Table1[[#This Row],[1. Hàng tồn kho]]-Table1[[#This Row],[1. Hàng tồn kho'[Năm: 2024]])/Table1[[#This Row],[1. Hàng tồn kho'[Năm: 2024]]</f>
        <v>3.2057365879949777E-2</v>
      </c>
      <c r="S283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1.0779523367233095</v>
      </c>
      <c r="T2833" s="21">
        <f>Table1[[#This Row],[Tỷ suất sinh lợi trên tổng tài sản bình quân (ROAA)'[Quý 4 Năm 2025, ĐVT: %']]]-Table1[[#This Row],[Tỷ suất sinh lợi trên tổng tài sản bình quân (ROAA)'[Quý 4 Năm 2024, ĐVT: %']]]</f>
        <v>2.74</v>
      </c>
      <c r="U2833" s="20">
        <f>SUM(Table1[[#This Row],[TATA]:[ROA]])</f>
        <v>5.4782000915248998</v>
      </c>
    </row>
    <row r="2834" spans="1:21" hidden="1" x14ac:dyDescent="0.45">
      <c r="A2834" s="7">
        <v>2828</v>
      </c>
      <c r="B2834" s="5" t="s">
        <v>5660</v>
      </c>
      <c r="C2834" s="6" t="s">
        <v>5661</v>
      </c>
      <c r="D2834" s="6" t="s">
        <v>15</v>
      </c>
      <c r="E2834" s="6"/>
      <c r="F2834" s="6"/>
      <c r="G2834" s="6"/>
      <c r="H2834" s="8">
        <v>89527195706</v>
      </c>
      <c r="I2834" s="6"/>
      <c r="J2834" s="8">
        <v>24409335313</v>
      </c>
      <c r="K2834" s="6"/>
      <c r="L2834" s="8">
        <v>265165601414</v>
      </c>
      <c r="M2834" s="6"/>
      <c r="N2834" s="8"/>
      <c r="O2834" s="8"/>
      <c r="P283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34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834" s="20">
        <f>(Table1[[#This Row],[1. Hàng tồn kho]]-Table1[[#This Row],[1. Hàng tồn kho'[Năm: 2024]])/Table1[[#This Row],[1. Hàng tồn kho'[Năm: 2024]]</f>
        <v>-1</v>
      </c>
      <c r="S283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83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34" s="20" t="e">
        <f>SUM(Table1[[#This Row],[TATA]:[ROA]])</f>
        <v>#DIV/0!</v>
      </c>
    </row>
    <row r="2835" spans="1:21" ht="26.25" hidden="1" x14ac:dyDescent="0.45">
      <c r="A2835" s="7">
        <v>2829</v>
      </c>
      <c r="B2835" s="5" t="s">
        <v>5662</v>
      </c>
      <c r="C2835" s="6" t="s">
        <v>5663</v>
      </c>
      <c r="D2835" s="6" t="s">
        <v>15</v>
      </c>
      <c r="E2835" s="6"/>
      <c r="F2835" s="6"/>
      <c r="G2835" s="6"/>
      <c r="H2835" s="8">
        <v>47168198666</v>
      </c>
      <c r="I2835" s="6"/>
      <c r="J2835" s="8">
        <v>3518492317</v>
      </c>
      <c r="K2835" s="6"/>
      <c r="L2835" s="8">
        <v>70727165475</v>
      </c>
      <c r="M2835" s="6"/>
      <c r="N2835" s="8"/>
      <c r="O2835" s="8"/>
      <c r="P283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35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835" s="20">
        <f>(Table1[[#This Row],[1. Hàng tồn kho]]-Table1[[#This Row],[1. Hàng tồn kho'[Năm: 2024]])/Table1[[#This Row],[1. Hàng tồn kho'[Năm: 2024]]</f>
        <v>-1</v>
      </c>
      <c r="S283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83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35" s="20" t="e">
        <f>SUM(Table1[[#This Row],[TATA]:[ROA]])</f>
        <v>#DIV/0!</v>
      </c>
    </row>
    <row r="2836" spans="1:21" hidden="1" x14ac:dyDescent="0.45">
      <c r="A2836" s="7">
        <v>2830</v>
      </c>
      <c r="B2836" s="5" t="s">
        <v>5664</v>
      </c>
      <c r="C2836" s="6" t="s">
        <v>5665</v>
      </c>
      <c r="D2836" s="6" t="s">
        <v>15</v>
      </c>
      <c r="E2836" s="6"/>
      <c r="F2836" s="6"/>
      <c r="G2836" s="6"/>
      <c r="H2836" s="8">
        <v>21264614241</v>
      </c>
      <c r="I2836" s="6"/>
      <c r="J2836" s="8">
        <v>11679053322</v>
      </c>
      <c r="K2836" s="6"/>
      <c r="L2836" s="8">
        <v>832231728</v>
      </c>
      <c r="M2836" s="6"/>
      <c r="N2836" s="8"/>
      <c r="O2836" s="8"/>
      <c r="P283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3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836" s="20">
        <f>(Table1[[#This Row],[1. Hàng tồn kho]]-Table1[[#This Row],[1. Hàng tồn kho'[Năm: 2024]])/Table1[[#This Row],[1. Hàng tồn kho'[Năm: 2024]]</f>
        <v>-1</v>
      </c>
      <c r="S283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83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36" s="20" t="e">
        <f>SUM(Table1[[#This Row],[TATA]:[ROA]])</f>
        <v>#DIV/0!</v>
      </c>
    </row>
    <row r="2837" spans="1:21" ht="26.25" hidden="1" x14ac:dyDescent="0.45">
      <c r="A2837" s="7">
        <v>2831</v>
      </c>
      <c r="B2837" s="5" t="s">
        <v>5666</v>
      </c>
      <c r="C2837" s="6" t="s">
        <v>5667</v>
      </c>
      <c r="D2837" s="6" t="s">
        <v>15</v>
      </c>
      <c r="E2837" s="6"/>
      <c r="F2837" s="6"/>
      <c r="G2837" s="6"/>
      <c r="H2837" s="8">
        <v>12882955092</v>
      </c>
      <c r="I2837" s="6"/>
      <c r="J2837" s="8">
        <v>67578109110</v>
      </c>
      <c r="K2837" s="6"/>
      <c r="L2837" s="8">
        <v>93912918536</v>
      </c>
      <c r="M2837" s="6"/>
      <c r="N2837" s="8"/>
      <c r="O2837" s="8"/>
      <c r="P283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3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837" s="20">
        <f>(Table1[[#This Row],[1. Hàng tồn kho]]-Table1[[#This Row],[1. Hàng tồn kho'[Năm: 2024]])/Table1[[#This Row],[1. Hàng tồn kho'[Năm: 2024]]</f>
        <v>-1</v>
      </c>
      <c r="S283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83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37" s="20" t="e">
        <f>SUM(Table1[[#This Row],[TATA]:[ROA]])</f>
        <v>#DIV/0!</v>
      </c>
    </row>
    <row r="2838" spans="1:21" ht="26.25" hidden="1" x14ac:dyDescent="0.45">
      <c r="A2838" s="7">
        <v>2832</v>
      </c>
      <c r="B2838" s="5" t="s">
        <v>5668</v>
      </c>
      <c r="C2838" s="6" t="s">
        <v>5669</v>
      </c>
      <c r="D2838" s="6" t="s">
        <v>15</v>
      </c>
      <c r="E2838" s="6"/>
      <c r="F2838" s="6"/>
      <c r="G2838" s="6"/>
      <c r="H2838" s="8">
        <v>42058507962</v>
      </c>
      <c r="I2838" s="6"/>
      <c r="J2838" s="8">
        <v>22007951776</v>
      </c>
      <c r="K2838" s="6"/>
      <c r="L2838" s="8">
        <v>160950012673</v>
      </c>
      <c r="M2838" s="6"/>
      <c r="N2838" s="8"/>
      <c r="O2838" s="8"/>
      <c r="P283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38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838" s="20">
        <f>(Table1[[#This Row],[1. Hàng tồn kho]]-Table1[[#This Row],[1. Hàng tồn kho'[Năm: 2024]])/Table1[[#This Row],[1. Hàng tồn kho'[Năm: 2024]]</f>
        <v>-1</v>
      </c>
      <c r="S2838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83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38" s="20" t="e">
        <f>SUM(Table1[[#This Row],[TATA]:[ROA]])</f>
        <v>#DIV/0!</v>
      </c>
    </row>
    <row r="2839" spans="1:21" x14ac:dyDescent="0.45">
      <c r="A2839" s="7">
        <v>2833</v>
      </c>
      <c r="B2839" s="5" t="s">
        <v>5670</v>
      </c>
      <c r="C2839" s="6" t="s">
        <v>5671</v>
      </c>
      <c r="D2839" s="6" t="s">
        <v>33</v>
      </c>
      <c r="E2839" s="8">
        <v>56103639163</v>
      </c>
      <c r="F2839" s="8">
        <v>83692604099</v>
      </c>
      <c r="G2839" s="8">
        <v>329932042925</v>
      </c>
      <c r="H2839" s="8">
        <v>8841543357</v>
      </c>
      <c r="I2839" s="8">
        <v>13986859156</v>
      </c>
      <c r="J2839" s="8">
        <v>97194000</v>
      </c>
      <c r="K2839" s="8">
        <v>11520000</v>
      </c>
      <c r="L2839" s="8">
        <v>158282285993</v>
      </c>
      <c r="M2839" s="8">
        <v>171969182626</v>
      </c>
      <c r="N2839" s="9">
        <v>5.19</v>
      </c>
      <c r="O2839" s="9">
        <v>5.27</v>
      </c>
      <c r="P2839" s="17">
        <f>(Table1[[#This Row],[18. Lợi nhuận sau thuế thu nhập doanh nghiệp]]-Table1[[#This Row],[Lưu chuyển tiền thuần từ hoạt động kinh doanh]])/Table1[[#This Row],[TỔNG CỘNG TÀI SẢN]]</f>
        <v>8.3620143989080534E-2</v>
      </c>
      <c r="Q2839" s="20">
        <f>(Table1[[#This Row],[III. Các khoản phải thu ngắn hạn 2025]]-Table1[[#This Row],[III. Các khoản phải thu ngắn hạn'[Năm: 2024]])/Table1[[#This Row],[III. Các khoản phải thu ngắn hạn'[Năm: 2024]]</f>
        <v>0.58194769750536435</v>
      </c>
      <c r="R2839" s="20">
        <f>(Table1[[#This Row],[1. Hàng tồn kho]]-Table1[[#This Row],[1. Hàng tồn kho'[Năm: 2024]])/Table1[[#This Row],[1. Hàng tồn kho'[Năm: 2024]]</f>
        <v>-0.881474165071918</v>
      </c>
      <c r="S283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8.6471436441127092E-2</v>
      </c>
      <c r="T2839" s="21">
        <f>Table1[[#This Row],[Tỷ suất sinh lợi trên tổng tài sản bình quân (ROAA)'[Quý 4 Năm 2025, ĐVT: %']]]-Table1[[#This Row],[Tỷ suất sinh lợi trên tổng tài sản bình quân (ROAA)'[Quý 4 Năm 2024, ĐVT: %']]]</f>
        <v>7.9999999999999183E-2</v>
      </c>
      <c r="U2839" s="20">
        <f>SUM(Table1[[#This Row],[TATA]:[ROA]])</f>
        <v>-4.9434887136346806E-2</v>
      </c>
    </row>
    <row r="2840" spans="1:21" x14ac:dyDescent="0.45">
      <c r="A2840" s="7">
        <v>2834</v>
      </c>
      <c r="B2840" s="5" t="s">
        <v>5672</v>
      </c>
      <c r="C2840" s="6" t="s">
        <v>5673</v>
      </c>
      <c r="D2840" s="6" t="s">
        <v>15</v>
      </c>
      <c r="E2840" s="8">
        <v>105222305333</v>
      </c>
      <c r="F2840" s="8">
        <v>97850983854</v>
      </c>
      <c r="G2840" s="8">
        <v>936331340057</v>
      </c>
      <c r="H2840" s="8">
        <v>73269045633</v>
      </c>
      <c r="I2840" s="8">
        <v>116124529708</v>
      </c>
      <c r="J2840" s="8">
        <v>86464670088</v>
      </c>
      <c r="K2840" s="8">
        <v>62470944371</v>
      </c>
      <c r="L2840" s="8">
        <v>961283257564</v>
      </c>
      <c r="M2840" s="8">
        <v>962946498843</v>
      </c>
      <c r="N2840" s="9">
        <v>2.5299999999999998</v>
      </c>
      <c r="O2840" s="9">
        <v>2.62</v>
      </c>
      <c r="P2840" s="17">
        <f>(Table1[[#This Row],[18. Lợi nhuận sau thuế thu nhập doanh nghiệp]]-Table1[[#This Row],[Lưu chuyển tiền thuần từ hoạt động kinh doanh]])/Table1[[#This Row],[TỔNG CỘNG TÀI SẢN]]</f>
        <v>-7.8725566085946289E-3</v>
      </c>
      <c r="Q2840" s="20">
        <f>(Table1[[#This Row],[III. Các khoản phải thu ngắn hạn 2025]]-Table1[[#This Row],[III. Các khoản phải thu ngắn hạn'[Năm: 2024]])/Table1[[#This Row],[III. Các khoản phải thu ngắn hạn'[Năm: 2024]]</f>
        <v>0.58490572252927109</v>
      </c>
      <c r="R2840" s="20">
        <f>(Table1[[#This Row],[1. Hàng tồn kho]]-Table1[[#This Row],[1. Hàng tồn kho'[Năm: 2024]])/Table1[[#This Row],[1. Hàng tồn kho'[Năm: 2024]]</f>
        <v>-0.2774974529201375</v>
      </c>
      <c r="S284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1.7302301542365781E-3</v>
      </c>
      <c r="T2840" s="21">
        <f>Table1[[#This Row],[Tỷ suất sinh lợi trên tổng tài sản bình quân (ROAA)'[Quý 4 Năm 2025, ĐVT: %']]]-Table1[[#This Row],[Tỷ suất sinh lợi trên tổng tài sản bình quân (ROAA)'[Quý 4 Năm 2024, ĐVT: %']]]</f>
        <v>9.0000000000000302E-2</v>
      </c>
      <c r="U2840" s="20">
        <f>SUM(Table1[[#This Row],[TATA]:[ROA]])</f>
        <v>0.39126594315477581</v>
      </c>
    </row>
    <row r="2841" spans="1:21" hidden="1" x14ac:dyDescent="0.45">
      <c r="A2841" s="7">
        <v>2835</v>
      </c>
      <c r="B2841" s="5" t="s">
        <v>5674</v>
      </c>
      <c r="C2841" s="6" t="s">
        <v>5675</v>
      </c>
      <c r="D2841" s="6" t="s">
        <v>33</v>
      </c>
      <c r="E2841" s="8">
        <v>-80503767860</v>
      </c>
      <c r="F2841" s="8">
        <v>45342684169</v>
      </c>
      <c r="G2841" s="8">
        <v>534969810003</v>
      </c>
      <c r="H2841" s="8">
        <v>84468424</v>
      </c>
      <c r="I2841" s="8">
        <v>661988991</v>
      </c>
      <c r="J2841" s="6"/>
      <c r="K2841" s="6"/>
      <c r="L2841" s="8">
        <v>20524908308</v>
      </c>
      <c r="M2841" s="8">
        <v>81092954738</v>
      </c>
      <c r="N2841" s="9">
        <v>0.25</v>
      </c>
      <c r="O2841" s="9">
        <v>1.19</v>
      </c>
      <c r="P2841" s="17">
        <f>(Table1[[#This Row],[18. Lợi nhuận sau thuế thu nhập doanh nghiệp]]-Table1[[#This Row],[Lưu chuyển tiền thuần từ hoạt động kinh doanh]])/Table1[[#This Row],[TỔNG CỘNG TÀI SẢN]]</f>
        <v>0.23524028772444988</v>
      </c>
      <c r="Q2841" s="20">
        <f>(Table1[[#This Row],[III. Các khoản phải thu ngắn hạn 2025]]-Table1[[#This Row],[III. Các khoản phải thu ngắn hạn'[Năm: 2024]])/Table1[[#This Row],[III. Các khoản phải thu ngắn hạn'[Năm: 2024]]</f>
        <v>6.8371178205005929</v>
      </c>
      <c r="R2841" s="20" t="e">
        <f>(Table1[[#This Row],[1. Hàng tồn kho]]-Table1[[#This Row],[1. Hàng tồn kho'[Năm: 2024]])/Table1[[#This Row],[1. Hàng tồn kho'[Năm: 2024]]</f>
        <v>#DIV/0!</v>
      </c>
      <c r="S284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2.9509533256425011</v>
      </c>
      <c r="T2841" s="21">
        <f>Table1[[#This Row],[Tỷ suất sinh lợi trên tổng tài sản bình quân (ROAA)'[Quý 4 Năm 2025, ĐVT: %']]]-Table1[[#This Row],[Tỷ suất sinh lợi trên tổng tài sản bình quân (ROAA)'[Quý 4 Năm 2024, ĐVT: %']]]</f>
        <v>0.94</v>
      </c>
      <c r="U2841" s="20" t="e">
        <f>SUM(Table1[[#This Row],[TATA]:[ROA]])</f>
        <v>#DIV/0!</v>
      </c>
    </row>
    <row r="2842" spans="1:21" x14ac:dyDescent="0.45">
      <c r="A2842" s="7">
        <v>2836</v>
      </c>
      <c r="B2842" s="5" t="s">
        <v>5676</v>
      </c>
      <c r="C2842" s="6" t="s">
        <v>5677</v>
      </c>
      <c r="D2842" s="6" t="s">
        <v>15</v>
      </c>
      <c r="E2842" s="8">
        <v>119101520588</v>
      </c>
      <c r="F2842" s="8">
        <v>9474220884</v>
      </c>
      <c r="G2842" s="8">
        <v>1069013274210</v>
      </c>
      <c r="H2842" s="8">
        <v>143114436862</v>
      </c>
      <c r="I2842" s="8">
        <v>399971548617</v>
      </c>
      <c r="J2842" s="8">
        <v>9356778008</v>
      </c>
      <c r="K2842" s="8">
        <v>10956891775</v>
      </c>
      <c r="L2842" s="8">
        <v>1588451478188</v>
      </c>
      <c r="M2842" s="8">
        <v>1444603360479</v>
      </c>
      <c r="N2842" s="8"/>
      <c r="O2842" s="9">
        <v>-0.56999999999999995</v>
      </c>
      <c r="P2842" s="17">
        <f>(Table1[[#This Row],[18. Lợi nhuận sau thuế thu nhập doanh nghiệp]]-Table1[[#This Row],[Lưu chuyển tiền thuần từ hoạt động kinh doanh]])/Table1[[#This Row],[TỔNG CỘNG TÀI SẢN]]</f>
        <v>-0.10254998918045662</v>
      </c>
      <c r="Q2842" s="20">
        <f>(Table1[[#This Row],[III. Các khoản phải thu ngắn hạn 2025]]-Table1[[#This Row],[III. Các khoản phải thu ngắn hạn'[Năm: 2024]])/Table1[[#This Row],[III. Các khoản phải thu ngắn hạn'[Năm: 2024]]</f>
        <v>1.794767302216183</v>
      </c>
      <c r="R2842" s="20">
        <f>(Table1[[#This Row],[1. Hàng tồn kho]]-Table1[[#This Row],[1. Hàng tồn kho'[Năm: 2024]])/Table1[[#This Row],[1. Hàng tồn kho'[Năm: 2024]]</f>
        <v>0.17101119270243564</v>
      </c>
      <c r="S284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-9.0558710595990244E-2</v>
      </c>
      <c r="T2842" s="21">
        <f>Table1[[#This Row],[Tỷ suất sinh lợi trên tổng tài sản bình quân (ROAA)'[Quý 4 Năm 2025, ĐVT: %']]]-Table1[[#This Row],[Tỷ suất sinh lợi trên tổng tài sản bình quân (ROAA)'[Quý 4 Năm 2024, ĐVT: %']]]</f>
        <v>-0.56999999999999995</v>
      </c>
      <c r="U2842" s="20">
        <f>SUM(Table1[[#This Row],[TATA]:[ROA]])</f>
        <v>1.2026697951421719</v>
      </c>
    </row>
    <row r="2843" spans="1:21" hidden="1" x14ac:dyDescent="0.45">
      <c r="A2843" s="7">
        <v>2837</v>
      </c>
      <c r="B2843" s="5" t="s">
        <v>5678</v>
      </c>
      <c r="C2843" s="6" t="s">
        <v>5679</v>
      </c>
      <c r="D2843" s="6" t="s">
        <v>10</v>
      </c>
      <c r="E2843" s="6"/>
      <c r="F2843" s="6"/>
      <c r="G2843" s="6"/>
      <c r="H2843" s="6"/>
      <c r="I2843" s="6"/>
      <c r="J2843" s="6"/>
      <c r="K2843" s="6"/>
      <c r="L2843" s="6"/>
      <c r="M2843" s="6"/>
      <c r="N2843" s="8"/>
      <c r="O2843" s="8"/>
      <c r="P284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4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43" s="20" t="e">
        <f>(Table1[[#This Row],[1. Hàng tồn kho]]-Table1[[#This Row],[1. Hàng tồn kho'[Năm: 2024]])/Table1[[#This Row],[1. Hàng tồn kho'[Năm: 2024]]</f>
        <v>#DIV/0!</v>
      </c>
      <c r="S284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4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43" s="20" t="e">
        <f>SUM(Table1[[#This Row],[TATA]:[ROA]])</f>
        <v>#DIV/0!</v>
      </c>
    </row>
    <row r="2844" spans="1:21" hidden="1" x14ac:dyDescent="0.45">
      <c r="A2844" s="7">
        <v>2838</v>
      </c>
      <c r="B2844" s="5" t="s">
        <v>5680</v>
      </c>
      <c r="C2844" s="6" t="s">
        <v>5681</v>
      </c>
      <c r="D2844" s="6" t="s">
        <v>10</v>
      </c>
      <c r="E2844" s="6"/>
      <c r="F2844" s="6"/>
      <c r="G2844" s="6"/>
      <c r="H2844" s="6"/>
      <c r="I2844" s="6"/>
      <c r="J2844" s="6"/>
      <c r="K2844" s="6"/>
      <c r="L2844" s="6"/>
      <c r="M2844" s="6"/>
      <c r="N2844" s="8"/>
      <c r="O2844" s="8"/>
      <c r="P284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4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44" s="20" t="e">
        <f>(Table1[[#This Row],[1. Hàng tồn kho]]-Table1[[#This Row],[1. Hàng tồn kho'[Năm: 2024]])/Table1[[#This Row],[1. Hàng tồn kho'[Năm: 2024]]</f>
        <v>#DIV/0!</v>
      </c>
      <c r="S284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4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44" s="20" t="e">
        <f>SUM(Table1[[#This Row],[TATA]:[ROA]])</f>
        <v>#DIV/0!</v>
      </c>
    </row>
    <row r="2845" spans="1:21" x14ac:dyDescent="0.45">
      <c r="A2845" s="7">
        <v>2839</v>
      </c>
      <c r="B2845" s="5" t="s">
        <v>5682</v>
      </c>
      <c r="C2845" s="6" t="s">
        <v>5683</v>
      </c>
      <c r="D2845" s="6" t="s">
        <v>33</v>
      </c>
      <c r="E2845" s="8">
        <v>-55549797979</v>
      </c>
      <c r="F2845" s="8">
        <v>28029231026</v>
      </c>
      <c r="G2845" s="8">
        <v>444504704801</v>
      </c>
      <c r="H2845" s="8">
        <v>75129916643</v>
      </c>
      <c r="I2845" s="8">
        <v>91895053885</v>
      </c>
      <c r="J2845" s="8">
        <v>180683060322</v>
      </c>
      <c r="K2845" s="8">
        <v>36396984265</v>
      </c>
      <c r="L2845" s="8">
        <v>1301769510923</v>
      </c>
      <c r="M2845" s="8">
        <v>1003485689531</v>
      </c>
      <c r="N2845" s="9">
        <v>4.79</v>
      </c>
      <c r="O2845" s="9">
        <v>1.33</v>
      </c>
      <c r="P2845" s="17">
        <f>(Table1[[#This Row],[18. Lợi nhuận sau thuế thu nhập doanh nghiệp]]-Table1[[#This Row],[Lưu chuyển tiền thuần từ hoạt động kinh doanh]])/Table1[[#This Row],[TỔNG CỘNG TÀI SẢN]]</f>
        <v>0.18802732142602954</v>
      </c>
      <c r="Q2845" s="20">
        <f>(Table1[[#This Row],[III. Các khoản phải thu ngắn hạn 2025]]-Table1[[#This Row],[III. Các khoản phải thu ngắn hạn'[Năm: 2024]])/Table1[[#This Row],[III. Các khoản phải thu ngắn hạn'[Năm: 2024]]</f>
        <v>0.22314862029814378</v>
      </c>
      <c r="R2845" s="20">
        <f>(Table1[[#This Row],[1. Hàng tồn kho]]-Table1[[#This Row],[1. Hàng tồn kho'[Năm: 2024]])/Table1[[#This Row],[1. Hàng tồn kho'[Năm: 2024]]</f>
        <v>-0.79855895621794326</v>
      </c>
      <c r="S284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-0.22913720047146163</v>
      </c>
      <c r="T2845" s="21">
        <f>Table1[[#This Row],[Tỷ suất sinh lợi trên tổng tài sản bình quân (ROAA)'[Quý 4 Năm 2025, ĐVT: %']]]-Table1[[#This Row],[Tỷ suất sinh lợi trên tổng tài sản bình quân (ROAA)'[Quý 4 Năm 2024, ĐVT: %']]]</f>
        <v>-3.46</v>
      </c>
      <c r="U2845" s="20">
        <f>SUM(Table1[[#This Row],[TATA]:[ROA]])</f>
        <v>-4.0765202149652318</v>
      </c>
    </row>
    <row r="2846" spans="1:21" hidden="1" x14ac:dyDescent="0.45">
      <c r="A2846" s="7">
        <v>2840</v>
      </c>
      <c r="B2846" s="5" t="s">
        <v>5684</v>
      </c>
      <c r="C2846" s="6" t="s">
        <v>5685</v>
      </c>
      <c r="D2846" s="6" t="s">
        <v>15</v>
      </c>
      <c r="E2846" s="6"/>
      <c r="F2846" s="6"/>
      <c r="G2846" s="6"/>
      <c r="H2846" s="8">
        <v>177990714344</v>
      </c>
      <c r="I2846" s="6"/>
      <c r="J2846" s="8">
        <v>209708283889</v>
      </c>
      <c r="K2846" s="6"/>
      <c r="L2846" s="8">
        <v>1138125575561</v>
      </c>
      <c r="M2846" s="6"/>
      <c r="N2846" s="8"/>
      <c r="O2846" s="8"/>
      <c r="P284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46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846" s="20">
        <f>(Table1[[#This Row],[1. Hàng tồn kho]]-Table1[[#This Row],[1. Hàng tồn kho'[Năm: 2024]])/Table1[[#This Row],[1. Hàng tồn kho'[Năm: 2024]]</f>
        <v>-1</v>
      </c>
      <c r="S2846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84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46" s="20" t="e">
        <f>SUM(Table1[[#This Row],[TATA]:[ROA]])</f>
        <v>#DIV/0!</v>
      </c>
    </row>
    <row r="2847" spans="1:21" hidden="1" x14ac:dyDescent="0.45">
      <c r="A2847" s="7">
        <v>2841</v>
      </c>
      <c r="B2847" s="5" t="s">
        <v>5686</v>
      </c>
      <c r="C2847" s="6" t="s">
        <v>5687</v>
      </c>
      <c r="D2847" s="6" t="s">
        <v>15</v>
      </c>
      <c r="E2847" s="6"/>
      <c r="F2847" s="6"/>
      <c r="G2847" s="6"/>
      <c r="H2847" s="8">
        <v>21600000</v>
      </c>
      <c r="I2847" s="6"/>
      <c r="J2847" s="8">
        <v>2936798521</v>
      </c>
      <c r="K2847" s="6"/>
      <c r="L2847" s="8">
        <v>1558535547</v>
      </c>
      <c r="M2847" s="6"/>
      <c r="N2847" s="8"/>
      <c r="O2847" s="8"/>
      <c r="P284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4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847" s="20">
        <f>(Table1[[#This Row],[1. Hàng tồn kho]]-Table1[[#This Row],[1. Hàng tồn kho'[Năm: 2024]])/Table1[[#This Row],[1. Hàng tồn kho'[Năm: 2024]]</f>
        <v>-1</v>
      </c>
      <c r="S284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84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47" s="20" t="e">
        <f>SUM(Table1[[#This Row],[TATA]:[ROA]])</f>
        <v>#DIV/0!</v>
      </c>
    </row>
    <row r="2848" spans="1:21" hidden="1" x14ac:dyDescent="0.45">
      <c r="A2848" s="7">
        <v>2842</v>
      </c>
      <c r="B2848" s="5" t="s">
        <v>5688</v>
      </c>
      <c r="C2848" s="6" t="s">
        <v>5689</v>
      </c>
      <c r="D2848" s="6" t="s">
        <v>10</v>
      </c>
      <c r="E2848" s="6"/>
      <c r="F2848" s="6"/>
      <c r="G2848" s="6"/>
      <c r="H2848" s="6"/>
      <c r="I2848" s="6"/>
      <c r="J2848" s="6"/>
      <c r="K2848" s="6"/>
      <c r="L2848" s="6"/>
      <c r="M2848" s="6"/>
      <c r="N2848" s="8"/>
      <c r="O2848" s="8"/>
      <c r="P284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4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48" s="20" t="e">
        <f>(Table1[[#This Row],[1. Hàng tồn kho]]-Table1[[#This Row],[1. Hàng tồn kho'[Năm: 2024]])/Table1[[#This Row],[1. Hàng tồn kho'[Năm: 2024]]</f>
        <v>#DIV/0!</v>
      </c>
      <c r="S284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4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48" s="20" t="e">
        <f>SUM(Table1[[#This Row],[TATA]:[ROA]])</f>
        <v>#DIV/0!</v>
      </c>
    </row>
    <row r="2849" spans="1:21" hidden="1" x14ac:dyDescent="0.45">
      <c r="A2849" s="7">
        <v>2843</v>
      </c>
      <c r="B2849" s="5" t="s">
        <v>5690</v>
      </c>
      <c r="C2849" s="6" t="s">
        <v>5691</v>
      </c>
      <c r="D2849" s="6" t="s">
        <v>10</v>
      </c>
      <c r="E2849" s="6"/>
      <c r="F2849" s="6"/>
      <c r="G2849" s="6"/>
      <c r="H2849" s="6"/>
      <c r="I2849" s="6"/>
      <c r="J2849" s="6"/>
      <c r="K2849" s="6"/>
      <c r="L2849" s="6"/>
      <c r="M2849" s="6"/>
      <c r="N2849" s="8"/>
      <c r="O2849" s="8"/>
      <c r="P284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4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49" s="20" t="e">
        <f>(Table1[[#This Row],[1. Hàng tồn kho]]-Table1[[#This Row],[1. Hàng tồn kho'[Năm: 2024]])/Table1[[#This Row],[1. Hàng tồn kho'[Năm: 2024]]</f>
        <v>#DIV/0!</v>
      </c>
      <c r="S284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4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49" s="20" t="e">
        <f>SUM(Table1[[#This Row],[TATA]:[ROA]])</f>
        <v>#DIV/0!</v>
      </c>
    </row>
    <row r="2850" spans="1:21" hidden="1" x14ac:dyDescent="0.45">
      <c r="A2850" s="7">
        <v>2844</v>
      </c>
      <c r="B2850" s="5" t="s">
        <v>5692</v>
      </c>
      <c r="C2850" s="6" t="s">
        <v>5693</v>
      </c>
      <c r="D2850" s="6" t="s">
        <v>10</v>
      </c>
      <c r="E2850" s="6"/>
      <c r="F2850" s="6"/>
      <c r="G2850" s="6"/>
      <c r="H2850" s="6"/>
      <c r="I2850" s="6"/>
      <c r="J2850" s="6"/>
      <c r="K2850" s="6"/>
      <c r="L2850" s="6"/>
      <c r="M2850" s="6"/>
      <c r="N2850" s="8"/>
      <c r="O2850" s="8"/>
      <c r="P285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5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50" s="20" t="e">
        <f>(Table1[[#This Row],[1. Hàng tồn kho]]-Table1[[#This Row],[1. Hàng tồn kho'[Năm: 2024]])/Table1[[#This Row],[1. Hàng tồn kho'[Năm: 2024]]</f>
        <v>#DIV/0!</v>
      </c>
      <c r="S285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5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50" s="20" t="e">
        <f>SUM(Table1[[#This Row],[TATA]:[ROA]])</f>
        <v>#DIV/0!</v>
      </c>
    </row>
    <row r="2851" spans="1:21" hidden="1" x14ac:dyDescent="0.45">
      <c r="A2851" s="7">
        <v>2845</v>
      </c>
      <c r="B2851" s="5" t="s">
        <v>5694</v>
      </c>
      <c r="C2851" s="6" t="s">
        <v>5695</v>
      </c>
      <c r="D2851" s="6" t="s">
        <v>10</v>
      </c>
      <c r="E2851" s="6"/>
      <c r="F2851" s="6"/>
      <c r="G2851" s="6"/>
      <c r="H2851" s="6"/>
      <c r="I2851" s="6"/>
      <c r="J2851" s="6"/>
      <c r="K2851" s="6"/>
      <c r="L2851" s="6"/>
      <c r="M2851" s="6"/>
      <c r="N2851" s="8"/>
      <c r="O2851" s="8"/>
      <c r="P285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5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51" s="20" t="e">
        <f>(Table1[[#This Row],[1. Hàng tồn kho]]-Table1[[#This Row],[1. Hàng tồn kho'[Năm: 2024]])/Table1[[#This Row],[1. Hàng tồn kho'[Năm: 2024]]</f>
        <v>#DIV/0!</v>
      </c>
      <c r="S285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5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51" s="20" t="e">
        <f>SUM(Table1[[#This Row],[TATA]:[ROA]])</f>
        <v>#DIV/0!</v>
      </c>
    </row>
    <row r="2852" spans="1:21" hidden="1" x14ac:dyDescent="0.45">
      <c r="A2852" s="7">
        <v>2846</v>
      </c>
      <c r="B2852" s="5" t="s">
        <v>5696</v>
      </c>
      <c r="C2852" s="6" t="s">
        <v>5697</v>
      </c>
      <c r="D2852" s="6" t="s">
        <v>10</v>
      </c>
      <c r="E2852" s="6"/>
      <c r="F2852" s="6"/>
      <c r="G2852" s="6"/>
      <c r="H2852" s="6"/>
      <c r="I2852" s="6"/>
      <c r="J2852" s="6"/>
      <c r="K2852" s="6"/>
      <c r="L2852" s="6"/>
      <c r="M2852" s="6"/>
      <c r="N2852" s="8"/>
      <c r="O2852" s="8"/>
      <c r="P285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5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52" s="20" t="e">
        <f>(Table1[[#This Row],[1. Hàng tồn kho]]-Table1[[#This Row],[1. Hàng tồn kho'[Năm: 2024]])/Table1[[#This Row],[1. Hàng tồn kho'[Năm: 2024]]</f>
        <v>#DIV/0!</v>
      </c>
      <c r="S285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5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52" s="20" t="e">
        <f>SUM(Table1[[#This Row],[TATA]:[ROA]])</f>
        <v>#DIV/0!</v>
      </c>
    </row>
    <row r="2853" spans="1:21" hidden="1" x14ac:dyDescent="0.45">
      <c r="A2853" s="7">
        <v>2847</v>
      </c>
      <c r="B2853" s="5" t="s">
        <v>5698</v>
      </c>
      <c r="C2853" s="6" t="s">
        <v>5699</v>
      </c>
      <c r="D2853" s="6" t="s">
        <v>10</v>
      </c>
      <c r="E2853" s="6"/>
      <c r="F2853" s="6"/>
      <c r="G2853" s="6"/>
      <c r="H2853" s="6"/>
      <c r="I2853" s="6"/>
      <c r="J2853" s="6"/>
      <c r="K2853" s="6"/>
      <c r="L2853" s="6"/>
      <c r="M2853" s="6"/>
      <c r="N2853" s="8"/>
      <c r="O2853" s="8"/>
      <c r="P285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5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53" s="20" t="e">
        <f>(Table1[[#This Row],[1. Hàng tồn kho]]-Table1[[#This Row],[1. Hàng tồn kho'[Năm: 2024]])/Table1[[#This Row],[1. Hàng tồn kho'[Năm: 2024]]</f>
        <v>#DIV/0!</v>
      </c>
      <c r="S285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5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53" s="20" t="e">
        <f>SUM(Table1[[#This Row],[TATA]:[ROA]])</f>
        <v>#DIV/0!</v>
      </c>
    </row>
    <row r="2854" spans="1:21" ht="26.25" hidden="1" x14ac:dyDescent="0.45">
      <c r="A2854" s="7">
        <v>2848</v>
      </c>
      <c r="B2854" s="5" t="s">
        <v>5700</v>
      </c>
      <c r="C2854" s="6" t="s">
        <v>5701</v>
      </c>
      <c r="D2854" s="6" t="s">
        <v>10</v>
      </c>
      <c r="E2854" s="6"/>
      <c r="F2854" s="6"/>
      <c r="G2854" s="6"/>
      <c r="H2854" s="6"/>
      <c r="I2854" s="6"/>
      <c r="J2854" s="6"/>
      <c r="K2854" s="6"/>
      <c r="L2854" s="6"/>
      <c r="M2854" s="6"/>
      <c r="N2854" s="8"/>
      <c r="O2854" s="8"/>
      <c r="P285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5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54" s="20" t="e">
        <f>(Table1[[#This Row],[1. Hàng tồn kho]]-Table1[[#This Row],[1. Hàng tồn kho'[Năm: 2024]])/Table1[[#This Row],[1. Hàng tồn kho'[Năm: 2024]]</f>
        <v>#DIV/0!</v>
      </c>
      <c r="S285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5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54" s="20" t="e">
        <f>SUM(Table1[[#This Row],[TATA]:[ROA]])</f>
        <v>#DIV/0!</v>
      </c>
    </row>
    <row r="2855" spans="1:21" hidden="1" x14ac:dyDescent="0.45">
      <c r="A2855" s="7">
        <v>2849</v>
      </c>
      <c r="B2855" s="5" t="s">
        <v>5702</v>
      </c>
      <c r="C2855" s="6" t="s">
        <v>5703</v>
      </c>
      <c r="D2855" s="6" t="s">
        <v>10</v>
      </c>
      <c r="E2855" s="6"/>
      <c r="F2855" s="6"/>
      <c r="G2855" s="6"/>
      <c r="H2855" s="6"/>
      <c r="I2855" s="6"/>
      <c r="J2855" s="6"/>
      <c r="K2855" s="6"/>
      <c r="L2855" s="6"/>
      <c r="M2855" s="6"/>
      <c r="N2855" s="8"/>
      <c r="O2855" s="8"/>
      <c r="P285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5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55" s="20" t="e">
        <f>(Table1[[#This Row],[1. Hàng tồn kho]]-Table1[[#This Row],[1. Hàng tồn kho'[Năm: 2024]])/Table1[[#This Row],[1. Hàng tồn kho'[Năm: 2024]]</f>
        <v>#DIV/0!</v>
      </c>
      <c r="S285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5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55" s="20" t="e">
        <f>SUM(Table1[[#This Row],[TATA]:[ROA]])</f>
        <v>#DIV/0!</v>
      </c>
    </row>
    <row r="2856" spans="1:21" hidden="1" x14ac:dyDescent="0.45">
      <c r="A2856" s="7">
        <v>2850</v>
      </c>
      <c r="B2856" s="5" t="s">
        <v>5704</v>
      </c>
      <c r="C2856" s="6" t="s">
        <v>5705</v>
      </c>
      <c r="D2856" s="6" t="s">
        <v>10</v>
      </c>
      <c r="E2856" s="6"/>
      <c r="F2856" s="6"/>
      <c r="G2856" s="6"/>
      <c r="H2856" s="6"/>
      <c r="I2856" s="6"/>
      <c r="J2856" s="6"/>
      <c r="K2856" s="6"/>
      <c r="L2856" s="6"/>
      <c r="M2856" s="6"/>
      <c r="N2856" s="8"/>
      <c r="O2856" s="8"/>
      <c r="P285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5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56" s="20" t="e">
        <f>(Table1[[#This Row],[1. Hàng tồn kho]]-Table1[[#This Row],[1. Hàng tồn kho'[Năm: 2024]])/Table1[[#This Row],[1. Hàng tồn kho'[Năm: 2024]]</f>
        <v>#DIV/0!</v>
      </c>
      <c r="S285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5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56" s="20" t="e">
        <f>SUM(Table1[[#This Row],[TATA]:[ROA]])</f>
        <v>#DIV/0!</v>
      </c>
    </row>
    <row r="2857" spans="1:21" ht="26.25" hidden="1" x14ac:dyDescent="0.45">
      <c r="A2857" s="7">
        <v>2851</v>
      </c>
      <c r="B2857" s="5" t="s">
        <v>5706</v>
      </c>
      <c r="C2857" s="6" t="s">
        <v>5707</v>
      </c>
      <c r="D2857" s="6" t="s">
        <v>10</v>
      </c>
      <c r="E2857" s="6"/>
      <c r="F2857" s="6"/>
      <c r="G2857" s="6"/>
      <c r="H2857" s="6"/>
      <c r="I2857" s="6"/>
      <c r="J2857" s="6"/>
      <c r="K2857" s="6"/>
      <c r="L2857" s="6"/>
      <c r="M2857" s="6"/>
      <c r="N2857" s="8"/>
      <c r="O2857" s="8"/>
      <c r="P285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5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57" s="20" t="e">
        <f>(Table1[[#This Row],[1. Hàng tồn kho]]-Table1[[#This Row],[1. Hàng tồn kho'[Năm: 2024]])/Table1[[#This Row],[1. Hàng tồn kho'[Năm: 2024]]</f>
        <v>#DIV/0!</v>
      </c>
      <c r="S285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5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57" s="20" t="e">
        <f>SUM(Table1[[#This Row],[TATA]:[ROA]])</f>
        <v>#DIV/0!</v>
      </c>
    </row>
    <row r="2858" spans="1:21" ht="26.25" hidden="1" x14ac:dyDescent="0.45">
      <c r="A2858" s="7">
        <v>2852</v>
      </c>
      <c r="B2858" s="5" t="s">
        <v>5708</v>
      </c>
      <c r="C2858" s="6" t="s">
        <v>5709</v>
      </c>
      <c r="D2858" s="6" t="s">
        <v>10</v>
      </c>
      <c r="E2858" s="6"/>
      <c r="F2858" s="6"/>
      <c r="G2858" s="6"/>
      <c r="H2858" s="6"/>
      <c r="I2858" s="6"/>
      <c r="J2858" s="6"/>
      <c r="K2858" s="6"/>
      <c r="L2858" s="6"/>
      <c r="M2858" s="6"/>
      <c r="N2858" s="8"/>
      <c r="O2858" s="8"/>
      <c r="P285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5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58" s="20" t="e">
        <f>(Table1[[#This Row],[1. Hàng tồn kho]]-Table1[[#This Row],[1. Hàng tồn kho'[Năm: 2024]])/Table1[[#This Row],[1. Hàng tồn kho'[Năm: 2024]]</f>
        <v>#DIV/0!</v>
      </c>
      <c r="S285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5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58" s="20" t="e">
        <f>SUM(Table1[[#This Row],[TATA]:[ROA]])</f>
        <v>#DIV/0!</v>
      </c>
    </row>
    <row r="2859" spans="1:21" ht="26.25" hidden="1" x14ac:dyDescent="0.45">
      <c r="A2859" s="7">
        <v>2853</v>
      </c>
      <c r="B2859" s="5" t="s">
        <v>5710</v>
      </c>
      <c r="C2859" s="6" t="s">
        <v>5711</v>
      </c>
      <c r="D2859" s="6" t="s">
        <v>10</v>
      </c>
      <c r="E2859" s="6"/>
      <c r="F2859" s="6"/>
      <c r="G2859" s="6"/>
      <c r="H2859" s="6"/>
      <c r="I2859" s="6"/>
      <c r="J2859" s="6"/>
      <c r="K2859" s="6"/>
      <c r="L2859" s="6"/>
      <c r="M2859" s="6"/>
      <c r="N2859" s="8"/>
      <c r="O2859" s="8"/>
      <c r="P285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5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59" s="20" t="e">
        <f>(Table1[[#This Row],[1. Hàng tồn kho]]-Table1[[#This Row],[1. Hàng tồn kho'[Năm: 2024]])/Table1[[#This Row],[1. Hàng tồn kho'[Năm: 2024]]</f>
        <v>#DIV/0!</v>
      </c>
      <c r="S285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5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59" s="20" t="e">
        <f>SUM(Table1[[#This Row],[TATA]:[ROA]])</f>
        <v>#DIV/0!</v>
      </c>
    </row>
    <row r="2860" spans="1:21" hidden="1" x14ac:dyDescent="0.45">
      <c r="A2860" s="7">
        <v>2854</v>
      </c>
      <c r="B2860" s="5" t="s">
        <v>5712</v>
      </c>
      <c r="C2860" s="6" t="s">
        <v>5713</v>
      </c>
      <c r="D2860" s="6" t="s">
        <v>10</v>
      </c>
      <c r="E2860" s="6"/>
      <c r="F2860" s="6"/>
      <c r="G2860" s="6"/>
      <c r="H2860" s="6"/>
      <c r="I2860" s="6"/>
      <c r="J2860" s="6"/>
      <c r="K2860" s="6"/>
      <c r="L2860" s="6"/>
      <c r="M2860" s="6"/>
      <c r="N2860" s="8"/>
      <c r="O2860" s="8"/>
      <c r="P286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6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60" s="20" t="e">
        <f>(Table1[[#This Row],[1. Hàng tồn kho]]-Table1[[#This Row],[1. Hàng tồn kho'[Năm: 2024]])/Table1[[#This Row],[1. Hàng tồn kho'[Năm: 2024]]</f>
        <v>#DIV/0!</v>
      </c>
      <c r="S286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6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60" s="20" t="e">
        <f>SUM(Table1[[#This Row],[TATA]:[ROA]])</f>
        <v>#DIV/0!</v>
      </c>
    </row>
    <row r="2861" spans="1:21" ht="26.25" x14ac:dyDescent="0.45">
      <c r="A2861" s="7">
        <v>2855</v>
      </c>
      <c r="B2861" s="5" t="s">
        <v>5714</v>
      </c>
      <c r="C2861" s="6" t="s">
        <v>5715</v>
      </c>
      <c r="D2861" s="6" t="s">
        <v>15</v>
      </c>
      <c r="E2861" s="8">
        <v>664735150</v>
      </c>
      <c r="F2861" s="8">
        <v>31633569913</v>
      </c>
      <c r="G2861" s="8">
        <v>925021775132</v>
      </c>
      <c r="H2861" s="8">
        <v>123709676382</v>
      </c>
      <c r="I2861" s="8">
        <v>106085171023</v>
      </c>
      <c r="J2861" s="8">
        <v>308541583440</v>
      </c>
      <c r="K2861" s="8">
        <v>397596921908</v>
      </c>
      <c r="L2861" s="8">
        <v>155896493884</v>
      </c>
      <c r="M2861" s="8">
        <v>162955563892</v>
      </c>
      <c r="N2861" s="9">
        <v>1.2</v>
      </c>
      <c r="O2861" s="9">
        <v>2.89</v>
      </c>
      <c r="P2861" s="17">
        <f>(Table1[[#This Row],[18. Lợi nhuận sau thuế thu nhập doanh nghiệp]]-Table1[[#This Row],[Lưu chuyển tiền thuần từ hoạt động kinh doanh]])/Table1[[#This Row],[TỔNG CỘNG TÀI SẢN]]</f>
        <v>3.3479033246088467E-2</v>
      </c>
      <c r="Q2861" s="20">
        <f>(Table1[[#This Row],[III. Các khoản phải thu ngắn hạn 2025]]-Table1[[#This Row],[III. Các khoản phải thu ngắn hạn'[Năm: 2024]])/Table1[[#This Row],[III. Các khoản phải thu ngắn hạn'[Năm: 2024]]</f>
        <v>-0.14246666772110642</v>
      </c>
      <c r="R2861" s="20">
        <f>(Table1[[#This Row],[1. Hàng tồn kho]]-Table1[[#This Row],[1. Hàng tồn kho'[Năm: 2024]])/Table1[[#This Row],[1. Hàng tồn kho'[Năm: 2024]]</f>
        <v>0.28863318025110868</v>
      </c>
      <c r="S286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4.528049240961466E-2</v>
      </c>
      <c r="T2861" s="21">
        <f>Table1[[#This Row],[Tỷ suất sinh lợi trên tổng tài sản bình quân (ROAA)'[Quý 4 Năm 2025, ĐVT: %']]]-Table1[[#This Row],[Tỷ suất sinh lợi trên tổng tài sản bình quân (ROAA)'[Quý 4 Năm 2024, ĐVT: %']]]</f>
        <v>1.6900000000000002</v>
      </c>
      <c r="U2861" s="20">
        <f>SUM(Table1[[#This Row],[TATA]:[ROA]])</f>
        <v>1.9149260381857056</v>
      </c>
    </row>
    <row r="2862" spans="1:21" ht="26.25" hidden="1" x14ac:dyDescent="0.45">
      <c r="A2862" s="7">
        <v>2856</v>
      </c>
      <c r="B2862" s="5" t="s">
        <v>5716</v>
      </c>
      <c r="C2862" s="6" t="s">
        <v>5717</v>
      </c>
      <c r="D2862" s="6" t="s">
        <v>10</v>
      </c>
      <c r="E2862" s="6"/>
      <c r="F2862" s="6"/>
      <c r="G2862" s="6"/>
      <c r="H2862" s="6"/>
      <c r="I2862" s="6"/>
      <c r="J2862" s="6"/>
      <c r="K2862" s="6"/>
      <c r="L2862" s="6"/>
      <c r="M2862" s="6"/>
      <c r="N2862" s="8"/>
      <c r="O2862" s="8"/>
      <c r="P286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6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62" s="20" t="e">
        <f>(Table1[[#This Row],[1. Hàng tồn kho]]-Table1[[#This Row],[1. Hàng tồn kho'[Năm: 2024]])/Table1[[#This Row],[1. Hàng tồn kho'[Năm: 2024]]</f>
        <v>#DIV/0!</v>
      </c>
      <c r="S286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6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62" s="20" t="e">
        <f>SUM(Table1[[#This Row],[TATA]:[ROA]])</f>
        <v>#DIV/0!</v>
      </c>
    </row>
    <row r="2863" spans="1:21" ht="26.25" hidden="1" x14ac:dyDescent="0.45">
      <c r="A2863" s="7">
        <v>2857</v>
      </c>
      <c r="B2863" s="5" t="s">
        <v>5718</v>
      </c>
      <c r="C2863" s="6" t="s">
        <v>5719</v>
      </c>
      <c r="D2863" s="6" t="s">
        <v>10</v>
      </c>
      <c r="E2863" s="6"/>
      <c r="F2863" s="6"/>
      <c r="G2863" s="6"/>
      <c r="H2863" s="6"/>
      <c r="I2863" s="6"/>
      <c r="J2863" s="6"/>
      <c r="K2863" s="6"/>
      <c r="L2863" s="6"/>
      <c r="M2863" s="6"/>
      <c r="N2863" s="8"/>
      <c r="O2863" s="8"/>
      <c r="P286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63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63" s="20" t="e">
        <f>(Table1[[#This Row],[1. Hàng tồn kho]]-Table1[[#This Row],[1. Hàng tồn kho'[Năm: 2024]])/Table1[[#This Row],[1. Hàng tồn kho'[Năm: 2024]]</f>
        <v>#DIV/0!</v>
      </c>
      <c r="S2863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6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63" s="20" t="e">
        <f>SUM(Table1[[#This Row],[TATA]:[ROA]])</f>
        <v>#DIV/0!</v>
      </c>
    </row>
    <row r="2864" spans="1:21" hidden="1" x14ac:dyDescent="0.45">
      <c r="A2864" s="7">
        <v>2858</v>
      </c>
      <c r="B2864" s="5" t="s">
        <v>5720</v>
      </c>
      <c r="C2864" s="6" t="s">
        <v>5721</v>
      </c>
      <c r="D2864" s="6" t="s">
        <v>10</v>
      </c>
      <c r="E2864" s="6"/>
      <c r="F2864" s="6"/>
      <c r="G2864" s="6"/>
      <c r="H2864" s="6"/>
      <c r="I2864" s="6"/>
      <c r="J2864" s="6"/>
      <c r="K2864" s="6"/>
      <c r="L2864" s="6"/>
      <c r="M2864" s="6"/>
      <c r="N2864" s="8"/>
      <c r="O2864" s="8"/>
      <c r="P286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6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64" s="20" t="e">
        <f>(Table1[[#This Row],[1. Hàng tồn kho]]-Table1[[#This Row],[1. Hàng tồn kho'[Năm: 2024]])/Table1[[#This Row],[1. Hàng tồn kho'[Năm: 2024]]</f>
        <v>#DIV/0!</v>
      </c>
      <c r="S286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6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64" s="20" t="e">
        <f>SUM(Table1[[#This Row],[TATA]:[ROA]])</f>
        <v>#DIV/0!</v>
      </c>
    </row>
    <row r="2865" spans="1:21" x14ac:dyDescent="0.45">
      <c r="A2865" s="7">
        <v>2859</v>
      </c>
      <c r="B2865" s="5" t="s">
        <v>5722</v>
      </c>
      <c r="C2865" s="6" t="s">
        <v>5723</v>
      </c>
      <c r="D2865" s="6" t="s">
        <v>15</v>
      </c>
      <c r="E2865" s="8">
        <v>9297651777</v>
      </c>
      <c r="F2865" s="8">
        <v>65269158661</v>
      </c>
      <c r="G2865" s="8">
        <v>664536761656</v>
      </c>
      <c r="H2865" s="8">
        <v>265871957975</v>
      </c>
      <c r="I2865" s="8">
        <v>232428161701</v>
      </c>
      <c r="J2865" s="8">
        <v>171242237691</v>
      </c>
      <c r="K2865" s="8">
        <v>168686759431</v>
      </c>
      <c r="L2865" s="8">
        <v>554979957823</v>
      </c>
      <c r="M2865" s="8">
        <v>499674127239</v>
      </c>
      <c r="N2865" s="9">
        <v>0.38</v>
      </c>
      <c r="O2865" s="9">
        <v>0.04</v>
      </c>
      <c r="P2865" s="17">
        <f>(Table1[[#This Row],[18. Lợi nhuận sau thuế thu nhập doanh nghiệp]]-Table1[[#This Row],[Lưu chuyển tiền thuần từ hoạt động kinh doanh]])/Table1[[#This Row],[TỔNG CỘNG TÀI SẢN]]</f>
        <v>8.422635151819316E-2</v>
      </c>
      <c r="Q2865" s="20">
        <f>(Table1[[#This Row],[III. Các khoản phải thu ngắn hạn 2025]]-Table1[[#This Row],[III. Các khoản phải thu ngắn hạn'[Năm: 2024]])/Table1[[#This Row],[III. Các khoản phải thu ngắn hạn'[Năm: 2024]]</f>
        <v>-0.12578910739110263</v>
      </c>
      <c r="R2865" s="20">
        <f>(Table1[[#This Row],[1. Hàng tồn kho]]-Table1[[#This Row],[1. Hàng tồn kho'[Năm: 2024]])/Table1[[#This Row],[1. Hàng tồn kho'[Năm: 2024]]</f>
        <v>-1.4923177216425202E-2</v>
      </c>
      <c r="S286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-9.9653743895448399E-2</v>
      </c>
      <c r="T2865" s="21">
        <f>Table1[[#This Row],[Tỷ suất sinh lợi trên tổng tài sản bình quân (ROAA)'[Quý 4 Năm 2025, ĐVT: %']]]-Table1[[#This Row],[Tỷ suất sinh lợi trên tổng tài sản bình quân (ROAA)'[Quý 4 Năm 2024, ĐVT: %']]]</f>
        <v>-0.34</v>
      </c>
      <c r="U2865" s="20">
        <f>SUM(Table1[[#This Row],[TATA]:[ROA]])</f>
        <v>-0.49613967698478312</v>
      </c>
    </row>
    <row r="2866" spans="1:21" hidden="1" x14ac:dyDescent="0.45">
      <c r="A2866" s="7">
        <v>2860</v>
      </c>
      <c r="B2866" s="5" t="s">
        <v>5724</v>
      </c>
      <c r="C2866" s="6" t="s">
        <v>5725</v>
      </c>
      <c r="D2866" s="6" t="s">
        <v>10</v>
      </c>
      <c r="E2866" s="6"/>
      <c r="F2866" s="6"/>
      <c r="G2866" s="6"/>
      <c r="H2866" s="6"/>
      <c r="I2866" s="6"/>
      <c r="J2866" s="6"/>
      <c r="K2866" s="6"/>
      <c r="L2866" s="6"/>
      <c r="M2866" s="6"/>
      <c r="N2866" s="8"/>
      <c r="O2866" s="8"/>
      <c r="P286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6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66" s="20" t="e">
        <f>(Table1[[#This Row],[1. Hàng tồn kho]]-Table1[[#This Row],[1. Hàng tồn kho'[Năm: 2024]])/Table1[[#This Row],[1. Hàng tồn kho'[Năm: 2024]]</f>
        <v>#DIV/0!</v>
      </c>
      <c r="S286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6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66" s="20" t="e">
        <f>SUM(Table1[[#This Row],[TATA]:[ROA]])</f>
        <v>#DIV/0!</v>
      </c>
    </row>
    <row r="2867" spans="1:21" hidden="1" x14ac:dyDescent="0.45">
      <c r="A2867" s="7">
        <v>2861</v>
      </c>
      <c r="B2867" s="5" t="s">
        <v>5726</v>
      </c>
      <c r="C2867" s="6" t="s">
        <v>5727</v>
      </c>
      <c r="D2867" s="6" t="s">
        <v>10</v>
      </c>
      <c r="E2867" s="6"/>
      <c r="F2867" s="6"/>
      <c r="G2867" s="6"/>
      <c r="H2867" s="6"/>
      <c r="I2867" s="6"/>
      <c r="J2867" s="6"/>
      <c r="K2867" s="6"/>
      <c r="L2867" s="6"/>
      <c r="M2867" s="6"/>
      <c r="N2867" s="8"/>
      <c r="O2867" s="8"/>
      <c r="P286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6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67" s="20" t="e">
        <f>(Table1[[#This Row],[1. Hàng tồn kho]]-Table1[[#This Row],[1. Hàng tồn kho'[Năm: 2024]])/Table1[[#This Row],[1. Hàng tồn kho'[Năm: 2024]]</f>
        <v>#DIV/0!</v>
      </c>
      <c r="S286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6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67" s="20" t="e">
        <f>SUM(Table1[[#This Row],[TATA]:[ROA]])</f>
        <v>#DIV/0!</v>
      </c>
    </row>
    <row r="2868" spans="1:21" hidden="1" x14ac:dyDescent="0.45">
      <c r="A2868" s="7">
        <v>2862</v>
      </c>
      <c r="B2868" s="5" t="s">
        <v>5728</v>
      </c>
      <c r="C2868" s="6" t="s">
        <v>5729</v>
      </c>
      <c r="D2868" s="6" t="s">
        <v>10</v>
      </c>
      <c r="E2868" s="6"/>
      <c r="F2868" s="6"/>
      <c r="G2868" s="6"/>
      <c r="H2868" s="6"/>
      <c r="I2868" s="6"/>
      <c r="J2868" s="6"/>
      <c r="K2868" s="6"/>
      <c r="L2868" s="6"/>
      <c r="M2868" s="6"/>
      <c r="N2868" s="8"/>
      <c r="O2868" s="8"/>
      <c r="P286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6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68" s="20" t="e">
        <f>(Table1[[#This Row],[1. Hàng tồn kho]]-Table1[[#This Row],[1. Hàng tồn kho'[Năm: 2024]])/Table1[[#This Row],[1. Hàng tồn kho'[Năm: 2024]]</f>
        <v>#DIV/0!</v>
      </c>
      <c r="S286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6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68" s="20" t="e">
        <f>SUM(Table1[[#This Row],[TATA]:[ROA]])</f>
        <v>#DIV/0!</v>
      </c>
    </row>
    <row r="2869" spans="1:21" hidden="1" x14ac:dyDescent="0.45">
      <c r="A2869" s="7">
        <v>2863</v>
      </c>
      <c r="B2869" s="5" t="s">
        <v>5730</v>
      </c>
      <c r="C2869" s="6" t="s">
        <v>5731</v>
      </c>
      <c r="D2869" s="6" t="s">
        <v>10</v>
      </c>
      <c r="E2869" s="6"/>
      <c r="F2869" s="6"/>
      <c r="G2869" s="6"/>
      <c r="H2869" s="6"/>
      <c r="I2869" s="6"/>
      <c r="J2869" s="6"/>
      <c r="K2869" s="6"/>
      <c r="L2869" s="6"/>
      <c r="M2869" s="6"/>
      <c r="N2869" s="8"/>
      <c r="O2869" s="8"/>
      <c r="P286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6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69" s="20" t="e">
        <f>(Table1[[#This Row],[1. Hàng tồn kho]]-Table1[[#This Row],[1. Hàng tồn kho'[Năm: 2024]])/Table1[[#This Row],[1. Hàng tồn kho'[Năm: 2024]]</f>
        <v>#DIV/0!</v>
      </c>
      <c r="S286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6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69" s="20" t="e">
        <f>SUM(Table1[[#This Row],[TATA]:[ROA]])</f>
        <v>#DIV/0!</v>
      </c>
    </row>
    <row r="2870" spans="1:21" hidden="1" x14ac:dyDescent="0.45">
      <c r="A2870" s="7">
        <v>2864</v>
      </c>
      <c r="B2870" s="5" t="s">
        <v>5732</v>
      </c>
      <c r="C2870" s="6" t="s">
        <v>5733</v>
      </c>
      <c r="D2870" s="6" t="s">
        <v>15</v>
      </c>
      <c r="E2870" s="6"/>
      <c r="F2870" s="6"/>
      <c r="G2870" s="6"/>
      <c r="H2870" s="8">
        <v>97577156438</v>
      </c>
      <c r="I2870" s="6"/>
      <c r="J2870" s="8">
        <v>38486178632</v>
      </c>
      <c r="K2870" s="6"/>
      <c r="L2870" s="8">
        <v>464469371474</v>
      </c>
      <c r="M2870" s="6"/>
      <c r="N2870" s="8"/>
      <c r="O2870" s="8"/>
      <c r="P2870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70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870" s="20">
        <f>(Table1[[#This Row],[1. Hàng tồn kho]]-Table1[[#This Row],[1. Hàng tồn kho'[Năm: 2024]])/Table1[[#This Row],[1. Hàng tồn kho'[Năm: 2024]]</f>
        <v>-1</v>
      </c>
      <c r="S287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87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70" s="20" t="e">
        <f>SUM(Table1[[#This Row],[TATA]:[ROA]])</f>
        <v>#DIV/0!</v>
      </c>
    </row>
    <row r="2871" spans="1:21" ht="26.25" x14ac:dyDescent="0.45">
      <c r="A2871" s="7">
        <v>2865</v>
      </c>
      <c r="B2871" s="5" t="s">
        <v>5734</v>
      </c>
      <c r="C2871" s="6" t="s">
        <v>5735</v>
      </c>
      <c r="D2871" s="6" t="s">
        <v>15</v>
      </c>
      <c r="E2871" s="8">
        <v>275810976600</v>
      </c>
      <c r="F2871" s="8">
        <v>26818215094</v>
      </c>
      <c r="G2871" s="8">
        <v>3475421230970</v>
      </c>
      <c r="H2871" s="8">
        <v>993309289907</v>
      </c>
      <c r="I2871" s="8">
        <v>1050465836427</v>
      </c>
      <c r="J2871" s="8">
        <v>1122546764292</v>
      </c>
      <c r="K2871" s="8">
        <v>989902143238</v>
      </c>
      <c r="L2871" s="8">
        <v>1589929495990</v>
      </c>
      <c r="M2871" s="8">
        <v>2032016100173</v>
      </c>
      <c r="N2871" s="9">
        <v>0.16</v>
      </c>
      <c r="O2871" s="9">
        <v>0.39</v>
      </c>
      <c r="P2871" s="17">
        <f>(Table1[[#This Row],[18. Lợi nhuận sau thuế thu nhập doanh nghiệp]]-Table1[[#This Row],[Lưu chuyển tiền thuần từ hoạt động kinh doanh]])/Table1[[#This Row],[TỔNG CỘNG TÀI SẢN]]</f>
        <v>-7.164390874038179E-2</v>
      </c>
      <c r="Q2871" s="20">
        <f>(Table1[[#This Row],[III. Các khoản phải thu ngắn hạn 2025]]-Table1[[#This Row],[III. Các khoản phải thu ngắn hạn'[Năm: 2024]])/Table1[[#This Row],[III. Các khoản phải thu ngắn hạn'[Năm: 2024]]</f>
        <v>5.7541540284347249E-2</v>
      </c>
      <c r="R2871" s="20">
        <f>(Table1[[#This Row],[1. Hàng tồn kho]]-Table1[[#This Row],[1. Hàng tồn kho'[Năm: 2024]])/Table1[[#This Row],[1. Hàng tồn kho'[Năm: 2024]]</f>
        <v>-0.11816400463072033</v>
      </c>
      <c r="S2871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0.2780542189436685</v>
      </c>
      <c r="T2871" s="21">
        <f>Table1[[#This Row],[Tỷ suất sinh lợi trên tổng tài sản bình quân (ROAA)'[Quý 4 Năm 2025, ĐVT: %']]]-Table1[[#This Row],[Tỷ suất sinh lợi trên tổng tài sản bình quân (ROAA)'[Quý 4 Năm 2024, ĐVT: %']]]</f>
        <v>0.23</v>
      </c>
      <c r="U2871" s="20">
        <f>SUM(Table1[[#This Row],[TATA]:[ROA]])</f>
        <v>0.3757878458569136</v>
      </c>
    </row>
    <row r="2872" spans="1:21" hidden="1" x14ac:dyDescent="0.45">
      <c r="A2872" s="7">
        <v>2866</v>
      </c>
      <c r="B2872" s="5" t="s">
        <v>5736</v>
      </c>
      <c r="C2872" s="6" t="s">
        <v>5737</v>
      </c>
      <c r="D2872" s="6" t="s">
        <v>10</v>
      </c>
      <c r="E2872" s="6"/>
      <c r="F2872" s="6"/>
      <c r="G2872" s="6"/>
      <c r="H2872" s="6"/>
      <c r="I2872" s="6"/>
      <c r="J2872" s="6"/>
      <c r="K2872" s="6"/>
      <c r="L2872" s="6"/>
      <c r="M2872" s="6"/>
      <c r="N2872" s="8"/>
      <c r="O2872" s="8"/>
      <c r="P287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72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72" s="20" t="e">
        <f>(Table1[[#This Row],[1. Hàng tồn kho]]-Table1[[#This Row],[1. Hàng tồn kho'[Năm: 2024]])/Table1[[#This Row],[1. Hàng tồn kho'[Năm: 2024]]</f>
        <v>#DIV/0!</v>
      </c>
      <c r="S2872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7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72" s="20" t="e">
        <f>SUM(Table1[[#This Row],[TATA]:[ROA]])</f>
        <v>#DIV/0!</v>
      </c>
    </row>
    <row r="2873" spans="1:21" hidden="1" x14ac:dyDescent="0.45">
      <c r="A2873" s="7">
        <v>2867</v>
      </c>
      <c r="B2873" s="5" t="s">
        <v>5738</v>
      </c>
      <c r="C2873" s="6" t="s">
        <v>5739</v>
      </c>
      <c r="D2873" s="6" t="s">
        <v>15</v>
      </c>
      <c r="E2873" s="6"/>
      <c r="F2873" s="6"/>
      <c r="G2873" s="6"/>
      <c r="H2873" s="8">
        <v>40761005906</v>
      </c>
      <c r="I2873" s="6"/>
      <c r="J2873" s="8">
        <v>18846344052</v>
      </c>
      <c r="K2873" s="6"/>
      <c r="L2873" s="8">
        <v>138464992442</v>
      </c>
      <c r="M2873" s="6"/>
      <c r="N2873" s="8"/>
      <c r="O2873" s="8"/>
      <c r="P2873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73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873" s="20">
        <f>(Table1[[#This Row],[1. Hàng tồn kho]]-Table1[[#This Row],[1. Hàng tồn kho'[Năm: 2024]])/Table1[[#This Row],[1. Hàng tồn kho'[Năm: 2024]]</f>
        <v>-1</v>
      </c>
      <c r="S287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873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73" s="20" t="e">
        <f>SUM(Table1[[#This Row],[TATA]:[ROA]])</f>
        <v>#DIV/0!</v>
      </c>
    </row>
    <row r="2874" spans="1:21" x14ac:dyDescent="0.45">
      <c r="A2874" s="7">
        <v>2868</v>
      </c>
      <c r="B2874" s="5" t="s">
        <v>5740</v>
      </c>
      <c r="C2874" s="6" t="s">
        <v>5741</v>
      </c>
      <c r="D2874" s="6" t="s">
        <v>15</v>
      </c>
      <c r="E2874" s="8">
        <v>42934225762</v>
      </c>
      <c r="F2874" s="8">
        <v>27784721681</v>
      </c>
      <c r="G2874" s="8">
        <v>368019944817</v>
      </c>
      <c r="H2874" s="8">
        <v>8061825567</v>
      </c>
      <c r="I2874" s="8">
        <v>10643335954</v>
      </c>
      <c r="J2874" s="8">
        <v>2090541866</v>
      </c>
      <c r="K2874" s="8">
        <v>2183385892</v>
      </c>
      <c r="L2874" s="8">
        <v>71497768393</v>
      </c>
      <c r="M2874" s="8">
        <v>80620254891</v>
      </c>
      <c r="N2874" s="9">
        <v>1.87</v>
      </c>
      <c r="O2874" s="9">
        <v>2.1800000000000002</v>
      </c>
      <c r="P2874" s="17">
        <f>(Table1[[#This Row],[18. Lợi nhuận sau thuế thu nhập doanh nghiệp]]-Table1[[#This Row],[Lưu chuyển tiền thuần từ hoạt động kinh doanh]])/Table1[[#This Row],[TỔNG CỘNG TÀI SẢN]]</f>
        <v>-4.1164899604919994E-2</v>
      </c>
      <c r="Q2874" s="20">
        <f>(Table1[[#This Row],[III. Các khoản phải thu ngắn hạn 2025]]-Table1[[#This Row],[III. Các khoản phải thu ngắn hạn'[Năm: 2024]])/Table1[[#This Row],[III. Các khoản phải thu ngắn hạn'[Năm: 2024]]</f>
        <v>0.32021412092653878</v>
      </c>
      <c r="R2874" s="20">
        <f>(Table1[[#This Row],[1. Hàng tồn kho]]-Table1[[#This Row],[1. Hàng tồn kho'[Năm: 2024]])/Table1[[#This Row],[1. Hàng tồn kho'[Năm: 2024]]</f>
        <v>4.4411464563321977E-2</v>
      </c>
      <c r="S2874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0.12759120603396537</v>
      </c>
      <c r="T2874" s="21">
        <f>Table1[[#This Row],[Tỷ suất sinh lợi trên tổng tài sản bình quân (ROAA)'[Quý 4 Năm 2025, ĐVT: %']]]-Table1[[#This Row],[Tỷ suất sinh lợi trên tổng tài sản bình quân (ROAA)'[Quý 4 Năm 2024, ĐVT: %']]]</f>
        <v>0.31000000000000005</v>
      </c>
      <c r="U2874" s="20">
        <f>SUM(Table1[[#This Row],[TATA]:[ROA]])</f>
        <v>0.76105189191890621</v>
      </c>
    </row>
    <row r="2875" spans="1:21" hidden="1" x14ac:dyDescent="0.45">
      <c r="A2875" s="7">
        <v>2869</v>
      </c>
      <c r="B2875" s="5" t="s">
        <v>5742</v>
      </c>
      <c r="C2875" s="6" t="s">
        <v>5743</v>
      </c>
      <c r="D2875" s="6" t="s">
        <v>10</v>
      </c>
      <c r="E2875" s="6"/>
      <c r="F2875" s="6"/>
      <c r="G2875" s="6"/>
      <c r="H2875" s="6"/>
      <c r="I2875" s="6"/>
      <c r="J2875" s="6"/>
      <c r="K2875" s="6"/>
      <c r="L2875" s="6"/>
      <c r="M2875" s="6"/>
      <c r="N2875" s="8"/>
      <c r="O2875" s="8"/>
      <c r="P2875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75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75" s="20" t="e">
        <f>(Table1[[#This Row],[1. Hàng tồn kho]]-Table1[[#This Row],[1. Hàng tồn kho'[Năm: 2024]])/Table1[[#This Row],[1. Hàng tồn kho'[Năm: 2024]]</f>
        <v>#DIV/0!</v>
      </c>
      <c r="S2875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75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75" s="20" t="e">
        <f>SUM(Table1[[#This Row],[TATA]:[ROA]])</f>
        <v>#DIV/0!</v>
      </c>
    </row>
    <row r="2876" spans="1:21" ht="26.25" hidden="1" x14ac:dyDescent="0.45">
      <c r="A2876" s="7">
        <v>2870</v>
      </c>
      <c r="B2876" s="5" t="s">
        <v>5744</v>
      </c>
      <c r="C2876" s="6" t="s">
        <v>5745</v>
      </c>
      <c r="D2876" s="6" t="s">
        <v>10</v>
      </c>
      <c r="E2876" s="6"/>
      <c r="F2876" s="6"/>
      <c r="G2876" s="6"/>
      <c r="H2876" s="6"/>
      <c r="I2876" s="6"/>
      <c r="J2876" s="6"/>
      <c r="K2876" s="6"/>
      <c r="L2876" s="6"/>
      <c r="M2876" s="6"/>
      <c r="N2876" s="8"/>
      <c r="O2876" s="8"/>
      <c r="P287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7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76" s="20" t="e">
        <f>(Table1[[#This Row],[1. Hàng tồn kho]]-Table1[[#This Row],[1. Hàng tồn kho'[Năm: 2024]])/Table1[[#This Row],[1. Hàng tồn kho'[Năm: 2024]]</f>
        <v>#DIV/0!</v>
      </c>
      <c r="S287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7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76" s="20" t="e">
        <f>SUM(Table1[[#This Row],[TATA]:[ROA]])</f>
        <v>#DIV/0!</v>
      </c>
    </row>
    <row r="2877" spans="1:21" ht="26.25" hidden="1" x14ac:dyDescent="0.45">
      <c r="A2877" s="7">
        <v>2871</v>
      </c>
      <c r="B2877" s="5" t="s">
        <v>5746</v>
      </c>
      <c r="C2877" s="6" t="s">
        <v>5747</v>
      </c>
      <c r="D2877" s="6" t="s">
        <v>10</v>
      </c>
      <c r="E2877" s="6"/>
      <c r="F2877" s="6"/>
      <c r="G2877" s="6"/>
      <c r="H2877" s="6"/>
      <c r="I2877" s="6"/>
      <c r="J2877" s="6"/>
      <c r="K2877" s="6"/>
      <c r="L2877" s="6"/>
      <c r="M2877" s="6"/>
      <c r="N2877" s="8"/>
      <c r="O2877" s="8"/>
      <c r="P287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77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77" s="20" t="e">
        <f>(Table1[[#This Row],[1. Hàng tồn kho]]-Table1[[#This Row],[1. Hàng tồn kho'[Năm: 2024]])/Table1[[#This Row],[1. Hàng tồn kho'[Năm: 2024]]</f>
        <v>#DIV/0!</v>
      </c>
      <c r="S2877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7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77" s="20" t="e">
        <f>SUM(Table1[[#This Row],[TATA]:[ROA]])</f>
        <v>#DIV/0!</v>
      </c>
    </row>
    <row r="2878" spans="1:21" ht="26.25" hidden="1" x14ac:dyDescent="0.45">
      <c r="A2878" s="7">
        <v>2872</v>
      </c>
      <c r="B2878" s="5" t="s">
        <v>5748</v>
      </c>
      <c r="C2878" s="6" t="s">
        <v>5749</v>
      </c>
      <c r="D2878" s="6" t="s">
        <v>10</v>
      </c>
      <c r="E2878" s="6"/>
      <c r="F2878" s="6"/>
      <c r="G2878" s="6"/>
      <c r="H2878" s="6"/>
      <c r="I2878" s="6"/>
      <c r="J2878" s="6"/>
      <c r="K2878" s="6"/>
      <c r="L2878" s="6"/>
      <c r="M2878" s="6"/>
      <c r="N2878" s="8"/>
      <c r="O2878" s="8"/>
      <c r="P287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7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78" s="20" t="e">
        <f>(Table1[[#This Row],[1. Hàng tồn kho]]-Table1[[#This Row],[1. Hàng tồn kho'[Năm: 2024]])/Table1[[#This Row],[1. Hàng tồn kho'[Năm: 2024]]</f>
        <v>#DIV/0!</v>
      </c>
      <c r="S287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7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78" s="20" t="e">
        <f>SUM(Table1[[#This Row],[TATA]:[ROA]])</f>
        <v>#DIV/0!</v>
      </c>
    </row>
    <row r="2879" spans="1:21" ht="26.25" hidden="1" x14ac:dyDescent="0.45">
      <c r="A2879" s="7">
        <v>2873</v>
      </c>
      <c r="B2879" s="5" t="s">
        <v>5750</v>
      </c>
      <c r="C2879" s="6" t="s">
        <v>5751</v>
      </c>
      <c r="D2879" s="6" t="s">
        <v>10</v>
      </c>
      <c r="E2879" s="6"/>
      <c r="F2879" s="6"/>
      <c r="G2879" s="6"/>
      <c r="H2879" s="6"/>
      <c r="I2879" s="6"/>
      <c r="J2879" s="6"/>
      <c r="K2879" s="6"/>
      <c r="L2879" s="6"/>
      <c r="M2879" s="6"/>
      <c r="N2879" s="8"/>
      <c r="O2879" s="8"/>
      <c r="P287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79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79" s="20" t="e">
        <f>(Table1[[#This Row],[1. Hàng tồn kho]]-Table1[[#This Row],[1. Hàng tồn kho'[Năm: 2024]])/Table1[[#This Row],[1. Hàng tồn kho'[Năm: 2024]]</f>
        <v>#DIV/0!</v>
      </c>
      <c r="S2879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7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79" s="20" t="e">
        <f>SUM(Table1[[#This Row],[TATA]:[ROA]])</f>
        <v>#DIV/0!</v>
      </c>
    </row>
    <row r="2880" spans="1:21" x14ac:dyDescent="0.45">
      <c r="A2880" s="7">
        <v>2874</v>
      </c>
      <c r="B2880" s="5" t="s">
        <v>5752</v>
      </c>
      <c r="C2880" s="6" t="s">
        <v>5753</v>
      </c>
      <c r="D2880" s="6" t="s">
        <v>15</v>
      </c>
      <c r="E2880" s="8">
        <v>-3569326768</v>
      </c>
      <c r="F2880" s="8">
        <v>36812591</v>
      </c>
      <c r="G2880" s="8">
        <v>151112354625</v>
      </c>
      <c r="H2880" s="8">
        <v>4849587544</v>
      </c>
      <c r="I2880" s="8">
        <v>8393139257</v>
      </c>
      <c r="J2880" s="8">
        <v>21576537289</v>
      </c>
      <c r="K2880" s="8">
        <v>20784707154</v>
      </c>
      <c r="L2880" s="8">
        <v>38136757654</v>
      </c>
      <c r="M2880" s="8">
        <v>99151284195</v>
      </c>
      <c r="N2880" s="9">
        <v>-1.65</v>
      </c>
      <c r="O2880" s="9">
        <v>-0.47</v>
      </c>
      <c r="P2880" s="17">
        <f>(Table1[[#This Row],[18. Lợi nhuận sau thuế thu nhập doanh nghiệp]]-Table1[[#This Row],[Lưu chuyển tiền thuần từ hoạt động kinh doanh]])/Table1[[#This Row],[TỔNG CỘNG TÀI SẢN]]</f>
        <v>2.3863961143011671E-2</v>
      </c>
      <c r="Q2880" s="20">
        <f>(Table1[[#This Row],[III. Các khoản phải thu ngắn hạn 2025]]-Table1[[#This Row],[III. Các khoản phải thu ngắn hạn'[Năm: 2024]])/Table1[[#This Row],[III. Các khoản phải thu ngắn hạn'[Năm: 2024]]</f>
        <v>0.7306913589763212</v>
      </c>
      <c r="R2880" s="20">
        <f>(Table1[[#This Row],[1. Hàng tồn kho]]-Table1[[#This Row],[1. Hàng tồn kho'[Năm: 2024]])/Table1[[#This Row],[1. Hàng tồn kho'[Năm: 2024]]</f>
        <v>-3.6698665981203818E-2</v>
      </c>
      <c r="S2880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1.5998876227119547</v>
      </c>
      <c r="T2880" s="21">
        <f>Table1[[#This Row],[Tỷ suất sinh lợi trên tổng tài sản bình quân (ROAA)'[Quý 4 Năm 2025, ĐVT: %']]]-Table1[[#This Row],[Tỷ suất sinh lợi trên tổng tài sản bình quân (ROAA)'[Quý 4 Năm 2024, ĐVT: %']]]</f>
        <v>1.18</v>
      </c>
      <c r="U2880" s="20">
        <f>SUM(Table1[[#This Row],[TATA]:[ROA]])</f>
        <v>3.4977442768500833</v>
      </c>
    </row>
    <row r="2881" spans="1:21" hidden="1" x14ac:dyDescent="0.45">
      <c r="A2881" s="7">
        <v>2875</v>
      </c>
      <c r="B2881" s="5" t="s">
        <v>5754</v>
      </c>
      <c r="C2881" s="6" t="s">
        <v>5755</v>
      </c>
      <c r="D2881" s="6" t="s">
        <v>10</v>
      </c>
      <c r="E2881" s="6"/>
      <c r="F2881" s="6"/>
      <c r="G2881" s="6"/>
      <c r="H2881" s="6"/>
      <c r="I2881" s="6"/>
      <c r="J2881" s="6"/>
      <c r="K2881" s="6"/>
      <c r="L2881" s="6"/>
      <c r="M2881" s="6"/>
      <c r="N2881" s="8"/>
      <c r="O2881" s="8"/>
      <c r="P2881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81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81" s="20" t="e">
        <f>(Table1[[#This Row],[1. Hàng tồn kho]]-Table1[[#This Row],[1. Hàng tồn kho'[Năm: 2024]])/Table1[[#This Row],[1. Hàng tồn kho'[Năm: 2024]]</f>
        <v>#DIV/0!</v>
      </c>
      <c r="S2881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81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81" s="20" t="e">
        <f>SUM(Table1[[#This Row],[TATA]:[ROA]])</f>
        <v>#DIV/0!</v>
      </c>
    </row>
    <row r="2882" spans="1:21" ht="26.25" hidden="1" x14ac:dyDescent="0.45">
      <c r="A2882" s="7">
        <v>2876</v>
      </c>
      <c r="B2882" s="5" t="s">
        <v>5756</v>
      </c>
      <c r="C2882" s="6" t="s">
        <v>5757</v>
      </c>
      <c r="D2882" s="6" t="s">
        <v>15</v>
      </c>
      <c r="E2882" s="6"/>
      <c r="F2882" s="6"/>
      <c r="G2882" s="6"/>
      <c r="H2882" s="8">
        <v>400721920786</v>
      </c>
      <c r="I2882" s="6"/>
      <c r="J2882" s="8">
        <v>268017920211</v>
      </c>
      <c r="K2882" s="6"/>
      <c r="L2882" s="8">
        <v>846783712063</v>
      </c>
      <c r="M2882" s="6"/>
      <c r="N2882" s="8"/>
      <c r="O2882" s="8"/>
      <c r="P2882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82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882" s="20">
        <f>(Table1[[#This Row],[1. Hàng tồn kho]]-Table1[[#This Row],[1. Hàng tồn kho'[Năm: 2024]])/Table1[[#This Row],[1. Hàng tồn kho'[Năm: 2024]]</f>
        <v>-1</v>
      </c>
      <c r="S2882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882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82" s="20" t="e">
        <f>SUM(Table1[[#This Row],[TATA]:[ROA]])</f>
        <v>#DIV/0!</v>
      </c>
    </row>
    <row r="2883" spans="1:21" ht="26.25" x14ac:dyDescent="0.45">
      <c r="A2883" s="7">
        <v>2877</v>
      </c>
      <c r="B2883" s="5" t="s">
        <v>5758</v>
      </c>
      <c r="C2883" s="6" t="s">
        <v>5759</v>
      </c>
      <c r="D2883" s="6" t="s">
        <v>18</v>
      </c>
      <c r="E2883" s="8">
        <v>35142865581</v>
      </c>
      <c r="F2883" s="8">
        <v>27396766592</v>
      </c>
      <c r="G2883" s="8">
        <v>712608827778</v>
      </c>
      <c r="H2883" s="8">
        <v>158950741084</v>
      </c>
      <c r="I2883" s="8">
        <v>233949800795</v>
      </c>
      <c r="J2883" s="8">
        <v>106083660683</v>
      </c>
      <c r="K2883" s="8">
        <v>104046683512</v>
      </c>
      <c r="L2883" s="8">
        <v>771126424746</v>
      </c>
      <c r="M2883" s="8">
        <v>876907824650</v>
      </c>
      <c r="N2883" s="9">
        <v>0.45</v>
      </c>
      <c r="O2883" s="9">
        <v>1.18</v>
      </c>
      <c r="P2883" s="17">
        <f>(Table1[[#This Row],[18. Lợi nhuận sau thuế thu nhập doanh nghiệp]]-Table1[[#This Row],[Lưu chuyển tiền thuần từ hoạt động kinh doanh]])/Table1[[#This Row],[TỔNG CỘNG TÀI SẢN]]</f>
        <v>-1.0870057578648397E-2</v>
      </c>
      <c r="Q2883" s="20">
        <f>(Table1[[#This Row],[III. Các khoản phải thu ngắn hạn 2025]]-Table1[[#This Row],[III. Các khoản phải thu ngắn hạn'[Năm: 2024]])/Table1[[#This Row],[III. Các khoản phải thu ngắn hạn'[Năm: 2024]]</f>
        <v>0.47183837709423182</v>
      </c>
      <c r="R2883" s="20">
        <f>(Table1[[#This Row],[1. Hàng tồn kho]]-Table1[[#This Row],[1. Hàng tồn kho'[Năm: 2024]])/Table1[[#This Row],[1. Hàng tồn kho'[Năm: 2024]]</f>
        <v>-1.9201610859630031E-2</v>
      </c>
      <c r="S2883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0.13717776555101605</v>
      </c>
      <c r="T2883" s="21">
        <f>Table1[[#This Row],[Tỷ suất sinh lợi trên tổng tài sản bình quân (ROAA)'[Quý 4 Năm 2025, ĐVT: %']]]-Table1[[#This Row],[Tỷ suất sinh lợi trên tổng tài sản bình quân (ROAA)'[Quý 4 Năm 2024, ĐVT: %']]]</f>
        <v>0.73</v>
      </c>
      <c r="U2883" s="20">
        <f>SUM(Table1[[#This Row],[TATA]:[ROA]])</f>
        <v>1.3089444742069696</v>
      </c>
    </row>
    <row r="2884" spans="1:21" hidden="1" x14ac:dyDescent="0.45">
      <c r="A2884" s="7">
        <v>2878</v>
      </c>
      <c r="B2884" s="5" t="s">
        <v>5760</v>
      </c>
      <c r="C2884" s="6" t="s">
        <v>5761</v>
      </c>
      <c r="D2884" s="6" t="s">
        <v>10</v>
      </c>
      <c r="E2884" s="6"/>
      <c r="F2884" s="6"/>
      <c r="G2884" s="6"/>
      <c r="H2884" s="6"/>
      <c r="I2884" s="6"/>
      <c r="J2884" s="6"/>
      <c r="K2884" s="6"/>
      <c r="L2884" s="6"/>
      <c r="M2884" s="6"/>
      <c r="N2884" s="8"/>
      <c r="O2884" s="8"/>
      <c r="P2884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84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84" s="20" t="e">
        <f>(Table1[[#This Row],[1. Hàng tồn kho]]-Table1[[#This Row],[1. Hàng tồn kho'[Năm: 2024]])/Table1[[#This Row],[1. Hàng tồn kho'[Năm: 2024]]</f>
        <v>#DIV/0!</v>
      </c>
      <c r="S2884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84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84" s="20" t="e">
        <f>SUM(Table1[[#This Row],[TATA]:[ROA]])</f>
        <v>#DIV/0!</v>
      </c>
    </row>
    <row r="2885" spans="1:21" x14ac:dyDescent="0.45">
      <c r="A2885" s="7">
        <v>2879</v>
      </c>
      <c r="B2885" s="5" t="s">
        <v>5762</v>
      </c>
      <c r="C2885" s="6" t="s">
        <v>5763</v>
      </c>
      <c r="D2885" s="6" t="s">
        <v>18</v>
      </c>
      <c r="E2885" s="8">
        <v>-154322148001</v>
      </c>
      <c r="F2885" s="8">
        <v>80336941622</v>
      </c>
      <c r="G2885" s="8">
        <v>2815734128950</v>
      </c>
      <c r="H2885" s="8">
        <v>1101930451740</v>
      </c>
      <c r="I2885" s="8">
        <v>1231677085675</v>
      </c>
      <c r="J2885" s="8">
        <v>40804852414</v>
      </c>
      <c r="K2885" s="8">
        <v>104166957862</v>
      </c>
      <c r="L2885" s="8">
        <v>1026485549969</v>
      </c>
      <c r="M2885" s="8">
        <v>1653119347537</v>
      </c>
      <c r="N2885" s="9">
        <v>2.92</v>
      </c>
      <c r="O2885" s="9">
        <v>0.7</v>
      </c>
      <c r="P2885" s="17">
        <f>(Table1[[#This Row],[18. Lợi nhuận sau thuế thu nhập doanh nghiệp]]-Table1[[#This Row],[Lưu chuyển tiền thuần từ hoạt động kinh doanh]])/Table1[[#This Row],[TỔNG CỘNG TÀI SẢN]]</f>
        <v>8.3338510980262695E-2</v>
      </c>
      <c r="Q2885" s="20">
        <f>(Table1[[#This Row],[III. Các khoản phải thu ngắn hạn 2025]]-Table1[[#This Row],[III. Các khoản phải thu ngắn hạn'[Năm: 2024]])/Table1[[#This Row],[III. Các khoản phải thu ngắn hạn'[Năm: 2024]]</f>
        <v>0.11774484835238373</v>
      </c>
      <c r="R2885" s="20">
        <f>(Table1[[#This Row],[1. Hàng tồn kho]]-Table1[[#This Row],[1. Hàng tồn kho'[Năm: 2024]])/Table1[[#This Row],[1. Hàng tồn kho'[Năm: 2024]]</f>
        <v>1.5528081024564786</v>
      </c>
      <c r="S2885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0.61046528866083349</v>
      </c>
      <c r="T2885" s="21">
        <f>Table1[[#This Row],[Tỷ suất sinh lợi trên tổng tài sản bình quân (ROAA)'[Quý 4 Năm 2025, ĐVT: %']]]-Table1[[#This Row],[Tỷ suất sinh lợi trên tổng tài sản bình quân (ROAA)'[Quý 4 Năm 2024, ĐVT: %']]]</f>
        <v>-2.2199999999999998</v>
      </c>
      <c r="U2885" s="20">
        <f>SUM(Table1[[#This Row],[TATA]:[ROA]])</f>
        <v>0.14435675044995877</v>
      </c>
    </row>
    <row r="2886" spans="1:21" hidden="1" x14ac:dyDescent="0.45">
      <c r="A2886" s="7">
        <v>2880</v>
      </c>
      <c r="B2886" s="5" t="s">
        <v>5764</v>
      </c>
      <c r="C2886" s="6" t="s">
        <v>5765</v>
      </c>
      <c r="D2886" s="6" t="s">
        <v>10</v>
      </c>
      <c r="E2886" s="6"/>
      <c r="F2886" s="6"/>
      <c r="G2886" s="6"/>
      <c r="H2886" s="6"/>
      <c r="I2886" s="6"/>
      <c r="J2886" s="6"/>
      <c r="K2886" s="6"/>
      <c r="L2886" s="6"/>
      <c r="M2886" s="6"/>
      <c r="N2886" s="8"/>
      <c r="O2886" s="8"/>
      <c r="P2886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86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86" s="20" t="e">
        <f>(Table1[[#This Row],[1. Hàng tồn kho]]-Table1[[#This Row],[1. Hàng tồn kho'[Năm: 2024]])/Table1[[#This Row],[1. Hàng tồn kho'[Năm: 2024]]</f>
        <v>#DIV/0!</v>
      </c>
      <c r="S2886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86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86" s="20" t="e">
        <f>SUM(Table1[[#This Row],[TATA]:[ROA]])</f>
        <v>#DIV/0!</v>
      </c>
    </row>
    <row r="2887" spans="1:21" hidden="1" x14ac:dyDescent="0.45">
      <c r="A2887" s="7">
        <v>2881</v>
      </c>
      <c r="B2887" s="5" t="s">
        <v>5766</v>
      </c>
      <c r="C2887" s="6" t="s">
        <v>5767</v>
      </c>
      <c r="D2887" s="6" t="s">
        <v>10</v>
      </c>
      <c r="E2887" s="6"/>
      <c r="F2887" s="6"/>
      <c r="G2887" s="6"/>
      <c r="H2887" s="8">
        <v>55649975087</v>
      </c>
      <c r="I2887" s="6"/>
      <c r="J2887" s="8">
        <v>29250620432</v>
      </c>
      <c r="K2887" s="6"/>
      <c r="L2887" s="8">
        <v>197222284191</v>
      </c>
      <c r="M2887" s="6"/>
      <c r="N2887" s="8"/>
      <c r="O2887" s="8"/>
      <c r="P2887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87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887" s="20">
        <f>(Table1[[#This Row],[1. Hàng tồn kho]]-Table1[[#This Row],[1. Hàng tồn kho'[Năm: 2024]])/Table1[[#This Row],[1. Hàng tồn kho'[Năm: 2024]]</f>
        <v>-1</v>
      </c>
      <c r="S2887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887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87" s="20" t="e">
        <f>SUM(Table1[[#This Row],[TATA]:[ROA]])</f>
        <v>#DIV/0!</v>
      </c>
    </row>
    <row r="2888" spans="1:21" hidden="1" x14ac:dyDescent="0.45">
      <c r="A2888" s="7">
        <v>2882</v>
      </c>
      <c r="B2888" s="5" t="s">
        <v>5768</v>
      </c>
      <c r="C2888" s="6" t="s">
        <v>5769</v>
      </c>
      <c r="D2888" s="6" t="s">
        <v>10</v>
      </c>
      <c r="E2888" s="6"/>
      <c r="F2888" s="6"/>
      <c r="G2888" s="6"/>
      <c r="H2888" s="6"/>
      <c r="I2888" s="6"/>
      <c r="J2888" s="6"/>
      <c r="K2888" s="6"/>
      <c r="L2888" s="6"/>
      <c r="M2888" s="6"/>
      <c r="N2888" s="8"/>
      <c r="O2888" s="8"/>
      <c r="P2888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88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88" s="20" t="e">
        <f>(Table1[[#This Row],[1. Hàng tồn kho]]-Table1[[#This Row],[1. Hàng tồn kho'[Năm: 2024]])/Table1[[#This Row],[1. Hàng tồn kho'[Năm: 2024]]</f>
        <v>#DIV/0!</v>
      </c>
      <c r="S2888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88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88" s="20" t="e">
        <f>SUM(Table1[[#This Row],[TATA]:[ROA]])</f>
        <v>#DIV/0!</v>
      </c>
    </row>
    <row r="2889" spans="1:21" ht="26.25" hidden="1" x14ac:dyDescent="0.45">
      <c r="A2889" s="7">
        <v>2883</v>
      </c>
      <c r="B2889" s="5" t="s">
        <v>5770</v>
      </c>
      <c r="C2889" s="6" t="s">
        <v>5771</v>
      </c>
      <c r="D2889" s="6" t="s">
        <v>15</v>
      </c>
      <c r="E2889" s="6"/>
      <c r="F2889" s="6"/>
      <c r="G2889" s="6"/>
      <c r="H2889" s="8">
        <v>653419438384</v>
      </c>
      <c r="I2889" s="6"/>
      <c r="J2889" s="8">
        <v>110442937777</v>
      </c>
      <c r="K2889" s="6"/>
      <c r="L2889" s="8">
        <v>698777612924</v>
      </c>
      <c r="M2889" s="6"/>
      <c r="N2889" s="8"/>
      <c r="O2889" s="8"/>
      <c r="P2889" s="17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89" s="20">
        <f>(Table1[[#This Row],[III. Các khoản phải thu ngắn hạn 2025]]-Table1[[#This Row],[III. Các khoản phải thu ngắn hạn'[Năm: 2024]])/Table1[[#This Row],[III. Các khoản phải thu ngắn hạn'[Năm: 2024]]</f>
        <v>-1</v>
      </c>
      <c r="R2889" s="20">
        <f>(Table1[[#This Row],[1. Hàng tồn kho]]-Table1[[#This Row],[1. Hàng tồn kho'[Năm: 2024]])/Table1[[#This Row],[1. Hàng tồn kho'[Năm: 2024]]</f>
        <v>-1</v>
      </c>
      <c r="S2889" s="20">
        <f>(Table1[[#This Row],[1. Doanh thu bán hàng và cung cấp dịch vụ ]]-Table1[[#This Row],[1. Doanh thu bán hàng và cung cấp dịch vụ '[Năm: 2024]])/Table1[[#This Row],[1. Doanh thu bán hàng và cung cấp dịch vụ '[Năm: 2024]]</f>
        <v>-1</v>
      </c>
      <c r="T2889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89" s="20" t="e">
        <f>SUM(Table1[[#This Row],[TATA]:[ROA]])</f>
        <v>#DIV/0!</v>
      </c>
    </row>
    <row r="2890" spans="1:21" hidden="1" x14ac:dyDescent="0.45">
      <c r="A2890" s="13">
        <v>2884</v>
      </c>
      <c r="B2890" s="14" t="s">
        <v>5772</v>
      </c>
      <c r="C2890" s="15" t="s">
        <v>5773</v>
      </c>
      <c r="D2890" s="15" t="s">
        <v>10</v>
      </c>
      <c r="E2890" s="15"/>
      <c r="F2890" s="15"/>
      <c r="G2890" s="15"/>
      <c r="H2890" s="15"/>
      <c r="I2890" s="15"/>
      <c r="J2890" s="15"/>
      <c r="K2890" s="15"/>
      <c r="L2890" s="15"/>
      <c r="M2890" s="15"/>
      <c r="N2890" s="16"/>
      <c r="O2890" s="16"/>
      <c r="P2890" s="19" t="e">
        <f>(Table1[[#This Row],[18. Lợi nhuận sau thuế thu nhập doanh nghiệp]]-Table1[[#This Row],[Lưu chuyển tiền thuần từ hoạt động kinh doanh]])/Table1[[#This Row],[TỔNG CỘNG TÀI SẢN]]</f>
        <v>#DIV/0!</v>
      </c>
      <c r="Q2890" s="20" t="e">
        <f>(Table1[[#This Row],[III. Các khoản phải thu ngắn hạn 2025]]-Table1[[#This Row],[III. Các khoản phải thu ngắn hạn'[Năm: 2024]])/Table1[[#This Row],[III. Các khoản phải thu ngắn hạn'[Năm: 2024]]</f>
        <v>#DIV/0!</v>
      </c>
      <c r="R2890" s="20" t="e">
        <f>(Table1[[#This Row],[1. Hàng tồn kho]]-Table1[[#This Row],[1. Hàng tồn kho'[Năm: 2024]])/Table1[[#This Row],[1. Hàng tồn kho'[Năm: 2024]]</f>
        <v>#DIV/0!</v>
      </c>
      <c r="S2890" s="20" t="e">
        <f>(Table1[[#This Row],[1. Doanh thu bán hàng và cung cấp dịch vụ ]]-Table1[[#This Row],[1. Doanh thu bán hàng và cung cấp dịch vụ '[Năm: 2024]])/Table1[[#This Row],[1. Doanh thu bán hàng và cung cấp dịch vụ '[Năm: 2024]]</f>
        <v>#DIV/0!</v>
      </c>
      <c r="T2890" s="21">
        <f>Table1[[#This Row],[Tỷ suất sinh lợi trên tổng tài sản bình quân (ROAA)'[Quý 4 Năm 2025, ĐVT: %']]]-Table1[[#This Row],[Tỷ suất sinh lợi trên tổng tài sản bình quân (ROAA)'[Quý 4 Năm 2024, ĐVT: %']]]</f>
        <v>0</v>
      </c>
      <c r="U2890" s="20" t="e">
        <f>SUM(Table1[[#This Row],[TATA]:[ROA]])</f>
        <v>#DIV/0!</v>
      </c>
    </row>
    <row r="2893" spans="1:21" x14ac:dyDescent="0.45">
      <c r="A2893" s="10" t="s">
        <v>5774</v>
      </c>
    </row>
    <row r="2894" spans="1:21" x14ac:dyDescent="0.45">
      <c r="A2894" s="11" t="s">
        <v>5775</v>
      </c>
    </row>
    <row r="2895" spans="1:21" x14ac:dyDescent="0.45">
      <c r="A2895" s="11" t="s">
        <v>5776</v>
      </c>
    </row>
    <row r="2896" spans="1:21" x14ac:dyDescent="0.45">
      <c r="A2896" s="11" t="s">
        <v>5777</v>
      </c>
    </row>
    <row r="2897" spans="1:1" x14ac:dyDescent="0.45">
      <c r="A2897" s="11" t="s">
        <v>5778</v>
      </c>
    </row>
    <row r="2900" spans="1:1" x14ac:dyDescent="0.45">
      <c r="A2900" s="10" t="s">
        <v>5779</v>
      </c>
    </row>
    <row r="2901" spans="1:1" x14ac:dyDescent="0.45">
      <c r="A2901" s="11" t="s">
        <v>5780</v>
      </c>
    </row>
    <row r="2902" spans="1:1" x14ac:dyDescent="0.45">
      <c r="A2902" s="11" t="s">
        <v>5781</v>
      </c>
    </row>
  </sheetData>
  <hyperlinks>
    <hyperlink ref="B7" r:id="rId1" xr:uid="{00000000-0004-0000-0000-000000000000}"/>
    <hyperlink ref="B8" r:id="rId2" xr:uid="{00000000-0004-0000-0000-000001000000}"/>
    <hyperlink ref="B9" r:id="rId3" xr:uid="{00000000-0004-0000-0000-000002000000}"/>
    <hyperlink ref="B10" r:id="rId4" xr:uid="{00000000-0004-0000-0000-000003000000}"/>
    <hyperlink ref="B11" r:id="rId5" xr:uid="{00000000-0004-0000-0000-000004000000}"/>
    <hyperlink ref="B12" r:id="rId6" xr:uid="{00000000-0004-0000-0000-000005000000}"/>
    <hyperlink ref="B13" r:id="rId7" xr:uid="{00000000-0004-0000-0000-000006000000}"/>
    <hyperlink ref="B14" r:id="rId8" xr:uid="{00000000-0004-0000-0000-000007000000}"/>
    <hyperlink ref="B15" r:id="rId9" xr:uid="{00000000-0004-0000-0000-000008000000}"/>
    <hyperlink ref="B16" r:id="rId10" xr:uid="{00000000-0004-0000-0000-000009000000}"/>
    <hyperlink ref="B17" r:id="rId11" xr:uid="{00000000-0004-0000-0000-00000A000000}"/>
    <hyperlink ref="B18" r:id="rId12" xr:uid="{00000000-0004-0000-0000-00000B000000}"/>
    <hyperlink ref="B19" r:id="rId13" xr:uid="{00000000-0004-0000-0000-00000C000000}"/>
    <hyperlink ref="B20" r:id="rId14" xr:uid="{00000000-0004-0000-0000-00000D000000}"/>
    <hyperlink ref="B21" r:id="rId15" xr:uid="{00000000-0004-0000-0000-00000E000000}"/>
    <hyperlink ref="B22" r:id="rId16" xr:uid="{00000000-0004-0000-0000-00000F000000}"/>
    <hyperlink ref="B23" r:id="rId17" xr:uid="{00000000-0004-0000-0000-000010000000}"/>
    <hyperlink ref="B24" r:id="rId18" xr:uid="{00000000-0004-0000-0000-000011000000}"/>
    <hyperlink ref="B25" r:id="rId19" xr:uid="{00000000-0004-0000-0000-000012000000}"/>
    <hyperlink ref="B26" r:id="rId20" xr:uid="{00000000-0004-0000-0000-000013000000}"/>
    <hyperlink ref="B27" r:id="rId21" xr:uid="{00000000-0004-0000-0000-000014000000}"/>
    <hyperlink ref="B28" r:id="rId22" xr:uid="{00000000-0004-0000-0000-000015000000}"/>
    <hyperlink ref="B29" r:id="rId23" xr:uid="{00000000-0004-0000-0000-000016000000}"/>
    <hyperlink ref="B30" r:id="rId24" xr:uid="{00000000-0004-0000-0000-000017000000}"/>
    <hyperlink ref="B31" r:id="rId25" xr:uid="{00000000-0004-0000-0000-000018000000}"/>
    <hyperlink ref="B32" r:id="rId26" xr:uid="{00000000-0004-0000-0000-000019000000}"/>
    <hyperlink ref="B33" r:id="rId27" xr:uid="{00000000-0004-0000-0000-00001A000000}"/>
    <hyperlink ref="B34" r:id="rId28" xr:uid="{00000000-0004-0000-0000-00001B000000}"/>
    <hyperlink ref="B35" r:id="rId29" xr:uid="{00000000-0004-0000-0000-00001C000000}"/>
    <hyperlink ref="B36" r:id="rId30" xr:uid="{00000000-0004-0000-0000-00001D000000}"/>
    <hyperlink ref="B37" r:id="rId31" xr:uid="{00000000-0004-0000-0000-00001E000000}"/>
    <hyperlink ref="B38" r:id="rId32" xr:uid="{00000000-0004-0000-0000-00001F000000}"/>
    <hyperlink ref="B39" r:id="rId33" xr:uid="{00000000-0004-0000-0000-000020000000}"/>
    <hyperlink ref="B40" r:id="rId34" xr:uid="{00000000-0004-0000-0000-000021000000}"/>
    <hyperlink ref="B41" r:id="rId35" xr:uid="{00000000-0004-0000-0000-000022000000}"/>
    <hyperlink ref="B42" r:id="rId36" xr:uid="{00000000-0004-0000-0000-000023000000}"/>
    <hyperlink ref="B43" r:id="rId37" xr:uid="{00000000-0004-0000-0000-000024000000}"/>
    <hyperlink ref="B44" r:id="rId38" xr:uid="{00000000-0004-0000-0000-000025000000}"/>
    <hyperlink ref="B45" r:id="rId39" xr:uid="{00000000-0004-0000-0000-000026000000}"/>
    <hyperlink ref="B46" r:id="rId40" xr:uid="{00000000-0004-0000-0000-000027000000}"/>
    <hyperlink ref="B47" r:id="rId41" xr:uid="{00000000-0004-0000-0000-000028000000}"/>
    <hyperlink ref="B48" r:id="rId42" xr:uid="{00000000-0004-0000-0000-000029000000}"/>
    <hyperlink ref="B49" r:id="rId43" xr:uid="{00000000-0004-0000-0000-00002A000000}"/>
    <hyperlink ref="B50" r:id="rId44" xr:uid="{00000000-0004-0000-0000-00002B000000}"/>
    <hyperlink ref="B51" r:id="rId45" xr:uid="{00000000-0004-0000-0000-00002C000000}"/>
    <hyperlink ref="B52" r:id="rId46" xr:uid="{00000000-0004-0000-0000-00002D000000}"/>
    <hyperlink ref="B53" r:id="rId47" xr:uid="{00000000-0004-0000-0000-00002E000000}"/>
    <hyperlink ref="B54" r:id="rId48" xr:uid="{00000000-0004-0000-0000-00002F000000}"/>
    <hyperlink ref="B55" r:id="rId49" xr:uid="{00000000-0004-0000-0000-000030000000}"/>
    <hyperlink ref="B56" r:id="rId50" xr:uid="{00000000-0004-0000-0000-000031000000}"/>
    <hyperlink ref="B57" r:id="rId51" xr:uid="{00000000-0004-0000-0000-000032000000}"/>
    <hyperlink ref="B58" r:id="rId52" xr:uid="{00000000-0004-0000-0000-000033000000}"/>
    <hyperlink ref="B59" r:id="rId53" xr:uid="{00000000-0004-0000-0000-000034000000}"/>
    <hyperlink ref="B60" r:id="rId54" xr:uid="{00000000-0004-0000-0000-000035000000}"/>
    <hyperlink ref="B61" r:id="rId55" xr:uid="{00000000-0004-0000-0000-000036000000}"/>
    <hyperlink ref="B62" r:id="rId56" xr:uid="{00000000-0004-0000-0000-000037000000}"/>
    <hyperlink ref="B63" r:id="rId57" xr:uid="{00000000-0004-0000-0000-000038000000}"/>
    <hyperlink ref="B64" r:id="rId58" xr:uid="{00000000-0004-0000-0000-000039000000}"/>
    <hyperlink ref="B65" r:id="rId59" xr:uid="{00000000-0004-0000-0000-00003A000000}"/>
    <hyperlink ref="B66" r:id="rId60" xr:uid="{00000000-0004-0000-0000-00003B000000}"/>
    <hyperlink ref="B67" r:id="rId61" xr:uid="{00000000-0004-0000-0000-00003C000000}"/>
    <hyperlink ref="B68" r:id="rId62" xr:uid="{00000000-0004-0000-0000-00003D000000}"/>
    <hyperlink ref="B69" r:id="rId63" xr:uid="{00000000-0004-0000-0000-00003E000000}"/>
    <hyperlink ref="B70" r:id="rId64" xr:uid="{00000000-0004-0000-0000-00003F000000}"/>
    <hyperlink ref="B71" r:id="rId65" xr:uid="{00000000-0004-0000-0000-000040000000}"/>
    <hyperlink ref="B72" r:id="rId66" xr:uid="{00000000-0004-0000-0000-000041000000}"/>
    <hyperlink ref="B73" r:id="rId67" xr:uid="{00000000-0004-0000-0000-000042000000}"/>
    <hyperlink ref="B74" r:id="rId68" xr:uid="{00000000-0004-0000-0000-000043000000}"/>
    <hyperlink ref="B75" r:id="rId69" xr:uid="{00000000-0004-0000-0000-000044000000}"/>
    <hyperlink ref="B76" r:id="rId70" xr:uid="{00000000-0004-0000-0000-000045000000}"/>
    <hyperlink ref="B77" r:id="rId71" xr:uid="{00000000-0004-0000-0000-000046000000}"/>
    <hyperlink ref="B78" r:id="rId72" xr:uid="{00000000-0004-0000-0000-000047000000}"/>
    <hyperlink ref="B79" r:id="rId73" xr:uid="{00000000-0004-0000-0000-000048000000}"/>
    <hyperlink ref="B80" r:id="rId74" xr:uid="{00000000-0004-0000-0000-000049000000}"/>
    <hyperlink ref="B81" r:id="rId75" xr:uid="{00000000-0004-0000-0000-00004A000000}"/>
    <hyperlink ref="B82" r:id="rId76" xr:uid="{00000000-0004-0000-0000-00004B000000}"/>
    <hyperlink ref="B83" r:id="rId77" xr:uid="{00000000-0004-0000-0000-00004C000000}"/>
    <hyperlink ref="B84" r:id="rId78" xr:uid="{00000000-0004-0000-0000-00004D000000}"/>
    <hyperlink ref="B85" r:id="rId79" xr:uid="{00000000-0004-0000-0000-00004E000000}"/>
    <hyperlink ref="B86" r:id="rId80" xr:uid="{00000000-0004-0000-0000-00004F000000}"/>
    <hyperlink ref="B87" r:id="rId81" xr:uid="{00000000-0004-0000-0000-000050000000}"/>
    <hyperlink ref="B88" r:id="rId82" xr:uid="{00000000-0004-0000-0000-000051000000}"/>
    <hyperlink ref="B89" r:id="rId83" xr:uid="{00000000-0004-0000-0000-000052000000}"/>
    <hyperlink ref="B90" r:id="rId84" xr:uid="{00000000-0004-0000-0000-000053000000}"/>
    <hyperlink ref="B91" r:id="rId85" xr:uid="{00000000-0004-0000-0000-000054000000}"/>
    <hyperlink ref="B92" r:id="rId86" xr:uid="{00000000-0004-0000-0000-000055000000}"/>
    <hyperlink ref="B93" r:id="rId87" xr:uid="{00000000-0004-0000-0000-000056000000}"/>
    <hyperlink ref="B94" r:id="rId88" xr:uid="{00000000-0004-0000-0000-000057000000}"/>
    <hyperlink ref="B95" r:id="rId89" xr:uid="{00000000-0004-0000-0000-000058000000}"/>
    <hyperlink ref="B96" r:id="rId90" xr:uid="{00000000-0004-0000-0000-000059000000}"/>
    <hyperlink ref="B97" r:id="rId91" xr:uid="{00000000-0004-0000-0000-00005A000000}"/>
    <hyperlink ref="B98" r:id="rId92" xr:uid="{00000000-0004-0000-0000-00005B000000}"/>
    <hyperlink ref="B99" r:id="rId93" xr:uid="{00000000-0004-0000-0000-00005C000000}"/>
    <hyperlink ref="B100" r:id="rId94" xr:uid="{00000000-0004-0000-0000-00005D000000}"/>
    <hyperlink ref="B101" r:id="rId95" xr:uid="{00000000-0004-0000-0000-00005E000000}"/>
    <hyperlink ref="B102" r:id="rId96" xr:uid="{00000000-0004-0000-0000-00005F000000}"/>
    <hyperlink ref="B103" r:id="rId97" xr:uid="{00000000-0004-0000-0000-000060000000}"/>
    <hyperlink ref="B104" r:id="rId98" xr:uid="{00000000-0004-0000-0000-000061000000}"/>
    <hyperlink ref="B105" r:id="rId99" xr:uid="{00000000-0004-0000-0000-000062000000}"/>
    <hyperlink ref="B106" r:id="rId100" xr:uid="{00000000-0004-0000-0000-000063000000}"/>
    <hyperlink ref="B107" r:id="rId101" xr:uid="{00000000-0004-0000-0000-000064000000}"/>
    <hyperlink ref="B108" r:id="rId102" xr:uid="{00000000-0004-0000-0000-000065000000}"/>
    <hyperlink ref="B109" r:id="rId103" xr:uid="{00000000-0004-0000-0000-000066000000}"/>
    <hyperlink ref="B110" r:id="rId104" xr:uid="{00000000-0004-0000-0000-000067000000}"/>
    <hyperlink ref="B111" r:id="rId105" xr:uid="{00000000-0004-0000-0000-000068000000}"/>
    <hyperlink ref="B112" r:id="rId106" xr:uid="{00000000-0004-0000-0000-000069000000}"/>
    <hyperlink ref="B113" r:id="rId107" xr:uid="{00000000-0004-0000-0000-00006A000000}"/>
    <hyperlink ref="B114" r:id="rId108" xr:uid="{00000000-0004-0000-0000-00006B000000}"/>
    <hyperlink ref="B115" r:id="rId109" xr:uid="{00000000-0004-0000-0000-00006C000000}"/>
    <hyperlink ref="B116" r:id="rId110" xr:uid="{00000000-0004-0000-0000-00006D000000}"/>
    <hyperlink ref="B117" r:id="rId111" xr:uid="{00000000-0004-0000-0000-00006E000000}"/>
    <hyperlink ref="B118" r:id="rId112" xr:uid="{00000000-0004-0000-0000-00006F000000}"/>
    <hyperlink ref="B119" r:id="rId113" xr:uid="{00000000-0004-0000-0000-000070000000}"/>
    <hyperlink ref="B120" r:id="rId114" xr:uid="{00000000-0004-0000-0000-000071000000}"/>
    <hyperlink ref="B121" r:id="rId115" xr:uid="{00000000-0004-0000-0000-000072000000}"/>
    <hyperlink ref="B122" r:id="rId116" xr:uid="{00000000-0004-0000-0000-000073000000}"/>
    <hyperlink ref="B123" r:id="rId117" xr:uid="{00000000-0004-0000-0000-000074000000}"/>
    <hyperlink ref="B124" r:id="rId118" xr:uid="{00000000-0004-0000-0000-000075000000}"/>
    <hyperlink ref="B125" r:id="rId119" xr:uid="{00000000-0004-0000-0000-000076000000}"/>
    <hyperlink ref="B126" r:id="rId120" xr:uid="{00000000-0004-0000-0000-000077000000}"/>
    <hyperlink ref="B127" r:id="rId121" xr:uid="{00000000-0004-0000-0000-000078000000}"/>
    <hyperlink ref="B128" r:id="rId122" xr:uid="{00000000-0004-0000-0000-000079000000}"/>
    <hyperlink ref="B129" r:id="rId123" xr:uid="{00000000-0004-0000-0000-00007A000000}"/>
    <hyperlink ref="B130" r:id="rId124" xr:uid="{00000000-0004-0000-0000-00007B000000}"/>
    <hyperlink ref="B131" r:id="rId125" xr:uid="{00000000-0004-0000-0000-00007C000000}"/>
    <hyperlink ref="B132" r:id="rId126" xr:uid="{00000000-0004-0000-0000-00007D000000}"/>
    <hyperlink ref="B133" r:id="rId127" xr:uid="{00000000-0004-0000-0000-00007E000000}"/>
    <hyperlink ref="B134" r:id="rId128" xr:uid="{00000000-0004-0000-0000-00007F000000}"/>
    <hyperlink ref="B135" r:id="rId129" xr:uid="{00000000-0004-0000-0000-000080000000}"/>
    <hyperlink ref="B136" r:id="rId130" xr:uid="{00000000-0004-0000-0000-000081000000}"/>
    <hyperlink ref="B137" r:id="rId131" xr:uid="{00000000-0004-0000-0000-000082000000}"/>
    <hyperlink ref="B138" r:id="rId132" xr:uid="{00000000-0004-0000-0000-000083000000}"/>
    <hyperlink ref="B139" r:id="rId133" xr:uid="{00000000-0004-0000-0000-000084000000}"/>
    <hyperlink ref="B140" r:id="rId134" xr:uid="{00000000-0004-0000-0000-000085000000}"/>
    <hyperlink ref="B141" r:id="rId135" xr:uid="{00000000-0004-0000-0000-000086000000}"/>
    <hyperlink ref="B142" r:id="rId136" xr:uid="{00000000-0004-0000-0000-000087000000}"/>
    <hyperlink ref="B143" r:id="rId137" xr:uid="{00000000-0004-0000-0000-000088000000}"/>
    <hyperlink ref="B144" r:id="rId138" xr:uid="{00000000-0004-0000-0000-000089000000}"/>
    <hyperlink ref="B145" r:id="rId139" xr:uid="{00000000-0004-0000-0000-00008A000000}"/>
    <hyperlink ref="B146" r:id="rId140" xr:uid="{00000000-0004-0000-0000-00008B000000}"/>
    <hyperlink ref="B147" r:id="rId141" xr:uid="{00000000-0004-0000-0000-00008C000000}"/>
    <hyperlink ref="B148" r:id="rId142" xr:uid="{00000000-0004-0000-0000-00008D000000}"/>
    <hyperlink ref="B149" r:id="rId143" xr:uid="{00000000-0004-0000-0000-00008E000000}"/>
    <hyperlink ref="B150" r:id="rId144" xr:uid="{00000000-0004-0000-0000-00008F000000}"/>
    <hyperlink ref="B151" r:id="rId145" xr:uid="{00000000-0004-0000-0000-000090000000}"/>
    <hyperlink ref="B152" r:id="rId146" xr:uid="{00000000-0004-0000-0000-000091000000}"/>
    <hyperlink ref="B153" r:id="rId147" xr:uid="{00000000-0004-0000-0000-000092000000}"/>
    <hyperlink ref="B154" r:id="rId148" xr:uid="{00000000-0004-0000-0000-000093000000}"/>
    <hyperlink ref="B155" r:id="rId149" xr:uid="{00000000-0004-0000-0000-000094000000}"/>
    <hyperlink ref="B156" r:id="rId150" xr:uid="{00000000-0004-0000-0000-000095000000}"/>
    <hyperlink ref="B157" r:id="rId151" xr:uid="{00000000-0004-0000-0000-000096000000}"/>
    <hyperlink ref="B158" r:id="rId152" xr:uid="{00000000-0004-0000-0000-000097000000}"/>
    <hyperlink ref="B159" r:id="rId153" xr:uid="{00000000-0004-0000-0000-000098000000}"/>
    <hyperlink ref="B160" r:id="rId154" xr:uid="{00000000-0004-0000-0000-000099000000}"/>
    <hyperlink ref="B161" r:id="rId155" xr:uid="{00000000-0004-0000-0000-00009A000000}"/>
    <hyperlink ref="B162" r:id="rId156" xr:uid="{00000000-0004-0000-0000-00009B000000}"/>
    <hyperlink ref="B163" r:id="rId157" xr:uid="{00000000-0004-0000-0000-00009C000000}"/>
    <hyperlink ref="B164" r:id="rId158" xr:uid="{00000000-0004-0000-0000-00009D000000}"/>
    <hyperlink ref="B165" r:id="rId159" xr:uid="{00000000-0004-0000-0000-00009E000000}"/>
    <hyperlink ref="B166" r:id="rId160" xr:uid="{00000000-0004-0000-0000-00009F000000}"/>
    <hyperlink ref="B167" r:id="rId161" xr:uid="{00000000-0004-0000-0000-0000A0000000}"/>
    <hyperlink ref="B168" r:id="rId162" xr:uid="{00000000-0004-0000-0000-0000A1000000}"/>
    <hyperlink ref="B169" r:id="rId163" xr:uid="{00000000-0004-0000-0000-0000A2000000}"/>
    <hyperlink ref="B170" r:id="rId164" xr:uid="{00000000-0004-0000-0000-0000A3000000}"/>
    <hyperlink ref="B171" r:id="rId165" xr:uid="{00000000-0004-0000-0000-0000A4000000}"/>
    <hyperlink ref="B172" r:id="rId166" xr:uid="{00000000-0004-0000-0000-0000A5000000}"/>
    <hyperlink ref="B173" r:id="rId167" xr:uid="{00000000-0004-0000-0000-0000A6000000}"/>
    <hyperlink ref="B174" r:id="rId168" xr:uid="{00000000-0004-0000-0000-0000A7000000}"/>
    <hyperlink ref="B175" r:id="rId169" xr:uid="{00000000-0004-0000-0000-0000A8000000}"/>
    <hyperlink ref="B176" r:id="rId170" xr:uid="{00000000-0004-0000-0000-0000A9000000}"/>
    <hyperlink ref="B177" r:id="rId171" xr:uid="{00000000-0004-0000-0000-0000AA000000}"/>
    <hyperlink ref="B178" r:id="rId172" xr:uid="{00000000-0004-0000-0000-0000AB000000}"/>
    <hyperlink ref="B179" r:id="rId173" xr:uid="{00000000-0004-0000-0000-0000AC000000}"/>
    <hyperlink ref="B180" r:id="rId174" xr:uid="{00000000-0004-0000-0000-0000AD000000}"/>
    <hyperlink ref="B181" r:id="rId175" xr:uid="{00000000-0004-0000-0000-0000AE000000}"/>
    <hyperlink ref="B182" r:id="rId176" xr:uid="{00000000-0004-0000-0000-0000AF000000}"/>
    <hyperlink ref="B183" r:id="rId177" xr:uid="{00000000-0004-0000-0000-0000B0000000}"/>
    <hyperlink ref="B184" r:id="rId178" xr:uid="{00000000-0004-0000-0000-0000B1000000}"/>
    <hyperlink ref="B185" r:id="rId179" xr:uid="{00000000-0004-0000-0000-0000B2000000}"/>
    <hyperlink ref="B186" r:id="rId180" xr:uid="{00000000-0004-0000-0000-0000B3000000}"/>
    <hyperlink ref="B187" r:id="rId181" xr:uid="{00000000-0004-0000-0000-0000B4000000}"/>
    <hyperlink ref="B188" r:id="rId182" xr:uid="{00000000-0004-0000-0000-0000B5000000}"/>
    <hyperlink ref="B189" r:id="rId183" xr:uid="{00000000-0004-0000-0000-0000B6000000}"/>
    <hyperlink ref="B190" r:id="rId184" xr:uid="{00000000-0004-0000-0000-0000B7000000}"/>
    <hyperlink ref="B191" r:id="rId185" xr:uid="{00000000-0004-0000-0000-0000B8000000}"/>
    <hyperlink ref="B192" r:id="rId186" xr:uid="{00000000-0004-0000-0000-0000B9000000}"/>
    <hyperlink ref="B193" r:id="rId187" xr:uid="{00000000-0004-0000-0000-0000BA000000}"/>
    <hyperlink ref="B194" r:id="rId188" xr:uid="{00000000-0004-0000-0000-0000BB000000}"/>
    <hyperlink ref="B195" r:id="rId189" xr:uid="{00000000-0004-0000-0000-0000BC000000}"/>
    <hyperlink ref="B196" r:id="rId190" xr:uid="{00000000-0004-0000-0000-0000BD000000}"/>
    <hyperlink ref="B197" r:id="rId191" xr:uid="{00000000-0004-0000-0000-0000BE000000}"/>
    <hyperlink ref="B198" r:id="rId192" xr:uid="{00000000-0004-0000-0000-0000BF000000}"/>
    <hyperlink ref="B199" r:id="rId193" xr:uid="{00000000-0004-0000-0000-0000C0000000}"/>
    <hyperlink ref="B200" r:id="rId194" xr:uid="{00000000-0004-0000-0000-0000C1000000}"/>
    <hyperlink ref="B201" r:id="rId195" xr:uid="{00000000-0004-0000-0000-0000C2000000}"/>
    <hyperlink ref="B202" r:id="rId196" xr:uid="{00000000-0004-0000-0000-0000C3000000}"/>
    <hyperlink ref="B203" r:id="rId197" xr:uid="{00000000-0004-0000-0000-0000C4000000}"/>
    <hyperlink ref="B204" r:id="rId198" xr:uid="{00000000-0004-0000-0000-0000C5000000}"/>
    <hyperlink ref="B205" r:id="rId199" xr:uid="{00000000-0004-0000-0000-0000C6000000}"/>
    <hyperlink ref="B206" r:id="rId200" xr:uid="{00000000-0004-0000-0000-0000C7000000}"/>
    <hyperlink ref="B207" r:id="rId201" xr:uid="{00000000-0004-0000-0000-0000C8000000}"/>
    <hyperlink ref="B208" r:id="rId202" xr:uid="{00000000-0004-0000-0000-0000C9000000}"/>
    <hyperlink ref="B209" r:id="rId203" xr:uid="{00000000-0004-0000-0000-0000CA000000}"/>
    <hyperlink ref="B210" r:id="rId204" xr:uid="{00000000-0004-0000-0000-0000CB000000}"/>
    <hyperlink ref="B211" r:id="rId205" xr:uid="{00000000-0004-0000-0000-0000CC000000}"/>
    <hyperlink ref="B212" r:id="rId206" xr:uid="{00000000-0004-0000-0000-0000CD000000}"/>
    <hyperlink ref="B213" r:id="rId207" xr:uid="{00000000-0004-0000-0000-0000CE000000}"/>
    <hyperlink ref="B214" r:id="rId208" xr:uid="{00000000-0004-0000-0000-0000CF000000}"/>
    <hyperlink ref="B215" r:id="rId209" xr:uid="{00000000-0004-0000-0000-0000D0000000}"/>
    <hyperlink ref="B216" r:id="rId210" xr:uid="{00000000-0004-0000-0000-0000D1000000}"/>
    <hyperlink ref="B217" r:id="rId211" xr:uid="{00000000-0004-0000-0000-0000D2000000}"/>
    <hyperlink ref="B218" r:id="rId212" xr:uid="{00000000-0004-0000-0000-0000D3000000}"/>
    <hyperlink ref="B219" r:id="rId213" xr:uid="{00000000-0004-0000-0000-0000D4000000}"/>
    <hyperlink ref="B220" r:id="rId214" xr:uid="{00000000-0004-0000-0000-0000D5000000}"/>
    <hyperlink ref="B221" r:id="rId215" xr:uid="{00000000-0004-0000-0000-0000D6000000}"/>
    <hyperlink ref="B222" r:id="rId216" xr:uid="{00000000-0004-0000-0000-0000D7000000}"/>
    <hyperlink ref="B223" r:id="rId217" xr:uid="{00000000-0004-0000-0000-0000D8000000}"/>
    <hyperlink ref="B224" r:id="rId218" xr:uid="{00000000-0004-0000-0000-0000D9000000}"/>
    <hyperlink ref="B225" r:id="rId219" xr:uid="{00000000-0004-0000-0000-0000DA000000}"/>
    <hyperlink ref="B226" r:id="rId220" xr:uid="{00000000-0004-0000-0000-0000DB000000}"/>
    <hyperlink ref="B227" r:id="rId221" xr:uid="{00000000-0004-0000-0000-0000DC000000}"/>
    <hyperlink ref="B228" r:id="rId222" xr:uid="{00000000-0004-0000-0000-0000DD000000}"/>
    <hyperlink ref="B229" r:id="rId223" xr:uid="{00000000-0004-0000-0000-0000DE000000}"/>
    <hyperlink ref="B230" r:id="rId224" xr:uid="{00000000-0004-0000-0000-0000DF000000}"/>
    <hyperlink ref="B231" r:id="rId225" xr:uid="{00000000-0004-0000-0000-0000E0000000}"/>
    <hyperlink ref="B232" r:id="rId226" xr:uid="{00000000-0004-0000-0000-0000E1000000}"/>
    <hyperlink ref="B233" r:id="rId227" xr:uid="{00000000-0004-0000-0000-0000E2000000}"/>
    <hyperlink ref="B234" r:id="rId228" xr:uid="{00000000-0004-0000-0000-0000E3000000}"/>
    <hyperlink ref="B235" r:id="rId229" xr:uid="{00000000-0004-0000-0000-0000E4000000}"/>
    <hyperlink ref="B236" r:id="rId230" xr:uid="{00000000-0004-0000-0000-0000E5000000}"/>
    <hyperlink ref="B237" r:id="rId231" xr:uid="{00000000-0004-0000-0000-0000E6000000}"/>
    <hyperlink ref="B238" r:id="rId232" xr:uid="{00000000-0004-0000-0000-0000E7000000}"/>
    <hyperlink ref="B239" r:id="rId233" xr:uid="{00000000-0004-0000-0000-0000E8000000}"/>
    <hyperlink ref="B240" r:id="rId234" xr:uid="{00000000-0004-0000-0000-0000E9000000}"/>
    <hyperlink ref="B241" r:id="rId235" xr:uid="{00000000-0004-0000-0000-0000EA000000}"/>
    <hyperlink ref="B242" r:id="rId236" xr:uid="{00000000-0004-0000-0000-0000EB000000}"/>
    <hyperlink ref="B243" r:id="rId237" xr:uid="{00000000-0004-0000-0000-0000EC000000}"/>
    <hyperlink ref="B244" r:id="rId238" xr:uid="{00000000-0004-0000-0000-0000ED000000}"/>
    <hyperlink ref="B245" r:id="rId239" xr:uid="{00000000-0004-0000-0000-0000EE000000}"/>
    <hyperlink ref="B246" r:id="rId240" xr:uid="{00000000-0004-0000-0000-0000EF000000}"/>
    <hyperlink ref="B247" r:id="rId241" xr:uid="{00000000-0004-0000-0000-0000F0000000}"/>
    <hyperlink ref="B248" r:id="rId242" xr:uid="{00000000-0004-0000-0000-0000F1000000}"/>
    <hyperlink ref="B249" r:id="rId243" xr:uid="{00000000-0004-0000-0000-0000F2000000}"/>
    <hyperlink ref="B250" r:id="rId244" xr:uid="{00000000-0004-0000-0000-0000F3000000}"/>
    <hyperlink ref="B251" r:id="rId245" xr:uid="{00000000-0004-0000-0000-0000F4000000}"/>
    <hyperlink ref="B252" r:id="rId246" xr:uid="{00000000-0004-0000-0000-0000F5000000}"/>
    <hyperlink ref="B253" r:id="rId247" xr:uid="{00000000-0004-0000-0000-0000F6000000}"/>
    <hyperlink ref="B254" r:id="rId248" xr:uid="{00000000-0004-0000-0000-0000F7000000}"/>
    <hyperlink ref="B255" r:id="rId249" xr:uid="{00000000-0004-0000-0000-0000F8000000}"/>
    <hyperlink ref="B256" r:id="rId250" xr:uid="{00000000-0004-0000-0000-0000F9000000}"/>
    <hyperlink ref="B257" r:id="rId251" xr:uid="{00000000-0004-0000-0000-0000FA000000}"/>
    <hyperlink ref="B258" r:id="rId252" xr:uid="{00000000-0004-0000-0000-0000FB000000}"/>
    <hyperlink ref="B259" r:id="rId253" xr:uid="{00000000-0004-0000-0000-0000FC000000}"/>
    <hyperlink ref="B260" r:id="rId254" xr:uid="{00000000-0004-0000-0000-0000FD000000}"/>
    <hyperlink ref="B261" r:id="rId255" xr:uid="{00000000-0004-0000-0000-0000FE000000}"/>
    <hyperlink ref="B262" r:id="rId256" xr:uid="{00000000-0004-0000-0000-0000FF000000}"/>
    <hyperlink ref="B263" r:id="rId257" xr:uid="{00000000-0004-0000-0000-000000010000}"/>
    <hyperlink ref="B264" r:id="rId258" xr:uid="{00000000-0004-0000-0000-000001010000}"/>
    <hyperlink ref="B265" r:id="rId259" xr:uid="{00000000-0004-0000-0000-000002010000}"/>
    <hyperlink ref="B266" r:id="rId260" xr:uid="{00000000-0004-0000-0000-000003010000}"/>
    <hyperlink ref="B267" r:id="rId261" xr:uid="{00000000-0004-0000-0000-000004010000}"/>
    <hyperlink ref="B268" r:id="rId262" xr:uid="{00000000-0004-0000-0000-000005010000}"/>
    <hyperlink ref="B269" r:id="rId263" xr:uid="{00000000-0004-0000-0000-000006010000}"/>
    <hyperlink ref="B270" r:id="rId264" xr:uid="{00000000-0004-0000-0000-000007010000}"/>
    <hyperlink ref="B271" r:id="rId265" xr:uid="{00000000-0004-0000-0000-000008010000}"/>
    <hyperlink ref="B272" r:id="rId266" xr:uid="{00000000-0004-0000-0000-000009010000}"/>
    <hyperlink ref="B273" r:id="rId267" xr:uid="{00000000-0004-0000-0000-00000A010000}"/>
    <hyperlink ref="B274" r:id="rId268" xr:uid="{00000000-0004-0000-0000-00000B010000}"/>
    <hyperlink ref="B275" r:id="rId269" xr:uid="{00000000-0004-0000-0000-00000C010000}"/>
    <hyperlink ref="B276" r:id="rId270" xr:uid="{00000000-0004-0000-0000-00000D010000}"/>
    <hyperlink ref="B277" r:id="rId271" xr:uid="{00000000-0004-0000-0000-00000E010000}"/>
    <hyperlink ref="B278" r:id="rId272" xr:uid="{00000000-0004-0000-0000-00000F010000}"/>
    <hyperlink ref="B279" r:id="rId273" xr:uid="{00000000-0004-0000-0000-000010010000}"/>
    <hyperlink ref="B280" r:id="rId274" xr:uid="{00000000-0004-0000-0000-000011010000}"/>
    <hyperlink ref="B281" r:id="rId275" xr:uid="{00000000-0004-0000-0000-000012010000}"/>
    <hyperlink ref="B282" r:id="rId276" xr:uid="{00000000-0004-0000-0000-000013010000}"/>
    <hyperlink ref="B283" r:id="rId277" xr:uid="{00000000-0004-0000-0000-000014010000}"/>
    <hyperlink ref="B284" r:id="rId278" xr:uid="{00000000-0004-0000-0000-000015010000}"/>
    <hyperlink ref="B285" r:id="rId279" xr:uid="{00000000-0004-0000-0000-000016010000}"/>
    <hyperlink ref="B286" r:id="rId280" xr:uid="{00000000-0004-0000-0000-000017010000}"/>
    <hyperlink ref="B287" r:id="rId281" xr:uid="{00000000-0004-0000-0000-000018010000}"/>
    <hyperlink ref="B288" r:id="rId282" xr:uid="{00000000-0004-0000-0000-000019010000}"/>
    <hyperlink ref="B289" r:id="rId283" xr:uid="{00000000-0004-0000-0000-00001A010000}"/>
    <hyperlink ref="B290" r:id="rId284" xr:uid="{00000000-0004-0000-0000-00001B010000}"/>
    <hyperlink ref="B291" r:id="rId285" xr:uid="{00000000-0004-0000-0000-00001C010000}"/>
    <hyperlink ref="B292" r:id="rId286" xr:uid="{00000000-0004-0000-0000-00001D010000}"/>
    <hyperlink ref="B293" r:id="rId287" xr:uid="{00000000-0004-0000-0000-00001E010000}"/>
    <hyperlink ref="B294" r:id="rId288" xr:uid="{00000000-0004-0000-0000-00001F010000}"/>
    <hyperlink ref="B295" r:id="rId289" xr:uid="{00000000-0004-0000-0000-000020010000}"/>
    <hyperlink ref="B296" r:id="rId290" xr:uid="{00000000-0004-0000-0000-000021010000}"/>
    <hyperlink ref="B297" r:id="rId291" xr:uid="{00000000-0004-0000-0000-000022010000}"/>
    <hyperlink ref="B298" r:id="rId292" xr:uid="{00000000-0004-0000-0000-000023010000}"/>
    <hyperlink ref="B299" r:id="rId293" xr:uid="{00000000-0004-0000-0000-000024010000}"/>
    <hyperlink ref="B300" r:id="rId294" xr:uid="{00000000-0004-0000-0000-000025010000}"/>
    <hyperlink ref="B301" r:id="rId295" xr:uid="{00000000-0004-0000-0000-000026010000}"/>
    <hyperlink ref="B302" r:id="rId296" xr:uid="{00000000-0004-0000-0000-000027010000}"/>
    <hyperlink ref="B303" r:id="rId297" xr:uid="{00000000-0004-0000-0000-000028010000}"/>
    <hyperlink ref="B304" r:id="rId298" xr:uid="{00000000-0004-0000-0000-000029010000}"/>
    <hyperlink ref="B305" r:id="rId299" xr:uid="{00000000-0004-0000-0000-00002A010000}"/>
    <hyperlink ref="B306" r:id="rId300" xr:uid="{00000000-0004-0000-0000-00002B010000}"/>
    <hyperlink ref="B307" r:id="rId301" xr:uid="{00000000-0004-0000-0000-00002C010000}"/>
    <hyperlink ref="B308" r:id="rId302" xr:uid="{00000000-0004-0000-0000-00002D010000}"/>
    <hyperlink ref="B309" r:id="rId303" xr:uid="{00000000-0004-0000-0000-00002E010000}"/>
    <hyperlink ref="B310" r:id="rId304" xr:uid="{00000000-0004-0000-0000-00002F010000}"/>
    <hyperlink ref="B311" r:id="rId305" xr:uid="{00000000-0004-0000-0000-000030010000}"/>
    <hyperlink ref="B312" r:id="rId306" xr:uid="{00000000-0004-0000-0000-000031010000}"/>
    <hyperlink ref="B313" r:id="rId307" xr:uid="{00000000-0004-0000-0000-000032010000}"/>
    <hyperlink ref="B314" r:id="rId308" xr:uid="{00000000-0004-0000-0000-000033010000}"/>
    <hyperlink ref="B315" r:id="rId309" xr:uid="{00000000-0004-0000-0000-000034010000}"/>
    <hyperlink ref="B316" r:id="rId310" xr:uid="{00000000-0004-0000-0000-000035010000}"/>
    <hyperlink ref="B317" r:id="rId311" xr:uid="{00000000-0004-0000-0000-000036010000}"/>
    <hyperlink ref="B318" r:id="rId312" xr:uid="{00000000-0004-0000-0000-000037010000}"/>
    <hyperlink ref="B319" r:id="rId313" xr:uid="{00000000-0004-0000-0000-000038010000}"/>
    <hyperlink ref="B320" r:id="rId314" xr:uid="{00000000-0004-0000-0000-000039010000}"/>
    <hyperlink ref="B321" r:id="rId315" xr:uid="{00000000-0004-0000-0000-00003A010000}"/>
    <hyperlink ref="B322" r:id="rId316" xr:uid="{00000000-0004-0000-0000-00003B010000}"/>
    <hyperlink ref="B323" r:id="rId317" xr:uid="{00000000-0004-0000-0000-00003C010000}"/>
    <hyperlink ref="B324" r:id="rId318" xr:uid="{00000000-0004-0000-0000-00003D010000}"/>
    <hyperlink ref="B325" r:id="rId319" xr:uid="{00000000-0004-0000-0000-00003E010000}"/>
    <hyperlink ref="B326" r:id="rId320" xr:uid="{00000000-0004-0000-0000-00003F010000}"/>
    <hyperlink ref="B327" r:id="rId321" xr:uid="{00000000-0004-0000-0000-000040010000}"/>
    <hyperlink ref="B328" r:id="rId322" xr:uid="{00000000-0004-0000-0000-000041010000}"/>
    <hyperlink ref="B329" r:id="rId323" xr:uid="{00000000-0004-0000-0000-000042010000}"/>
    <hyperlink ref="B330" r:id="rId324" xr:uid="{00000000-0004-0000-0000-000043010000}"/>
    <hyperlink ref="B331" r:id="rId325" xr:uid="{00000000-0004-0000-0000-000044010000}"/>
    <hyperlink ref="B332" r:id="rId326" xr:uid="{00000000-0004-0000-0000-000045010000}"/>
    <hyperlink ref="B333" r:id="rId327" xr:uid="{00000000-0004-0000-0000-000046010000}"/>
    <hyperlink ref="B334" r:id="rId328" xr:uid="{00000000-0004-0000-0000-000047010000}"/>
    <hyperlink ref="B335" r:id="rId329" xr:uid="{00000000-0004-0000-0000-000048010000}"/>
    <hyperlink ref="B336" r:id="rId330" xr:uid="{00000000-0004-0000-0000-000049010000}"/>
    <hyperlink ref="B337" r:id="rId331" xr:uid="{00000000-0004-0000-0000-00004A010000}"/>
    <hyperlink ref="B338" r:id="rId332" xr:uid="{00000000-0004-0000-0000-00004B010000}"/>
    <hyperlink ref="B339" r:id="rId333" xr:uid="{00000000-0004-0000-0000-00004C010000}"/>
    <hyperlink ref="B340" r:id="rId334" xr:uid="{00000000-0004-0000-0000-00004D010000}"/>
    <hyperlink ref="B341" r:id="rId335" xr:uid="{00000000-0004-0000-0000-00004E010000}"/>
    <hyperlink ref="B342" r:id="rId336" xr:uid="{00000000-0004-0000-0000-00004F010000}"/>
    <hyperlink ref="B343" r:id="rId337" xr:uid="{00000000-0004-0000-0000-000050010000}"/>
    <hyperlink ref="B344" r:id="rId338" xr:uid="{00000000-0004-0000-0000-000051010000}"/>
    <hyperlink ref="B345" r:id="rId339" xr:uid="{00000000-0004-0000-0000-000052010000}"/>
    <hyperlink ref="B346" r:id="rId340" xr:uid="{00000000-0004-0000-0000-000053010000}"/>
    <hyperlink ref="B347" r:id="rId341" xr:uid="{00000000-0004-0000-0000-000054010000}"/>
    <hyperlink ref="B348" r:id="rId342" xr:uid="{00000000-0004-0000-0000-000055010000}"/>
    <hyperlink ref="B349" r:id="rId343" xr:uid="{00000000-0004-0000-0000-000056010000}"/>
    <hyperlink ref="B350" r:id="rId344" xr:uid="{00000000-0004-0000-0000-000057010000}"/>
    <hyperlink ref="B351" r:id="rId345" xr:uid="{00000000-0004-0000-0000-000058010000}"/>
    <hyperlink ref="B352" r:id="rId346" xr:uid="{00000000-0004-0000-0000-000059010000}"/>
    <hyperlink ref="B353" r:id="rId347" xr:uid="{00000000-0004-0000-0000-00005A010000}"/>
    <hyperlink ref="B354" r:id="rId348" xr:uid="{00000000-0004-0000-0000-00005B010000}"/>
    <hyperlink ref="B355" r:id="rId349" xr:uid="{00000000-0004-0000-0000-00005C010000}"/>
    <hyperlink ref="B356" r:id="rId350" xr:uid="{00000000-0004-0000-0000-00005D010000}"/>
    <hyperlink ref="B357" r:id="rId351" xr:uid="{00000000-0004-0000-0000-00005E010000}"/>
    <hyperlink ref="B358" r:id="rId352" xr:uid="{00000000-0004-0000-0000-00005F010000}"/>
    <hyperlink ref="B359" r:id="rId353" xr:uid="{00000000-0004-0000-0000-000060010000}"/>
    <hyperlink ref="B360" r:id="rId354" xr:uid="{00000000-0004-0000-0000-000061010000}"/>
    <hyperlink ref="B361" r:id="rId355" xr:uid="{00000000-0004-0000-0000-000062010000}"/>
    <hyperlink ref="B362" r:id="rId356" xr:uid="{00000000-0004-0000-0000-000063010000}"/>
    <hyperlink ref="B363" r:id="rId357" xr:uid="{00000000-0004-0000-0000-000064010000}"/>
    <hyperlink ref="B364" r:id="rId358" xr:uid="{00000000-0004-0000-0000-000065010000}"/>
    <hyperlink ref="B365" r:id="rId359" xr:uid="{00000000-0004-0000-0000-000066010000}"/>
    <hyperlink ref="B366" r:id="rId360" xr:uid="{00000000-0004-0000-0000-000067010000}"/>
    <hyperlink ref="B367" r:id="rId361" xr:uid="{00000000-0004-0000-0000-000068010000}"/>
    <hyperlink ref="B368" r:id="rId362" xr:uid="{00000000-0004-0000-0000-000069010000}"/>
    <hyperlink ref="B369" r:id="rId363" xr:uid="{00000000-0004-0000-0000-00006A010000}"/>
    <hyperlink ref="B370" r:id="rId364" xr:uid="{00000000-0004-0000-0000-00006B010000}"/>
    <hyperlink ref="B371" r:id="rId365" xr:uid="{00000000-0004-0000-0000-00006C010000}"/>
    <hyperlink ref="B372" r:id="rId366" xr:uid="{00000000-0004-0000-0000-00006D010000}"/>
    <hyperlink ref="B373" r:id="rId367" xr:uid="{00000000-0004-0000-0000-00006E010000}"/>
    <hyperlink ref="B374" r:id="rId368" xr:uid="{00000000-0004-0000-0000-00006F010000}"/>
    <hyperlink ref="B375" r:id="rId369" xr:uid="{00000000-0004-0000-0000-000070010000}"/>
    <hyperlink ref="B376" r:id="rId370" xr:uid="{00000000-0004-0000-0000-000071010000}"/>
    <hyperlink ref="B377" r:id="rId371" xr:uid="{00000000-0004-0000-0000-000072010000}"/>
    <hyperlink ref="B378" r:id="rId372" xr:uid="{00000000-0004-0000-0000-000073010000}"/>
    <hyperlink ref="B379" r:id="rId373" xr:uid="{00000000-0004-0000-0000-000074010000}"/>
    <hyperlink ref="B380" r:id="rId374" xr:uid="{00000000-0004-0000-0000-000075010000}"/>
    <hyperlink ref="B381" r:id="rId375" xr:uid="{00000000-0004-0000-0000-000076010000}"/>
    <hyperlink ref="B382" r:id="rId376" xr:uid="{00000000-0004-0000-0000-000077010000}"/>
    <hyperlink ref="B383" r:id="rId377" xr:uid="{00000000-0004-0000-0000-000078010000}"/>
    <hyperlink ref="B384" r:id="rId378" xr:uid="{00000000-0004-0000-0000-000079010000}"/>
    <hyperlink ref="B385" r:id="rId379" xr:uid="{00000000-0004-0000-0000-00007A010000}"/>
    <hyperlink ref="B386" r:id="rId380" xr:uid="{00000000-0004-0000-0000-00007B010000}"/>
    <hyperlink ref="B387" r:id="rId381" xr:uid="{00000000-0004-0000-0000-00007C010000}"/>
    <hyperlink ref="B388" r:id="rId382" xr:uid="{00000000-0004-0000-0000-00007D010000}"/>
    <hyperlink ref="B389" r:id="rId383" xr:uid="{00000000-0004-0000-0000-00007E010000}"/>
    <hyperlink ref="B390" r:id="rId384" xr:uid="{00000000-0004-0000-0000-00007F010000}"/>
    <hyperlink ref="B391" r:id="rId385" xr:uid="{00000000-0004-0000-0000-000080010000}"/>
    <hyperlink ref="B392" r:id="rId386" xr:uid="{00000000-0004-0000-0000-000081010000}"/>
    <hyperlink ref="B393" r:id="rId387" xr:uid="{00000000-0004-0000-0000-000082010000}"/>
    <hyperlink ref="B394" r:id="rId388" xr:uid="{00000000-0004-0000-0000-000083010000}"/>
    <hyperlink ref="B395" r:id="rId389" xr:uid="{00000000-0004-0000-0000-000084010000}"/>
    <hyperlink ref="B396" r:id="rId390" xr:uid="{00000000-0004-0000-0000-000085010000}"/>
    <hyperlink ref="B397" r:id="rId391" xr:uid="{00000000-0004-0000-0000-000086010000}"/>
    <hyperlink ref="B398" r:id="rId392" xr:uid="{00000000-0004-0000-0000-000087010000}"/>
    <hyperlink ref="B399" r:id="rId393" xr:uid="{00000000-0004-0000-0000-000088010000}"/>
    <hyperlink ref="B400" r:id="rId394" xr:uid="{00000000-0004-0000-0000-000089010000}"/>
    <hyperlink ref="B401" r:id="rId395" xr:uid="{00000000-0004-0000-0000-00008A010000}"/>
    <hyperlink ref="B402" r:id="rId396" xr:uid="{00000000-0004-0000-0000-00008B010000}"/>
    <hyperlink ref="B403" r:id="rId397" xr:uid="{00000000-0004-0000-0000-00008C010000}"/>
    <hyperlink ref="B404" r:id="rId398" xr:uid="{00000000-0004-0000-0000-00008D010000}"/>
    <hyperlink ref="B405" r:id="rId399" xr:uid="{00000000-0004-0000-0000-00008E010000}"/>
    <hyperlink ref="B406" r:id="rId400" xr:uid="{00000000-0004-0000-0000-00008F010000}"/>
    <hyperlink ref="B407" r:id="rId401" xr:uid="{00000000-0004-0000-0000-000090010000}"/>
    <hyperlink ref="B408" r:id="rId402" xr:uid="{00000000-0004-0000-0000-000091010000}"/>
    <hyperlink ref="B409" r:id="rId403" xr:uid="{00000000-0004-0000-0000-000092010000}"/>
    <hyperlink ref="B410" r:id="rId404" xr:uid="{00000000-0004-0000-0000-000093010000}"/>
    <hyperlink ref="B411" r:id="rId405" xr:uid="{00000000-0004-0000-0000-000094010000}"/>
    <hyperlink ref="B412" r:id="rId406" xr:uid="{00000000-0004-0000-0000-000095010000}"/>
    <hyperlink ref="B413" r:id="rId407" xr:uid="{00000000-0004-0000-0000-000096010000}"/>
    <hyperlink ref="B414" r:id="rId408" xr:uid="{00000000-0004-0000-0000-000097010000}"/>
    <hyperlink ref="B415" r:id="rId409" xr:uid="{00000000-0004-0000-0000-000098010000}"/>
    <hyperlink ref="B416" r:id="rId410" xr:uid="{00000000-0004-0000-0000-000099010000}"/>
    <hyperlink ref="B417" r:id="rId411" xr:uid="{00000000-0004-0000-0000-00009A010000}"/>
    <hyperlink ref="B418" r:id="rId412" xr:uid="{00000000-0004-0000-0000-00009B010000}"/>
    <hyperlink ref="B419" r:id="rId413" xr:uid="{00000000-0004-0000-0000-00009C010000}"/>
    <hyperlink ref="B420" r:id="rId414" xr:uid="{00000000-0004-0000-0000-00009D010000}"/>
    <hyperlink ref="B421" r:id="rId415" xr:uid="{00000000-0004-0000-0000-00009E010000}"/>
    <hyperlink ref="B422" r:id="rId416" xr:uid="{00000000-0004-0000-0000-00009F010000}"/>
    <hyperlink ref="B423" r:id="rId417" xr:uid="{00000000-0004-0000-0000-0000A0010000}"/>
    <hyperlink ref="B424" r:id="rId418" xr:uid="{00000000-0004-0000-0000-0000A1010000}"/>
    <hyperlink ref="B425" r:id="rId419" xr:uid="{00000000-0004-0000-0000-0000A2010000}"/>
    <hyperlink ref="B426" r:id="rId420" xr:uid="{00000000-0004-0000-0000-0000A3010000}"/>
    <hyperlink ref="B427" r:id="rId421" xr:uid="{00000000-0004-0000-0000-0000A4010000}"/>
    <hyperlink ref="B428" r:id="rId422" xr:uid="{00000000-0004-0000-0000-0000A5010000}"/>
    <hyperlink ref="B429" r:id="rId423" xr:uid="{00000000-0004-0000-0000-0000A6010000}"/>
    <hyperlink ref="B430" r:id="rId424" xr:uid="{00000000-0004-0000-0000-0000A7010000}"/>
    <hyperlink ref="B431" r:id="rId425" xr:uid="{00000000-0004-0000-0000-0000A8010000}"/>
    <hyperlink ref="B432" r:id="rId426" xr:uid="{00000000-0004-0000-0000-0000A9010000}"/>
    <hyperlink ref="B433" r:id="rId427" xr:uid="{00000000-0004-0000-0000-0000AA010000}"/>
    <hyperlink ref="B434" r:id="rId428" xr:uid="{00000000-0004-0000-0000-0000AB010000}"/>
    <hyperlink ref="B435" r:id="rId429" xr:uid="{00000000-0004-0000-0000-0000AC010000}"/>
    <hyperlink ref="B436" r:id="rId430" xr:uid="{00000000-0004-0000-0000-0000AD010000}"/>
    <hyperlink ref="B437" r:id="rId431" xr:uid="{00000000-0004-0000-0000-0000AE010000}"/>
    <hyperlink ref="B438" r:id="rId432" xr:uid="{00000000-0004-0000-0000-0000AF010000}"/>
    <hyperlink ref="B439" r:id="rId433" xr:uid="{00000000-0004-0000-0000-0000B0010000}"/>
    <hyperlink ref="B440" r:id="rId434" xr:uid="{00000000-0004-0000-0000-0000B1010000}"/>
    <hyperlink ref="B441" r:id="rId435" xr:uid="{00000000-0004-0000-0000-0000B2010000}"/>
    <hyperlink ref="B442" r:id="rId436" xr:uid="{00000000-0004-0000-0000-0000B3010000}"/>
    <hyperlink ref="B443" r:id="rId437" xr:uid="{00000000-0004-0000-0000-0000B4010000}"/>
    <hyperlink ref="B444" r:id="rId438" xr:uid="{00000000-0004-0000-0000-0000B5010000}"/>
    <hyperlink ref="B445" r:id="rId439" xr:uid="{00000000-0004-0000-0000-0000B6010000}"/>
    <hyperlink ref="B446" r:id="rId440" xr:uid="{00000000-0004-0000-0000-0000B7010000}"/>
    <hyperlink ref="B447" r:id="rId441" xr:uid="{00000000-0004-0000-0000-0000B8010000}"/>
    <hyperlink ref="B448" r:id="rId442" xr:uid="{00000000-0004-0000-0000-0000B9010000}"/>
    <hyperlink ref="B449" r:id="rId443" xr:uid="{00000000-0004-0000-0000-0000BA010000}"/>
    <hyperlink ref="B450" r:id="rId444" xr:uid="{00000000-0004-0000-0000-0000BB010000}"/>
    <hyperlink ref="B451" r:id="rId445" xr:uid="{00000000-0004-0000-0000-0000BC010000}"/>
    <hyperlink ref="B452" r:id="rId446" xr:uid="{00000000-0004-0000-0000-0000BD010000}"/>
    <hyperlink ref="B453" r:id="rId447" xr:uid="{00000000-0004-0000-0000-0000BE010000}"/>
    <hyperlink ref="B454" r:id="rId448" xr:uid="{00000000-0004-0000-0000-0000BF010000}"/>
    <hyperlink ref="B455" r:id="rId449" xr:uid="{00000000-0004-0000-0000-0000C0010000}"/>
    <hyperlink ref="B456" r:id="rId450" xr:uid="{00000000-0004-0000-0000-0000C1010000}"/>
    <hyperlink ref="B457" r:id="rId451" xr:uid="{00000000-0004-0000-0000-0000C2010000}"/>
    <hyperlink ref="B458" r:id="rId452" xr:uid="{00000000-0004-0000-0000-0000C3010000}"/>
    <hyperlink ref="B459" r:id="rId453" xr:uid="{00000000-0004-0000-0000-0000C4010000}"/>
    <hyperlink ref="B460" r:id="rId454" xr:uid="{00000000-0004-0000-0000-0000C5010000}"/>
    <hyperlink ref="B461" r:id="rId455" xr:uid="{00000000-0004-0000-0000-0000C6010000}"/>
    <hyperlink ref="B462" r:id="rId456" xr:uid="{00000000-0004-0000-0000-0000C7010000}"/>
    <hyperlink ref="B463" r:id="rId457" xr:uid="{00000000-0004-0000-0000-0000C8010000}"/>
    <hyperlink ref="B464" r:id="rId458" xr:uid="{00000000-0004-0000-0000-0000C9010000}"/>
    <hyperlink ref="B465" r:id="rId459" xr:uid="{00000000-0004-0000-0000-0000CA010000}"/>
    <hyperlink ref="B466" r:id="rId460" xr:uid="{00000000-0004-0000-0000-0000CB010000}"/>
    <hyperlink ref="B467" r:id="rId461" xr:uid="{00000000-0004-0000-0000-0000CC010000}"/>
    <hyperlink ref="B468" r:id="rId462" xr:uid="{00000000-0004-0000-0000-0000CD010000}"/>
    <hyperlink ref="B469" r:id="rId463" xr:uid="{00000000-0004-0000-0000-0000CE010000}"/>
    <hyperlink ref="B470" r:id="rId464" xr:uid="{00000000-0004-0000-0000-0000CF010000}"/>
    <hyperlink ref="B471" r:id="rId465" xr:uid="{00000000-0004-0000-0000-0000D0010000}"/>
    <hyperlink ref="B472" r:id="rId466" xr:uid="{00000000-0004-0000-0000-0000D1010000}"/>
    <hyperlink ref="B473" r:id="rId467" xr:uid="{00000000-0004-0000-0000-0000D2010000}"/>
    <hyperlink ref="B474" r:id="rId468" xr:uid="{00000000-0004-0000-0000-0000D3010000}"/>
    <hyperlink ref="B475" r:id="rId469" xr:uid="{00000000-0004-0000-0000-0000D4010000}"/>
    <hyperlink ref="B476" r:id="rId470" xr:uid="{00000000-0004-0000-0000-0000D5010000}"/>
    <hyperlink ref="B477" r:id="rId471" xr:uid="{00000000-0004-0000-0000-0000D6010000}"/>
    <hyperlink ref="B478" r:id="rId472" xr:uid="{00000000-0004-0000-0000-0000D7010000}"/>
    <hyperlink ref="B479" r:id="rId473" xr:uid="{00000000-0004-0000-0000-0000D8010000}"/>
    <hyperlink ref="B480" r:id="rId474" xr:uid="{00000000-0004-0000-0000-0000D9010000}"/>
    <hyperlink ref="B481" r:id="rId475" xr:uid="{00000000-0004-0000-0000-0000DA010000}"/>
    <hyperlink ref="B482" r:id="rId476" xr:uid="{00000000-0004-0000-0000-0000DB010000}"/>
    <hyperlink ref="B483" r:id="rId477" xr:uid="{00000000-0004-0000-0000-0000DC010000}"/>
    <hyperlink ref="B484" r:id="rId478" xr:uid="{00000000-0004-0000-0000-0000DD010000}"/>
    <hyperlink ref="B485" r:id="rId479" xr:uid="{00000000-0004-0000-0000-0000DE010000}"/>
    <hyperlink ref="B486" r:id="rId480" xr:uid="{00000000-0004-0000-0000-0000DF010000}"/>
    <hyperlink ref="B487" r:id="rId481" xr:uid="{00000000-0004-0000-0000-0000E0010000}"/>
    <hyperlink ref="B488" r:id="rId482" xr:uid="{00000000-0004-0000-0000-0000E1010000}"/>
    <hyperlink ref="B489" r:id="rId483" xr:uid="{00000000-0004-0000-0000-0000E2010000}"/>
    <hyperlink ref="B490" r:id="rId484" xr:uid="{00000000-0004-0000-0000-0000E3010000}"/>
    <hyperlink ref="B491" r:id="rId485" xr:uid="{00000000-0004-0000-0000-0000E4010000}"/>
    <hyperlink ref="B492" r:id="rId486" xr:uid="{00000000-0004-0000-0000-0000E5010000}"/>
    <hyperlink ref="B493" r:id="rId487" xr:uid="{00000000-0004-0000-0000-0000E6010000}"/>
    <hyperlink ref="B494" r:id="rId488" xr:uid="{00000000-0004-0000-0000-0000E7010000}"/>
    <hyperlink ref="B495" r:id="rId489" xr:uid="{00000000-0004-0000-0000-0000E8010000}"/>
    <hyperlink ref="B496" r:id="rId490" xr:uid="{00000000-0004-0000-0000-0000E9010000}"/>
    <hyperlink ref="B497" r:id="rId491" xr:uid="{00000000-0004-0000-0000-0000EA010000}"/>
    <hyperlink ref="B498" r:id="rId492" xr:uid="{00000000-0004-0000-0000-0000EB010000}"/>
    <hyperlink ref="B499" r:id="rId493" xr:uid="{00000000-0004-0000-0000-0000EC010000}"/>
    <hyperlink ref="B500" r:id="rId494" xr:uid="{00000000-0004-0000-0000-0000ED010000}"/>
    <hyperlink ref="B501" r:id="rId495" xr:uid="{00000000-0004-0000-0000-0000EE010000}"/>
    <hyperlink ref="B502" r:id="rId496" xr:uid="{00000000-0004-0000-0000-0000EF010000}"/>
    <hyperlink ref="B503" r:id="rId497" xr:uid="{00000000-0004-0000-0000-0000F0010000}"/>
    <hyperlink ref="B504" r:id="rId498" xr:uid="{00000000-0004-0000-0000-0000F1010000}"/>
    <hyperlink ref="B505" r:id="rId499" xr:uid="{00000000-0004-0000-0000-0000F2010000}"/>
    <hyperlink ref="B506" r:id="rId500" xr:uid="{00000000-0004-0000-0000-0000F3010000}"/>
    <hyperlink ref="B507" r:id="rId501" xr:uid="{00000000-0004-0000-0000-0000F4010000}"/>
    <hyperlink ref="B508" r:id="rId502" xr:uid="{00000000-0004-0000-0000-0000F5010000}"/>
    <hyperlink ref="B509" r:id="rId503" xr:uid="{00000000-0004-0000-0000-0000F6010000}"/>
    <hyperlink ref="B510" r:id="rId504" xr:uid="{00000000-0004-0000-0000-0000F7010000}"/>
    <hyperlink ref="B511" r:id="rId505" xr:uid="{00000000-0004-0000-0000-0000F8010000}"/>
    <hyperlink ref="B512" r:id="rId506" xr:uid="{00000000-0004-0000-0000-0000F9010000}"/>
    <hyperlink ref="B513" r:id="rId507" xr:uid="{00000000-0004-0000-0000-0000FA010000}"/>
    <hyperlink ref="B514" r:id="rId508" xr:uid="{00000000-0004-0000-0000-0000FB010000}"/>
    <hyperlink ref="B515" r:id="rId509" xr:uid="{00000000-0004-0000-0000-0000FC010000}"/>
    <hyperlink ref="B516" r:id="rId510" xr:uid="{00000000-0004-0000-0000-0000FD010000}"/>
    <hyperlink ref="B517" r:id="rId511" xr:uid="{00000000-0004-0000-0000-0000FE010000}"/>
    <hyperlink ref="B518" r:id="rId512" xr:uid="{00000000-0004-0000-0000-0000FF010000}"/>
    <hyperlink ref="B519" r:id="rId513" xr:uid="{00000000-0004-0000-0000-000000020000}"/>
    <hyperlink ref="B520" r:id="rId514" xr:uid="{00000000-0004-0000-0000-000001020000}"/>
    <hyperlink ref="B521" r:id="rId515" xr:uid="{00000000-0004-0000-0000-000002020000}"/>
    <hyperlink ref="B522" r:id="rId516" xr:uid="{00000000-0004-0000-0000-000003020000}"/>
    <hyperlink ref="B523" r:id="rId517" xr:uid="{00000000-0004-0000-0000-000004020000}"/>
    <hyperlink ref="B524" r:id="rId518" xr:uid="{00000000-0004-0000-0000-000005020000}"/>
    <hyperlink ref="B525" r:id="rId519" xr:uid="{00000000-0004-0000-0000-000006020000}"/>
    <hyperlink ref="B526" r:id="rId520" xr:uid="{00000000-0004-0000-0000-000007020000}"/>
    <hyperlink ref="B527" r:id="rId521" xr:uid="{00000000-0004-0000-0000-000008020000}"/>
    <hyperlink ref="B528" r:id="rId522" xr:uid="{00000000-0004-0000-0000-000009020000}"/>
    <hyperlink ref="B529" r:id="rId523" xr:uid="{00000000-0004-0000-0000-00000A020000}"/>
    <hyperlink ref="B530" r:id="rId524" xr:uid="{00000000-0004-0000-0000-00000B020000}"/>
    <hyperlink ref="B531" r:id="rId525" xr:uid="{00000000-0004-0000-0000-00000C020000}"/>
    <hyperlink ref="B532" r:id="rId526" xr:uid="{00000000-0004-0000-0000-00000D020000}"/>
    <hyperlink ref="B533" r:id="rId527" xr:uid="{00000000-0004-0000-0000-00000E020000}"/>
    <hyperlink ref="B534" r:id="rId528" xr:uid="{00000000-0004-0000-0000-00000F020000}"/>
    <hyperlink ref="B535" r:id="rId529" xr:uid="{00000000-0004-0000-0000-000010020000}"/>
    <hyperlink ref="B536" r:id="rId530" xr:uid="{00000000-0004-0000-0000-000011020000}"/>
    <hyperlink ref="B537" r:id="rId531" xr:uid="{00000000-0004-0000-0000-000012020000}"/>
    <hyperlink ref="B538" r:id="rId532" xr:uid="{00000000-0004-0000-0000-000013020000}"/>
    <hyperlink ref="B539" r:id="rId533" xr:uid="{00000000-0004-0000-0000-000014020000}"/>
    <hyperlink ref="B540" r:id="rId534" xr:uid="{00000000-0004-0000-0000-000015020000}"/>
    <hyperlink ref="B541" r:id="rId535" xr:uid="{00000000-0004-0000-0000-000016020000}"/>
    <hyperlink ref="B542" r:id="rId536" xr:uid="{00000000-0004-0000-0000-000017020000}"/>
    <hyperlink ref="B543" r:id="rId537" xr:uid="{00000000-0004-0000-0000-000018020000}"/>
    <hyperlink ref="B544" r:id="rId538" xr:uid="{00000000-0004-0000-0000-000019020000}"/>
    <hyperlink ref="B545" r:id="rId539" xr:uid="{00000000-0004-0000-0000-00001A020000}"/>
    <hyperlink ref="B546" r:id="rId540" xr:uid="{00000000-0004-0000-0000-00001B020000}"/>
    <hyperlink ref="B547" r:id="rId541" xr:uid="{00000000-0004-0000-0000-00001C020000}"/>
    <hyperlink ref="B548" r:id="rId542" xr:uid="{00000000-0004-0000-0000-00001D020000}"/>
    <hyperlink ref="B549" r:id="rId543" xr:uid="{00000000-0004-0000-0000-00001E020000}"/>
    <hyperlink ref="B550" r:id="rId544" xr:uid="{00000000-0004-0000-0000-00001F020000}"/>
    <hyperlink ref="B551" r:id="rId545" xr:uid="{00000000-0004-0000-0000-000020020000}"/>
    <hyperlink ref="B552" r:id="rId546" xr:uid="{00000000-0004-0000-0000-000021020000}"/>
    <hyperlink ref="B553" r:id="rId547" xr:uid="{00000000-0004-0000-0000-000022020000}"/>
    <hyperlink ref="B554" r:id="rId548" xr:uid="{00000000-0004-0000-0000-000023020000}"/>
    <hyperlink ref="B555" r:id="rId549" xr:uid="{00000000-0004-0000-0000-000024020000}"/>
    <hyperlink ref="B556" r:id="rId550" xr:uid="{00000000-0004-0000-0000-000025020000}"/>
    <hyperlink ref="B557" r:id="rId551" xr:uid="{00000000-0004-0000-0000-000026020000}"/>
    <hyperlink ref="B558" r:id="rId552" xr:uid="{00000000-0004-0000-0000-000027020000}"/>
    <hyperlink ref="B559" r:id="rId553" xr:uid="{00000000-0004-0000-0000-000028020000}"/>
    <hyperlink ref="B560" r:id="rId554" xr:uid="{00000000-0004-0000-0000-000029020000}"/>
    <hyperlink ref="B561" r:id="rId555" xr:uid="{00000000-0004-0000-0000-00002A020000}"/>
    <hyperlink ref="B562" r:id="rId556" xr:uid="{00000000-0004-0000-0000-00002B020000}"/>
    <hyperlink ref="B563" r:id="rId557" xr:uid="{00000000-0004-0000-0000-00002C020000}"/>
    <hyperlink ref="B564" r:id="rId558" xr:uid="{00000000-0004-0000-0000-00002D020000}"/>
    <hyperlink ref="B565" r:id="rId559" xr:uid="{00000000-0004-0000-0000-00002E020000}"/>
    <hyperlink ref="B566" r:id="rId560" xr:uid="{00000000-0004-0000-0000-00002F020000}"/>
    <hyperlink ref="B567" r:id="rId561" xr:uid="{00000000-0004-0000-0000-000030020000}"/>
    <hyperlink ref="B568" r:id="rId562" xr:uid="{00000000-0004-0000-0000-000031020000}"/>
    <hyperlink ref="B569" r:id="rId563" xr:uid="{00000000-0004-0000-0000-000032020000}"/>
    <hyperlink ref="B570" r:id="rId564" xr:uid="{00000000-0004-0000-0000-000033020000}"/>
    <hyperlink ref="B571" r:id="rId565" xr:uid="{00000000-0004-0000-0000-000034020000}"/>
    <hyperlink ref="B572" r:id="rId566" xr:uid="{00000000-0004-0000-0000-000035020000}"/>
    <hyperlink ref="B573" r:id="rId567" xr:uid="{00000000-0004-0000-0000-000036020000}"/>
    <hyperlink ref="B574" r:id="rId568" xr:uid="{00000000-0004-0000-0000-000037020000}"/>
    <hyperlink ref="B575" r:id="rId569" xr:uid="{00000000-0004-0000-0000-000038020000}"/>
    <hyperlink ref="B576" r:id="rId570" xr:uid="{00000000-0004-0000-0000-000039020000}"/>
    <hyperlink ref="B577" r:id="rId571" xr:uid="{00000000-0004-0000-0000-00003A020000}"/>
    <hyperlink ref="B578" r:id="rId572" xr:uid="{00000000-0004-0000-0000-00003B020000}"/>
    <hyperlink ref="B579" r:id="rId573" xr:uid="{00000000-0004-0000-0000-00003C020000}"/>
    <hyperlink ref="B580" r:id="rId574" xr:uid="{00000000-0004-0000-0000-00003D020000}"/>
    <hyperlink ref="B581" r:id="rId575" xr:uid="{00000000-0004-0000-0000-00003E020000}"/>
    <hyperlink ref="B582" r:id="rId576" xr:uid="{00000000-0004-0000-0000-00003F020000}"/>
    <hyperlink ref="B583" r:id="rId577" xr:uid="{00000000-0004-0000-0000-000040020000}"/>
    <hyperlink ref="B584" r:id="rId578" xr:uid="{00000000-0004-0000-0000-000041020000}"/>
    <hyperlink ref="B585" r:id="rId579" xr:uid="{00000000-0004-0000-0000-000042020000}"/>
    <hyperlink ref="B586" r:id="rId580" xr:uid="{00000000-0004-0000-0000-000043020000}"/>
    <hyperlink ref="B587" r:id="rId581" xr:uid="{00000000-0004-0000-0000-000044020000}"/>
    <hyperlink ref="B588" r:id="rId582" xr:uid="{00000000-0004-0000-0000-000045020000}"/>
    <hyperlink ref="B589" r:id="rId583" xr:uid="{00000000-0004-0000-0000-000046020000}"/>
    <hyperlink ref="B590" r:id="rId584" xr:uid="{00000000-0004-0000-0000-000047020000}"/>
    <hyperlink ref="B591" r:id="rId585" xr:uid="{00000000-0004-0000-0000-000048020000}"/>
    <hyperlink ref="B592" r:id="rId586" xr:uid="{00000000-0004-0000-0000-000049020000}"/>
    <hyperlink ref="B593" r:id="rId587" xr:uid="{00000000-0004-0000-0000-00004A020000}"/>
    <hyperlink ref="B594" r:id="rId588" xr:uid="{00000000-0004-0000-0000-00004B020000}"/>
    <hyperlink ref="B595" r:id="rId589" xr:uid="{00000000-0004-0000-0000-00004C020000}"/>
    <hyperlink ref="B596" r:id="rId590" xr:uid="{00000000-0004-0000-0000-00004D020000}"/>
    <hyperlink ref="B597" r:id="rId591" xr:uid="{00000000-0004-0000-0000-00004E020000}"/>
    <hyperlink ref="B598" r:id="rId592" xr:uid="{00000000-0004-0000-0000-00004F020000}"/>
    <hyperlink ref="B599" r:id="rId593" xr:uid="{00000000-0004-0000-0000-000050020000}"/>
    <hyperlink ref="B600" r:id="rId594" xr:uid="{00000000-0004-0000-0000-000051020000}"/>
    <hyperlink ref="B601" r:id="rId595" xr:uid="{00000000-0004-0000-0000-000052020000}"/>
    <hyperlink ref="B602" r:id="rId596" xr:uid="{00000000-0004-0000-0000-000053020000}"/>
    <hyperlink ref="B603" r:id="rId597" xr:uid="{00000000-0004-0000-0000-000054020000}"/>
    <hyperlink ref="B604" r:id="rId598" xr:uid="{00000000-0004-0000-0000-000055020000}"/>
    <hyperlink ref="B605" r:id="rId599" xr:uid="{00000000-0004-0000-0000-000056020000}"/>
    <hyperlink ref="B606" r:id="rId600" xr:uid="{00000000-0004-0000-0000-000057020000}"/>
    <hyperlink ref="B607" r:id="rId601" xr:uid="{00000000-0004-0000-0000-000058020000}"/>
    <hyperlink ref="B608" r:id="rId602" xr:uid="{00000000-0004-0000-0000-000059020000}"/>
    <hyperlink ref="B609" r:id="rId603" xr:uid="{00000000-0004-0000-0000-00005A020000}"/>
    <hyperlink ref="B610" r:id="rId604" xr:uid="{00000000-0004-0000-0000-00005B020000}"/>
    <hyperlink ref="B611" r:id="rId605" xr:uid="{00000000-0004-0000-0000-00005C020000}"/>
    <hyperlink ref="B612" r:id="rId606" xr:uid="{00000000-0004-0000-0000-00005D020000}"/>
    <hyperlink ref="B613" r:id="rId607" xr:uid="{00000000-0004-0000-0000-00005E020000}"/>
    <hyperlink ref="B614" r:id="rId608" xr:uid="{00000000-0004-0000-0000-00005F020000}"/>
    <hyperlink ref="B615" r:id="rId609" xr:uid="{00000000-0004-0000-0000-000060020000}"/>
    <hyperlink ref="B616" r:id="rId610" xr:uid="{00000000-0004-0000-0000-000061020000}"/>
    <hyperlink ref="B617" r:id="rId611" xr:uid="{00000000-0004-0000-0000-000062020000}"/>
    <hyperlink ref="B618" r:id="rId612" xr:uid="{00000000-0004-0000-0000-000063020000}"/>
    <hyperlink ref="B619" r:id="rId613" xr:uid="{00000000-0004-0000-0000-000064020000}"/>
    <hyperlink ref="B620" r:id="rId614" xr:uid="{00000000-0004-0000-0000-000065020000}"/>
    <hyperlink ref="B621" r:id="rId615" xr:uid="{00000000-0004-0000-0000-000066020000}"/>
    <hyperlink ref="B622" r:id="rId616" xr:uid="{00000000-0004-0000-0000-000067020000}"/>
    <hyperlink ref="B623" r:id="rId617" xr:uid="{00000000-0004-0000-0000-000068020000}"/>
    <hyperlink ref="B624" r:id="rId618" xr:uid="{00000000-0004-0000-0000-000069020000}"/>
    <hyperlink ref="B625" r:id="rId619" xr:uid="{00000000-0004-0000-0000-00006A020000}"/>
    <hyperlink ref="B626" r:id="rId620" xr:uid="{00000000-0004-0000-0000-00006B020000}"/>
    <hyperlink ref="B627" r:id="rId621" xr:uid="{00000000-0004-0000-0000-00006C020000}"/>
    <hyperlink ref="B628" r:id="rId622" xr:uid="{00000000-0004-0000-0000-00006D020000}"/>
    <hyperlink ref="B629" r:id="rId623" xr:uid="{00000000-0004-0000-0000-00006E020000}"/>
    <hyperlink ref="B630" r:id="rId624" xr:uid="{00000000-0004-0000-0000-00006F020000}"/>
    <hyperlink ref="B631" r:id="rId625" xr:uid="{00000000-0004-0000-0000-000070020000}"/>
    <hyperlink ref="B632" r:id="rId626" xr:uid="{00000000-0004-0000-0000-000071020000}"/>
    <hyperlink ref="B633" r:id="rId627" xr:uid="{00000000-0004-0000-0000-000072020000}"/>
    <hyperlink ref="B634" r:id="rId628" xr:uid="{00000000-0004-0000-0000-000073020000}"/>
    <hyperlink ref="B635" r:id="rId629" xr:uid="{00000000-0004-0000-0000-000074020000}"/>
    <hyperlink ref="B636" r:id="rId630" xr:uid="{00000000-0004-0000-0000-000075020000}"/>
    <hyperlink ref="B637" r:id="rId631" xr:uid="{00000000-0004-0000-0000-000076020000}"/>
    <hyperlink ref="B638" r:id="rId632" xr:uid="{00000000-0004-0000-0000-000077020000}"/>
    <hyperlink ref="B639" r:id="rId633" xr:uid="{00000000-0004-0000-0000-000078020000}"/>
    <hyperlink ref="B640" r:id="rId634" xr:uid="{00000000-0004-0000-0000-000079020000}"/>
    <hyperlink ref="B641" r:id="rId635" xr:uid="{00000000-0004-0000-0000-00007A020000}"/>
    <hyperlink ref="B642" r:id="rId636" xr:uid="{00000000-0004-0000-0000-00007B020000}"/>
    <hyperlink ref="B643" r:id="rId637" xr:uid="{00000000-0004-0000-0000-00007C020000}"/>
    <hyperlink ref="B644" r:id="rId638" xr:uid="{00000000-0004-0000-0000-00007D020000}"/>
    <hyperlink ref="B645" r:id="rId639" xr:uid="{00000000-0004-0000-0000-00007E020000}"/>
    <hyperlink ref="B646" r:id="rId640" xr:uid="{00000000-0004-0000-0000-00007F020000}"/>
    <hyperlink ref="B647" r:id="rId641" xr:uid="{00000000-0004-0000-0000-000080020000}"/>
    <hyperlink ref="B648" r:id="rId642" xr:uid="{00000000-0004-0000-0000-000081020000}"/>
    <hyperlink ref="B649" r:id="rId643" xr:uid="{00000000-0004-0000-0000-000082020000}"/>
    <hyperlink ref="B650" r:id="rId644" xr:uid="{00000000-0004-0000-0000-000083020000}"/>
    <hyperlink ref="B651" r:id="rId645" xr:uid="{00000000-0004-0000-0000-000084020000}"/>
    <hyperlink ref="B652" r:id="rId646" xr:uid="{00000000-0004-0000-0000-000085020000}"/>
    <hyperlink ref="B653" r:id="rId647" xr:uid="{00000000-0004-0000-0000-000086020000}"/>
    <hyperlink ref="B654" r:id="rId648" xr:uid="{00000000-0004-0000-0000-000087020000}"/>
    <hyperlink ref="B655" r:id="rId649" xr:uid="{00000000-0004-0000-0000-000088020000}"/>
    <hyperlink ref="B656" r:id="rId650" xr:uid="{00000000-0004-0000-0000-000089020000}"/>
    <hyperlink ref="B657" r:id="rId651" xr:uid="{00000000-0004-0000-0000-00008A020000}"/>
    <hyperlink ref="B658" r:id="rId652" xr:uid="{00000000-0004-0000-0000-00008B020000}"/>
    <hyperlink ref="B659" r:id="rId653" xr:uid="{00000000-0004-0000-0000-00008C020000}"/>
    <hyperlink ref="B660" r:id="rId654" xr:uid="{00000000-0004-0000-0000-00008D020000}"/>
    <hyperlink ref="B661" r:id="rId655" xr:uid="{00000000-0004-0000-0000-00008E020000}"/>
    <hyperlink ref="B662" r:id="rId656" xr:uid="{00000000-0004-0000-0000-00008F020000}"/>
    <hyperlink ref="B663" r:id="rId657" xr:uid="{00000000-0004-0000-0000-000090020000}"/>
    <hyperlink ref="B664" r:id="rId658" xr:uid="{00000000-0004-0000-0000-000091020000}"/>
    <hyperlink ref="B665" r:id="rId659" xr:uid="{00000000-0004-0000-0000-000092020000}"/>
    <hyperlink ref="B666" r:id="rId660" xr:uid="{00000000-0004-0000-0000-000093020000}"/>
    <hyperlink ref="B667" r:id="rId661" xr:uid="{00000000-0004-0000-0000-000094020000}"/>
    <hyperlink ref="B668" r:id="rId662" xr:uid="{00000000-0004-0000-0000-000095020000}"/>
    <hyperlink ref="B669" r:id="rId663" xr:uid="{00000000-0004-0000-0000-000096020000}"/>
    <hyperlink ref="B670" r:id="rId664" xr:uid="{00000000-0004-0000-0000-000097020000}"/>
    <hyperlink ref="B671" r:id="rId665" xr:uid="{00000000-0004-0000-0000-000098020000}"/>
    <hyperlink ref="B672" r:id="rId666" xr:uid="{00000000-0004-0000-0000-000099020000}"/>
    <hyperlink ref="B673" r:id="rId667" xr:uid="{00000000-0004-0000-0000-00009A020000}"/>
    <hyperlink ref="B674" r:id="rId668" xr:uid="{00000000-0004-0000-0000-00009B020000}"/>
    <hyperlink ref="B675" r:id="rId669" xr:uid="{00000000-0004-0000-0000-00009C020000}"/>
    <hyperlink ref="B676" r:id="rId670" xr:uid="{00000000-0004-0000-0000-00009D020000}"/>
    <hyperlink ref="B677" r:id="rId671" xr:uid="{00000000-0004-0000-0000-00009E020000}"/>
    <hyperlink ref="B678" r:id="rId672" xr:uid="{00000000-0004-0000-0000-00009F020000}"/>
    <hyperlink ref="B679" r:id="rId673" xr:uid="{00000000-0004-0000-0000-0000A0020000}"/>
    <hyperlink ref="B680" r:id="rId674" xr:uid="{00000000-0004-0000-0000-0000A1020000}"/>
    <hyperlink ref="B681" r:id="rId675" xr:uid="{00000000-0004-0000-0000-0000A2020000}"/>
    <hyperlink ref="B682" r:id="rId676" xr:uid="{00000000-0004-0000-0000-0000A3020000}"/>
    <hyperlink ref="B683" r:id="rId677" xr:uid="{00000000-0004-0000-0000-0000A4020000}"/>
    <hyperlink ref="B684" r:id="rId678" xr:uid="{00000000-0004-0000-0000-0000A5020000}"/>
    <hyperlink ref="B685" r:id="rId679" xr:uid="{00000000-0004-0000-0000-0000A6020000}"/>
    <hyperlink ref="B686" r:id="rId680" xr:uid="{00000000-0004-0000-0000-0000A7020000}"/>
    <hyperlink ref="B687" r:id="rId681" xr:uid="{00000000-0004-0000-0000-0000A8020000}"/>
    <hyperlink ref="B688" r:id="rId682" xr:uid="{00000000-0004-0000-0000-0000A9020000}"/>
    <hyperlink ref="B689" r:id="rId683" xr:uid="{00000000-0004-0000-0000-0000AA020000}"/>
    <hyperlink ref="B690" r:id="rId684" xr:uid="{00000000-0004-0000-0000-0000AB020000}"/>
    <hyperlink ref="B691" r:id="rId685" xr:uid="{00000000-0004-0000-0000-0000AC020000}"/>
    <hyperlink ref="B692" r:id="rId686" xr:uid="{00000000-0004-0000-0000-0000AD020000}"/>
    <hyperlink ref="B693" r:id="rId687" xr:uid="{00000000-0004-0000-0000-0000AE020000}"/>
    <hyperlink ref="B694" r:id="rId688" xr:uid="{00000000-0004-0000-0000-0000AF020000}"/>
    <hyperlink ref="B695" r:id="rId689" xr:uid="{00000000-0004-0000-0000-0000B0020000}"/>
    <hyperlink ref="B696" r:id="rId690" xr:uid="{00000000-0004-0000-0000-0000B1020000}"/>
    <hyperlink ref="B697" r:id="rId691" xr:uid="{00000000-0004-0000-0000-0000B2020000}"/>
    <hyperlink ref="B698" r:id="rId692" xr:uid="{00000000-0004-0000-0000-0000B3020000}"/>
    <hyperlink ref="B699" r:id="rId693" xr:uid="{00000000-0004-0000-0000-0000B4020000}"/>
    <hyperlink ref="B700" r:id="rId694" xr:uid="{00000000-0004-0000-0000-0000B5020000}"/>
    <hyperlink ref="B701" r:id="rId695" xr:uid="{00000000-0004-0000-0000-0000B6020000}"/>
    <hyperlink ref="B702" r:id="rId696" xr:uid="{00000000-0004-0000-0000-0000B7020000}"/>
    <hyperlink ref="B703" r:id="rId697" xr:uid="{00000000-0004-0000-0000-0000B8020000}"/>
    <hyperlink ref="B704" r:id="rId698" xr:uid="{00000000-0004-0000-0000-0000B9020000}"/>
    <hyperlink ref="B705" r:id="rId699" xr:uid="{00000000-0004-0000-0000-0000BA020000}"/>
    <hyperlink ref="B706" r:id="rId700" xr:uid="{00000000-0004-0000-0000-0000BB020000}"/>
    <hyperlink ref="B707" r:id="rId701" xr:uid="{00000000-0004-0000-0000-0000BC020000}"/>
    <hyperlink ref="B708" r:id="rId702" xr:uid="{00000000-0004-0000-0000-0000BD020000}"/>
    <hyperlink ref="B709" r:id="rId703" xr:uid="{00000000-0004-0000-0000-0000BE020000}"/>
    <hyperlink ref="B710" r:id="rId704" xr:uid="{00000000-0004-0000-0000-0000BF020000}"/>
    <hyperlink ref="B711" r:id="rId705" xr:uid="{00000000-0004-0000-0000-0000C0020000}"/>
    <hyperlink ref="B712" r:id="rId706" xr:uid="{00000000-0004-0000-0000-0000C1020000}"/>
    <hyperlink ref="B713" r:id="rId707" xr:uid="{00000000-0004-0000-0000-0000C2020000}"/>
    <hyperlink ref="B714" r:id="rId708" xr:uid="{00000000-0004-0000-0000-0000C3020000}"/>
    <hyperlink ref="B715" r:id="rId709" xr:uid="{00000000-0004-0000-0000-0000C4020000}"/>
    <hyperlink ref="B716" r:id="rId710" xr:uid="{00000000-0004-0000-0000-0000C5020000}"/>
    <hyperlink ref="B717" r:id="rId711" xr:uid="{00000000-0004-0000-0000-0000C6020000}"/>
    <hyperlink ref="B718" r:id="rId712" xr:uid="{00000000-0004-0000-0000-0000C7020000}"/>
    <hyperlink ref="B719" r:id="rId713" xr:uid="{00000000-0004-0000-0000-0000C8020000}"/>
    <hyperlink ref="B720" r:id="rId714" xr:uid="{00000000-0004-0000-0000-0000C9020000}"/>
    <hyperlink ref="B721" r:id="rId715" xr:uid="{00000000-0004-0000-0000-0000CA020000}"/>
    <hyperlink ref="B722" r:id="rId716" xr:uid="{00000000-0004-0000-0000-0000CB020000}"/>
    <hyperlink ref="B723" r:id="rId717" xr:uid="{00000000-0004-0000-0000-0000CC020000}"/>
    <hyperlink ref="B724" r:id="rId718" xr:uid="{00000000-0004-0000-0000-0000CD020000}"/>
    <hyperlink ref="B725" r:id="rId719" xr:uid="{00000000-0004-0000-0000-0000CE020000}"/>
    <hyperlink ref="B726" r:id="rId720" xr:uid="{00000000-0004-0000-0000-0000CF020000}"/>
    <hyperlink ref="B727" r:id="rId721" xr:uid="{00000000-0004-0000-0000-0000D0020000}"/>
    <hyperlink ref="B728" r:id="rId722" xr:uid="{00000000-0004-0000-0000-0000D1020000}"/>
    <hyperlink ref="B729" r:id="rId723" xr:uid="{00000000-0004-0000-0000-0000D2020000}"/>
    <hyperlink ref="B730" r:id="rId724" xr:uid="{00000000-0004-0000-0000-0000D3020000}"/>
    <hyperlink ref="B731" r:id="rId725" xr:uid="{00000000-0004-0000-0000-0000D4020000}"/>
    <hyperlink ref="B732" r:id="rId726" xr:uid="{00000000-0004-0000-0000-0000D5020000}"/>
    <hyperlink ref="B733" r:id="rId727" xr:uid="{00000000-0004-0000-0000-0000D6020000}"/>
    <hyperlink ref="B734" r:id="rId728" xr:uid="{00000000-0004-0000-0000-0000D7020000}"/>
    <hyperlink ref="B735" r:id="rId729" xr:uid="{00000000-0004-0000-0000-0000D8020000}"/>
    <hyperlink ref="B736" r:id="rId730" xr:uid="{00000000-0004-0000-0000-0000D9020000}"/>
    <hyperlink ref="B737" r:id="rId731" xr:uid="{00000000-0004-0000-0000-0000DA020000}"/>
    <hyperlink ref="B738" r:id="rId732" xr:uid="{00000000-0004-0000-0000-0000DB020000}"/>
    <hyperlink ref="B739" r:id="rId733" xr:uid="{00000000-0004-0000-0000-0000DC020000}"/>
    <hyperlink ref="B740" r:id="rId734" xr:uid="{00000000-0004-0000-0000-0000DD020000}"/>
    <hyperlink ref="B741" r:id="rId735" xr:uid="{00000000-0004-0000-0000-0000DE020000}"/>
    <hyperlink ref="B742" r:id="rId736" xr:uid="{00000000-0004-0000-0000-0000DF020000}"/>
    <hyperlink ref="B743" r:id="rId737" xr:uid="{00000000-0004-0000-0000-0000E0020000}"/>
    <hyperlink ref="B744" r:id="rId738" xr:uid="{00000000-0004-0000-0000-0000E1020000}"/>
    <hyperlink ref="B745" r:id="rId739" xr:uid="{00000000-0004-0000-0000-0000E2020000}"/>
    <hyperlink ref="B746" r:id="rId740" xr:uid="{00000000-0004-0000-0000-0000E3020000}"/>
    <hyperlink ref="B747" r:id="rId741" xr:uid="{00000000-0004-0000-0000-0000E4020000}"/>
    <hyperlink ref="B748" r:id="rId742" xr:uid="{00000000-0004-0000-0000-0000E5020000}"/>
    <hyperlink ref="B749" r:id="rId743" xr:uid="{00000000-0004-0000-0000-0000E6020000}"/>
    <hyperlink ref="B750" r:id="rId744" xr:uid="{00000000-0004-0000-0000-0000E7020000}"/>
    <hyperlink ref="B751" r:id="rId745" xr:uid="{00000000-0004-0000-0000-0000E8020000}"/>
    <hyperlink ref="B752" r:id="rId746" xr:uid="{00000000-0004-0000-0000-0000E9020000}"/>
    <hyperlink ref="B753" r:id="rId747" xr:uid="{00000000-0004-0000-0000-0000EA020000}"/>
    <hyperlink ref="B754" r:id="rId748" xr:uid="{00000000-0004-0000-0000-0000EB020000}"/>
    <hyperlink ref="B755" r:id="rId749" xr:uid="{00000000-0004-0000-0000-0000EC020000}"/>
    <hyperlink ref="B756" r:id="rId750" xr:uid="{00000000-0004-0000-0000-0000ED020000}"/>
    <hyperlink ref="B757" r:id="rId751" xr:uid="{00000000-0004-0000-0000-0000EE020000}"/>
    <hyperlink ref="B758" r:id="rId752" xr:uid="{00000000-0004-0000-0000-0000EF020000}"/>
    <hyperlink ref="B759" r:id="rId753" xr:uid="{00000000-0004-0000-0000-0000F0020000}"/>
    <hyperlink ref="B760" r:id="rId754" xr:uid="{00000000-0004-0000-0000-0000F1020000}"/>
    <hyperlink ref="B761" r:id="rId755" xr:uid="{00000000-0004-0000-0000-0000F2020000}"/>
    <hyperlink ref="B762" r:id="rId756" xr:uid="{00000000-0004-0000-0000-0000F3020000}"/>
    <hyperlink ref="B763" r:id="rId757" xr:uid="{00000000-0004-0000-0000-0000F4020000}"/>
    <hyperlink ref="B764" r:id="rId758" xr:uid="{00000000-0004-0000-0000-0000F5020000}"/>
    <hyperlink ref="B765" r:id="rId759" xr:uid="{00000000-0004-0000-0000-0000F6020000}"/>
    <hyperlink ref="B766" r:id="rId760" xr:uid="{00000000-0004-0000-0000-0000F7020000}"/>
    <hyperlink ref="B767" r:id="rId761" xr:uid="{00000000-0004-0000-0000-0000F8020000}"/>
    <hyperlink ref="B768" r:id="rId762" xr:uid="{00000000-0004-0000-0000-0000F9020000}"/>
    <hyperlink ref="B769" r:id="rId763" xr:uid="{00000000-0004-0000-0000-0000FA020000}"/>
    <hyperlink ref="B770" r:id="rId764" xr:uid="{00000000-0004-0000-0000-0000FB020000}"/>
    <hyperlink ref="B771" r:id="rId765" xr:uid="{00000000-0004-0000-0000-0000FC020000}"/>
    <hyperlink ref="B772" r:id="rId766" xr:uid="{00000000-0004-0000-0000-0000FD020000}"/>
    <hyperlink ref="B773" r:id="rId767" xr:uid="{00000000-0004-0000-0000-0000FE020000}"/>
    <hyperlink ref="B774" r:id="rId768" xr:uid="{00000000-0004-0000-0000-0000FF020000}"/>
    <hyperlink ref="B775" r:id="rId769" xr:uid="{00000000-0004-0000-0000-000000030000}"/>
    <hyperlink ref="B776" r:id="rId770" xr:uid="{00000000-0004-0000-0000-000001030000}"/>
    <hyperlink ref="B777" r:id="rId771" xr:uid="{00000000-0004-0000-0000-000002030000}"/>
    <hyperlink ref="B778" r:id="rId772" xr:uid="{00000000-0004-0000-0000-000003030000}"/>
    <hyperlink ref="B779" r:id="rId773" xr:uid="{00000000-0004-0000-0000-000004030000}"/>
    <hyperlink ref="B780" r:id="rId774" xr:uid="{00000000-0004-0000-0000-000005030000}"/>
    <hyperlink ref="B781" r:id="rId775" xr:uid="{00000000-0004-0000-0000-000006030000}"/>
    <hyperlink ref="B782" r:id="rId776" xr:uid="{00000000-0004-0000-0000-000007030000}"/>
    <hyperlink ref="B783" r:id="rId777" xr:uid="{00000000-0004-0000-0000-000008030000}"/>
    <hyperlink ref="B784" r:id="rId778" xr:uid="{00000000-0004-0000-0000-000009030000}"/>
    <hyperlink ref="B785" r:id="rId779" xr:uid="{00000000-0004-0000-0000-00000A030000}"/>
    <hyperlink ref="B786" r:id="rId780" xr:uid="{00000000-0004-0000-0000-00000B030000}"/>
    <hyperlink ref="B787" r:id="rId781" xr:uid="{00000000-0004-0000-0000-00000C030000}"/>
    <hyperlink ref="B788" r:id="rId782" xr:uid="{00000000-0004-0000-0000-00000D030000}"/>
    <hyperlink ref="B789" r:id="rId783" xr:uid="{00000000-0004-0000-0000-00000E030000}"/>
    <hyperlink ref="B790" r:id="rId784" xr:uid="{00000000-0004-0000-0000-00000F030000}"/>
    <hyperlink ref="B791" r:id="rId785" xr:uid="{00000000-0004-0000-0000-000010030000}"/>
    <hyperlink ref="B792" r:id="rId786" xr:uid="{00000000-0004-0000-0000-000011030000}"/>
    <hyperlink ref="B793" r:id="rId787" xr:uid="{00000000-0004-0000-0000-000012030000}"/>
    <hyperlink ref="B794" r:id="rId788" xr:uid="{00000000-0004-0000-0000-000013030000}"/>
    <hyperlink ref="B795" r:id="rId789" xr:uid="{00000000-0004-0000-0000-000014030000}"/>
    <hyperlink ref="B796" r:id="rId790" xr:uid="{00000000-0004-0000-0000-000015030000}"/>
    <hyperlink ref="B797" r:id="rId791" xr:uid="{00000000-0004-0000-0000-000016030000}"/>
    <hyperlink ref="B798" r:id="rId792" xr:uid="{00000000-0004-0000-0000-000017030000}"/>
    <hyperlink ref="B799" r:id="rId793" xr:uid="{00000000-0004-0000-0000-000018030000}"/>
    <hyperlink ref="B800" r:id="rId794" xr:uid="{00000000-0004-0000-0000-000019030000}"/>
    <hyperlink ref="B801" r:id="rId795" xr:uid="{00000000-0004-0000-0000-00001A030000}"/>
    <hyperlink ref="B802" r:id="rId796" xr:uid="{00000000-0004-0000-0000-00001B030000}"/>
    <hyperlink ref="B803" r:id="rId797" xr:uid="{00000000-0004-0000-0000-00001C030000}"/>
    <hyperlink ref="B804" r:id="rId798" xr:uid="{00000000-0004-0000-0000-00001D030000}"/>
    <hyperlink ref="B805" r:id="rId799" xr:uid="{00000000-0004-0000-0000-00001E030000}"/>
    <hyperlink ref="B806" r:id="rId800" xr:uid="{00000000-0004-0000-0000-00001F030000}"/>
    <hyperlink ref="B807" r:id="rId801" xr:uid="{00000000-0004-0000-0000-000020030000}"/>
    <hyperlink ref="B808" r:id="rId802" xr:uid="{00000000-0004-0000-0000-000021030000}"/>
    <hyperlink ref="B809" r:id="rId803" xr:uid="{00000000-0004-0000-0000-000022030000}"/>
    <hyperlink ref="B810" r:id="rId804" xr:uid="{00000000-0004-0000-0000-000023030000}"/>
    <hyperlink ref="B811" r:id="rId805" xr:uid="{00000000-0004-0000-0000-000024030000}"/>
    <hyperlink ref="B812" r:id="rId806" xr:uid="{00000000-0004-0000-0000-000025030000}"/>
    <hyperlink ref="B813" r:id="rId807" xr:uid="{00000000-0004-0000-0000-000026030000}"/>
    <hyperlink ref="B814" r:id="rId808" xr:uid="{00000000-0004-0000-0000-000027030000}"/>
    <hyperlink ref="B815" r:id="rId809" xr:uid="{00000000-0004-0000-0000-000028030000}"/>
    <hyperlink ref="B816" r:id="rId810" xr:uid="{00000000-0004-0000-0000-000029030000}"/>
    <hyperlink ref="B817" r:id="rId811" xr:uid="{00000000-0004-0000-0000-00002A030000}"/>
    <hyperlink ref="B818" r:id="rId812" xr:uid="{00000000-0004-0000-0000-00002B030000}"/>
    <hyperlink ref="B819" r:id="rId813" xr:uid="{00000000-0004-0000-0000-00002C030000}"/>
    <hyperlink ref="B820" r:id="rId814" xr:uid="{00000000-0004-0000-0000-00002D030000}"/>
    <hyperlink ref="B821" r:id="rId815" xr:uid="{00000000-0004-0000-0000-00002E030000}"/>
    <hyperlink ref="B822" r:id="rId816" xr:uid="{00000000-0004-0000-0000-00002F030000}"/>
    <hyperlink ref="B823" r:id="rId817" xr:uid="{00000000-0004-0000-0000-000030030000}"/>
    <hyperlink ref="B824" r:id="rId818" xr:uid="{00000000-0004-0000-0000-000031030000}"/>
    <hyperlink ref="B825" r:id="rId819" xr:uid="{00000000-0004-0000-0000-000032030000}"/>
    <hyperlink ref="B826" r:id="rId820" xr:uid="{00000000-0004-0000-0000-000033030000}"/>
    <hyperlink ref="B827" r:id="rId821" xr:uid="{00000000-0004-0000-0000-000034030000}"/>
    <hyperlink ref="B828" r:id="rId822" xr:uid="{00000000-0004-0000-0000-000035030000}"/>
    <hyperlink ref="B829" r:id="rId823" xr:uid="{00000000-0004-0000-0000-000036030000}"/>
    <hyperlink ref="B830" r:id="rId824" xr:uid="{00000000-0004-0000-0000-000037030000}"/>
    <hyperlink ref="B831" r:id="rId825" xr:uid="{00000000-0004-0000-0000-000038030000}"/>
    <hyperlink ref="B832" r:id="rId826" xr:uid="{00000000-0004-0000-0000-000039030000}"/>
    <hyperlink ref="B833" r:id="rId827" xr:uid="{00000000-0004-0000-0000-00003A030000}"/>
    <hyperlink ref="B834" r:id="rId828" xr:uid="{00000000-0004-0000-0000-00003B030000}"/>
    <hyperlink ref="B835" r:id="rId829" xr:uid="{00000000-0004-0000-0000-00003C030000}"/>
    <hyperlink ref="B836" r:id="rId830" xr:uid="{00000000-0004-0000-0000-00003D030000}"/>
    <hyperlink ref="B837" r:id="rId831" xr:uid="{00000000-0004-0000-0000-00003E030000}"/>
    <hyperlink ref="B838" r:id="rId832" xr:uid="{00000000-0004-0000-0000-00003F030000}"/>
    <hyperlink ref="B839" r:id="rId833" xr:uid="{00000000-0004-0000-0000-000040030000}"/>
    <hyperlink ref="B840" r:id="rId834" xr:uid="{00000000-0004-0000-0000-000041030000}"/>
    <hyperlink ref="B841" r:id="rId835" xr:uid="{00000000-0004-0000-0000-000042030000}"/>
    <hyperlink ref="B842" r:id="rId836" xr:uid="{00000000-0004-0000-0000-000043030000}"/>
    <hyperlink ref="B843" r:id="rId837" xr:uid="{00000000-0004-0000-0000-000044030000}"/>
    <hyperlink ref="B844" r:id="rId838" xr:uid="{00000000-0004-0000-0000-000045030000}"/>
    <hyperlink ref="B845" r:id="rId839" xr:uid="{00000000-0004-0000-0000-000046030000}"/>
    <hyperlink ref="B846" r:id="rId840" xr:uid="{00000000-0004-0000-0000-000047030000}"/>
    <hyperlink ref="B847" r:id="rId841" xr:uid="{00000000-0004-0000-0000-000048030000}"/>
    <hyperlink ref="B848" r:id="rId842" xr:uid="{00000000-0004-0000-0000-000049030000}"/>
    <hyperlink ref="B849" r:id="rId843" xr:uid="{00000000-0004-0000-0000-00004A030000}"/>
    <hyperlink ref="B850" r:id="rId844" xr:uid="{00000000-0004-0000-0000-00004B030000}"/>
    <hyperlink ref="B851" r:id="rId845" xr:uid="{00000000-0004-0000-0000-00004C030000}"/>
    <hyperlink ref="B852" r:id="rId846" xr:uid="{00000000-0004-0000-0000-00004D030000}"/>
    <hyperlink ref="B853" r:id="rId847" xr:uid="{00000000-0004-0000-0000-00004E030000}"/>
    <hyperlink ref="B854" r:id="rId848" xr:uid="{00000000-0004-0000-0000-00004F030000}"/>
    <hyperlink ref="B855" r:id="rId849" xr:uid="{00000000-0004-0000-0000-000050030000}"/>
    <hyperlink ref="B856" r:id="rId850" xr:uid="{00000000-0004-0000-0000-000051030000}"/>
    <hyperlink ref="B857" r:id="rId851" xr:uid="{00000000-0004-0000-0000-000052030000}"/>
    <hyperlink ref="B858" r:id="rId852" xr:uid="{00000000-0004-0000-0000-000053030000}"/>
    <hyperlink ref="B859" r:id="rId853" xr:uid="{00000000-0004-0000-0000-000054030000}"/>
    <hyperlink ref="B860" r:id="rId854" xr:uid="{00000000-0004-0000-0000-000055030000}"/>
    <hyperlink ref="B861" r:id="rId855" xr:uid="{00000000-0004-0000-0000-000056030000}"/>
    <hyperlink ref="B862" r:id="rId856" xr:uid="{00000000-0004-0000-0000-000057030000}"/>
    <hyperlink ref="B863" r:id="rId857" xr:uid="{00000000-0004-0000-0000-000058030000}"/>
    <hyperlink ref="B864" r:id="rId858" xr:uid="{00000000-0004-0000-0000-000059030000}"/>
    <hyperlink ref="B865" r:id="rId859" xr:uid="{00000000-0004-0000-0000-00005A030000}"/>
    <hyperlink ref="B866" r:id="rId860" xr:uid="{00000000-0004-0000-0000-00005B030000}"/>
    <hyperlink ref="B867" r:id="rId861" xr:uid="{00000000-0004-0000-0000-00005C030000}"/>
    <hyperlink ref="B868" r:id="rId862" xr:uid="{00000000-0004-0000-0000-00005D030000}"/>
    <hyperlink ref="B869" r:id="rId863" xr:uid="{00000000-0004-0000-0000-00005E030000}"/>
    <hyperlink ref="B870" r:id="rId864" xr:uid="{00000000-0004-0000-0000-00005F030000}"/>
    <hyperlink ref="B871" r:id="rId865" xr:uid="{00000000-0004-0000-0000-000060030000}"/>
    <hyperlink ref="B872" r:id="rId866" xr:uid="{00000000-0004-0000-0000-000061030000}"/>
    <hyperlink ref="B873" r:id="rId867" xr:uid="{00000000-0004-0000-0000-000062030000}"/>
    <hyperlink ref="B874" r:id="rId868" xr:uid="{00000000-0004-0000-0000-000063030000}"/>
    <hyperlink ref="B875" r:id="rId869" xr:uid="{00000000-0004-0000-0000-000064030000}"/>
    <hyperlink ref="B876" r:id="rId870" xr:uid="{00000000-0004-0000-0000-000065030000}"/>
    <hyperlink ref="B877" r:id="rId871" xr:uid="{00000000-0004-0000-0000-000066030000}"/>
    <hyperlink ref="B878" r:id="rId872" xr:uid="{00000000-0004-0000-0000-000067030000}"/>
    <hyperlink ref="B879" r:id="rId873" xr:uid="{00000000-0004-0000-0000-000068030000}"/>
    <hyperlink ref="B880" r:id="rId874" xr:uid="{00000000-0004-0000-0000-000069030000}"/>
    <hyperlink ref="B881" r:id="rId875" xr:uid="{00000000-0004-0000-0000-00006A030000}"/>
    <hyperlink ref="B882" r:id="rId876" xr:uid="{00000000-0004-0000-0000-00006B030000}"/>
    <hyperlink ref="B883" r:id="rId877" xr:uid="{00000000-0004-0000-0000-00006C030000}"/>
    <hyperlink ref="B884" r:id="rId878" xr:uid="{00000000-0004-0000-0000-00006D030000}"/>
    <hyperlink ref="B885" r:id="rId879" xr:uid="{00000000-0004-0000-0000-00006E030000}"/>
    <hyperlink ref="B886" r:id="rId880" xr:uid="{00000000-0004-0000-0000-00006F030000}"/>
    <hyperlink ref="B887" r:id="rId881" xr:uid="{00000000-0004-0000-0000-000070030000}"/>
    <hyperlink ref="B888" r:id="rId882" xr:uid="{00000000-0004-0000-0000-000071030000}"/>
    <hyperlink ref="B889" r:id="rId883" xr:uid="{00000000-0004-0000-0000-000072030000}"/>
    <hyperlink ref="B890" r:id="rId884" xr:uid="{00000000-0004-0000-0000-000073030000}"/>
    <hyperlink ref="B891" r:id="rId885" xr:uid="{00000000-0004-0000-0000-000074030000}"/>
    <hyperlink ref="B892" r:id="rId886" xr:uid="{00000000-0004-0000-0000-000075030000}"/>
    <hyperlink ref="B893" r:id="rId887" xr:uid="{00000000-0004-0000-0000-000076030000}"/>
    <hyperlink ref="B894" r:id="rId888" xr:uid="{00000000-0004-0000-0000-000077030000}"/>
    <hyperlink ref="B895" r:id="rId889" xr:uid="{00000000-0004-0000-0000-000078030000}"/>
    <hyperlink ref="B896" r:id="rId890" xr:uid="{00000000-0004-0000-0000-000079030000}"/>
    <hyperlink ref="B897" r:id="rId891" xr:uid="{00000000-0004-0000-0000-00007A030000}"/>
    <hyperlink ref="B898" r:id="rId892" xr:uid="{00000000-0004-0000-0000-00007B030000}"/>
    <hyperlink ref="B899" r:id="rId893" xr:uid="{00000000-0004-0000-0000-00007C030000}"/>
    <hyperlink ref="B900" r:id="rId894" xr:uid="{00000000-0004-0000-0000-00007D030000}"/>
    <hyperlink ref="B901" r:id="rId895" xr:uid="{00000000-0004-0000-0000-00007E030000}"/>
    <hyperlink ref="B902" r:id="rId896" xr:uid="{00000000-0004-0000-0000-00007F030000}"/>
    <hyperlink ref="B903" r:id="rId897" xr:uid="{00000000-0004-0000-0000-000080030000}"/>
    <hyperlink ref="B904" r:id="rId898" xr:uid="{00000000-0004-0000-0000-000081030000}"/>
    <hyperlink ref="B905" r:id="rId899" xr:uid="{00000000-0004-0000-0000-000082030000}"/>
    <hyperlink ref="B906" r:id="rId900" xr:uid="{00000000-0004-0000-0000-000083030000}"/>
    <hyperlink ref="B907" r:id="rId901" xr:uid="{00000000-0004-0000-0000-000084030000}"/>
    <hyperlink ref="B908" r:id="rId902" xr:uid="{00000000-0004-0000-0000-000085030000}"/>
    <hyperlink ref="B909" r:id="rId903" xr:uid="{00000000-0004-0000-0000-000086030000}"/>
    <hyperlink ref="B910" r:id="rId904" xr:uid="{00000000-0004-0000-0000-000087030000}"/>
    <hyperlink ref="B911" r:id="rId905" xr:uid="{00000000-0004-0000-0000-000088030000}"/>
    <hyperlink ref="B912" r:id="rId906" xr:uid="{00000000-0004-0000-0000-000089030000}"/>
    <hyperlink ref="B913" r:id="rId907" xr:uid="{00000000-0004-0000-0000-00008A030000}"/>
    <hyperlink ref="B914" r:id="rId908" xr:uid="{00000000-0004-0000-0000-00008B030000}"/>
    <hyperlink ref="B915" r:id="rId909" xr:uid="{00000000-0004-0000-0000-00008C030000}"/>
    <hyperlink ref="B916" r:id="rId910" xr:uid="{00000000-0004-0000-0000-00008D030000}"/>
    <hyperlink ref="B917" r:id="rId911" xr:uid="{00000000-0004-0000-0000-00008E030000}"/>
    <hyperlink ref="B918" r:id="rId912" xr:uid="{00000000-0004-0000-0000-00008F030000}"/>
    <hyperlink ref="B919" r:id="rId913" xr:uid="{00000000-0004-0000-0000-000090030000}"/>
    <hyperlink ref="B920" r:id="rId914" xr:uid="{00000000-0004-0000-0000-000091030000}"/>
    <hyperlink ref="B921" r:id="rId915" xr:uid="{00000000-0004-0000-0000-000092030000}"/>
    <hyperlink ref="B922" r:id="rId916" xr:uid="{00000000-0004-0000-0000-000093030000}"/>
    <hyperlink ref="B923" r:id="rId917" xr:uid="{00000000-0004-0000-0000-000094030000}"/>
    <hyperlink ref="B924" r:id="rId918" xr:uid="{00000000-0004-0000-0000-000095030000}"/>
    <hyperlink ref="B925" r:id="rId919" xr:uid="{00000000-0004-0000-0000-000096030000}"/>
    <hyperlink ref="B926" r:id="rId920" xr:uid="{00000000-0004-0000-0000-000097030000}"/>
    <hyperlink ref="B927" r:id="rId921" xr:uid="{00000000-0004-0000-0000-000098030000}"/>
    <hyperlink ref="B928" r:id="rId922" xr:uid="{00000000-0004-0000-0000-000099030000}"/>
    <hyperlink ref="B929" r:id="rId923" xr:uid="{00000000-0004-0000-0000-00009A030000}"/>
    <hyperlink ref="B930" r:id="rId924" xr:uid="{00000000-0004-0000-0000-00009B030000}"/>
    <hyperlink ref="B931" r:id="rId925" xr:uid="{00000000-0004-0000-0000-00009C030000}"/>
    <hyperlink ref="B932" r:id="rId926" xr:uid="{00000000-0004-0000-0000-00009D030000}"/>
    <hyperlink ref="B933" r:id="rId927" xr:uid="{00000000-0004-0000-0000-00009E030000}"/>
    <hyperlink ref="B934" r:id="rId928" xr:uid="{00000000-0004-0000-0000-00009F030000}"/>
    <hyperlink ref="B935" r:id="rId929" xr:uid="{00000000-0004-0000-0000-0000A0030000}"/>
    <hyperlink ref="B936" r:id="rId930" xr:uid="{00000000-0004-0000-0000-0000A1030000}"/>
    <hyperlink ref="B937" r:id="rId931" xr:uid="{00000000-0004-0000-0000-0000A2030000}"/>
    <hyperlink ref="B938" r:id="rId932" xr:uid="{00000000-0004-0000-0000-0000A3030000}"/>
    <hyperlink ref="B939" r:id="rId933" xr:uid="{00000000-0004-0000-0000-0000A4030000}"/>
    <hyperlink ref="B940" r:id="rId934" xr:uid="{00000000-0004-0000-0000-0000A5030000}"/>
    <hyperlink ref="B941" r:id="rId935" xr:uid="{00000000-0004-0000-0000-0000A6030000}"/>
    <hyperlink ref="B942" r:id="rId936" xr:uid="{00000000-0004-0000-0000-0000A7030000}"/>
    <hyperlink ref="B943" r:id="rId937" xr:uid="{00000000-0004-0000-0000-0000A8030000}"/>
    <hyperlink ref="B944" r:id="rId938" xr:uid="{00000000-0004-0000-0000-0000A9030000}"/>
    <hyperlink ref="B945" r:id="rId939" xr:uid="{00000000-0004-0000-0000-0000AA030000}"/>
    <hyperlink ref="B946" r:id="rId940" xr:uid="{00000000-0004-0000-0000-0000AB030000}"/>
    <hyperlink ref="B947" r:id="rId941" xr:uid="{00000000-0004-0000-0000-0000AC030000}"/>
    <hyperlink ref="B948" r:id="rId942" xr:uid="{00000000-0004-0000-0000-0000AD030000}"/>
    <hyperlink ref="B949" r:id="rId943" xr:uid="{00000000-0004-0000-0000-0000AE030000}"/>
    <hyperlink ref="B950" r:id="rId944" xr:uid="{00000000-0004-0000-0000-0000AF030000}"/>
    <hyperlink ref="B951" r:id="rId945" xr:uid="{00000000-0004-0000-0000-0000B0030000}"/>
    <hyperlink ref="B952" r:id="rId946" xr:uid="{00000000-0004-0000-0000-0000B1030000}"/>
    <hyperlink ref="B953" r:id="rId947" xr:uid="{00000000-0004-0000-0000-0000B2030000}"/>
    <hyperlink ref="B954" r:id="rId948" xr:uid="{00000000-0004-0000-0000-0000B3030000}"/>
    <hyperlink ref="B955" r:id="rId949" xr:uid="{00000000-0004-0000-0000-0000B4030000}"/>
    <hyperlink ref="B956" r:id="rId950" xr:uid="{00000000-0004-0000-0000-0000B5030000}"/>
    <hyperlink ref="B957" r:id="rId951" xr:uid="{00000000-0004-0000-0000-0000B6030000}"/>
    <hyperlink ref="B958" r:id="rId952" xr:uid="{00000000-0004-0000-0000-0000B7030000}"/>
    <hyperlink ref="B959" r:id="rId953" xr:uid="{00000000-0004-0000-0000-0000B8030000}"/>
    <hyperlink ref="B960" r:id="rId954" xr:uid="{00000000-0004-0000-0000-0000B9030000}"/>
    <hyperlink ref="B961" r:id="rId955" xr:uid="{00000000-0004-0000-0000-0000BA030000}"/>
    <hyperlink ref="B962" r:id="rId956" xr:uid="{00000000-0004-0000-0000-0000BB030000}"/>
    <hyperlink ref="B963" r:id="rId957" xr:uid="{00000000-0004-0000-0000-0000BC030000}"/>
    <hyperlink ref="B964" r:id="rId958" xr:uid="{00000000-0004-0000-0000-0000BD030000}"/>
    <hyperlink ref="B965" r:id="rId959" xr:uid="{00000000-0004-0000-0000-0000BE030000}"/>
    <hyperlink ref="B966" r:id="rId960" xr:uid="{00000000-0004-0000-0000-0000BF030000}"/>
    <hyperlink ref="B967" r:id="rId961" xr:uid="{00000000-0004-0000-0000-0000C0030000}"/>
    <hyperlink ref="B968" r:id="rId962" xr:uid="{00000000-0004-0000-0000-0000C1030000}"/>
    <hyperlink ref="B969" r:id="rId963" xr:uid="{00000000-0004-0000-0000-0000C2030000}"/>
    <hyperlink ref="B970" r:id="rId964" xr:uid="{00000000-0004-0000-0000-0000C3030000}"/>
    <hyperlink ref="B971" r:id="rId965" xr:uid="{00000000-0004-0000-0000-0000C4030000}"/>
    <hyperlink ref="B972" r:id="rId966" xr:uid="{00000000-0004-0000-0000-0000C5030000}"/>
    <hyperlink ref="B973" r:id="rId967" xr:uid="{00000000-0004-0000-0000-0000C6030000}"/>
    <hyperlink ref="B974" r:id="rId968" xr:uid="{00000000-0004-0000-0000-0000C7030000}"/>
    <hyperlink ref="B975" r:id="rId969" xr:uid="{00000000-0004-0000-0000-0000C8030000}"/>
    <hyperlink ref="B976" r:id="rId970" xr:uid="{00000000-0004-0000-0000-0000C9030000}"/>
    <hyperlink ref="B977" r:id="rId971" xr:uid="{00000000-0004-0000-0000-0000CA030000}"/>
    <hyperlink ref="B978" r:id="rId972" xr:uid="{00000000-0004-0000-0000-0000CB030000}"/>
    <hyperlink ref="B979" r:id="rId973" xr:uid="{00000000-0004-0000-0000-0000CC030000}"/>
    <hyperlink ref="B980" r:id="rId974" xr:uid="{00000000-0004-0000-0000-0000CD030000}"/>
    <hyperlink ref="B981" r:id="rId975" xr:uid="{00000000-0004-0000-0000-0000CE030000}"/>
    <hyperlink ref="B982" r:id="rId976" xr:uid="{00000000-0004-0000-0000-0000CF030000}"/>
    <hyperlink ref="B983" r:id="rId977" xr:uid="{00000000-0004-0000-0000-0000D0030000}"/>
    <hyperlink ref="B984" r:id="rId978" xr:uid="{00000000-0004-0000-0000-0000D1030000}"/>
    <hyperlink ref="B985" r:id="rId979" xr:uid="{00000000-0004-0000-0000-0000D2030000}"/>
    <hyperlink ref="B986" r:id="rId980" xr:uid="{00000000-0004-0000-0000-0000D3030000}"/>
    <hyperlink ref="B987" r:id="rId981" xr:uid="{00000000-0004-0000-0000-0000D4030000}"/>
    <hyperlink ref="B988" r:id="rId982" xr:uid="{00000000-0004-0000-0000-0000D5030000}"/>
    <hyperlink ref="B989" r:id="rId983" xr:uid="{00000000-0004-0000-0000-0000D6030000}"/>
    <hyperlink ref="B990" r:id="rId984" xr:uid="{00000000-0004-0000-0000-0000D7030000}"/>
    <hyperlink ref="B991" r:id="rId985" xr:uid="{00000000-0004-0000-0000-0000D8030000}"/>
    <hyperlink ref="B992" r:id="rId986" xr:uid="{00000000-0004-0000-0000-0000D9030000}"/>
    <hyperlink ref="B993" r:id="rId987" xr:uid="{00000000-0004-0000-0000-0000DA030000}"/>
    <hyperlink ref="B994" r:id="rId988" xr:uid="{00000000-0004-0000-0000-0000DB030000}"/>
    <hyperlink ref="B995" r:id="rId989" xr:uid="{00000000-0004-0000-0000-0000DC030000}"/>
    <hyperlink ref="B996" r:id="rId990" xr:uid="{00000000-0004-0000-0000-0000DD030000}"/>
    <hyperlink ref="B997" r:id="rId991" xr:uid="{00000000-0004-0000-0000-0000DE030000}"/>
    <hyperlink ref="B998" r:id="rId992" xr:uid="{00000000-0004-0000-0000-0000DF030000}"/>
    <hyperlink ref="B999" r:id="rId993" xr:uid="{00000000-0004-0000-0000-0000E0030000}"/>
    <hyperlink ref="B1000" r:id="rId994" xr:uid="{00000000-0004-0000-0000-0000E1030000}"/>
    <hyperlink ref="B1001" r:id="rId995" xr:uid="{00000000-0004-0000-0000-0000E2030000}"/>
    <hyperlink ref="B1002" r:id="rId996" xr:uid="{00000000-0004-0000-0000-0000E3030000}"/>
    <hyperlink ref="B1003" r:id="rId997" xr:uid="{00000000-0004-0000-0000-0000E4030000}"/>
    <hyperlink ref="B1004" r:id="rId998" xr:uid="{00000000-0004-0000-0000-0000E5030000}"/>
    <hyperlink ref="B1005" r:id="rId999" xr:uid="{00000000-0004-0000-0000-0000E6030000}"/>
    <hyperlink ref="B1006" r:id="rId1000" xr:uid="{00000000-0004-0000-0000-0000E7030000}"/>
    <hyperlink ref="B1007" r:id="rId1001" xr:uid="{00000000-0004-0000-0000-0000E8030000}"/>
    <hyperlink ref="B1008" r:id="rId1002" xr:uid="{00000000-0004-0000-0000-0000E9030000}"/>
    <hyperlink ref="B1009" r:id="rId1003" xr:uid="{00000000-0004-0000-0000-0000EA030000}"/>
    <hyperlink ref="B1010" r:id="rId1004" xr:uid="{00000000-0004-0000-0000-0000EB030000}"/>
    <hyperlink ref="B1011" r:id="rId1005" xr:uid="{00000000-0004-0000-0000-0000EC030000}"/>
    <hyperlink ref="B1012" r:id="rId1006" xr:uid="{00000000-0004-0000-0000-0000ED030000}"/>
    <hyperlink ref="B1013" r:id="rId1007" xr:uid="{00000000-0004-0000-0000-0000EE030000}"/>
    <hyperlink ref="B1014" r:id="rId1008" xr:uid="{00000000-0004-0000-0000-0000EF030000}"/>
    <hyperlink ref="B1015" r:id="rId1009" xr:uid="{00000000-0004-0000-0000-0000F0030000}"/>
    <hyperlink ref="B1016" r:id="rId1010" xr:uid="{00000000-0004-0000-0000-0000F1030000}"/>
    <hyperlink ref="B1017" r:id="rId1011" xr:uid="{00000000-0004-0000-0000-0000F2030000}"/>
    <hyperlink ref="B1018" r:id="rId1012" xr:uid="{00000000-0004-0000-0000-0000F3030000}"/>
    <hyperlink ref="B1019" r:id="rId1013" xr:uid="{00000000-0004-0000-0000-0000F4030000}"/>
    <hyperlink ref="B1020" r:id="rId1014" xr:uid="{00000000-0004-0000-0000-0000F5030000}"/>
    <hyperlink ref="B1021" r:id="rId1015" xr:uid="{00000000-0004-0000-0000-0000F6030000}"/>
    <hyperlink ref="B1022" r:id="rId1016" xr:uid="{00000000-0004-0000-0000-0000F7030000}"/>
    <hyperlink ref="B1023" r:id="rId1017" xr:uid="{00000000-0004-0000-0000-0000F8030000}"/>
    <hyperlink ref="B1024" r:id="rId1018" xr:uid="{00000000-0004-0000-0000-0000F9030000}"/>
    <hyperlink ref="B1025" r:id="rId1019" xr:uid="{00000000-0004-0000-0000-0000FA030000}"/>
    <hyperlink ref="B1026" r:id="rId1020" xr:uid="{00000000-0004-0000-0000-0000FB030000}"/>
    <hyperlink ref="B1027" r:id="rId1021" xr:uid="{00000000-0004-0000-0000-0000FC030000}"/>
    <hyperlink ref="B1028" r:id="rId1022" xr:uid="{00000000-0004-0000-0000-0000FD030000}"/>
    <hyperlink ref="B1029" r:id="rId1023" xr:uid="{00000000-0004-0000-0000-0000FE030000}"/>
    <hyperlink ref="B1030" r:id="rId1024" xr:uid="{00000000-0004-0000-0000-0000FF030000}"/>
    <hyperlink ref="B1031" r:id="rId1025" xr:uid="{00000000-0004-0000-0000-000000040000}"/>
    <hyperlink ref="B1032" r:id="rId1026" xr:uid="{00000000-0004-0000-0000-000001040000}"/>
    <hyperlink ref="B1033" r:id="rId1027" xr:uid="{00000000-0004-0000-0000-000002040000}"/>
    <hyperlink ref="B1034" r:id="rId1028" xr:uid="{00000000-0004-0000-0000-000003040000}"/>
    <hyperlink ref="B1035" r:id="rId1029" xr:uid="{00000000-0004-0000-0000-000004040000}"/>
    <hyperlink ref="B1036" r:id="rId1030" xr:uid="{00000000-0004-0000-0000-000005040000}"/>
    <hyperlink ref="B1037" r:id="rId1031" xr:uid="{00000000-0004-0000-0000-000006040000}"/>
    <hyperlink ref="B1038" r:id="rId1032" xr:uid="{00000000-0004-0000-0000-000007040000}"/>
    <hyperlink ref="B1039" r:id="rId1033" xr:uid="{00000000-0004-0000-0000-000008040000}"/>
    <hyperlink ref="B1040" r:id="rId1034" xr:uid="{00000000-0004-0000-0000-000009040000}"/>
    <hyperlink ref="B1041" r:id="rId1035" xr:uid="{00000000-0004-0000-0000-00000A040000}"/>
    <hyperlink ref="B1042" r:id="rId1036" xr:uid="{00000000-0004-0000-0000-00000B040000}"/>
    <hyperlink ref="B1043" r:id="rId1037" xr:uid="{00000000-0004-0000-0000-00000C040000}"/>
    <hyperlink ref="B1044" r:id="rId1038" xr:uid="{00000000-0004-0000-0000-00000D040000}"/>
    <hyperlink ref="B1045" r:id="rId1039" xr:uid="{00000000-0004-0000-0000-00000E040000}"/>
    <hyperlink ref="B1046" r:id="rId1040" xr:uid="{00000000-0004-0000-0000-00000F040000}"/>
    <hyperlink ref="B1047" r:id="rId1041" xr:uid="{00000000-0004-0000-0000-000010040000}"/>
    <hyperlink ref="B1048" r:id="rId1042" xr:uid="{00000000-0004-0000-0000-000011040000}"/>
    <hyperlink ref="B1049" r:id="rId1043" xr:uid="{00000000-0004-0000-0000-000012040000}"/>
    <hyperlink ref="B1050" r:id="rId1044" xr:uid="{00000000-0004-0000-0000-000013040000}"/>
    <hyperlink ref="B1051" r:id="rId1045" xr:uid="{00000000-0004-0000-0000-000014040000}"/>
    <hyperlink ref="B1052" r:id="rId1046" xr:uid="{00000000-0004-0000-0000-000015040000}"/>
    <hyperlink ref="B1053" r:id="rId1047" xr:uid="{00000000-0004-0000-0000-000016040000}"/>
    <hyperlink ref="B1054" r:id="rId1048" xr:uid="{00000000-0004-0000-0000-000017040000}"/>
    <hyperlink ref="B1055" r:id="rId1049" xr:uid="{00000000-0004-0000-0000-000018040000}"/>
    <hyperlink ref="B1056" r:id="rId1050" xr:uid="{00000000-0004-0000-0000-000019040000}"/>
    <hyperlink ref="B1057" r:id="rId1051" xr:uid="{00000000-0004-0000-0000-00001A040000}"/>
    <hyperlink ref="B1058" r:id="rId1052" xr:uid="{00000000-0004-0000-0000-00001B040000}"/>
    <hyperlink ref="B1059" r:id="rId1053" xr:uid="{00000000-0004-0000-0000-00001C040000}"/>
    <hyperlink ref="B1060" r:id="rId1054" xr:uid="{00000000-0004-0000-0000-00001D040000}"/>
    <hyperlink ref="B1061" r:id="rId1055" xr:uid="{00000000-0004-0000-0000-00001E040000}"/>
    <hyperlink ref="B1062" r:id="rId1056" xr:uid="{00000000-0004-0000-0000-00001F040000}"/>
    <hyperlink ref="B1063" r:id="rId1057" xr:uid="{00000000-0004-0000-0000-000020040000}"/>
    <hyperlink ref="B1064" r:id="rId1058" xr:uid="{00000000-0004-0000-0000-000021040000}"/>
    <hyperlink ref="B1065" r:id="rId1059" xr:uid="{00000000-0004-0000-0000-000022040000}"/>
    <hyperlink ref="B1066" r:id="rId1060" xr:uid="{00000000-0004-0000-0000-000023040000}"/>
    <hyperlink ref="B1067" r:id="rId1061" xr:uid="{00000000-0004-0000-0000-000024040000}"/>
    <hyperlink ref="B1068" r:id="rId1062" xr:uid="{00000000-0004-0000-0000-000025040000}"/>
    <hyperlink ref="B1069" r:id="rId1063" xr:uid="{00000000-0004-0000-0000-000026040000}"/>
    <hyperlink ref="B1070" r:id="rId1064" xr:uid="{00000000-0004-0000-0000-000027040000}"/>
    <hyperlink ref="B1071" r:id="rId1065" xr:uid="{00000000-0004-0000-0000-000028040000}"/>
    <hyperlink ref="B1072" r:id="rId1066" xr:uid="{00000000-0004-0000-0000-000029040000}"/>
    <hyperlink ref="B1073" r:id="rId1067" xr:uid="{00000000-0004-0000-0000-00002A040000}"/>
    <hyperlink ref="B1074" r:id="rId1068" xr:uid="{00000000-0004-0000-0000-00002B040000}"/>
    <hyperlink ref="B1075" r:id="rId1069" xr:uid="{00000000-0004-0000-0000-00002C040000}"/>
    <hyperlink ref="B1076" r:id="rId1070" xr:uid="{00000000-0004-0000-0000-00002D040000}"/>
    <hyperlink ref="B1077" r:id="rId1071" xr:uid="{00000000-0004-0000-0000-00002E040000}"/>
    <hyperlink ref="B1078" r:id="rId1072" xr:uid="{00000000-0004-0000-0000-00002F040000}"/>
    <hyperlink ref="B1079" r:id="rId1073" xr:uid="{00000000-0004-0000-0000-000030040000}"/>
    <hyperlink ref="B1080" r:id="rId1074" xr:uid="{00000000-0004-0000-0000-000031040000}"/>
    <hyperlink ref="B1081" r:id="rId1075" xr:uid="{00000000-0004-0000-0000-000032040000}"/>
    <hyperlink ref="B1082" r:id="rId1076" xr:uid="{00000000-0004-0000-0000-000033040000}"/>
    <hyperlink ref="B1083" r:id="rId1077" xr:uid="{00000000-0004-0000-0000-000034040000}"/>
    <hyperlink ref="B1084" r:id="rId1078" xr:uid="{00000000-0004-0000-0000-000035040000}"/>
    <hyperlink ref="B1085" r:id="rId1079" xr:uid="{00000000-0004-0000-0000-000036040000}"/>
    <hyperlink ref="B1086" r:id="rId1080" xr:uid="{00000000-0004-0000-0000-000037040000}"/>
    <hyperlink ref="B1087" r:id="rId1081" xr:uid="{00000000-0004-0000-0000-000038040000}"/>
    <hyperlink ref="B1088" r:id="rId1082" xr:uid="{00000000-0004-0000-0000-000039040000}"/>
    <hyperlink ref="B1089" r:id="rId1083" xr:uid="{00000000-0004-0000-0000-00003A040000}"/>
    <hyperlink ref="B1090" r:id="rId1084" xr:uid="{00000000-0004-0000-0000-00003B040000}"/>
    <hyperlink ref="B1091" r:id="rId1085" xr:uid="{00000000-0004-0000-0000-00003C040000}"/>
    <hyperlink ref="B1092" r:id="rId1086" xr:uid="{00000000-0004-0000-0000-00003D040000}"/>
    <hyperlink ref="B1093" r:id="rId1087" xr:uid="{00000000-0004-0000-0000-00003E040000}"/>
    <hyperlink ref="B1094" r:id="rId1088" xr:uid="{00000000-0004-0000-0000-00003F040000}"/>
    <hyperlink ref="B1095" r:id="rId1089" xr:uid="{00000000-0004-0000-0000-000040040000}"/>
    <hyperlink ref="B1096" r:id="rId1090" xr:uid="{00000000-0004-0000-0000-000041040000}"/>
    <hyperlink ref="B1097" r:id="rId1091" xr:uid="{00000000-0004-0000-0000-000042040000}"/>
    <hyperlink ref="B1098" r:id="rId1092" xr:uid="{00000000-0004-0000-0000-000043040000}"/>
    <hyperlink ref="B1099" r:id="rId1093" xr:uid="{00000000-0004-0000-0000-000044040000}"/>
    <hyperlink ref="B1100" r:id="rId1094" xr:uid="{00000000-0004-0000-0000-000045040000}"/>
    <hyperlink ref="B1101" r:id="rId1095" xr:uid="{00000000-0004-0000-0000-000046040000}"/>
    <hyperlink ref="B1102" r:id="rId1096" xr:uid="{00000000-0004-0000-0000-000047040000}"/>
    <hyperlink ref="B1103" r:id="rId1097" xr:uid="{00000000-0004-0000-0000-000048040000}"/>
    <hyperlink ref="B1104" r:id="rId1098" xr:uid="{00000000-0004-0000-0000-000049040000}"/>
    <hyperlink ref="B1105" r:id="rId1099" xr:uid="{00000000-0004-0000-0000-00004A040000}"/>
    <hyperlink ref="B1106" r:id="rId1100" xr:uid="{00000000-0004-0000-0000-00004B040000}"/>
    <hyperlink ref="B1107" r:id="rId1101" xr:uid="{00000000-0004-0000-0000-00004C040000}"/>
    <hyperlink ref="B1108" r:id="rId1102" xr:uid="{00000000-0004-0000-0000-00004D040000}"/>
    <hyperlink ref="B1109" r:id="rId1103" xr:uid="{00000000-0004-0000-0000-00004E040000}"/>
    <hyperlink ref="B1110" r:id="rId1104" xr:uid="{00000000-0004-0000-0000-00004F040000}"/>
    <hyperlink ref="B1111" r:id="rId1105" xr:uid="{00000000-0004-0000-0000-000050040000}"/>
    <hyperlink ref="B1112" r:id="rId1106" xr:uid="{00000000-0004-0000-0000-000051040000}"/>
    <hyperlink ref="B1113" r:id="rId1107" xr:uid="{00000000-0004-0000-0000-000052040000}"/>
    <hyperlink ref="B1114" r:id="rId1108" xr:uid="{00000000-0004-0000-0000-000053040000}"/>
    <hyperlink ref="B1115" r:id="rId1109" xr:uid="{00000000-0004-0000-0000-000054040000}"/>
    <hyperlink ref="B1116" r:id="rId1110" xr:uid="{00000000-0004-0000-0000-000055040000}"/>
    <hyperlink ref="B1117" r:id="rId1111" xr:uid="{00000000-0004-0000-0000-000056040000}"/>
    <hyperlink ref="B1118" r:id="rId1112" xr:uid="{00000000-0004-0000-0000-000057040000}"/>
    <hyperlink ref="B1119" r:id="rId1113" xr:uid="{00000000-0004-0000-0000-000058040000}"/>
    <hyperlink ref="B1120" r:id="rId1114" xr:uid="{00000000-0004-0000-0000-000059040000}"/>
    <hyperlink ref="B1121" r:id="rId1115" xr:uid="{00000000-0004-0000-0000-00005A040000}"/>
    <hyperlink ref="B1122" r:id="rId1116" xr:uid="{00000000-0004-0000-0000-00005B040000}"/>
    <hyperlink ref="B1123" r:id="rId1117" xr:uid="{00000000-0004-0000-0000-00005C040000}"/>
    <hyperlink ref="B1124" r:id="rId1118" xr:uid="{00000000-0004-0000-0000-00005D040000}"/>
    <hyperlink ref="B1125" r:id="rId1119" xr:uid="{00000000-0004-0000-0000-00005E040000}"/>
    <hyperlink ref="B1126" r:id="rId1120" xr:uid="{00000000-0004-0000-0000-00005F040000}"/>
    <hyperlink ref="B1127" r:id="rId1121" xr:uid="{00000000-0004-0000-0000-000060040000}"/>
    <hyperlink ref="B1128" r:id="rId1122" xr:uid="{00000000-0004-0000-0000-000061040000}"/>
    <hyperlink ref="B1129" r:id="rId1123" xr:uid="{00000000-0004-0000-0000-000062040000}"/>
    <hyperlink ref="B1130" r:id="rId1124" xr:uid="{00000000-0004-0000-0000-000063040000}"/>
    <hyperlink ref="B1131" r:id="rId1125" xr:uid="{00000000-0004-0000-0000-000064040000}"/>
    <hyperlink ref="B1132" r:id="rId1126" xr:uid="{00000000-0004-0000-0000-000065040000}"/>
    <hyperlink ref="B1133" r:id="rId1127" xr:uid="{00000000-0004-0000-0000-000066040000}"/>
    <hyperlink ref="B1134" r:id="rId1128" xr:uid="{00000000-0004-0000-0000-000067040000}"/>
    <hyperlink ref="B1135" r:id="rId1129" xr:uid="{00000000-0004-0000-0000-000068040000}"/>
    <hyperlink ref="B1136" r:id="rId1130" xr:uid="{00000000-0004-0000-0000-000069040000}"/>
    <hyperlink ref="B1137" r:id="rId1131" xr:uid="{00000000-0004-0000-0000-00006A040000}"/>
    <hyperlink ref="B1138" r:id="rId1132" xr:uid="{00000000-0004-0000-0000-00006B040000}"/>
    <hyperlink ref="B1139" r:id="rId1133" xr:uid="{00000000-0004-0000-0000-00006C040000}"/>
    <hyperlink ref="B1140" r:id="rId1134" xr:uid="{00000000-0004-0000-0000-00006D040000}"/>
    <hyperlink ref="B1141" r:id="rId1135" xr:uid="{00000000-0004-0000-0000-00006E040000}"/>
    <hyperlink ref="B1142" r:id="rId1136" xr:uid="{00000000-0004-0000-0000-00006F040000}"/>
    <hyperlink ref="B1143" r:id="rId1137" xr:uid="{00000000-0004-0000-0000-000070040000}"/>
    <hyperlink ref="B1144" r:id="rId1138" xr:uid="{00000000-0004-0000-0000-000071040000}"/>
    <hyperlink ref="B1145" r:id="rId1139" xr:uid="{00000000-0004-0000-0000-000072040000}"/>
    <hyperlink ref="B1146" r:id="rId1140" xr:uid="{00000000-0004-0000-0000-000073040000}"/>
    <hyperlink ref="B1147" r:id="rId1141" xr:uid="{00000000-0004-0000-0000-000074040000}"/>
    <hyperlink ref="B1148" r:id="rId1142" xr:uid="{00000000-0004-0000-0000-000075040000}"/>
    <hyperlink ref="B1149" r:id="rId1143" xr:uid="{00000000-0004-0000-0000-000076040000}"/>
    <hyperlink ref="B1150" r:id="rId1144" xr:uid="{00000000-0004-0000-0000-000077040000}"/>
    <hyperlink ref="B1151" r:id="rId1145" xr:uid="{00000000-0004-0000-0000-000078040000}"/>
    <hyperlink ref="B1152" r:id="rId1146" xr:uid="{00000000-0004-0000-0000-000079040000}"/>
    <hyperlink ref="B1153" r:id="rId1147" xr:uid="{00000000-0004-0000-0000-00007A040000}"/>
    <hyperlink ref="B1154" r:id="rId1148" xr:uid="{00000000-0004-0000-0000-00007B040000}"/>
    <hyperlink ref="B1155" r:id="rId1149" xr:uid="{00000000-0004-0000-0000-00007C040000}"/>
    <hyperlink ref="B1156" r:id="rId1150" xr:uid="{00000000-0004-0000-0000-00007D040000}"/>
    <hyperlink ref="B1157" r:id="rId1151" xr:uid="{00000000-0004-0000-0000-00007E040000}"/>
    <hyperlink ref="B1158" r:id="rId1152" xr:uid="{00000000-0004-0000-0000-00007F040000}"/>
    <hyperlink ref="B1159" r:id="rId1153" xr:uid="{00000000-0004-0000-0000-000080040000}"/>
    <hyperlink ref="B1160" r:id="rId1154" xr:uid="{00000000-0004-0000-0000-000081040000}"/>
    <hyperlink ref="B1161" r:id="rId1155" xr:uid="{00000000-0004-0000-0000-000082040000}"/>
    <hyperlink ref="B1162" r:id="rId1156" xr:uid="{00000000-0004-0000-0000-000083040000}"/>
    <hyperlink ref="B1163" r:id="rId1157" xr:uid="{00000000-0004-0000-0000-000084040000}"/>
    <hyperlink ref="B1164" r:id="rId1158" xr:uid="{00000000-0004-0000-0000-000085040000}"/>
    <hyperlink ref="B1165" r:id="rId1159" xr:uid="{00000000-0004-0000-0000-000086040000}"/>
    <hyperlink ref="B1166" r:id="rId1160" xr:uid="{00000000-0004-0000-0000-000087040000}"/>
    <hyperlink ref="B1167" r:id="rId1161" xr:uid="{00000000-0004-0000-0000-000088040000}"/>
    <hyperlink ref="B1168" r:id="rId1162" xr:uid="{00000000-0004-0000-0000-000089040000}"/>
    <hyperlink ref="B1169" r:id="rId1163" xr:uid="{00000000-0004-0000-0000-00008A040000}"/>
    <hyperlink ref="B1170" r:id="rId1164" xr:uid="{00000000-0004-0000-0000-00008B040000}"/>
    <hyperlink ref="B1171" r:id="rId1165" xr:uid="{00000000-0004-0000-0000-00008C040000}"/>
    <hyperlink ref="B1172" r:id="rId1166" xr:uid="{00000000-0004-0000-0000-00008D040000}"/>
    <hyperlink ref="B1173" r:id="rId1167" xr:uid="{00000000-0004-0000-0000-00008E040000}"/>
    <hyperlink ref="B1174" r:id="rId1168" xr:uid="{00000000-0004-0000-0000-00008F040000}"/>
    <hyperlink ref="B1175" r:id="rId1169" xr:uid="{00000000-0004-0000-0000-000090040000}"/>
    <hyperlink ref="B1176" r:id="rId1170" xr:uid="{00000000-0004-0000-0000-000091040000}"/>
    <hyperlink ref="B1177" r:id="rId1171" xr:uid="{00000000-0004-0000-0000-000092040000}"/>
    <hyperlink ref="B1178" r:id="rId1172" xr:uid="{00000000-0004-0000-0000-000093040000}"/>
    <hyperlink ref="B1179" r:id="rId1173" xr:uid="{00000000-0004-0000-0000-000094040000}"/>
    <hyperlink ref="B1180" r:id="rId1174" xr:uid="{00000000-0004-0000-0000-000095040000}"/>
    <hyperlink ref="B1181" r:id="rId1175" xr:uid="{00000000-0004-0000-0000-000096040000}"/>
    <hyperlink ref="B1182" r:id="rId1176" xr:uid="{00000000-0004-0000-0000-000097040000}"/>
    <hyperlink ref="B1183" r:id="rId1177" xr:uid="{00000000-0004-0000-0000-000098040000}"/>
    <hyperlink ref="B1184" r:id="rId1178" xr:uid="{00000000-0004-0000-0000-000099040000}"/>
    <hyperlink ref="B1185" r:id="rId1179" xr:uid="{00000000-0004-0000-0000-00009A040000}"/>
    <hyperlink ref="B1186" r:id="rId1180" xr:uid="{00000000-0004-0000-0000-00009B040000}"/>
    <hyperlink ref="B1187" r:id="rId1181" xr:uid="{00000000-0004-0000-0000-00009C040000}"/>
    <hyperlink ref="B1188" r:id="rId1182" xr:uid="{00000000-0004-0000-0000-00009D040000}"/>
    <hyperlink ref="B1189" r:id="rId1183" xr:uid="{00000000-0004-0000-0000-00009E040000}"/>
    <hyperlink ref="B1190" r:id="rId1184" xr:uid="{00000000-0004-0000-0000-00009F040000}"/>
    <hyperlink ref="B1191" r:id="rId1185" xr:uid="{00000000-0004-0000-0000-0000A0040000}"/>
    <hyperlink ref="B1192" r:id="rId1186" xr:uid="{00000000-0004-0000-0000-0000A1040000}"/>
    <hyperlink ref="B1193" r:id="rId1187" xr:uid="{00000000-0004-0000-0000-0000A2040000}"/>
    <hyperlink ref="B1194" r:id="rId1188" xr:uid="{00000000-0004-0000-0000-0000A3040000}"/>
    <hyperlink ref="B1195" r:id="rId1189" xr:uid="{00000000-0004-0000-0000-0000A4040000}"/>
    <hyperlink ref="B1196" r:id="rId1190" xr:uid="{00000000-0004-0000-0000-0000A5040000}"/>
    <hyperlink ref="B1197" r:id="rId1191" xr:uid="{00000000-0004-0000-0000-0000A6040000}"/>
    <hyperlink ref="B1198" r:id="rId1192" xr:uid="{00000000-0004-0000-0000-0000A7040000}"/>
    <hyperlink ref="B1199" r:id="rId1193" xr:uid="{00000000-0004-0000-0000-0000A8040000}"/>
    <hyperlink ref="B1200" r:id="rId1194" xr:uid="{00000000-0004-0000-0000-0000A9040000}"/>
    <hyperlink ref="B1201" r:id="rId1195" xr:uid="{00000000-0004-0000-0000-0000AA040000}"/>
    <hyperlink ref="B1202" r:id="rId1196" xr:uid="{00000000-0004-0000-0000-0000AB040000}"/>
    <hyperlink ref="B1203" r:id="rId1197" xr:uid="{00000000-0004-0000-0000-0000AC040000}"/>
    <hyperlink ref="B1204" r:id="rId1198" xr:uid="{00000000-0004-0000-0000-0000AD040000}"/>
    <hyperlink ref="B1205" r:id="rId1199" xr:uid="{00000000-0004-0000-0000-0000AE040000}"/>
    <hyperlink ref="B1206" r:id="rId1200" xr:uid="{00000000-0004-0000-0000-0000AF040000}"/>
    <hyperlink ref="B1207" r:id="rId1201" xr:uid="{00000000-0004-0000-0000-0000B0040000}"/>
    <hyperlink ref="B1208" r:id="rId1202" xr:uid="{00000000-0004-0000-0000-0000B1040000}"/>
    <hyperlink ref="B1209" r:id="rId1203" xr:uid="{00000000-0004-0000-0000-0000B2040000}"/>
    <hyperlink ref="B1210" r:id="rId1204" xr:uid="{00000000-0004-0000-0000-0000B3040000}"/>
    <hyperlink ref="B1211" r:id="rId1205" xr:uid="{00000000-0004-0000-0000-0000B4040000}"/>
    <hyperlink ref="B1212" r:id="rId1206" xr:uid="{00000000-0004-0000-0000-0000B5040000}"/>
    <hyperlink ref="B1213" r:id="rId1207" xr:uid="{00000000-0004-0000-0000-0000B6040000}"/>
    <hyperlink ref="B1214" r:id="rId1208" xr:uid="{00000000-0004-0000-0000-0000B7040000}"/>
    <hyperlink ref="B1215" r:id="rId1209" xr:uid="{00000000-0004-0000-0000-0000B8040000}"/>
    <hyperlink ref="B1216" r:id="rId1210" xr:uid="{00000000-0004-0000-0000-0000B9040000}"/>
    <hyperlink ref="B1217" r:id="rId1211" xr:uid="{00000000-0004-0000-0000-0000BA040000}"/>
    <hyperlink ref="B1218" r:id="rId1212" xr:uid="{00000000-0004-0000-0000-0000BB040000}"/>
    <hyperlink ref="B1219" r:id="rId1213" xr:uid="{00000000-0004-0000-0000-0000BC040000}"/>
    <hyperlink ref="B1220" r:id="rId1214" xr:uid="{00000000-0004-0000-0000-0000BD040000}"/>
    <hyperlink ref="B1221" r:id="rId1215" xr:uid="{00000000-0004-0000-0000-0000BE040000}"/>
    <hyperlink ref="B1222" r:id="rId1216" xr:uid="{00000000-0004-0000-0000-0000BF040000}"/>
    <hyperlink ref="B1223" r:id="rId1217" xr:uid="{00000000-0004-0000-0000-0000C0040000}"/>
    <hyperlink ref="B1224" r:id="rId1218" xr:uid="{00000000-0004-0000-0000-0000C1040000}"/>
    <hyperlink ref="B1225" r:id="rId1219" xr:uid="{00000000-0004-0000-0000-0000C2040000}"/>
    <hyperlink ref="B1226" r:id="rId1220" xr:uid="{00000000-0004-0000-0000-0000C3040000}"/>
    <hyperlink ref="B1227" r:id="rId1221" xr:uid="{00000000-0004-0000-0000-0000C4040000}"/>
    <hyperlink ref="B1228" r:id="rId1222" xr:uid="{00000000-0004-0000-0000-0000C5040000}"/>
    <hyperlink ref="B1229" r:id="rId1223" xr:uid="{00000000-0004-0000-0000-0000C6040000}"/>
    <hyperlink ref="B1230" r:id="rId1224" xr:uid="{00000000-0004-0000-0000-0000C7040000}"/>
    <hyperlink ref="B1231" r:id="rId1225" xr:uid="{00000000-0004-0000-0000-0000C8040000}"/>
    <hyperlink ref="B1232" r:id="rId1226" xr:uid="{00000000-0004-0000-0000-0000C9040000}"/>
    <hyperlink ref="B1233" r:id="rId1227" xr:uid="{00000000-0004-0000-0000-0000CA040000}"/>
    <hyperlink ref="B1234" r:id="rId1228" xr:uid="{00000000-0004-0000-0000-0000CB040000}"/>
    <hyperlink ref="B1235" r:id="rId1229" xr:uid="{00000000-0004-0000-0000-0000CC040000}"/>
    <hyperlink ref="B1236" r:id="rId1230" xr:uid="{00000000-0004-0000-0000-0000CD040000}"/>
    <hyperlink ref="B1237" r:id="rId1231" xr:uid="{00000000-0004-0000-0000-0000CE040000}"/>
    <hyperlink ref="B1238" r:id="rId1232" xr:uid="{00000000-0004-0000-0000-0000CF040000}"/>
    <hyperlink ref="B1239" r:id="rId1233" xr:uid="{00000000-0004-0000-0000-0000D0040000}"/>
    <hyperlink ref="B1240" r:id="rId1234" xr:uid="{00000000-0004-0000-0000-0000D1040000}"/>
    <hyperlink ref="B1241" r:id="rId1235" xr:uid="{00000000-0004-0000-0000-0000D2040000}"/>
    <hyperlink ref="B1242" r:id="rId1236" xr:uid="{00000000-0004-0000-0000-0000D3040000}"/>
    <hyperlink ref="B1243" r:id="rId1237" xr:uid="{00000000-0004-0000-0000-0000D4040000}"/>
    <hyperlink ref="B1244" r:id="rId1238" xr:uid="{00000000-0004-0000-0000-0000D5040000}"/>
    <hyperlink ref="B1245" r:id="rId1239" xr:uid="{00000000-0004-0000-0000-0000D6040000}"/>
    <hyperlink ref="B1246" r:id="rId1240" xr:uid="{00000000-0004-0000-0000-0000D7040000}"/>
    <hyperlink ref="B1247" r:id="rId1241" xr:uid="{00000000-0004-0000-0000-0000D8040000}"/>
    <hyperlink ref="B1248" r:id="rId1242" xr:uid="{00000000-0004-0000-0000-0000D9040000}"/>
    <hyperlink ref="B1249" r:id="rId1243" xr:uid="{00000000-0004-0000-0000-0000DA040000}"/>
    <hyperlink ref="B1250" r:id="rId1244" xr:uid="{00000000-0004-0000-0000-0000DB040000}"/>
    <hyperlink ref="B1251" r:id="rId1245" xr:uid="{00000000-0004-0000-0000-0000DC040000}"/>
    <hyperlink ref="B1252" r:id="rId1246" xr:uid="{00000000-0004-0000-0000-0000DD040000}"/>
    <hyperlink ref="B1253" r:id="rId1247" xr:uid="{00000000-0004-0000-0000-0000DE040000}"/>
    <hyperlink ref="B1254" r:id="rId1248" xr:uid="{00000000-0004-0000-0000-0000DF040000}"/>
    <hyperlink ref="B1255" r:id="rId1249" xr:uid="{00000000-0004-0000-0000-0000E0040000}"/>
    <hyperlink ref="B1256" r:id="rId1250" xr:uid="{00000000-0004-0000-0000-0000E1040000}"/>
    <hyperlink ref="B1257" r:id="rId1251" xr:uid="{00000000-0004-0000-0000-0000E2040000}"/>
    <hyperlink ref="B1258" r:id="rId1252" xr:uid="{00000000-0004-0000-0000-0000E3040000}"/>
    <hyperlink ref="B1259" r:id="rId1253" xr:uid="{00000000-0004-0000-0000-0000E4040000}"/>
    <hyperlink ref="B1260" r:id="rId1254" xr:uid="{00000000-0004-0000-0000-0000E5040000}"/>
    <hyperlink ref="B1261" r:id="rId1255" xr:uid="{00000000-0004-0000-0000-0000E6040000}"/>
    <hyperlink ref="B1262" r:id="rId1256" xr:uid="{00000000-0004-0000-0000-0000E7040000}"/>
    <hyperlink ref="B1263" r:id="rId1257" xr:uid="{00000000-0004-0000-0000-0000E8040000}"/>
    <hyperlink ref="B1264" r:id="rId1258" xr:uid="{00000000-0004-0000-0000-0000E9040000}"/>
    <hyperlink ref="B1265" r:id="rId1259" xr:uid="{00000000-0004-0000-0000-0000EA040000}"/>
    <hyperlink ref="B1266" r:id="rId1260" xr:uid="{00000000-0004-0000-0000-0000EB040000}"/>
    <hyperlink ref="B1267" r:id="rId1261" xr:uid="{00000000-0004-0000-0000-0000EC040000}"/>
    <hyperlink ref="B1268" r:id="rId1262" xr:uid="{00000000-0004-0000-0000-0000ED040000}"/>
    <hyperlink ref="B1269" r:id="rId1263" xr:uid="{00000000-0004-0000-0000-0000EE040000}"/>
    <hyperlink ref="B1270" r:id="rId1264" xr:uid="{00000000-0004-0000-0000-0000EF040000}"/>
    <hyperlink ref="B1271" r:id="rId1265" xr:uid="{00000000-0004-0000-0000-0000F0040000}"/>
    <hyperlink ref="B1272" r:id="rId1266" xr:uid="{00000000-0004-0000-0000-0000F1040000}"/>
    <hyperlink ref="B1273" r:id="rId1267" xr:uid="{00000000-0004-0000-0000-0000F2040000}"/>
    <hyperlink ref="B1274" r:id="rId1268" xr:uid="{00000000-0004-0000-0000-0000F3040000}"/>
    <hyperlink ref="B1275" r:id="rId1269" xr:uid="{00000000-0004-0000-0000-0000F4040000}"/>
    <hyperlink ref="B1276" r:id="rId1270" xr:uid="{00000000-0004-0000-0000-0000F5040000}"/>
    <hyperlink ref="B1277" r:id="rId1271" xr:uid="{00000000-0004-0000-0000-0000F6040000}"/>
    <hyperlink ref="B1278" r:id="rId1272" xr:uid="{00000000-0004-0000-0000-0000F7040000}"/>
    <hyperlink ref="B1279" r:id="rId1273" xr:uid="{00000000-0004-0000-0000-0000F8040000}"/>
    <hyperlink ref="B1280" r:id="rId1274" xr:uid="{00000000-0004-0000-0000-0000F9040000}"/>
    <hyperlink ref="B1281" r:id="rId1275" xr:uid="{00000000-0004-0000-0000-0000FA040000}"/>
    <hyperlink ref="B1282" r:id="rId1276" xr:uid="{00000000-0004-0000-0000-0000FB040000}"/>
    <hyperlink ref="B1283" r:id="rId1277" xr:uid="{00000000-0004-0000-0000-0000FC040000}"/>
    <hyperlink ref="B1284" r:id="rId1278" xr:uid="{00000000-0004-0000-0000-0000FD040000}"/>
    <hyperlink ref="B1285" r:id="rId1279" xr:uid="{00000000-0004-0000-0000-0000FE040000}"/>
    <hyperlink ref="B1286" r:id="rId1280" xr:uid="{00000000-0004-0000-0000-0000FF040000}"/>
    <hyperlink ref="B1287" r:id="rId1281" xr:uid="{00000000-0004-0000-0000-000000050000}"/>
    <hyperlink ref="B1288" r:id="rId1282" xr:uid="{00000000-0004-0000-0000-000001050000}"/>
    <hyperlink ref="B1289" r:id="rId1283" xr:uid="{00000000-0004-0000-0000-000002050000}"/>
    <hyperlink ref="B1290" r:id="rId1284" xr:uid="{00000000-0004-0000-0000-000003050000}"/>
    <hyperlink ref="B1291" r:id="rId1285" xr:uid="{00000000-0004-0000-0000-000004050000}"/>
    <hyperlink ref="B1292" r:id="rId1286" xr:uid="{00000000-0004-0000-0000-000005050000}"/>
    <hyperlink ref="B1293" r:id="rId1287" xr:uid="{00000000-0004-0000-0000-000006050000}"/>
    <hyperlink ref="B1294" r:id="rId1288" xr:uid="{00000000-0004-0000-0000-000007050000}"/>
    <hyperlink ref="B1295" r:id="rId1289" xr:uid="{00000000-0004-0000-0000-000008050000}"/>
    <hyperlink ref="B1296" r:id="rId1290" xr:uid="{00000000-0004-0000-0000-000009050000}"/>
    <hyperlink ref="B1297" r:id="rId1291" xr:uid="{00000000-0004-0000-0000-00000A050000}"/>
    <hyperlink ref="B1298" r:id="rId1292" xr:uid="{00000000-0004-0000-0000-00000B050000}"/>
    <hyperlink ref="B1299" r:id="rId1293" xr:uid="{00000000-0004-0000-0000-00000C050000}"/>
    <hyperlink ref="B1300" r:id="rId1294" xr:uid="{00000000-0004-0000-0000-00000D050000}"/>
    <hyperlink ref="B1301" r:id="rId1295" xr:uid="{00000000-0004-0000-0000-00000E050000}"/>
    <hyperlink ref="B1302" r:id="rId1296" xr:uid="{00000000-0004-0000-0000-00000F050000}"/>
    <hyperlink ref="B1303" r:id="rId1297" xr:uid="{00000000-0004-0000-0000-000010050000}"/>
    <hyperlink ref="B1304" r:id="rId1298" xr:uid="{00000000-0004-0000-0000-000011050000}"/>
    <hyperlink ref="B1305" r:id="rId1299" xr:uid="{00000000-0004-0000-0000-000012050000}"/>
    <hyperlink ref="B1306" r:id="rId1300" xr:uid="{00000000-0004-0000-0000-000013050000}"/>
    <hyperlink ref="B1307" r:id="rId1301" xr:uid="{00000000-0004-0000-0000-000014050000}"/>
    <hyperlink ref="B1308" r:id="rId1302" xr:uid="{00000000-0004-0000-0000-000015050000}"/>
    <hyperlink ref="B1309" r:id="rId1303" xr:uid="{00000000-0004-0000-0000-000016050000}"/>
    <hyperlink ref="B1310" r:id="rId1304" xr:uid="{00000000-0004-0000-0000-000017050000}"/>
    <hyperlink ref="B1311" r:id="rId1305" xr:uid="{00000000-0004-0000-0000-000018050000}"/>
    <hyperlink ref="B1312" r:id="rId1306" xr:uid="{00000000-0004-0000-0000-000019050000}"/>
    <hyperlink ref="B1313" r:id="rId1307" xr:uid="{00000000-0004-0000-0000-00001A050000}"/>
    <hyperlink ref="B1314" r:id="rId1308" xr:uid="{00000000-0004-0000-0000-00001B050000}"/>
    <hyperlink ref="B1315" r:id="rId1309" xr:uid="{00000000-0004-0000-0000-00001C050000}"/>
    <hyperlink ref="B1316" r:id="rId1310" xr:uid="{00000000-0004-0000-0000-00001D050000}"/>
    <hyperlink ref="B1317" r:id="rId1311" xr:uid="{00000000-0004-0000-0000-00001E050000}"/>
    <hyperlink ref="B1318" r:id="rId1312" xr:uid="{00000000-0004-0000-0000-00001F050000}"/>
    <hyperlink ref="B1319" r:id="rId1313" xr:uid="{00000000-0004-0000-0000-000020050000}"/>
    <hyperlink ref="B1320" r:id="rId1314" xr:uid="{00000000-0004-0000-0000-000021050000}"/>
    <hyperlink ref="B1321" r:id="rId1315" xr:uid="{00000000-0004-0000-0000-000022050000}"/>
    <hyperlink ref="B1322" r:id="rId1316" xr:uid="{00000000-0004-0000-0000-000023050000}"/>
    <hyperlink ref="B1323" r:id="rId1317" xr:uid="{00000000-0004-0000-0000-000024050000}"/>
    <hyperlink ref="B1324" r:id="rId1318" xr:uid="{00000000-0004-0000-0000-000025050000}"/>
    <hyperlink ref="B1325" r:id="rId1319" xr:uid="{00000000-0004-0000-0000-000026050000}"/>
    <hyperlink ref="B1326" r:id="rId1320" xr:uid="{00000000-0004-0000-0000-000027050000}"/>
    <hyperlink ref="B1327" r:id="rId1321" xr:uid="{00000000-0004-0000-0000-000028050000}"/>
    <hyperlink ref="B1328" r:id="rId1322" xr:uid="{00000000-0004-0000-0000-000029050000}"/>
    <hyperlink ref="B1329" r:id="rId1323" xr:uid="{00000000-0004-0000-0000-00002A050000}"/>
    <hyperlink ref="B1330" r:id="rId1324" xr:uid="{00000000-0004-0000-0000-00002B050000}"/>
    <hyperlink ref="B1331" r:id="rId1325" xr:uid="{00000000-0004-0000-0000-00002C050000}"/>
    <hyperlink ref="B1332" r:id="rId1326" xr:uid="{00000000-0004-0000-0000-00002D050000}"/>
    <hyperlink ref="B1333" r:id="rId1327" xr:uid="{00000000-0004-0000-0000-00002E050000}"/>
    <hyperlink ref="B1334" r:id="rId1328" xr:uid="{00000000-0004-0000-0000-00002F050000}"/>
    <hyperlink ref="B1335" r:id="rId1329" xr:uid="{00000000-0004-0000-0000-000030050000}"/>
    <hyperlink ref="B1336" r:id="rId1330" xr:uid="{00000000-0004-0000-0000-000031050000}"/>
    <hyperlink ref="B1337" r:id="rId1331" xr:uid="{00000000-0004-0000-0000-000032050000}"/>
    <hyperlink ref="B1338" r:id="rId1332" xr:uid="{00000000-0004-0000-0000-000033050000}"/>
    <hyperlink ref="B1339" r:id="rId1333" xr:uid="{00000000-0004-0000-0000-000034050000}"/>
    <hyperlink ref="B1340" r:id="rId1334" xr:uid="{00000000-0004-0000-0000-000035050000}"/>
    <hyperlink ref="B1341" r:id="rId1335" xr:uid="{00000000-0004-0000-0000-000036050000}"/>
    <hyperlink ref="B1342" r:id="rId1336" xr:uid="{00000000-0004-0000-0000-000037050000}"/>
    <hyperlink ref="B1343" r:id="rId1337" xr:uid="{00000000-0004-0000-0000-000038050000}"/>
    <hyperlink ref="B1344" r:id="rId1338" xr:uid="{00000000-0004-0000-0000-000039050000}"/>
    <hyperlink ref="B1345" r:id="rId1339" xr:uid="{00000000-0004-0000-0000-00003A050000}"/>
    <hyperlink ref="B1346" r:id="rId1340" xr:uid="{00000000-0004-0000-0000-00003B050000}"/>
    <hyperlink ref="B1347" r:id="rId1341" xr:uid="{00000000-0004-0000-0000-00003C050000}"/>
    <hyperlink ref="B1348" r:id="rId1342" xr:uid="{00000000-0004-0000-0000-00003D050000}"/>
    <hyperlink ref="B1349" r:id="rId1343" xr:uid="{00000000-0004-0000-0000-00003E050000}"/>
    <hyperlink ref="B1350" r:id="rId1344" xr:uid="{00000000-0004-0000-0000-00003F050000}"/>
    <hyperlink ref="B1351" r:id="rId1345" xr:uid="{00000000-0004-0000-0000-000040050000}"/>
    <hyperlink ref="B1352" r:id="rId1346" xr:uid="{00000000-0004-0000-0000-000041050000}"/>
    <hyperlink ref="B1353" r:id="rId1347" xr:uid="{00000000-0004-0000-0000-000042050000}"/>
    <hyperlink ref="B1354" r:id="rId1348" xr:uid="{00000000-0004-0000-0000-000043050000}"/>
    <hyperlink ref="B1355" r:id="rId1349" xr:uid="{00000000-0004-0000-0000-000044050000}"/>
    <hyperlink ref="B1356" r:id="rId1350" xr:uid="{00000000-0004-0000-0000-000045050000}"/>
    <hyperlink ref="B1357" r:id="rId1351" xr:uid="{00000000-0004-0000-0000-000046050000}"/>
    <hyperlink ref="B1358" r:id="rId1352" xr:uid="{00000000-0004-0000-0000-000047050000}"/>
    <hyperlink ref="B1359" r:id="rId1353" xr:uid="{00000000-0004-0000-0000-000048050000}"/>
    <hyperlink ref="B1360" r:id="rId1354" xr:uid="{00000000-0004-0000-0000-000049050000}"/>
    <hyperlink ref="B1361" r:id="rId1355" xr:uid="{00000000-0004-0000-0000-00004A050000}"/>
    <hyperlink ref="B1362" r:id="rId1356" xr:uid="{00000000-0004-0000-0000-00004B050000}"/>
    <hyperlink ref="B1363" r:id="rId1357" xr:uid="{00000000-0004-0000-0000-00004C050000}"/>
    <hyperlink ref="B1364" r:id="rId1358" xr:uid="{00000000-0004-0000-0000-00004D050000}"/>
    <hyperlink ref="B1365" r:id="rId1359" xr:uid="{00000000-0004-0000-0000-00004E050000}"/>
    <hyperlink ref="B1366" r:id="rId1360" xr:uid="{00000000-0004-0000-0000-00004F050000}"/>
    <hyperlink ref="B1367" r:id="rId1361" xr:uid="{00000000-0004-0000-0000-000050050000}"/>
    <hyperlink ref="B1368" r:id="rId1362" xr:uid="{00000000-0004-0000-0000-000051050000}"/>
    <hyperlink ref="B1369" r:id="rId1363" xr:uid="{00000000-0004-0000-0000-000052050000}"/>
    <hyperlink ref="B1370" r:id="rId1364" xr:uid="{00000000-0004-0000-0000-000053050000}"/>
    <hyperlink ref="B1371" r:id="rId1365" xr:uid="{00000000-0004-0000-0000-000054050000}"/>
    <hyperlink ref="B1372" r:id="rId1366" xr:uid="{00000000-0004-0000-0000-000055050000}"/>
    <hyperlink ref="B1373" r:id="rId1367" xr:uid="{00000000-0004-0000-0000-000056050000}"/>
    <hyperlink ref="B1374" r:id="rId1368" xr:uid="{00000000-0004-0000-0000-000057050000}"/>
    <hyperlink ref="B1375" r:id="rId1369" xr:uid="{00000000-0004-0000-0000-000058050000}"/>
    <hyperlink ref="B1376" r:id="rId1370" xr:uid="{00000000-0004-0000-0000-000059050000}"/>
    <hyperlink ref="B1377" r:id="rId1371" xr:uid="{00000000-0004-0000-0000-00005A050000}"/>
    <hyperlink ref="B1378" r:id="rId1372" xr:uid="{00000000-0004-0000-0000-00005B050000}"/>
    <hyperlink ref="B1379" r:id="rId1373" xr:uid="{00000000-0004-0000-0000-00005C050000}"/>
    <hyperlink ref="B1380" r:id="rId1374" xr:uid="{00000000-0004-0000-0000-00005D050000}"/>
    <hyperlink ref="B1381" r:id="rId1375" xr:uid="{00000000-0004-0000-0000-00005E050000}"/>
    <hyperlink ref="B1382" r:id="rId1376" xr:uid="{00000000-0004-0000-0000-00005F050000}"/>
    <hyperlink ref="B1383" r:id="rId1377" xr:uid="{00000000-0004-0000-0000-000060050000}"/>
    <hyperlink ref="B1384" r:id="rId1378" xr:uid="{00000000-0004-0000-0000-000061050000}"/>
    <hyperlink ref="B1385" r:id="rId1379" xr:uid="{00000000-0004-0000-0000-000062050000}"/>
    <hyperlink ref="B1386" r:id="rId1380" xr:uid="{00000000-0004-0000-0000-000063050000}"/>
    <hyperlink ref="B1387" r:id="rId1381" xr:uid="{00000000-0004-0000-0000-000064050000}"/>
    <hyperlink ref="B1388" r:id="rId1382" xr:uid="{00000000-0004-0000-0000-000065050000}"/>
    <hyperlink ref="B1389" r:id="rId1383" xr:uid="{00000000-0004-0000-0000-000066050000}"/>
    <hyperlink ref="B1390" r:id="rId1384" xr:uid="{00000000-0004-0000-0000-000067050000}"/>
    <hyperlink ref="B1391" r:id="rId1385" xr:uid="{00000000-0004-0000-0000-000068050000}"/>
    <hyperlink ref="B1392" r:id="rId1386" xr:uid="{00000000-0004-0000-0000-000069050000}"/>
    <hyperlink ref="B1393" r:id="rId1387" xr:uid="{00000000-0004-0000-0000-00006A050000}"/>
    <hyperlink ref="B1394" r:id="rId1388" xr:uid="{00000000-0004-0000-0000-00006B050000}"/>
    <hyperlink ref="B1395" r:id="rId1389" xr:uid="{00000000-0004-0000-0000-00006C050000}"/>
    <hyperlink ref="B1396" r:id="rId1390" xr:uid="{00000000-0004-0000-0000-00006D050000}"/>
    <hyperlink ref="B1397" r:id="rId1391" xr:uid="{00000000-0004-0000-0000-00006E050000}"/>
    <hyperlink ref="B1398" r:id="rId1392" xr:uid="{00000000-0004-0000-0000-00006F050000}"/>
    <hyperlink ref="B1399" r:id="rId1393" xr:uid="{00000000-0004-0000-0000-000070050000}"/>
    <hyperlink ref="B1400" r:id="rId1394" xr:uid="{00000000-0004-0000-0000-000071050000}"/>
    <hyperlink ref="B1401" r:id="rId1395" xr:uid="{00000000-0004-0000-0000-000072050000}"/>
    <hyperlink ref="B1402" r:id="rId1396" xr:uid="{00000000-0004-0000-0000-000073050000}"/>
    <hyperlink ref="B1403" r:id="rId1397" xr:uid="{00000000-0004-0000-0000-000074050000}"/>
    <hyperlink ref="B1404" r:id="rId1398" xr:uid="{00000000-0004-0000-0000-000075050000}"/>
    <hyperlink ref="B1405" r:id="rId1399" xr:uid="{00000000-0004-0000-0000-000076050000}"/>
    <hyperlink ref="B1406" r:id="rId1400" xr:uid="{00000000-0004-0000-0000-000077050000}"/>
    <hyperlink ref="B1407" r:id="rId1401" xr:uid="{00000000-0004-0000-0000-000078050000}"/>
    <hyperlink ref="B1408" r:id="rId1402" xr:uid="{00000000-0004-0000-0000-000079050000}"/>
    <hyperlink ref="B1409" r:id="rId1403" xr:uid="{00000000-0004-0000-0000-00007A050000}"/>
    <hyperlink ref="B1410" r:id="rId1404" xr:uid="{00000000-0004-0000-0000-00007B050000}"/>
    <hyperlink ref="B1411" r:id="rId1405" xr:uid="{00000000-0004-0000-0000-00007C050000}"/>
    <hyperlink ref="B1412" r:id="rId1406" xr:uid="{00000000-0004-0000-0000-00007D050000}"/>
    <hyperlink ref="B1413" r:id="rId1407" xr:uid="{00000000-0004-0000-0000-00007E050000}"/>
    <hyperlink ref="B1414" r:id="rId1408" xr:uid="{00000000-0004-0000-0000-00007F050000}"/>
    <hyperlink ref="B1415" r:id="rId1409" xr:uid="{00000000-0004-0000-0000-000080050000}"/>
    <hyperlink ref="B1416" r:id="rId1410" xr:uid="{00000000-0004-0000-0000-000081050000}"/>
    <hyperlink ref="B1417" r:id="rId1411" xr:uid="{00000000-0004-0000-0000-000082050000}"/>
    <hyperlink ref="B1418" r:id="rId1412" xr:uid="{00000000-0004-0000-0000-000083050000}"/>
    <hyperlink ref="B1419" r:id="rId1413" xr:uid="{00000000-0004-0000-0000-000084050000}"/>
    <hyperlink ref="B1420" r:id="rId1414" xr:uid="{00000000-0004-0000-0000-000085050000}"/>
    <hyperlink ref="B1421" r:id="rId1415" xr:uid="{00000000-0004-0000-0000-000086050000}"/>
    <hyperlink ref="B1422" r:id="rId1416" xr:uid="{00000000-0004-0000-0000-000087050000}"/>
    <hyperlink ref="B1423" r:id="rId1417" xr:uid="{00000000-0004-0000-0000-000088050000}"/>
    <hyperlink ref="B1424" r:id="rId1418" xr:uid="{00000000-0004-0000-0000-000089050000}"/>
    <hyperlink ref="B1425" r:id="rId1419" xr:uid="{00000000-0004-0000-0000-00008A050000}"/>
    <hyperlink ref="B1426" r:id="rId1420" xr:uid="{00000000-0004-0000-0000-00008B050000}"/>
    <hyperlink ref="B1427" r:id="rId1421" xr:uid="{00000000-0004-0000-0000-00008C050000}"/>
    <hyperlink ref="B1428" r:id="rId1422" xr:uid="{00000000-0004-0000-0000-00008D050000}"/>
    <hyperlink ref="B1429" r:id="rId1423" xr:uid="{00000000-0004-0000-0000-00008E050000}"/>
    <hyperlink ref="B1430" r:id="rId1424" xr:uid="{00000000-0004-0000-0000-00008F050000}"/>
    <hyperlink ref="B1431" r:id="rId1425" xr:uid="{00000000-0004-0000-0000-000090050000}"/>
    <hyperlink ref="B1432" r:id="rId1426" xr:uid="{00000000-0004-0000-0000-000091050000}"/>
    <hyperlink ref="B1433" r:id="rId1427" xr:uid="{00000000-0004-0000-0000-000092050000}"/>
    <hyperlink ref="B1434" r:id="rId1428" xr:uid="{00000000-0004-0000-0000-000093050000}"/>
    <hyperlink ref="B1435" r:id="rId1429" xr:uid="{00000000-0004-0000-0000-000094050000}"/>
    <hyperlink ref="B1436" r:id="rId1430" xr:uid="{00000000-0004-0000-0000-000095050000}"/>
    <hyperlink ref="B1437" r:id="rId1431" xr:uid="{00000000-0004-0000-0000-000096050000}"/>
    <hyperlink ref="B1438" r:id="rId1432" xr:uid="{00000000-0004-0000-0000-000097050000}"/>
    <hyperlink ref="B1439" r:id="rId1433" xr:uid="{00000000-0004-0000-0000-000098050000}"/>
    <hyperlink ref="B1440" r:id="rId1434" xr:uid="{00000000-0004-0000-0000-000099050000}"/>
    <hyperlink ref="B1441" r:id="rId1435" xr:uid="{00000000-0004-0000-0000-00009A050000}"/>
    <hyperlink ref="B1442" r:id="rId1436" xr:uid="{00000000-0004-0000-0000-00009B050000}"/>
    <hyperlink ref="B1443" r:id="rId1437" xr:uid="{00000000-0004-0000-0000-00009C050000}"/>
    <hyperlink ref="B1444" r:id="rId1438" xr:uid="{00000000-0004-0000-0000-00009D050000}"/>
    <hyperlink ref="B1445" r:id="rId1439" xr:uid="{00000000-0004-0000-0000-00009E050000}"/>
    <hyperlink ref="B1446" r:id="rId1440" xr:uid="{00000000-0004-0000-0000-00009F050000}"/>
    <hyperlink ref="B1447" r:id="rId1441" xr:uid="{00000000-0004-0000-0000-0000A0050000}"/>
    <hyperlink ref="B1448" r:id="rId1442" xr:uid="{00000000-0004-0000-0000-0000A1050000}"/>
    <hyperlink ref="B1449" r:id="rId1443" xr:uid="{00000000-0004-0000-0000-0000A2050000}"/>
    <hyperlink ref="B1450" r:id="rId1444" xr:uid="{00000000-0004-0000-0000-0000A3050000}"/>
    <hyperlink ref="B1451" r:id="rId1445" xr:uid="{00000000-0004-0000-0000-0000A4050000}"/>
    <hyperlink ref="B1452" r:id="rId1446" xr:uid="{00000000-0004-0000-0000-0000A5050000}"/>
    <hyperlink ref="B1453" r:id="rId1447" xr:uid="{00000000-0004-0000-0000-0000A6050000}"/>
    <hyperlink ref="B1454" r:id="rId1448" xr:uid="{00000000-0004-0000-0000-0000A7050000}"/>
    <hyperlink ref="B1455" r:id="rId1449" xr:uid="{00000000-0004-0000-0000-0000A8050000}"/>
    <hyperlink ref="B1456" r:id="rId1450" xr:uid="{00000000-0004-0000-0000-0000A9050000}"/>
    <hyperlink ref="B1457" r:id="rId1451" xr:uid="{00000000-0004-0000-0000-0000AA050000}"/>
    <hyperlink ref="B1458" r:id="rId1452" xr:uid="{00000000-0004-0000-0000-0000AB050000}"/>
    <hyperlink ref="B1459" r:id="rId1453" xr:uid="{00000000-0004-0000-0000-0000AC050000}"/>
    <hyperlink ref="B1460" r:id="rId1454" xr:uid="{00000000-0004-0000-0000-0000AD050000}"/>
    <hyperlink ref="B1461" r:id="rId1455" xr:uid="{00000000-0004-0000-0000-0000AE050000}"/>
    <hyperlink ref="B1462" r:id="rId1456" xr:uid="{00000000-0004-0000-0000-0000AF050000}"/>
    <hyperlink ref="B1463" r:id="rId1457" xr:uid="{00000000-0004-0000-0000-0000B0050000}"/>
    <hyperlink ref="B1464" r:id="rId1458" xr:uid="{00000000-0004-0000-0000-0000B1050000}"/>
    <hyperlink ref="B1465" r:id="rId1459" xr:uid="{00000000-0004-0000-0000-0000B2050000}"/>
    <hyperlink ref="B1466" r:id="rId1460" xr:uid="{00000000-0004-0000-0000-0000B3050000}"/>
    <hyperlink ref="B1467" r:id="rId1461" xr:uid="{00000000-0004-0000-0000-0000B4050000}"/>
    <hyperlink ref="B1468" r:id="rId1462" xr:uid="{00000000-0004-0000-0000-0000B5050000}"/>
    <hyperlink ref="B1469" r:id="rId1463" xr:uid="{00000000-0004-0000-0000-0000B6050000}"/>
    <hyperlink ref="B1470" r:id="rId1464" xr:uid="{00000000-0004-0000-0000-0000B7050000}"/>
    <hyperlink ref="B1471" r:id="rId1465" xr:uid="{00000000-0004-0000-0000-0000B8050000}"/>
    <hyperlink ref="B1472" r:id="rId1466" xr:uid="{00000000-0004-0000-0000-0000B9050000}"/>
    <hyperlink ref="B1473" r:id="rId1467" xr:uid="{00000000-0004-0000-0000-0000BA050000}"/>
    <hyperlink ref="B1474" r:id="rId1468" xr:uid="{00000000-0004-0000-0000-0000BB050000}"/>
    <hyperlink ref="B1475" r:id="rId1469" xr:uid="{00000000-0004-0000-0000-0000BC050000}"/>
    <hyperlink ref="B1476" r:id="rId1470" xr:uid="{00000000-0004-0000-0000-0000BD050000}"/>
    <hyperlink ref="B1477" r:id="rId1471" xr:uid="{00000000-0004-0000-0000-0000BE050000}"/>
    <hyperlink ref="B1478" r:id="rId1472" xr:uid="{00000000-0004-0000-0000-0000BF050000}"/>
    <hyperlink ref="B1479" r:id="rId1473" xr:uid="{00000000-0004-0000-0000-0000C0050000}"/>
    <hyperlink ref="B1480" r:id="rId1474" xr:uid="{00000000-0004-0000-0000-0000C1050000}"/>
    <hyperlink ref="B1481" r:id="rId1475" xr:uid="{00000000-0004-0000-0000-0000C2050000}"/>
    <hyperlink ref="B1482" r:id="rId1476" xr:uid="{00000000-0004-0000-0000-0000C3050000}"/>
    <hyperlink ref="B1483" r:id="rId1477" xr:uid="{00000000-0004-0000-0000-0000C4050000}"/>
    <hyperlink ref="B1484" r:id="rId1478" xr:uid="{00000000-0004-0000-0000-0000C5050000}"/>
    <hyperlink ref="B1485" r:id="rId1479" xr:uid="{00000000-0004-0000-0000-0000C6050000}"/>
    <hyperlink ref="B1486" r:id="rId1480" xr:uid="{00000000-0004-0000-0000-0000C7050000}"/>
    <hyperlink ref="B1487" r:id="rId1481" xr:uid="{00000000-0004-0000-0000-0000C8050000}"/>
    <hyperlink ref="B1488" r:id="rId1482" xr:uid="{00000000-0004-0000-0000-0000C9050000}"/>
    <hyperlink ref="B1489" r:id="rId1483" xr:uid="{00000000-0004-0000-0000-0000CA050000}"/>
    <hyperlink ref="B1490" r:id="rId1484" xr:uid="{00000000-0004-0000-0000-0000CB050000}"/>
    <hyperlink ref="B1491" r:id="rId1485" xr:uid="{00000000-0004-0000-0000-0000CC050000}"/>
    <hyperlink ref="B1492" r:id="rId1486" xr:uid="{00000000-0004-0000-0000-0000CD050000}"/>
    <hyperlink ref="B1493" r:id="rId1487" xr:uid="{00000000-0004-0000-0000-0000CE050000}"/>
    <hyperlink ref="B1494" r:id="rId1488" xr:uid="{00000000-0004-0000-0000-0000CF050000}"/>
    <hyperlink ref="B1495" r:id="rId1489" xr:uid="{00000000-0004-0000-0000-0000D0050000}"/>
    <hyperlink ref="B1496" r:id="rId1490" xr:uid="{00000000-0004-0000-0000-0000D1050000}"/>
    <hyperlink ref="B1497" r:id="rId1491" xr:uid="{00000000-0004-0000-0000-0000D2050000}"/>
    <hyperlink ref="B1498" r:id="rId1492" xr:uid="{00000000-0004-0000-0000-0000D3050000}"/>
    <hyperlink ref="B1499" r:id="rId1493" xr:uid="{00000000-0004-0000-0000-0000D4050000}"/>
    <hyperlink ref="B1500" r:id="rId1494" xr:uid="{00000000-0004-0000-0000-0000D5050000}"/>
    <hyperlink ref="B1501" r:id="rId1495" xr:uid="{00000000-0004-0000-0000-0000D6050000}"/>
    <hyperlink ref="B1502" r:id="rId1496" xr:uid="{00000000-0004-0000-0000-0000D7050000}"/>
    <hyperlink ref="B1503" r:id="rId1497" xr:uid="{00000000-0004-0000-0000-0000D8050000}"/>
    <hyperlink ref="B1504" r:id="rId1498" xr:uid="{00000000-0004-0000-0000-0000D9050000}"/>
    <hyperlink ref="B1505" r:id="rId1499" xr:uid="{00000000-0004-0000-0000-0000DA050000}"/>
    <hyperlink ref="B1506" r:id="rId1500" xr:uid="{00000000-0004-0000-0000-0000DB050000}"/>
    <hyperlink ref="B1507" r:id="rId1501" xr:uid="{00000000-0004-0000-0000-0000DC050000}"/>
    <hyperlink ref="B1508" r:id="rId1502" xr:uid="{00000000-0004-0000-0000-0000DD050000}"/>
    <hyperlink ref="B1509" r:id="rId1503" xr:uid="{00000000-0004-0000-0000-0000DE050000}"/>
    <hyperlink ref="B1510" r:id="rId1504" xr:uid="{00000000-0004-0000-0000-0000DF050000}"/>
    <hyperlink ref="B1511" r:id="rId1505" xr:uid="{00000000-0004-0000-0000-0000E0050000}"/>
    <hyperlink ref="B1512" r:id="rId1506" xr:uid="{00000000-0004-0000-0000-0000E1050000}"/>
    <hyperlink ref="B1513" r:id="rId1507" xr:uid="{00000000-0004-0000-0000-0000E2050000}"/>
    <hyperlink ref="B1514" r:id="rId1508" xr:uid="{00000000-0004-0000-0000-0000E3050000}"/>
    <hyperlink ref="B1515" r:id="rId1509" xr:uid="{00000000-0004-0000-0000-0000E4050000}"/>
    <hyperlink ref="B1516" r:id="rId1510" xr:uid="{00000000-0004-0000-0000-0000E5050000}"/>
    <hyperlink ref="B1517" r:id="rId1511" xr:uid="{00000000-0004-0000-0000-0000E6050000}"/>
    <hyperlink ref="B1518" r:id="rId1512" xr:uid="{00000000-0004-0000-0000-0000E7050000}"/>
    <hyperlink ref="B1519" r:id="rId1513" xr:uid="{00000000-0004-0000-0000-0000E8050000}"/>
    <hyperlink ref="B1520" r:id="rId1514" xr:uid="{00000000-0004-0000-0000-0000E9050000}"/>
    <hyperlink ref="B1521" r:id="rId1515" xr:uid="{00000000-0004-0000-0000-0000EA050000}"/>
    <hyperlink ref="B1522" r:id="rId1516" xr:uid="{00000000-0004-0000-0000-0000EB050000}"/>
    <hyperlink ref="B1523" r:id="rId1517" xr:uid="{00000000-0004-0000-0000-0000EC050000}"/>
    <hyperlink ref="B1524" r:id="rId1518" xr:uid="{00000000-0004-0000-0000-0000ED050000}"/>
    <hyperlink ref="B1525" r:id="rId1519" xr:uid="{00000000-0004-0000-0000-0000EE050000}"/>
    <hyperlink ref="B1526" r:id="rId1520" xr:uid="{00000000-0004-0000-0000-0000EF050000}"/>
    <hyperlink ref="B1527" r:id="rId1521" xr:uid="{00000000-0004-0000-0000-0000F0050000}"/>
    <hyperlink ref="B1528" r:id="rId1522" xr:uid="{00000000-0004-0000-0000-0000F1050000}"/>
    <hyperlink ref="B1529" r:id="rId1523" xr:uid="{00000000-0004-0000-0000-0000F2050000}"/>
    <hyperlink ref="B1530" r:id="rId1524" xr:uid="{00000000-0004-0000-0000-0000F3050000}"/>
    <hyperlink ref="B1531" r:id="rId1525" xr:uid="{00000000-0004-0000-0000-0000F4050000}"/>
    <hyperlink ref="B1532" r:id="rId1526" xr:uid="{00000000-0004-0000-0000-0000F5050000}"/>
    <hyperlink ref="B1533" r:id="rId1527" xr:uid="{00000000-0004-0000-0000-0000F6050000}"/>
    <hyperlink ref="B1534" r:id="rId1528" xr:uid="{00000000-0004-0000-0000-0000F7050000}"/>
    <hyperlink ref="B1535" r:id="rId1529" xr:uid="{00000000-0004-0000-0000-0000F8050000}"/>
    <hyperlink ref="B1536" r:id="rId1530" xr:uid="{00000000-0004-0000-0000-0000F9050000}"/>
    <hyperlink ref="B1537" r:id="rId1531" xr:uid="{00000000-0004-0000-0000-0000FA050000}"/>
    <hyperlink ref="B1538" r:id="rId1532" xr:uid="{00000000-0004-0000-0000-0000FB050000}"/>
    <hyperlink ref="B1539" r:id="rId1533" xr:uid="{00000000-0004-0000-0000-0000FC050000}"/>
    <hyperlink ref="B1540" r:id="rId1534" xr:uid="{00000000-0004-0000-0000-0000FD050000}"/>
    <hyperlink ref="B1541" r:id="rId1535" xr:uid="{00000000-0004-0000-0000-0000FE050000}"/>
    <hyperlink ref="B1542" r:id="rId1536" xr:uid="{00000000-0004-0000-0000-0000FF050000}"/>
    <hyperlink ref="B1543" r:id="rId1537" xr:uid="{00000000-0004-0000-0000-000000060000}"/>
    <hyperlink ref="B1544" r:id="rId1538" xr:uid="{00000000-0004-0000-0000-000001060000}"/>
    <hyperlink ref="B1545" r:id="rId1539" xr:uid="{00000000-0004-0000-0000-000002060000}"/>
    <hyperlink ref="B1546" r:id="rId1540" xr:uid="{00000000-0004-0000-0000-000003060000}"/>
    <hyperlink ref="B1547" r:id="rId1541" xr:uid="{00000000-0004-0000-0000-000004060000}"/>
    <hyperlink ref="B1548" r:id="rId1542" xr:uid="{00000000-0004-0000-0000-000005060000}"/>
    <hyperlink ref="B1549" r:id="rId1543" xr:uid="{00000000-0004-0000-0000-000006060000}"/>
    <hyperlink ref="B1550" r:id="rId1544" xr:uid="{00000000-0004-0000-0000-000007060000}"/>
    <hyperlink ref="B1551" r:id="rId1545" xr:uid="{00000000-0004-0000-0000-000008060000}"/>
    <hyperlink ref="B1552" r:id="rId1546" xr:uid="{00000000-0004-0000-0000-000009060000}"/>
    <hyperlink ref="B1553" r:id="rId1547" xr:uid="{00000000-0004-0000-0000-00000A060000}"/>
    <hyperlink ref="B1554" r:id="rId1548" xr:uid="{00000000-0004-0000-0000-00000B060000}"/>
    <hyperlink ref="B1555" r:id="rId1549" xr:uid="{00000000-0004-0000-0000-00000C060000}"/>
    <hyperlink ref="B1556" r:id="rId1550" xr:uid="{00000000-0004-0000-0000-00000D060000}"/>
    <hyperlink ref="B1557" r:id="rId1551" xr:uid="{00000000-0004-0000-0000-00000E060000}"/>
    <hyperlink ref="B1558" r:id="rId1552" xr:uid="{00000000-0004-0000-0000-00000F060000}"/>
    <hyperlink ref="B1559" r:id="rId1553" xr:uid="{00000000-0004-0000-0000-000010060000}"/>
    <hyperlink ref="B1560" r:id="rId1554" xr:uid="{00000000-0004-0000-0000-000011060000}"/>
    <hyperlink ref="B1561" r:id="rId1555" xr:uid="{00000000-0004-0000-0000-000012060000}"/>
    <hyperlink ref="B1562" r:id="rId1556" xr:uid="{00000000-0004-0000-0000-000013060000}"/>
    <hyperlink ref="B1563" r:id="rId1557" xr:uid="{00000000-0004-0000-0000-000014060000}"/>
    <hyperlink ref="B1564" r:id="rId1558" xr:uid="{00000000-0004-0000-0000-000015060000}"/>
    <hyperlink ref="B1565" r:id="rId1559" xr:uid="{00000000-0004-0000-0000-000016060000}"/>
    <hyperlink ref="B1566" r:id="rId1560" xr:uid="{00000000-0004-0000-0000-000017060000}"/>
    <hyperlink ref="B1567" r:id="rId1561" xr:uid="{00000000-0004-0000-0000-000018060000}"/>
    <hyperlink ref="B1568" r:id="rId1562" xr:uid="{00000000-0004-0000-0000-000019060000}"/>
    <hyperlink ref="B1569" r:id="rId1563" xr:uid="{00000000-0004-0000-0000-00001A060000}"/>
    <hyperlink ref="B1570" r:id="rId1564" xr:uid="{00000000-0004-0000-0000-00001B060000}"/>
    <hyperlink ref="B1571" r:id="rId1565" xr:uid="{00000000-0004-0000-0000-00001C060000}"/>
    <hyperlink ref="B1572" r:id="rId1566" xr:uid="{00000000-0004-0000-0000-00001D060000}"/>
    <hyperlink ref="B1573" r:id="rId1567" xr:uid="{00000000-0004-0000-0000-00001E060000}"/>
    <hyperlink ref="B1574" r:id="rId1568" xr:uid="{00000000-0004-0000-0000-00001F060000}"/>
    <hyperlink ref="B1575" r:id="rId1569" xr:uid="{00000000-0004-0000-0000-000020060000}"/>
    <hyperlink ref="B1576" r:id="rId1570" xr:uid="{00000000-0004-0000-0000-000021060000}"/>
    <hyperlink ref="B1577" r:id="rId1571" xr:uid="{00000000-0004-0000-0000-000022060000}"/>
    <hyperlink ref="B1578" r:id="rId1572" xr:uid="{00000000-0004-0000-0000-000023060000}"/>
    <hyperlink ref="B1579" r:id="rId1573" xr:uid="{00000000-0004-0000-0000-000024060000}"/>
    <hyperlink ref="B1580" r:id="rId1574" xr:uid="{00000000-0004-0000-0000-000025060000}"/>
    <hyperlink ref="B1581" r:id="rId1575" xr:uid="{00000000-0004-0000-0000-000026060000}"/>
    <hyperlink ref="B1582" r:id="rId1576" xr:uid="{00000000-0004-0000-0000-000027060000}"/>
    <hyperlink ref="B1583" r:id="rId1577" xr:uid="{00000000-0004-0000-0000-000028060000}"/>
    <hyperlink ref="B1584" r:id="rId1578" xr:uid="{00000000-0004-0000-0000-000029060000}"/>
    <hyperlink ref="B1585" r:id="rId1579" xr:uid="{00000000-0004-0000-0000-00002A060000}"/>
    <hyperlink ref="B1586" r:id="rId1580" xr:uid="{00000000-0004-0000-0000-00002B060000}"/>
    <hyperlink ref="B1587" r:id="rId1581" xr:uid="{00000000-0004-0000-0000-00002C060000}"/>
    <hyperlink ref="B1588" r:id="rId1582" xr:uid="{00000000-0004-0000-0000-00002D060000}"/>
    <hyperlink ref="B1589" r:id="rId1583" xr:uid="{00000000-0004-0000-0000-00002E060000}"/>
    <hyperlink ref="B1590" r:id="rId1584" xr:uid="{00000000-0004-0000-0000-00002F060000}"/>
    <hyperlink ref="B1591" r:id="rId1585" xr:uid="{00000000-0004-0000-0000-000030060000}"/>
    <hyperlink ref="B1592" r:id="rId1586" xr:uid="{00000000-0004-0000-0000-000031060000}"/>
    <hyperlink ref="B1593" r:id="rId1587" xr:uid="{00000000-0004-0000-0000-000032060000}"/>
    <hyperlink ref="B1594" r:id="rId1588" xr:uid="{00000000-0004-0000-0000-000033060000}"/>
    <hyperlink ref="B1595" r:id="rId1589" xr:uid="{00000000-0004-0000-0000-000034060000}"/>
    <hyperlink ref="B1596" r:id="rId1590" xr:uid="{00000000-0004-0000-0000-000035060000}"/>
    <hyperlink ref="B1597" r:id="rId1591" xr:uid="{00000000-0004-0000-0000-000036060000}"/>
    <hyperlink ref="B1598" r:id="rId1592" xr:uid="{00000000-0004-0000-0000-000037060000}"/>
    <hyperlink ref="B1599" r:id="rId1593" xr:uid="{00000000-0004-0000-0000-000038060000}"/>
    <hyperlink ref="B1600" r:id="rId1594" xr:uid="{00000000-0004-0000-0000-000039060000}"/>
    <hyperlink ref="B1601" r:id="rId1595" xr:uid="{00000000-0004-0000-0000-00003A060000}"/>
    <hyperlink ref="B1602" r:id="rId1596" xr:uid="{00000000-0004-0000-0000-00003B060000}"/>
    <hyperlink ref="B1603" r:id="rId1597" xr:uid="{00000000-0004-0000-0000-00003C060000}"/>
    <hyperlink ref="B1604" r:id="rId1598" xr:uid="{00000000-0004-0000-0000-00003D060000}"/>
    <hyperlink ref="B1605" r:id="rId1599" xr:uid="{00000000-0004-0000-0000-00003E060000}"/>
    <hyperlink ref="B1606" r:id="rId1600" xr:uid="{00000000-0004-0000-0000-00003F060000}"/>
    <hyperlink ref="B1607" r:id="rId1601" xr:uid="{00000000-0004-0000-0000-000040060000}"/>
    <hyperlink ref="B1608" r:id="rId1602" xr:uid="{00000000-0004-0000-0000-000041060000}"/>
    <hyperlink ref="B1609" r:id="rId1603" xr:uid="{00000000-0004-0000-0000-000042060000}"/>
    <hyperlink ref="B1610" r:id="rId1604" xr:uid="{00000000-0004-0000-0000-000043060000}"/>
    <hyperlink ref="B1611" r:id="rId1605" xr:uid="{00000000-0004-0000-0000-000044060000}"/>
    <hyperlink ref="B1612" r:id="rId1606" xr:uid="{00000000-0004-0000-0000-000045060000}"/>
    <hyperlink ref="B1613" r:id="rId1607" xr:uid="{00000000-0004-0000-0000-000046060000}"/>
    <hyperlink ref="B1614" r:id="rId1608" xr:uid="{00000000-0004-0000-0000-000047060000}"/>
    <hyperlink ref="B1615" r:id="rId1609" xr:uid="{00000000-0004-0000-0000-000048060000}"/>
    <hyperlink ref="B1616" r:id="rId1610" xr:uid="{00000000-0004-0000-0000-000049060000}"/>
    <hyperlink ref="B1617" r:id="rId1611" xr:uid="{00000000-0004-0000-0000-00004A060000}"/>
    <hyperlink ref="B1618" r:id="rId1612" xr:uid="{00000000-0004-0000-0000-00004B060000}"/>
    <hyperlink ref="B1619" r:id="rId1613" xr:uid="{00000000-0004-0000-0000-00004C060000}"/>
    <hyperlink ref="B1620" r:id="rId1614" xr:uid="{00000000-0004-0000-0000-00004D060000}"/>
    <hyperlink ref="B1621" r:id="rId1615" xr:uid="{00000000-0004-0000-0000-00004E060000}"/>
    <hyperlink ref="B1622" r:id="rId1616" xr:uid="{00000000-0004-0000-0000-00004F060000}"/>
    <hyperlink ref="B1623" r:id="rId1617" xr:uid="{00000000-0004-0000-0000-000050060000}"/>
    <hyperlink ref="B1624" r:id="rId1618" xr:uid="{00000000-0004-0000-0000-000051060000}"/>
    <hyperlink ref="B1625" r:id="rId1619" xr:uid="{00000000-0004-0000-0000-000052060000}"/>
    <hyperlink ref="B1626" r:id="rId1620" xr:uid="{00000000-0004-0000-0000-000053060000}"/>
    <hyperlink ref="B1627" r:id="rId1621" xr:uid="{00000000-0004-0000-0000-000054060000}"/>
    <hyperlink ref="B1628" r:id="rId1622" xr:uid="{00000000-0004-0000-0000-000055060000}"/>
    <hyperlink ref="B1629" r:id="rId1623" xr:uid="{00000000-0004-0000-0000-000056060000}"/>
    <hyperlink ref="B1630" r:id="rId1624" xr:uid="{00000000-0004-0000-0000-000057060000}"/>
    <hyperlink ref="B1631" r:id="rId1625" xr:uid="{00000000-0004-0000-0000-000058060000}"/>
    <hyperlink ref="B1632" r:id="rId1626" xr:uid="{00000000-0004-0000-0000-000059060000}"/>
    <hyperlink ref="B1633" r:id="rId1627" xr:uid="{00000000-0004-0000-0000-00005A060000}"/>
    <hyperlink ref="B1634" r:id="rId1628" xr:uid="{00000000-0004-0000-0000-00005B060000}"/>
    <hyperlink ref="B1635" r:id="rId1629" xr:uid="{00000000-0004-0000-0000-00005C060000}"/>
    <hyperlink ref="B1636" r:id="rId1630" xr:uid="{00000000-0004-0000-0000-00005D060000}"/>
    <hyperlink ref="B1637" r:id="rId1631" xr:uid="{00000000-0004-0000-0000-00005E060000}"/>
    <hyperlink ref="B1638" r:id="rId1632" xr:uid="{00000000-0004-0000-0000-00005F060000}"/>
    <hyperlink ref="B1639" r:id="rId1633" xr:uid="{00000000-0004-0000-0000-000060060000}"/>
    <hyperlink ref="B1640" r:id="rId1634" xr:uid="{00000000-0004-0000-0000-000061060000}"/>
    <hyperlink ref="B1641" r:id="rId1635" xr:uid="{00000000-0004-0000-0000-000062060000}"/>
    <hyperlink ref="B1642" r:id="rId1636" xr:uid="{00000000-0004-0000-0000-000063060000}"/>
    <hyperlink ref="B1643" r:id="rId1637" xr:uid="{00000000-0004-0000-0000-000064060000}"/>
    <hyperlink ref="B1644" r:id="rId1638" xr:uid="{00000000-0004-0000-0000-000065060000}"/>
    <hyperlink ref="B1645" r:id="rId1639" xr:uid="{00000000-0004-0000-0000-000066060000}"/>
    <hyperlink ref="B1646" r:id="rId1640" xr:uid="{00000000-0004-0000-0000-000067060000}"/>
    <hyperlink ref="B1647" r:id="rId1641" xr:uid="{00000000-0004-0000-0000-000068060000}"/>
    <hyperlink ref="B1648" r:id="rId1642" xr:uid="{00000000-0004-0000-0000-000069060000}"/>
    <hyperlink ref="B1649" r:id="rId1643" xr:uid="{00000000-0004-0000-0000-00006A060000}"/>
    <hyperlink ref="B1650" r:id="rId1644" xr:uid="{00000000-0004-0000-0000-00006B060000}"/>
    <hyperlink ref="B1651" r:id="rId1645" xr:uid="{00000000-0004-0000-0000-00006C060000}"/>
    <hyperlink ref="B1652" r:id="rId1646" xr:uid="{00000000-0004-0000-0000-00006D060000}"/>
    <hyperlink ref="B1653" r:id="rId1647" xr:uid="{00000000-0004-0000-0000-00006E060000}"/>
    <hyperlink ref="B1654" r:id="rId1648" xr:uid="{00000000-0004-0000-0000-00006F060000}"/>
    <hyperlink ref="B1655" r:id="rId1649" xr:uid="{00000000-0004-0000-0000-000070060000}"/>
    <hyperlink ref="B1656" r:id="rId1650" xr:uid="{00000000-0004-0000-0000-000071060000}"/>
    <hyperlink ref="B1657" r:id="rId1651" xr:uid="{00000000-0004-0000-0000-000072060000}"/>
    <hyperlink ref="B1658" r:id="rId1652" xr:uid="{00000000-0004-0000-0000-000073060000}"/>
    <hyperlink ref="B1659" r:id="rId1653" xr:uid="{00000000-0004-0000-0000-000074060000}"/>
    <hyperlink ref="B1660" r:id="rId1654" xr:uid="{00000000-0004-0000-0000-000075060000}"/>
    <hyperlink ref="B1661" r:id="rId1655" xr:uid="{00000000-0004-0000-0000-000076060000}"/>
    <hyperlink ref="B1662" r:id="rId1656" xr:uid="{00000000-0004-0000-0000-000077060000}"/>
    <hyperlink ref="B1663" r:id="rId1657" xr:uid="{00000000-0004-0000-0000-000078060000}"/>
    <hyperlink ref="B1664" r:id="rId1658" xr:uid="{00000000-0004-0000-0000-000079060000}"/>
    <hyperlink ref="B1665" r:id="rId1659" xr:uid="{00000000-0004-0000-0000-00007A060000}"/>
    <hyperlink ref="B1666" r:id="rId1660" xr:uid="{00000000-0004-0000-0000-00007B060000}"/>
    <hyperlink ref="B1667" r:id="rId1661" xr:uid="{00000000-0004-0000-0000-00007C060000}"/>
    <hyperlink ref="B1668" r:id="rId1662" xr:uid="{00000000-0004-0000-0000-00007D060000}"/>
    <hyperlink ref="B1669" r:id="rId1663" xr:uid="{00000000-0004-0000-0000-00007E060000}"/>
    <hyperlink ref="B1670" r:id="rId1664" xr:uid="{00000000-0004-0000-0000-00007F060000}"/>
    <hyperlink ref="B1671" r:id="rId1665" xr:uid="{00000000-0004-0000-0000-000080060000}"/>
    <hyperlink ref="B1672" r:id="rId1666" xr:uid="{00000000-0004-0000-0000-000081060000}"/>
    <hyperlink ref="B1673" r:id="rId1667" xr:uid="{00000000-0004-0000-0000-000082060000}"/>
    <hyperlink ref="B1674" r:id="rId1668" xr:uid="{00000000-0004-0000-0000-000083060000}"/>
    <hyperlink ref="B1675" r:id="rId1669" xr:uid="{00000000-0004-0000-0000-000084060000}"/>
    <hyperlink ref="B1676" r:id="rId1670" xr:uid="{00000000-0004-0000-0000-000085060000}"/>
    <hyperlink ref="B1677" r:id="rId1671" xr:uid="{00000000-0004-0000-0000-000086060000}"/>
    <hyperlink ref="B1678" r:id="rId1672" xr:uid="{00000000-0004-0000-0000-000087060000}"/>
    <hyperlink ref="B1679" r:id="rId1673" xr:uid="{00000000-0004-0000-0000-000088060000}"/>
    <hyperlink ref="B1680" r:id="rId1674" xr:uid="{00000000-0004-0000-0000-000089060000}"/>
    <hyperlink ref="B1681" r:id="rId1675" xr:uid="{00000000-0004-0000-0000-00008A060000}"/>
    <hyperlink ref="B1682" r:id="rId1676" xr:uid="{00000000-0004-0000-0000-00008B060000}"/>
    <hyperlink ref="B1683" r:id="rId1677" xr:uid="{00000000-0004-0000-0000-00008C060000}"/>
    <hyperlink ref="B1684" r:id="rId1678" xr:uid="{00000000-0004-0000-0000-00008D060000}"/>
    <hyperlink ref="B1685" r:id="rId1679" xr:uid="{00000000-0004-0000-0000-00008E060000}"/>
    <hyperlink ref="B1686" r:id="rId1680" xr:uid="{00000000-0004-0000-0000-00008F060000}"/>
    <hyperlink ref="B1687" r:id="rId1681" xr:uid="{00000000-0004-0000-0000-000090060000}"/>
    <hyperlink ref="B1688" r:id="rId1682" xr:uid="{00000000-0004-0000-0000-000091060000}"/>
    <hyperlink ref="B1689" r:id="rId1683" xr:uid="{00000000-0004-0000-0000-000092060000}"/>
    <hyperlink ref="B1690" r:id="rId1684" xr:uid="{00000000-0004-0000-0000-000093060000}"/>
    <hyperlink ref="B1691" r:id="rId1685" xr:uid="{00000000-0004-0000-0000-000094060000}"/>
    <hyperlink ref="B1692" r:id="rId1686" xr:uid="{00000000-0004-0000-0000-000095060000}"/>
    <hyperlink ref="B1693" r:id="rId1687" xr:uid="{00000000-0004-0000-0000-000096060000}"/>
    <hyperlink ref="B1694" r:id="rId1688" xr:uid="{00000000-0004-0000-0000-000097060000}"/>
    <hyperlink ref="B1695" r:id="rId1689" xr:uid="{00000000-0004-0000-0000-000098060000}"/>
    <hyperlink ref="B1696" r:id="rId1690" xr:uid="{00000000-0004-0000-0000-000099060000}"/>
    <hyperlink ref="B1697" r:id="rId1691" xr:uid="{00000000-0004-0000-0000-00009A060000}"/>
    <hyperlink ref="B1698" r:id="rId1692" xr:uid="{00000000-0004-0000-0000-00009B060000}"/>
    <hyperlink ref="B1699" r:id="rId1693" xr:uid="{00000000-0004-0000-0000-00009C060000}"/>
    <hyperlink ref="B1700" r:id="rId1694" xr:uid="{00000000-0004-0000-0000-00009D060000}"/>
    <hyperlink ref="B1701" r:id="rId1695" xr:uid="{00000000-0004-0000-0000-00009E060000}"/>
    <hyperlink ref="B1702" r:id="rId1696" xr:uid="{00000000-0004-0000-0000-00009F060000}"/>
    <hyperlink ref="B1703" r:id="rId1697" xr:uid="{00000000-0004-0000-0000-0000A0060000}"/>
    <hyperlink ref="B1704" r:id="rId1698" xr:uid="{00000000-0004-0000-0000-0000A1060000}"/>
    <hyperlink ref="B1705" r:id="rId1699" xr:uid="{00000000-0004-0000-0000-0000A2060000}"/>
    <hyperlink ref="B1706" r:id="rId1700" xr:uid="{00000000-0004-0000-0000-0000A3060000}"/>
    <hyperlink ref="B1707" r:id="rId1701" xr:uid="{00000000-0004-0000-0000-0000A4060000}"/>
    <hyperlink ref="B1708" r:id="rId1702" xr:uid="{00000000-0004-0000-0000-0000A5060000}"/>
    <hyperlink ref="B1709" r:id="rId1703" xr:uid="{00000000-0004-0000-0000-0000A6060000}"/>
    <hyperlink ref="B1710" r:id="rId1704" xr:uid="{00000000-0004-0000-0000-0000A7060000}"/>
    <hyperlink ref="B1711" r:id="rId1705" xr:uid="{00000000-0004-0000-0000-0000A8060000}"/>
    <hyperlink ref="B1712" r:id="rId1706" xr:uid="{00000000-0004-0000-0000-0000A9060000}"/>
    <hyperlink ref="B1713" r:id="rId1707" xr:uid="{00000000-0004-0000-0000-0000AA060000}"/>
    <hyperlink ref="B1714" r:id="rId1708" xr:uid="{00000000-0004-0000-0000-0000AB060000}"/>
    <hyperlink ref="B1715" r:id="rId1709" xr:uid="{00000000-0004-0000-0000-0000AC060000}"/>
    <hyperlink ref="B1716" r:id="rId1710" xr:uid="{00000000-0004-0000-0000-0000AD060000}"/>
    <hyperlink ref="B1717" r:id="rId1711" xr:uid="{00000000-0004-0000-0000-0000AE060000}"/>
    <hyperlink ref="B1718" r:id="rId1712" xr:uid="{00000000-0004-0000-0000-0000AF060000}"/>
    <hyperlink ref="B1719" r:id="rId1713" xr:uid="{00000000-0004-0000-0000-0000B0060000}"/>
    <hyperlink ref="B1720" r:id="rId1714" xr:uid="{00000000-0004-0000-0000-0000B1060000}"/>
    <hyperlink ref="B1721" r:id="rId1715" xr:uid="{00000000-0004-0000-0000-0000B2060000}"/>
    <hyperlink ref="B1722" r:id="rId1716" xr:uid="{00000000-0004-0000-0000-0000B3060000}"/>
    <hyperlink ref="B1723" r:id="rId1717" xr:uid="{00000000-0004-0000-0000-0000B4060000}"/>
    <hyperlink ref="B1724" r:id="rId1718" xr:uid="{00000000-0004-0000-0000-0000B5060000}"/>
    <hyperlink ref="B1725" r:id="rId1719" xr:uid="{00000000-0004-0000-0000-0000B6060000}"/>
    <hyperlink ref="B1726" r:id="rId1720" xr:uid="{00000000-0004-0000-0000-0000B7060000}"/>
    <hyperlink ref="B1727" r:id="rId1721" xr:uid="{00000000-0004-0000-0000-0000B8060000}"/>
    <hyperlink ref="B1728" r:id="rId1722" xr:uid="{00000000-0004-0000-0000-0000B9060000}"/>
    <hyperlink ref="B1729" r:id="rId1723" xr:uid="{00000000-0004-0000-0000-0000BA060000}"/>
    <hyperlink ref="B1730" r:id="rId1724" xr:uid="{00000000-0004-0000-0000-0000BB060000}"/>
    <hyperlink ref="B1731" r:id="rId1725" xr:uid="{00000000-0004-0000-0000-0000BC060000}"/>
    <hyperlink ref="B1732" r:id="rId1726" xr:uid="{00000000-0004-0000-0000-0000BD060000}"/>
    <hyperlink ref="B1733" r:id="rId1727" xr:uid="{00000000-0004-0000-0000-0000BE060000}"/>
    <hyperlink ref="B1734" r:id="rId1728" xr:uid="{00000000-0004-0000-0000-0000BF060000}"/>
    <hyperlink ref="B1735" r:id="rId1729" xr:uid="{00000000-0004-0000-0000-0000C0060000}"/>
    <hyperlink ref="B1736" r:id="rId1730" xr:uid="{00000000-0004-0000-0000-0000C1060000}"/>
    <hyperlink ref="B1737" r:id="rId1731" xr:uid="{00000000-0004-0000-0000-0000C2060000}"/>
    <hyperlink ref="B1738" r:id="rId1732" xr:uid="{00000000-0004-0000-0000-0000C3060000}"/>
    <hyperlink ref="B1739" r:id="rId1733" xr:uid="{00000000-0004-0000-0000-0000C4060000}"/>
    <hyperlink ref="B1740" r:id="rId1734" xr:uid="{00000000-0004-0000-0000-0000C5060000}"/>
    <hyperlink ref="B1741" r:id="rId1735" xr:uid="{00000000-0004-0000-0000-0000C6060000}"/>
    <hyperlink ref="B1742" r:id="rId1736" xr:uid="{00000000-0004-0000-0000-0000C7060000}"/>
    <hyperlink ref="B1743" r:id="rId1737" xr:uid="{00000000-0004-0000-0000-0000C8060000}"/>
    <hyperlink ref="B1744" r:id="rId1738" xr:uid="{00000000-0004-0000-0000-0000C9060000}"/>
    <hyperlink ref="B1745" r:id="rId1739" xr:uid="{00000000-0004-0000-0000-0000CA060000}"/>
    <hyperlink ref="B1746" r:id="rId1740" xr:uid="{00000000-0004-0000-0000-0000CB060000}"/>
    <hyperlink ref="B1747" r:id="rId1741" xr:uid="{00000000-0004-0000-0000-0000CC060000}"/>
    <hyperlink ref="B1748" r:id="rId1742" xr:uid="{00000000-0004-0000-0000-0000CD060000}"/>
    <hyperlink ref="B1749" r:id="rId1743" xr:uid="{00000000-0004-0000-0000-0000CE060000}"/>
    <hyperlink ref="B1750" r:id="rId1744" xr:uid="{00000000-0004-0000-0000-0000CF060000}"/>
    <hyperlink ref="B1751" r:id="rId1745" xr:uid="{00000000-0004-0000-0000-0000D0060000}"/>
    <hyperlink ref="B1752" r:id="rId1746" xr:uid="{00000000-0004-0000-0000-0000D1060000}"/>
    <hyperlink ref="B1753" r:id="rId1747" xr:uid="{00000000-0004-0000-0000-0000D2060000}"/>
    <hyperlink ref="B1754" r:id="rId1748" xr:uid="{00000000-0004-0000-0000-0000D3060000}"/>
    <hyperlink ref="B1755" r:id="rId1749" xr:uid="{00000000-0004-0000-0000-0000D4060000}"/>
    <hyperlink ref="B1756" r:id="rId1750" xr:uid="{00000000-0004-0000-0000-0000D5060000}"/>
    <hyperlink ref="B1757" r:id="rId1751" xr:uid="{00000000-0004-0000-0000-0000D6060000}"/>
    <hyperlink ref="B1758" r:id="rId1752" xr:uid="{00000000-0004-0000-0000-0000D7060000}"/>
    <hyperlink ref="B1759" r:id="rId1753" xr:uid="{00000000-0004-0000-0000-0000D8060000}"/>
    <hyperlink ref="B1760" r:id="rId1754" xr:uid="{00000000-0004-0000-0000-0000D9060000}"/>
    <hyperlink ref="B1761" r:id="rId1755" xr:uid="{00000000-0004-0000-0000-0000DA060000}"/>
    <hyperlink ref="B1762" r:id="rId1756" xr:uid="{00000000-0004-0000-0000-0000DB060000}"/>
    <hyperlink ref="B1763" r:id="rId1757" xr:uid="{00000000-0004-0000-0000-0000DC060000}"/>
    <hyperlink ref="B1764" r:id="rId1758" xr:uid="{00000000-0004-0000-0000-0000DD060000}"/>
    <hyperlink ref="B1765" r:id="rId1759" xr:uid="{00000000-0004-0000-0000-0000DE060000}"/>
    <hyperlink ref="B1766" r:id="rId1760" xr:uid="{00000000-0004-0000-0000-0000DF060000}"/>
    <hyperlink ref="B1767" r:id="rId1761" xr:uid="{00000000-0004-0000-0000-0000E0060000}"/>
    <hyperlink ref="B1768" r:id="rId1762" xr:uid="{00000000-0004-0000-0000-0000E1060000}"/>
    <hyperlink ref="B1769" r:id="rId1763" xr:uid="{00000000-0004-0000-0000-0000E2060000}"/>
    <hyperlink ref="B1770" r:id="rId1764" xr:uid="{00000000-0004-0000-0000-0000E3060000}"/>
    <hyperlink ref="B1771" r:id="rId1765" xr:uid="{00000000-0004-0000-0000-0000E4060000}"/>
    <hyperlink ref="B1772" r:id="rId1766" xr:uid="{00000000-0004-0000-0000-0000E5060000}"/>
    <hyperlink ref="B1773" r:id="rId1767" xr:uid="{00000000-0004-0000-0000-0000E6060000}"/>
    <hyperlink ref="B1774" r:id="rId1768" xr:uid="{00000000-0004-0000-0000-0000E7060000}"/>
    <hyperlink ref="B1775" r:id="rId1769" xr:uid="{00000000-0004-0000-0000-0000E8060000}"/>
    <hyperlink ref="B1776" r:id="rId1770" xr:uid="{00000000-0004-0000-0000-0000E9060000}"/>
    <hyperlink ref="B1777" r:id="rId1771" xr:uid="{00000000-0004-0000-0000-0000EA060000}"/>
    <hyperlink ref="B1778" r:id="rId1772" xr:uid="{00000000-0004-0000-0000-0000EB060000}"/>
    <hyperlink ref="B1779" r:id="rId1773" xr:uid="{00000000-0004-0000-0000-0000EC060000}"/>
    <hyperlink ref="B1780" r:id="rId1774" xr:uid="{00000000-0004-0000-0000-0000ED060000}"/>
    <hyperlink ref="B1781" r:id="rId1775" xr:uid="{00000000-0004-0000-0000-0000EE060000}"/>
    <hyperlink ref="B1782" r:id="rId1776" xr:uid="{00000000-0004-0000-0000-0000EF060000}"/>
    <hyperlink ref="B1783" r:id="rId1777" xr:uid="{00000000-0004-0000-0000-0000F0060000}"/>
    <hyperlink ref="B1784" r:id="rId1778" xr:uid="{00000000-0004-0000-0000-0000F1060000}"/>
    <hyperlink ref="B1785" r:id="rId1779" xr:uid="{00000000-0004-0000-0000-0000F2060000}"/>
    <hyperlink ref="B1786" r:id="rId1780" xr:uid="{00000000-0004-0000-0000-0000F3060000}"/>
    <hyperlink ref="B1787" r:id="rId1781" xr:uid="{00000000-0004-0000-0000-0000F4060000}"/>
    <hyperlink ref="B1788" r:id="rId1782" xr:uid="{00000000-0004-0000-0000-0000F5060000}"/>
    <hyperlink ref="B1789" r:id="rId1783" xr:uid="{00000000-0004-0000-0000-0000F6060000}"/>
    <hyperlink ref="B1790" r:id="rId1784" xr:uid="{00000000-0004-0000-0000-0000F7060000}"/>
    <hyperlink ref="B1791" r:id="rId1785" xr:uid="{00000000-0004-0000-0000-0000F8060000}"/>
    <hyperlink ref="B1792" r:id="rId1786" xr:uid="{00000000-0004-0000-0000-0000F9060000}"/>
    <hyperlink ref="B1793" r:id="rId1787" xr:uid="{00000000-0004-0000-0000-0000FA060000}"/>
    <hyperlink ref="B1794" r:id="rId1788" xr:uid="{00000000-0004-0000-0000-0000FB060000}"/>
    <hyperlink ref="B1795" r:id="rId1789" xr:uid="{00000000-0004-0000-0000-0000FC060000}"/>
    <hyperlink ref="B1796" r:id="rId1790" xr:uid="{00000000-0004-0000-0000-0000FD060000}"/>
    <hyperlink ref="B1797" r:id="rId1791" xr:uid="{00000000-0004-0000-0000-0000FE060000}"/>
    <hyperlink ref="B1798" r:id="rId1792" xr:uid="{00000000-0004-0000-0000-0000FF060000}"/>
    <hyperlink ref="B1799" r:id="rId1793" xr:uid="{00000000-0004-0000-0000-000000070000}"/>
    <hyperlink ref="B1800" r:id="rId1794" xr:uid="{00000000-0004-0000-0000-000001070000}"/>
    <hyperlink ref="B1801" r:id="rId1795" xr:uid="{00000000-0004-0000-0000-000002070000}"/>
    <hyperlink ref="B1802" r:id="rId1796" xr:uid="{00000000-0004-0000-0000-000003070000}"/>
    <hyperlink ref="B1803" r:id="rId1797" xr:uid="{00000000-0004-0000-0000-000004070000}"/>
    <hyperlink ref="B1804" r:id="rId1798" xr:uid="{00000000-0004-0000-0000-000005070000}"/>
    <hyperlink ref="B1805" r:id="rId1799" xr:uid="{00000000-0004-0000-0000-000006070000}"/>
    <hyperlink ref="B1806" r:id="rId1800" xr:uid="{00000000-0004-0000-0000-000007070000}"/>
    <hyperlink ref="B1807" r:id="rId1801" xr:uid="{00000000-0004-0000-0000-000008070000}"/>
    <hyperlink ref="B1808" r:id="rId1802" xr:uid="{00000000-0004-0000-0000-000009070000}"/>
    <hyperlink ref="B1809" r:id="rId1803" xr:uid="{00000000-0004-0000-0000-00000A070000}"/>
    <hyperlink ref="B1810" r:id="rId1804" xr:uid="{00000000-0004-0000-0000-00000B070000}"/>
    <hyperlink ref="B1811" r:id="rId1805" xr:uid="{00000000-0004-0000-0000-00000C070000}"/>
    <hyperlink ref="B1812" r:id="rId1806" xr:uid="{00000000-0004-0000-0000-00000D070000}"/>
    <hyperlink ref="B1813" r:id="rId1807" xr:uid="{00000000-0004-0000-0000-00000E070000}"/>
    <hyperlink ref="B1814" r:id="rId1808" xr:uid="{00000000-0004-0000-0000-00000F070000}"/>
    <hyperlink ref="B1815" r:id="rId1809" xr:uid="{00000000-0004-0000-0000-000010070000}"/>
    <hyperlink ref="B1816" r:id="rId1810" xr:uid="{00000000-0004-0000-0000-000011070000}"/>
    <hyperlink ref="B1817" r:id="rId1811" xr:uid="{00000000-0004-0000-0000-000012070000}"/>
    <hyperlink ref="B1818" r:id="rId1812" xr:uid="{00000000-0004-0000-0000-000013070000}"/>
    <hyperlink ref="B1819" r:id="rId1813" xr:uid="{00000000-0004-0000-0000-000014070000}"/>
    <hyperlink ref="B1820" r:id="rId1814" xr:uid="{00000000-0004-0000-0000-000015070000}"/>
    <hyperlink ref="B1821" r:id="rId1815" xr:uid="{00000000-0004-0000-0000-000016070000}"/>
    <hyperlink ref="B1822" r:id="rId1816" xr:uid="{00000000-0004-0000-0000-000017070000}"/>
    <hyperlink ref="B1823" r:id="rId1817" xr:uid="{00000000-0004-0000-0000-000018070000}"/>
    <hyperlink ref="B1824" r:id="rId1818" xr:uid="{00000000-0004-0000-0000-000019070000}"/>
    <hyperlink ref="B1825" r:id="rId1819" xr:uid="{00000000-0004-0000-0000-00001A070000}"/>
    <hyperlink ref="B1826" r:id="rId1820" xr:uid="{00000000-0004-0000-0000-00001B070000}"/>
    <hyperlink ref="B1827" r:id="rId1821" xr:uid="{00000000-0004-0000-0000-00001C070000}"/>
    <hyperlink ref="B1828" r:id="rId1822" xr:uid="{00000000-0004-0000-0000-00001D070000}"/>
    <hyperlink ref="B1829" r:id="rId1823" xr:uid="{00000000-0004-0000-0000-00001E070000}"/>
    <hyperlink ref="B1830" r:id="rId1824" xr:uid="{00000000-0004-0000-0000-00001F070000}"/>
    <hyperlink ref="B1831" r:id="rId1825" xr:uid="{00000000-0004-0000-0000-000020070000}"/>
    <hyperlink ref="B1832" r:id="rId1826" xr:uid="{00000000-0004-0000-0000-000021070000}"/>
    <hyperlink ref="B1833" r:id="rId1827" xr:uid="{00000000-0004-0000-0000-000022070000}"/>
    <hyperlink ref="B1834" r:id="rId1828" xr:uid="{00000000-0004-0000-0000-000023070000}"/>
    <hyperlink ref="B1835" r:id="rId1829" xr:uid="{00000000-0004-0000-0000-000024070000}"/>
    <hyperlink ref="B1836" r:id="rId1830" xr:uid="{00000000-0004-0000-0000-000025070000}"/>
    <hyperlink ref="B1837" r:id="rId1831" xr:uid="{00000000-0004-0000-0000-000026070000}"/>
    <hyperlink ref="B1838" r:id="rId1832" xr:uid="{00000000-0004-0000-0000-000027070000}"/>
    <hyperlink ref="B1839" r:id="rId1833" xr:uid="{00000000-0004-0000-0000-000028070000}"/>
    <hyperlink ref="B1840" r:id="rId1834" xr:uid="{00000000-0004-0000-0000-000029070000}"/>
    <hyperlink ref="B1841" r:id="rId1835" xr:uid="{00000000-0004-0000-0000-00002A070000}"/>
    <hyperlink ref="B1842" r:id="rId1836" xr:uid="{00000000-0004-0000-0000-00002B070000}"/>
    <hyperlink ref="B1843" r:id="rId1837" xr:uid="{00000000-0004-0000-0000-00002C070000}"/>
    <hyperlink ref="B1844" r:id="rId1838" xr:uid="{00000000-0004-0000-0000-00002D070000}"/>
    <hyperlink ref="B1845" r:id="rId1839" xr:uid="{00000000-0004-0000-0000-00002E070000}"/>
    <hyperlink ref="B1846" r:id="rId1840" xr:uid="{00000000-0004-0000-0000-00002F070000}"/>
    <hyperlink ref="B1847" r:id="rId1841" xr:uid="{00000000-0004-0000-0000-000030070000}"/>
    <hyperlink ref="B1848" r:id="rId1842" xr:uid="{00000000-0004-0000-0000-000031070000}"/>
    <hyperlink ref="B1849" r:id="rId1843" xr:uid="{00000000-0004-0000-0000-000032070000}"/>
    <hyperlink ref="B1850" r:id="rId1844" xr:uid="{00000000-0004-0000-0000-000033070000}"/>
    <hyperlink ref="B1851" r:id="rId1845" xr:uid="{00000000-0004-0000-0000-000034070000}"/>
    <hyperlink ref="B1852" r:id="rId1846" xr:uid="{00000000-0004-0000-0000-000035070000}"/>
    <hyperlink ref="B1853" r:id="rId1847" xr:uid="{00000000-0004-0000-0000-000036070000}"/>
    <hyperlink ref="B1854" r:id="rId1848" xr:uid="{00000000-0004-0000-0000-000037070000}"/>
    <hyperlink ref="B1855" r:id="rId1849" xr:uid="{00000000-0004-0000-0000-000038070000}"/>
    <hyperlink ref="B1856" r:id="rId1850" xr:uid="{00000000-0004-0000-0000-000039070000}"/>
    <hyperlink ref="B1857" r:id="rId1851" xr:uid="{00000000-0004-0000-0000-00003A070000}"/>
    <hyperlink ref="B1858" r:id="rId1852" xr:uid="{00000000-0004-0000-0000-00003B070000}"/>
    <hyperlink ref="B1859" r:id="rId1853" xr:uid="{00000000-0004-0000-0000-00003C070000}"/>
    <hyperlink ref="B1860" r:id="rId1854" xr:uid="{00000000-0004-0000-0000-00003D070000}"/>
    <hyperlink ref="B1861" r:id="rId1855" xr:uid="{00000000-0004-0000-0000-00003E070000}"/>
    <hyperlink ref="B1862" r:id="rId1856" xr:uid="{00000000-0004-0000-0000-00003F070000}"/>
    <hyperlink ref="B1863" r:id="rId1857" xr:uid="{00000000-0004-0000-0000-000040070000}"/>
    <hyperlink ref="B1864" r:id="rId1858" xr:uid="{00000000-0004-0000-0000-000041070000}"/>
    <hyperlink ref="B1865" r:id="rId1859" xr:uid="{00000000-0004-0000-0000-000042070000}"/>
    <hyperlink ref="B1866" r:id="rId1860" xr:uid="{00000000-0004-0000-0000-000043070000}"/>
    <hyperlink ref="B1867" r:id="rId1861" xr:uid="{00000000-0004-0000-0000-000044070000}"/>
    <hyperlink ref="B1868" r:id="rId1862" xr:uid="{00000000-0004-0000-0000-000045070000}"/>
    <hyperlink ref="B1869" r:id="rId1863" xr:uid="{00000000-0004-0000-0000-000046070000}"/>
    <hyperlink ref="B1870" r:id="rId1864" xr:uid="{00000000-0004-0000-0000-000047070000}"/>
    <hyperlink ref="B1871" r:id="rId1865" xr:uid="{00000000-0004-0000-0000-000048070000}"/>
    <hyperlink ref="B1872" r:id="rId1866" xr:uid="{00000000-0004-0000-0000-000049070000}"/>
    <hyperlink ref="B1873" r:id="rId1867" xr:uid="{00000000-0004-0000-0000-00004A070000}"/>
    <hyperlink ref="B1874" r:id="rId1868" xr:uid="{00000000-0004-0000-0000-00004B070000}"/>
    <hyperlink ref="B1875" r:id="rId1869" xr:uid="{00000000-0004-0000-0000-00004C070000}"/>
    <hyperlink ref="B1876" r:id="rId1870" xr:uid="{00000000-0004-0000-0000-00004D070000}"/>
    <hyperlink ref="B1877" r:id="rId1871" xr:uid="{00000000-0004-0000-0000-00004E070000}"/>
    <hyperlink ref="B1878" r:id="rId1872" xr:uid="{00000000-0004-0000-0000-00004F070000}"/>
    <hyperlink ref="B1879" r:id="rId1873" xr:uid="{00000000-0004-0000-0000-000050070000}"/>
    <hyperlink ref="B1880" r:id="rId1874" xr:uid="{00000000-0004-0000-0000-000051070000}"/>
    <hyperlink ref="B1881" r:id="rId1875" xr:uid="{00000000-0004-0000-0000-000052070000}"/>
    <hyperlink ref="B1882" r:id="rId1876" xr:uid="{00000000-0004-0000-0000-000053070000}"/>
    <hyperlink ref="B1883" r:id="rId1877" xr:uid="{00000000-0004-0000-0000-000054070000}"/>
    <hyperlink ref="B1884" r:id="rId1878" xr:uid="{00000000-0004-0000-0000-000055070000}"/>
    <hyperlink ref="B1885" r:id="rId1879" xr:uid="{00000000-0004-0000-0000-000056070000}"/>
    <hyperlink ref="B1886" r:id="rId1880" xr:uid="{00000000-0004-0000-0000-000057070000}"/>
    <hyperlink ref="B1887" r:id="rId1881" xr:uid="{00000000-0004-0000-0000-000058070000}"/>
    <hyperlink ref="B1888" r:id="rId1882" xr:uid="{00000000-0004-0000-0000-000059070000}"/>
    <hyperlink ref="B1889" r:id="rId1883" xr:uid="{00000000-0004-0000-0000-00005A070000}"/>
    <hyperlink ref="B1890" r:id="rId1884" xr:uid="{00000000-0004-0000-0000-00005B070000}"/>
    <hyperlink ref="B1891" r:id="rId1885" xr:uid="{00000000-0004-0000-0000-00005C070000}"/>
    <hyperlink ref="B1892" r:id="rId1886" xr:uid="{00000000-0004-0000-0000-00005D070000}"/>
    <hyperlink ref="B1893" r:id="rId1887" xr:uid="{00000000-0004-0000-0000-00005E070000}"/>
    <hyperlink ref="B1894" r:id="rId1888" xr:uid="{00000000-0004-0000-0000-00005F070000}"/>
    <hyperlink ref="B1895" r:id="rId1889" xr:uid="{00000000-0004-0000-0000-000060070000}"/>
    <hyperlink ref="B1896" r:id="rId1890" xr:uid="{00000000-0004-0000-0000-000061070000}"/>
    <hyperlink ref="B1897" r:id="rId1891" xr:uid="{00000000-0004-0000-0000-000062070000}"/>
    <hyperlink ref="B1898" r:id="rId1892" xr:uid="{00000000-0004-0000-0000-000063070000}"/>
    <hyperlink ref="B1899" r:id="rId1893" xr:uid="{00000000-0004-0000-0000-000064070000}"/>
    <hyperlink ref="B1900" r:id="rId1894" xr:uid="{00000000-0004-0000-0000-000065070000}"/>
    <hyperlink ref="B1901" r:id="rId1895" xr:uid="{00000000-0004-0000-0000-000066070000}"/>
    <hyperlink ref="B1902" r:id="rId1896" xr:uid="{00000000-0004-0000-0000-000067070000}"/>
    <hyperlink ref="B1903" r:id="rId1897" xr:uid="{00000000-0004-0000-0000-000068070000}"/>
    <hyperlink ref="B1904" r:id="rId1898" xr:uid="{00000000-0004-0000-0000-000069070000}"/>
    <hyperlink ref="B1905" r:id="rId1899" xr:uid="{00000000-0004-0000-0000-00006A070000}"/>
    <hyperlink ref="B1906" r:id="rId1900" xr:uid="{00000000-0004-0000-0000-00006B070000}"/>
    <hyperlink ref="B1907" r:id="rId1901" xr:uid="{00000000-0004-0000-0000-00006C070000}"/>
    <hyperlink ref="B1908" r:id="rId1902" xr:uid="{00000000-0004-0000-0000-00006D070000}"/>
    <hyperlink ref="B1909" r:id="rId1903" xr:uid="{00000000-0004-0000-0000-00006E070000}"/>
    <hyperlink ref="B1910" r:id="rId1904" xr:uid="{00000000-0004-0000-0000-00006F070000}"/>
    <hyperlink ref="B1911" r:id="rId1905" xr:uid="{00000000-0004-0000-0000-000070070000}"/>
    <hyperlink ref="B1912" r:id="rId1906" xr:uid="{00000000-0004-0000-0000-000071070000}"/>
    <hyperlink ref="B1913" r:id="rId1907" xr:uid="{00000000-0004-0000-0000-000072070000}"/>
    <hyperlink ref="B1914" r:id="rId1908" xr:uid="{00000000-0004-0000-0000-000073070000}"/>
    <hyperlink ref="B1915" r:id="rId1909" xr:uid="{00000000-0004-0000-0000-000074070000}"/>
    <hyperlink ref="B1916" r:id="rId1910" xr:uid="{00000000-0004-0000-0000-000075070000}"/>
    <hyperlink ref="B1917" r:id="rId1911" xr:uid="{00000000-0004-0000-0000-000076070000}"/>
    <hyperlink ref="B1918" r:id="rId1912" xr:uid="{00000000-0004-0000-0000-000077070000}"/>
    <hyperlink ref="B1919" r:id="rId1913" xr:uid="{00000000-0004-0000-0000-000078070000}"/>
    <hyperlink ref="B1920" r:id="rId1914" xr:uid="{00000000-0004-0000-0000-000079070000}"/>
    <hyperlink ref="B1921" r:id="rId1915" xr:uid="{00000000-0004-0000-0000-00007A070000}"/>
    <hyperlink ref="B1922" r:id="rId1916" xr:uid="{00000000-0004-0000-0000-00007B070000}"/>
    <hyperlink ref="B1923" r:id="rId1917" xr:uid="{00000000-0004-0000-0000-00007C070000}"/>
    <hyperlink ref="B1924" r:id="rId1918" xr:uid="{00000000-0004-0000-0000-00007D070000}"/>
    <hyperlink ref="B1925" r:id="rId1919" xr:uid="{00000000-0004-0000-0000-00007E070000}"/>
    <hyperlink ref="B1926" r:id="rId1920" xr:uid="{00000000-0004-0000-0000-00007F070000}"/>
    <hyperlink ref="B1927" r:id="rId1921" xr:uid="{00000000-0004-0000-0000-000080070000}"/>
    <hyperlink ref="B1928" r:id="rId1922" xr:uid="{00000000-0004-0000-0000-000081070000}"/>
    <hyperlink ref="B1929" r:id="rId1923" xr:uid="{00000000-0004-0000-0000-000082070000}"/>
    <hyperlink ref="B1930" r:id="rId1924" xr:uid="{00000000-0004-0000-0000-000083070000}"/>
    <hyperlink ref="B1931" r:id="rId1925" xr:uid="{00000000-0004-0000-0000-000084070000}"/>
    <hyperlink ref="B1932" r:id="rId1926" xr:uid="{00000000-0004-0000-0000-000085070000}"/>
    <hyperlink ref="B1933" r:id="rId1927" xr:uid="{00000000-0004-0000-0000-000086070000}"/>
    <hyperlink ref="B1934" r:id="rId1928" xr:uid="{00000000-0004-0000-0000-000087070000}"/>
    <hyperlink ref="B1935" r:id="rId1929" xr:uid="{00000000-0004-0000-0000-000088070000}"/>
    <hyperlink ref="B1936" r:id="rId1930" xr:uid="{00000000-0004-0000-0000-000089070000}"/>
    <hyperlink ref="B1937" r:id="rId1931" xr:uid="{00000000-0004-0000-0000-00008A070000}"/>
    <hyperlink ref="B1938" r:id="rId1932" xr:uid="{00000000-0004-0000-0000-00008B070000}"/>
    <hyperlink ref="B1939" r:id="rId1933" xr:uid="{00000000-0004-0000-0000-00008C070000}"/>
    <hyperlink ref="B1940" r:id="rId1934" xr:uid="{00000000-0004-0000-0000-00008D070000}"/>
    <hyperlink ref="B1941" r:id="rId1935" xr:uid="{00000000-0004-0000-0000-00008E070000}"/>
    <hyperlink ref="B1942" r:id="rId1936" xr:uid="{00000000-0004-0000-0000-00008F070000}"/>
    <hyperlink ref="B1943" r:id="rId1937" xr:uid="{00000000-0004-0000-0000-000090070000}"/>
    <hyperlink ref="B1944" r:id="rId1938" xr:uid="{00000000-0004-0000-0000-000091070000}"/>
    <hyperlink ref="B1945" r:id="rId1939" xr:uid="{00000000-0004-0000-0000-000092070000}"/>
    <hyperlink ref="B1946" r:id="rId1940" xr:uid="{00000000-0004-0000-0000-000093070000}"/>
    <hyperlink ref="B1947" r:id="rId1941" xr:uid="{00000000-0004-0000-0000-000094070000}"/>
    <hyperlink ref="B1948" r:id="rId1942" xr:uid="{00000000-0004-0000-0000-000095070000}"/>
    <hyperlink ref="B1949" r:id="rId1943" xr:uid="{00000000-0004-0000-0000-000096070000}"/>
    <hyperlink ref="B1950" r:id="rId1944" xr:uid="{00000000-0004-0000-0000-000097070000}"/>
    <hyperlink ref="B1951" r:id="rId1945" xr:uid="{00000000-0004-0000-0000-000098070000}"/>
    <hyperlink ref="B1952" r:id="rId1946" xr:uid="{00000000-0004-0000-0000-000099070000}"/>
    <hyperlink ref="B1953" r:id="rId1947" xr:uid="{00000000-0004-0000-0000-00009A070000}"/>
    <hyperlink ref="B1954" r:id="rId1948" xr:uid="{00000000-0004-0000-0000-00009B070000}"/>
    <hyperlink ref="B1955" r:id="rId1949" xr:uid="{00000000-0004-0000-0000-00009C070000}"/>
    <hyperlink ref="B1956" r:id="rId1950" xr:uid="{00000000-0004-0000-0000-00009D070000}"/>
    <hyperlink ref="B1957" r:id="rId1951" xr:uid="{00000000-0004-0000-0000-00009E070000}"/>
    <hyperlink ref="B1958" r:id="rId1952" xr:uid="{00000000-0004-0000-0000-00009F070000}"/>
    <hyperlink ref="B1959" r:id="rId1953" xr:uid="{00000000-0004-0000-0000-0000A0070000}"/>
    <hyperlink ref="B1960" r:id="rId1954" xr:uid="{00000000-0004-0000-0000-0000A1070000}"/>
    <hyperlink ref="B1961" r:id="rId1955" xr:uid="{00000000-0004-0000-0000-0000A2070000}"/>
    <hyperlink ref="B1962" r:id="rId1956" xr:uid="{00000000-0004-0000-0000-0000A3070000}"/>
    <hyperlink ref="B1963" r:id="rId1957" xr:uid="{00000000-0004-0000-0000-0000A4070000}"/>
    <hyperlink ref="B1964" r:id="rId1958" xr:uid="{00000000-0004-0000-0000-0000A5070000}"/>
    <hyperlink ref="B1965" r:id="rId1959" xr:uid="{00000000-0004-0000-0000-0000A6070000}"/>
    <hyperlink ref="B1966" r:id="rId1960" xr:uid="{00000000-0004-0000-0000-0000A7070000}"/>
    <hyperlink ref="B1967" r:id="rId1961" xr:uid="{00000000-0004-0000-0000-0000A8070000}"/>
    <hyperlink ref="B1968" r:id="rId1962" xr:uid="{00000000-0004-0000-0000-0000A9070000}"/>
    <hyperlink ref="B1969" r:id="rId1963" xr:uid="{00000000-0004-0000-0000-0000AA070000}"/>
    <hyperlink ref="B1970" r:id="rId1964" xr:uid="{00000000-0004-0000-0000-0000AB070000}"/>
    <hyperlink ref="B1971" r:id="rId1965" xr:uid="{00000000-0004-0000-0000-0000AC070000}"/>
    <hyperlink ref="B1972" r:id="rId1966" xr:uid="{00000000-0004-0000-0000-0000AD070000}"/>
    <hyperlink ref="B1973" r:id="rId1967" xr:uid="{00000000-0004-0000-0000-0000AE070000}"/>
    <hyperlink ref="B1974" r:id="rId1968" xr:uid="{00000000-0004-0000-0000-0000AF070000}"/>
    <hyperlink ref="B1975" r:id="rId1969" xr:uid="{00000000-0004-0000-0000-0000B0070000}"/>
    <hyperlink ref="B1976" r:id="rId1970" xr:uid="{00000000-0004-0000-0000-0000B1070000}"/>
    <hyperlink ref="B1977" r:id="rId1971" xr:uid="{00000000-0004-0000-0000-0000B2070000}"/>
    <hyperlink ref="B1978" r:id="rId1972" xr:uid="{00000000-0004-0000-0000-0000B3070000}"/>
    <hyperlink ref="B1979" r:id="rId1973" xr:uid="{00000000-0004-0000-0000-0000B4070000}"/>
    <hyperlink ref="B1980" r:id="rId1974" xr:uid="{00000000-0004-0000-0000-0000B5070000}"/>
    <hyperlink ref="B1981" r:id="rId1975" xr:uid="{00000000-0004-0000-0000-0000B6070000}"/>
    <hyperlink ref="B1982" r:id="rId1976" xr:uid="{00000000-0004-0000-0000-0000B7070000}"/>
    <hyperlink ref="B1983" r:id="rId1977" xr:uid="{00000000-0004-0000-0000-0000B8070000}"/>
    <hyperlink ref="B1984" r:id="rId1978" xr:uid="{00000000-0004-0000-0000-0000B9070000}"/>
    <hyperlink ref="B1985" r:id="rId1979" xr:uid="{00000000-0004-0000-0000-0000BA070000}"/>
    <hyperlink ref="B1986" r:id="rId1980" xr:uid="{00000000-0004-0000-0000-0000BB070000}"/>
    <hyperlink ref="B1987" r:id="rId1981" xr:uid="{00000000-0004-0000-0000-0000BC070000}"/>
    <hyperlink ref="B1988" r:id="rId1982" xr:uid="{00000000-0004-0000-0000-0000BD070000}"/>
    <hyperlink ref="B1989" r:id="rId1983" xr:uid="{00000000-0004-0000-0000-0000BE070000}"/>
    <hyperlink ref="B1990" r:id="rId1984" xr:uid="{00000000-0004-0000-0000-0000BF070000}"/>
    <hyperlink ref="B1991" r:id="rId1985" xr:uid="{00000000-0004-0000-0000-0000C0070000}"/>
    <hyperlink ref="B1992" r:id="rId1986" xr:uid="{00000000-0004-0000-0000-0000C1070000}"/>
    <hyperlink ref="B1993" r:id="rId1987" xr:uid="{00000000-0004-0000-0000-0000C2070000}"/>
    <hyperlink ref="B1994" r:id="rId1988" xr:uid="{00000000-0004-0000-0000-0000C3070000}"/>
    <hyperlink ref="B1995" r:id="rId1989" xr:uid="{00000000-0004-0000-0000-0000C4070000}"/>
    <hyperlink ref="B1996" r:id="rId1990" xr:uid="{00000000-0004-0000-0000-0000C5070000}"/>
    <hyperlink ref="B1997" r:id="rId1991" xr:uid="{00000000-0004-0000-0000-0000C6070000}"/>
    <hyperlink ref="B1998" r:id="rId1992" xr:uid="{00000000-0004-0000-0000-0000C7070000}"/>
    <hyperlink ref="B1999" r:id="rId1993" xr:uid="{00000000-0004-0000-0000-0000C8070000}"/>
    <hyperlink ref="B2000" r:id="rId1994" xr:uid="{00000000-0004-0000-0000-0000C9070000}"/>
    <hyperlink ref="B2001" r:id="rId1995" xr:uid="{00000000-0004-0000-0000-0000CA070000}"/>
    <hyperlink ref="B2002" r:id="rId1996" xr:uid="{00000000-0004-0000-0000-0000CB070000}"/>
    <hyperlink ref="B2003" r:id="rId1997" xr:uid="{00000000-0004-0000-0000-0000CC070000}"/>
    <hyperlink ref="B2004" r:id="rId1998" xr:uid="{00000000-0004-0000-0000-0000CD070000}"/>
    <hyperlink ref="B2005" r:id="rId1999" xr:uid="{00000000-0004-0000-0000-0000CE070000}"/>
    <hyperlink ref="B2006" r:id="rId2000" xr:uid="{00000000-0004-0000-0000-0000CF070000}"/>
    <hyperlink ref="B2007" r:id="rId2001" xr:uid="{00000000-0004-0000-0000-0000D0070000}"/>
    <hyperlink ref="B2008" r:id="rId2002" xr:uid="{00000000-0004-0000-0000-0000D1070000}"/>
    <hyperlink ref="B2009" r:id="rId2003" xr:uid="{00000000-0004-0000-0000-0000D2070000}"/>
    <hyperlink ref="B2010" r:id="rId2004" xr:uid="{00000000-0004-0000-0000-0000D3070000}"/>
    <hyperlink ref="B2011" r:id="rId2005" xr:uid="{00000000-0004-0000-0000-0000D4070000}"/>
    <hyperlink ref="B2012" r:id="rId2006" xr:uid="{00000000-0004-0000-0000-0000D5070000}"/>
    <hyperlink ref="B2013" r:id="rId2007" xr:uid="{00000000-0004-0000-0000-0000D6070000}"/>
    <hyperlink ref="B2014" r:id="rId2008" xr:uid="{00000000-0004-0000-0000-0000D7070000}"/>
    <hyperlink ref="B2015" r:id="rId2009" xr:uid="{00000000-0004-0000-0000-0000D8070000}"/>
    <hyperlink ref="B2016" r:id="rId2010" xr:uid="{00000000-0004-0000-0000-0000D9070000}"/>
    <hyperlink ref="B2017" r:id="rId2011" xr:uid="{00000000-0004-0000-0000-0000DA070000}"/>
    <hyperlink ref="B2018" r:id="rId2012" xr:uid="{00000000-0004-0000-0000-0000DB070000}"/>
    <hyperlink ref="B2019" r:id="rId2013" xr:uid="{00000000-0004-0000-0000-0000DC070000}"/>
    <hyperlink ref="B2020" r:id="rId2014" xr:uid="{00000000-0004-0000-0000-0000DD070000}"/>
    <hyperlink ref="B2021" r:id="rId2015" xr:uid="{00000000-0004-0000-0000-0000DE070000}"/>
    <hyperlink ref="B2022" r:id="rId2016" xr:uid="{00000000-0004-0000-0000-0000DF070000}"/>
    <hyperlink ref="B2023" r:id="rId2017" xr:uid="{00000000-0004-0000-0000-0000E0070000}"/>
    <hyperlink ref="B2024" r:id="rId2018" xr:uid="{00000000-0004-0000-0000-0000E1070000}"/>
    <hyperlink ref="B2025" r:id="rId2019" xr:uid="{00000000-0004-0000-0000-0000E2070000}"/>
    <hyperlink ref="B2026" r:id="rId2020" xr:uid="{00000000-0004-0000-0000-0000E3070000}"/>
    <hyperlink ref="B2027" r:id="rId2021" xr:uid="{00000000-0004-0000-0000-0000E4070000}"/>
    <hyperlink ref="B2028" r:id="rId2022" xr:uid="{00000000-0004-0000-0000-0000E5070000}"/>
    <hyperlink ref="B2029" r:id="rId2023" xr:uid="{00000000-0004-0000-0000-0000E6070000}"/>
    <hyperlink ref="B2030" r:id="rId2024" xr:uid="{00000000-0004-0000-0000-0000E7070000}"/>
    <hyperlink ref="B2031" r:id="rId2025" xr:uid="{00000000-0004-0000-0000-0000E8070000}"/>
    <hyperlink ref="B2032" r:id="rId2026" xr:uid="{00000000-0004-0000-0000-0000E9070000}"/>
    <hyperlink ref="B2033" r:id="rId2027" xr:uid="{00000000-0004-0000-0000-0000EA070000}"/>
    <hyperlink ref="B2034" r:id="rId2028" xr:uid="{00000000-0004-0000-0000-0000EB070000}"/>
    <hyperlink ref="B2035" r:id="rId2029" xr:uid="{00000000-0004-0000-0000-0000EC070000}"/>
    <hyperlink ref="B2036" r:id="rId2030" xr:uid="{00000000-0004-0000-0000-0000ED070000}"/>
    <hyperlink ref="B2037" r:id="rId2031" xr:uid="{00000000-0004-0000-0000-0000EE070000}"/>
    <hyperlink ref="B2038" r:id="rId2032" xr:uid="{00000000-0004-0000-0000-0000EF070000}"/>
    <hyperlink ref="B2039" r:id="rId2033" xr:uid="{00000000-0004-0000-0000-0000F0070000}"/>
    <hyperlink ref="B2040" r:id="rId2034" xr:uid="{00000000-0004-0000-0000-0000F1070000}"/>
    <hyperlink ref="B2041" r:id="rId2035" xr:uid="{00000000-0004-0000-0000-0000F2070000}"/>
    <hyperlink ref="B2042" r:id="rId2036" xr:uid="{00000000-0004-0000-0000-0000F3070000}"/>
    <hyperlink ref="B2043" r:id="rId2037" xr:uid="{00000000-0004-0000-0000-0000F4070000}"/>
    <hyperlink ref="B2044" r:id="rId2038" xr:uid="{00000000-0004-0000-0000-0000F5070000}"/>
    <hyperlink ref="B2045" r:id="rId2039" xr:uid="{00000000-0004-0000-0000-0000F6070000}"/>
    <hyperlink ref="B2046" r:id="rId2040" xr:uid="{00000000-0004-0000-0000-0000F7070000}"/>
    <hyperlink ref="B2047" r:id="rId2041" xr:uid="{00000000-0004-0000-0000-0000F8070000}"/>
    <hyperlink ref="B2048" r:id="rId2042" xr:uid="{00000000-0004-0000-0000-0000F9070000}"/>
    <hyperlink ref="B2049" r:id="rId2043" xr:uid="{00000000-0004-0000-0000-0000FA070000}"/>
    <hyperlink ref="B2050" r:id="rId2044" xr:uid="{00000000-0004-0000-0000-0000FB070000}"/>
    <hyperlink ref="B2051" r:id="rId2045" xr:uid="{00000000-0004-0000-0000-0000FC070000}"/>
    <hyperlink ref="B2052" r:id="rId2046" xr:uid="{00000000-0004-0000-0000-0000FD070000}"/>
    <hyperlink ref="B2053" r:id="rId2047" xr:uid="{00000000-0004-0000-0000-0000FE070000}"/>
    <hyperlink ref="B2054" r:id="rId2048" xr:uid="{00000000-0004-0000-0000-0000FF070000}"/>
    <hyperlink ref="B2055" r:id="rId2049" xr:uid="{00000000-0004-0000-0000-000000080000}"/>
    <hyperlink ref="B2056" r:id="rId2050" xr:uid="{00000000-0004-0000-0000-000001080000}"/>
    <hyperlink ref="B2057" r:id="rId2051" xr:uid="{00000000-0004-0000-0000-000002080000}"/>
    <hyperlink ref="B2058" r:id="rId2052" xr:uid="{00000000-0004-0000-0000-000003080000}"/>
    <hyperlink ref="B2059" r:id="rId2053" xr:uid="{00000000-0004-0000-0000-000004080000}"/>
    <hyperlink ref="B2060" r:id="rId2054" xr:uid="{00000000-0004-0000-0000-000005080000}"/>
    <hyperlink ref="B2061" r:id="rId2055" xr:uid="{00000000-0004-0000-0000-000006080000}"/>
    <hyperlink ref="B2062" r:id="rId2056" xr:uid="{00000000-0004-0000-0000-000007080000}"/>
    <hyperlink ref="B2063" r:id="rId2057" xr:uid="{00000000-0004-0000-0000-000008080000}"/>
    <hyperlink ref="B2064" r:id="rId2058" xr:uid="{00000000-0004-0000-0000-000009080000}"/>
    <hyperlink ref="B2065" r:id="rId2059" xr:uid="{00000000-0004-0000-0000-00000A080000}"/>
    <hyperlink ref="B2066" r:id="rId2060" xr:uid="{00000000-0004-0000-0000-00000B080000}"/>
    <hyperlink ref="B2067" r:id="rId2061" xr:uid="{00000000-0004-0000-0000-00000C080000}"/>
    <hyperlink ref="B2068" r:id="rId2062" xr:uid="{00000000-0004-0000-0000-00000D080000}"/>
    <hyperlink ref="B2069" r:id="rId2063" xr:uid="{00000000-0004-0000-0000-00000E080000}"/>
    <hyperlink ref="B2070" r:id="rId2064" xr:uid="{00000000-0004-0000-0000-00000F080000}"/>
    <hyperlink ref="B2071" r:id="rId2065" xr:uid="{00000000-0004-0000-0000-000010080000}"/>
    <hyperlink ref="B2072" r:id="rId2066" xr:uid="{00000000-0004-0000-0000-000011080000}"/>
    <hyperlink ref="B2073" r:id="rId2067" xr:uid="{00000000-0004-0000-0000-000012080000}"/>
    <hyperlink ref="B2074" r:id="rId2068" xr:uid="{00000000-0004-0000-0000-000013080000}"/>
    <hyperlink ref="B2075" r:id="rId2069" xr:uid="{00000000-0004-0000-0000-000014080000}"/>
    <hyperlink ref="B2076" r:id="rId2070" xr:uid="{00000000-0004-0000-0000-000015080000}"/>
    <hyperlink ref="B2077" r:id="rId2071" xr:uid="{00000000-0004-0000-0000-000016080000}"/>
    <hyperlink ref="B2078" r:id="rId2072" xr:uid="{00000000-0004-0000-0000-000017080000}"/>
    <hyperlink ref="B2079" r:id="rId2073" xr:uid="{00000000-0004-0000-0000-000018080000}"/>
    <hyperlink ref="B2080" r:id="rId2074" xr:uid="{00000000-0004-0000-0000-000019080000}"/>
    <hyperlink ref="B2081" r:id="rId2075" xr:uid="{00000000-0004-0000-0000-00001A080000}"/>
    <hyperlink ref="B2082" r:id="rId2076" xr:uid="{00000000-0004-0000-0000-00001B080000}"/>
    <hyperlink ref="B2083" r:id="rId2077" xr:uid="{00000000-0004-0000-0000-00001C080000}"/>
    <hyperlink ref="B2084" r:id="rId2078" xr:uid="{00000000-0004-0000-0000-00001D080000}"/>
    <hyperlink ref="B2085" r:id="rId2079" xr:uid="{00000000-0004-0000-0000-00001E080000}"/>
    <hyperlink ref="B2086" r:id="rId2080" xr:uid="{00000000-0004-0000-0000-00001F080000}"/>
    <hyperlink ref="B2087" r:id="rId2081" xr:uid="{00000000-0004-0000-0000-000020080000}"/>
    <hyperlink ref="B2088" r:id="rId2082" xr:uid="{00000000-0004-0000-0000-000021080000}"/>
    <hyperlink ref="B2089" r:id="rId2083" xr:uid="{00000000-0004-0000-0000-000022080000}"/>
    <hyperlink ref="B2090" r:id="rId2084" xr:uid="{00000000-0004-0000-0000-000023080000}"/>
    <hyperlink ref="B2091" r:id="rId2085" xr:uid="{00000000-0004-0000-0000-000024080000}"/>
    <hyperlink ref="B2092" r:id="rId2086" xr:uid="{00000000-0004-0000-0000-000025080000}"/>
    <hyperlink ref="B2093" r:id="rId2087" xr:uid="{00000000-0004-0000-0000-000026080000}"/>
    <hyperlink ref="B2094" r:id="rId2088" xr:uid="{00000000-0004-0000-0000-000027080000}"/>
    <hyperlink ref="B2095" r:id="rId2089" xr:uid="{00000000-0004-0000-0000-000028080000}"/>
    <hyperlink ref="B2096" r:id="rId2090" xr:uid="{00000000-0004-0000-0000-000029080000}"/>
    <hyperlink ref="B2097" r:id="rId2091" xr:uid="{00000000-0004-0000-0000-00002A080000}"/>
    <hyperlink ref="B2098" r:id="rId2092" xr:uid="{00000000-0004-0000-0000-00002B080000}"/>
    <hyperlink ref="B2099" r:id="rId2093" xr:uid="{00000000-0004-0000-0000-00002C080000}"/>
    <hyperlink ref="B2100" r:id="rId2094" xr:uid="{00000000-0004-0000-0000-00002D080000}"/>
    <hyperlink ref="B2101" r:id="rId2095" xr:uid="{00000000-0004-0000-0000-00002E080000}"/>
    <hyperlink ref="B2102" r:id="rId2096" xr:uid="{00000000-0004-0000-0000-00002F080000}"/>
    <hyperlink ref="B2103" r:id="rId2097" xr:uid="{00000000-0004-0000-0000-000030080000}"/>
    <hyperlink ref="B2104" r:id="rId2098" xr:uid="{00000000-0004-0000-0000-000031080000}"/>
    <hyperlink ref="B2105" r:id="rId2099" xr:uid="{00000000-0004-0000-0000-000032080000}"/>
    <hyperlink ref="B2106" r:id="rId2100" xr:uid="{00000000-0004-0000-0000-000033080000}"/>
    <hyperlink ref="B2107" r:id="rId2101" xr:uid="{00000000-0004-0000-0000-000034080000}"/>
    <hyperlink ref="B2108" r:id="rId2102" xr:uid="{00000000-0004-0000-0000-000035080000}"/>
    <hyperlink ref="B2109" r:id="rId2103" xr:uid="{00000000-0004-0000-0000-000036080000}"/>
    <hyperlink ref="B2110" r:id="rId2104" xr:uid="{00000000-0004-0000-0000-000037080000}"/>
    <hyperlink ref="B2111" r:id="rId2105" xr:uid="{00000000-0004-0000-0000-000038080000}"/>
    <hyperlink ref="B2112" r:id="rId2106" xr:uid="{00000000-0004-0000-0000-000039080000}"/>
    <hyperlink ref="B2113" r:id="rId2107" xr:uid="{00000000-0004-0000-0000-00003A080000}"/>
    <hyperlink ref="B2114" r:id="rId2108" xr:uid="{00000000-0004-0000-0000-00003B080000}"/>
    <hyperlink ref="B2115" r:id="rId2109" xr:uid="{00000000-0004-0000-0000-00003C080000}"/>
    <hyperlink ref="B2116" r:id="rId2110" xr:uid="{00000000-0004-0000-0000-00003D080000}"/>
    <hyperlink ref="B2117" r:id="rId2111" xr:uid="{00000000-0004-0000-0000-00003E080000}"/>
    <hyperlink ref="B2118" r:id="rId2112" xr:uid="{00000000-0004-0000-0000-00003F080000}"/>
    <hyperlink ref="B2119" r:id="rId2113" xr:uid="{00000000-0004-0000-0000-000040080000}"/>
    <hyperlink ref="B2120" r:id="rId2114" xr:uid="{00000000-0004-0000-0000-000041080000}"/>
    <hyperlink ref="B2121" r:id="rId2115" xr:uid="{00000000-0004-0000-0000-000042080000}"/>
    <hyperlink ref="B2122" r:id="rId2116" xr:uid="{00000000-0004-0000-0000-000043080000}"/>
    <hyperlink ref="B2123" r:id="rId2117" xr:uid="{00000000-0004-0000-0000-000044080000}"/>
    <hyperlink ref="B2124" r:id="rId2118" xr:uid="{00000000-0004-0000-0000-000045080000}"/>
    <hyperlink ref="B2125" r:id="rId2119" xr:uid="{00000000-0004-0000-0000-000046080000}"/>
    <hyperlink ref="B2126" r:id="rId2120" xr:uid="{00000000-0004-0000-0000-000047080000}"/>
    <hyperlink ref="B2127" r:id="rId2121" xr:uid="{00000000-0004-0000-0000-000048080000}"/>
    <hyperlink ref="B2128" r:id="rId2122" xr:uid="{00000000-0004-0000-0000-000049080000}"/>
    <hyperlink ref="B2129" r:id="rId2123" xr:uid="{00000000-0004-0000-0000-00004A080000}"/>
    <hyperlink ref="B2130" r:id="rId2124" xr:uid="{00000000-0004-0000-0000-00004B080000}"/>
    <hyperlink ref="B2131" r:id="rId2125" xr:uid="{00000000-0004-0000-0000-00004C080000}"/>
    <hyperlink ref="B2132" r:id="rId2126" xr:uid="{00000000-0004-0000-0000-00004D080000}"/>
    <hyperlink ref="B2133" r:id="rId2127" xr:uid="{00000000-0004-0000-0000-00004E080000}"/>
    <hyperlink ref="B2134" r:id="rId2128" xr:uid="{00000000-0004-0000-0000-00004F080000}"/>
    <hyperlink ref="B2135" r:id="rId2129" xr:uid="{00000000-0004-0000-0000-000050080000}"/>
    <hyperlink ref="B2136" r:id="rId2130" xr:uid="{00000000-0004-0000-0000-000051080000}"/>
    <hyperlink ref="B2137" r:id="rId2131" xr:uid="{00000000-0004-0000-0000-000052080000}"/>
    <hyperlink ref="B2138" r:id="rId2132" xr:uid="{00000000-0004-0000-0000-000053080000}"/>
    <hyperlink ref="B2139" r:id="rId2133" xr:uid="{00000000-0004-0000-0000-000054080000}"/>
    <hyperlink ref="B2140" r:id="rId2134" xr:uid="{00000000-0004-0000-0000-000055080000}"/>
    <hyperlink ref="B2141" r:id="rId2135" xr:uid="{00000000-0004-0000-0000-000056080000}"/>
    <hyperlink ref="B2142" r:id="rId2136" xr:uid="{00000000-0004-0000-0000-000057080000}"/>
    <hyperlink ref="B2143" r:id="rId2137" xr:uid="{00000000-0004-0000-0000-000058080000}"/>
    <hyperlink ref="B2144" r:id="rId2138" xr:uid="{00000000-0004-0000-0000-000059080000}"/>
    <hyperlink ref="B2145" r:id="rId2139" xr:uid="{00000000-0004-0000-0000-00005A080000}"/>
    <hyperlink ref="B2146" r:id="rId2140" xr:uid="{00000000-0004-0000-0000-00005B080000}"/>
    <hyperlink ref="B2147" r:id="rId2141" xr:uid="{00000000-0004-0000-0000-00005C080000}"/>
    <hyperlink ref="B2148" r:id="rId2142" xr:uid="{00000000-0004-0000-0000-00005D080000}"/>
    <hyperlink ref="B2149" r:id="rId2143" xr:uid="{00000000-0004-0000-0000-00005E080000}"/>
    <hyperlink ref="B2150" r:id="rId2144" xr:uid="{00000000-0004-0000-0000-00005F080000}"/>
    <hyperlink ref="B2151" r:id="rId2145" xr:uid="{00000000-0004-0000-0000-000060080000}"/>
    <hyperlink ref="B2152" r:id="rId2146" xr:uid="{00000000-0004-0000-0000-000061080000}"/>
    <hyperlink ref="B2153" r:id="rId2147" xr:uid="{00000000-0004-0000-0000-000062080000}"/>
    <hyperlink ref="B2154" r:id="rId2148" xr:uid="{00000000-0004-0000-0000-000063080000}"/>
    <hyperlink ref="B2155" r:id="rId2149" xr:uid="{00000000-0004-0000-0000-000064080000}"/>
    <hyperlink ref="B2156" r:id="rId2150" xr:uid="{00000000-0004-0000-0000-000065080000}"/>
    <hyperlink ref="B2157" r:id="rId2151" xr:uid="{00000000-0004-0000-0000-000066080000}"/>
    <hyperlink ref="B2158" r:id="rId2152" xr:uid="{00000000-0004-0000-0000-000067080000}"/>
    <hyperlink ref="B2159" r:id="rId2153" xr:uid="{00000000-0004-0000-0000-000068080000}"/>
    <hyperlink ref="B2160" r:id="rId2154" xr:uid="{00000000-0004-0000-0000-000069080000}"/>
    <hyperlink ref="B2161" r:id="rId2155" xr:uid="{00000000-0004-0000-0000-00006A080000}"/>
    <hyperlink ref="B2162" r:id="rId2156" xr:uid="{00000000-0004-0000-0000-00006B080000}"/>
    <hyperlink ref="B2163" r:id="rId2157" xr:uid="{00000000-0004-0000-0000-00006C080000}"/>
    <hyperlink ref="B2164" r:id="rId2158" xr:uid="{00000000-0004-0000-0000-00006D080000}"/>
    <hyperlink ref="B2165" r:id="rId2159" xr:uid="{00000000-0004-0000-0000-00006E080000}"/>
    <hyperlink ref="B2166" r:id="rId2160" xr:uid="{00000000-0004-0000-0000-00006F080000}"/>
    <hyperlink ref="B2167" r:id="rId2161" xr:uid="{00000000-0004-0000-0000-000070080000}"/>
    <hyperlink ref="B2168" r:id="rId2162" xr:uid="{00000000-0004-0000-0000-000071080000}"/>
    <hyperlink ref="B2169" r:id="rId2163" xr:uid="{00000000-0004-0000-0000-000072080000}"/>
    <hyperlink ref="B2170" r:id="rId2164" xr:uid="{00000000-0004-0000-0000-000073080000}"/>
    <hyperlink ref="B2171" r:id="rId2165" xr:uid="{00000000-0004-0000-0000-000074080000}"/>
    <hyperlink ref="B2172" r:id="rId2166" xr:uid="{00000000-0004-0000-0000-000075080000}"/>
    <hyperlink ref="B2173" r:id="rId2167" xr:uid="{00000000-0004-0000-0000-000076080000}"/>
    <hyperlink ref="B2174" r:id="rId2168" xr:uid="{00000000-0004-0000-0000-000077080000}"/>
    <hyperlink ref="B2175" r:id="rId2169" xr:uid="{00000000-0004-0000-0000-000078080000}"/>
    <hyperlink ref="B2176" r:id="rId2170" xr:uid="{00000000-0004-0000-0000-000079080000}"/>
    <hyperlink ref="B2177" r:id="rId2171" xr:uid="{00000000-0004-0000-0000-00007A080000}"/>
    <hyperlink ref="B2178" r:id="rId2172" xr:uid="{00000000-0004-0000-0000-00007B080000}"/>
    <hyperlink ref="B2179" r:id="rId2173" xr:uid="{00000000-0004-0000-0000-00007C080000}"/>
    <hyperlink ref="B2180" r:id="rId2174" xr:uid="{00000000-0004-0000-0000-00007D080000}"/>
    <hyperlink ref="B2181" r:id="rId2175" xr:uid="{00000000-0004-0000-0000-00007E080000}"/>
    <hyperlink ref="B2182" r:id="rId2176" xr:uid="{00000000-0004-0000-0000-00007F080000}"/>
    <hyperlink ref="B2183" r:id="rId2177" xr:uid="{00000000-0004-0000-0000-000080080000}"/>
    <hyperlink ref="B2184" r:id="rId2178" xr:uid="{00000000-0004-0000-0000-000081080000}"/>
    <hyperlink ref="B2185" r:id="rId2179" xr:uid="{00000000-0004-0000-0000-000082080000}"/>
    <hyperlink ref="B2186" r:id="rId2180" xr:uid="{00000000-0004-0000-0000-000083080000}"/>
    <hyperlink ref="B2187" r:id="rId2181" xr:uid="{00000000-0004-0000-0000-000084080000}"/>
    <hyperlink ref="B2188" r:id="rId2182" xr:uid="{00000000-0004-0000-0000-000085080000}"/>
    <hyperlink ref="B2189" r:id="rId2183" xr:uid="{00000000-0004-0000-0000-000086080000}"/>
    <hyperlink ref="B2190" r:id="rId2184" xr:uid="{00000000-0004-0000-0000-000087080000}"/>
    <hyperlink ref="B2191" r:id="rId2185" xr:uid="{00000000-0004-0000-0000-000088080000}"/>
    <hyperlink ref="B2192" r:id="rId2186" xr:uid="{00000000-0004-0000-0000-000089080000}"/>
    <hyperlink ref="B2193" r:id="rId2187" xr:uid="{00000000-0004-0000-0000-00008A080000}"/>
    <hyperlink ref="B2194" r:id="rId2188" xr:uid="{00000000-0004-0000-0000-00008B080000}"/>
    <hyperlink ref="B2195" r:id="rId2189" xr:uid="{00000000-0004-0000-0000-00008C080000}"/>
    <hyperlink ref="B2196" r:id="rId2190" xr:uid="{00000000-0004-0000-0000-00008D080000}"/>
    <hyperlink ref="B2197" r:id="rId2191" xr:uid="{00000000-0004-0000-0000-00008E080000}"/>
    <hyperlink ref="B2198" r:id="rId2192" xr:uid="{00000000-0004-0000-0000-00008F080000}"/>
    <hyperlink ref="B2199" r:id="rId2193" xr:uid="{00000000-0004-0000-0000-000090080000}"/>
    <hyperlink ref="B2200" r:id="rId2194" xr:uid="{00000000-0004-0000-0000-000091080000}"/>
    <hyperlink ref="B2201" r:id="rId2195" xr:uid="{00000000-0004-0000-0000-000092080000}"/>
    <hyperlink ref="B2202" r:id="rId2196" xr:uid="{00000000-0004-0000-0000-000093080000}"/>
    <hyperlink ref="B2203" r:id="rId2197" xr:uid="{00000000-0004-0000-0000-000094080000}"/>
    <hyperlink ref="B2204" r:id="rId2198" xr:uid="{00000000-0004-0000-0000-000095080000}"/>
    <hyperlink ref="B2205" r:id="rId2199" xr:uid="{00000000-0004-0000-0000-000096080000}"/>
    <hyperlink ref="B2206" r:id="rId2200" xr:uid="{00000000-0004-0000-0000-000097080000}"/>
    <hyperlink ref="B2207" r:id="rId2201" xr:uid="{00000000-0004-0000-0000-000098080000}"/>
    <hyperlink ref="B2208" r:id="rId2202" xr:uid="{00000000-0004-0000-0000-000099080000}"/>
    <hyperlink ref="B2209" r:id="rId2203" xr:uid="{00000000-0004-0000-0000-00009A080000}"/>
    <hyperlink ref="B2210" r:id="rId2204" xr:uid="{00000000-0004-0000-0000-00009B080000}"/>
    <hyperlink ref="B2211" r:id="rId2205" xr:uid="{00000000-0004-0000-0000-00009C080000}"/>
    <hyperlink ref="B2212" r:id="rId2206" xr:uid="{00000000-0004-0000-0000-00009D080000}"/>
    <hyperlink ref="B2213" r:id="rId2207" xr:uid="{00000000-0004-0000-0000-00009E080000}"/>
    <hyperlink ref="B2214" r:id="rId2208" xr:uid="{00000000-0004-0000-0000-00009F080000}"/>
    <hyperlink ref="B2215" r:id="rId2209" xr:uid="{00000000-0004-0000-0000-0000A0080000}"/>
    <hyperlink ref="B2216" r:id="rId2210" xr:uid="{00000000-0004-0000-0000-0000A1080000}"/>
    <hyperlink ref="B2217" r:id="rId2211" xr:uid="{00000000-0004-0000-0000-0000A2080000}"/>
    <hyperlink ref="B2218" r:id="rId2212" xr:uid="{00000000-0004-0000-0000-0000A3080000}"/>
    <hyperlink ref="B2219" r:id="rId2213" xr:uid="{00000000-0004-0000-0000-0000A4080000}"/>
    <hyperlink ref="B2220" r:id="rId2214" xr:uid="{00000000-0004-0000-0000-0000A5080000}"/>
    <hyperlink ref="B2221" r:id="rId2215" xr:uid="{00000000-0004-0000-0000-0000A6080000}"/>
    <hyperlink ref="B2222" r:id="rId2216" xr:uid="{00000000-0004-0000-0000-0000A7080000}"/>
    <hyperlink ref="B2223" r:id="rId2217" xr:uid="{00000000-0004-0000-0000-0000A8080000}"/>
    <hyperlink ref="B2224" r:id="rId2218" xr:uid="{00000000-0004-0000-0000-0000A9080000}"/>
    <hyperlink ref="B2225" r:id="rId2219" xr:uid="{00000000-0004-0000-0000-0000AA080000}"/>
    <hyperlink ref="B2226" r:id="rId2220" xr:uid="{00000000-0004-0000-0000-0000AB080000}"/>
    <hyperlink ref="B2227" r:id="rId2221" xr:uid="{00000000-0004-0000-0000-0000AC080000}"/>
    <hyperlink ref="B2228" r:id="rId2222" xr:uid="{00000000-0004-0000-0000-0000AD080000}"/>
    <hyperlink ref="B2229" r:id="rId2223" xr:uid="{00000000-0004-0000-0000-0000AE080000}"/>
    <hyperlink ref="B2230" r:id="rId2224" xr:uid="{00000000-0004-0000-0000-0000AF080000}"/>
    <hyperlink ref="B2231" r:id="rId2225" xr:uid="{00000000-0004-0000-0000-0000B0080000}"/>
    <hyperlink ref="B2232" r:id="rId2226" xr:uid="{00000000-0004-0000-0000-0000B1080000}"/>
    <hyperlink ref="B2233" r:id="rId2227" xr:uid="{00000000-0004-0000-0000-0000B2080000}"/>
    <hyperlink ref="B2234" r:id="rId2228" xr:uid="{00000000-0004-0000-0000-0000B3080000}"/>
    <hyperlink ref="B2235" r:id="rId2229" xr:uid="{00000000-0004-0000-0000-0000B4080000}"/>
    <hyperlink ref="B2236" r:id="rId2230" xr:uid="{00000000-0004-0000-0000-0000B5080000}"/>
    <hyperlink ref="B2237" r:id="rId2231" xr:uid="{00000000-0004-0000-0000-0000B6080000}"/>
    <hyperlink ref="B2238" r:id="rId2232" xr:uid="{00000000-0004-0000-0000-0000B7080000}"/>
    <hyperlink ref="B2239" r:id="rId2233" xr:uid="{00000000-0004-0000-0000-0000B8080000}"/>
    <hyperlink ref="B2240" r:id="rId2234" xr:uid="{00000000-0004-0000-0000-0000B9080000}"/>
    <hyperlink ref="B2241" r:id="rId2235" xr:uid="{00000000-0004-0000-0000-0000BA080000}"/>
    <hyperlink ref="B2242" r:id="rId2236" xr:uid="{00000000-0004-0000-0000-0000BB080000}"/>
    <hyperlink ref="B2243" r:id="rId2237" xr:uid="{00000000-0004-0000-0000-0000BC080000}"/>
    <hyperlink ref="B2244" r:id="rId2238" xr:uid="{00000000-0004-0000-0000-0000BD080000}"/>
    <hyperlink ref="B2245" r:id="rId2239" xr:uid="{00000000-0004-0000-0000-0000BE080000}"/>
    <hyperlink ref="B2246" r:id="rId2240" xr:uid="{00000000-0004-0000-0000-0000BF080000}"/>
    <hyperlink ref="B2247" r:id="rId2241" xr:uid="{00000000-0004-0000-0000-0000C0080000}"/>
    <hyperlink ref="B2248" r:id="rId2242" xr:uid="{00000000-0004-0000-0000-0000C1080000}"/>
    <hyperlink ref="B2249" r:id="rId2243" xr:uid="{00000000-0004-0000-0000-0000C2080000}"/>
    <hyperlink ref="B2250" r:id="rId2244" xr:uid="{00000000-0004-0000-0000-0000C3080000}"/>
    <hyperlink ref="B2251" r:id="rId2245" xr:uid="{00000000-0004-0000-0000-0000C4080000}"/>
    <hyperlink ref="B2252" r:id="rId2246" xr:uid="{00000000-0004-0000-0000-0000C5080000}"/>
    <hyperlink ref="B2253" r:id="rId2247" xr:uid="{00000000-0004-0000-0000-0000C6080000}"/>
    <hyperlink ref="B2254" r:id="rId2248" xr:uid="{00000000-0004-0000-0000-0000C7080000}"/>
    <hyperlink ref="B2255" r:id="rId2249" xr:uid="{00000000-0004-0000-0000-0000C8080000}"/>
    <hyperlink ref="B2256" r:id="rId2250" xr:uid="{00000000-0004-0000-0000-0000C9080000}"/>
    <hyperlink ref="B2257" r:id="rId2251" xr:uid="{00000000-0004-0000-0000-0000CA080000}"/>
    <hyperlink ref="B2258" r:id="rId2252" xr:uid="{00000000-0004-0000-0000-0000CB080000}"/>
    <hyperlink ref="B2259" r:id="rId2253" xr:uid="{00000000-0004-0000-0000-0000CC080000}"/>
    <hyperlink ref="B2260" r:id="rId2254" xr:uid="{00000000-0004-0000-0000-0000CD080000}"/>
    <hyperlink ref="B2261" r:id="rId2255" xr:uid="{00000000-0004-0000-0000-0000CE080000}"/>
    <hyperlink ref="B2262" r:id="rId2256" xr:uid="{00000000-0004-0000-0000-0000CF080000}"/>
    <hyperlink ref="B2263" r:id="rId2257" xr:uid="{00000000-0004-0000-0000-0000D0080000}"/>
    <hyperlink ref="B2264" r:id="rId2258" xr:uid="{00000000-0004-0000-0000-0000D1080000}"/>
    <hyperlink ref="B2265" r:id="rId2259" xr:uid="{00000000-0004-0000-0000-0000D2080000}"/>
    <hyperlink ref="B2266" r:id="rId2260" xr:uid="{00000000-0004-0000-0000-0000D3080000}"/>
    <hyperlink ref="B2267" r:id="rId2261" xr:uid="{00000000-0004-0000-0000-0000D4080000}"/>
    <hyperlink ref="B2268" r:id="rId2262" xr:uid="{00000000-0004-0000-0000-0000D5080000}"/>
    <hyperlink ref="B2269" r:id="rId2263" xr:uid="{00000000-0004-0000-0000-0000D6080000}"/>
    <hyperlink ref="B2270" r:id="rId2264" xr:uid="{00000000-0004-0000-0000-0000D7080000}"/>
    <hyperlink ref="B2271" r:id="rId2265" xr:uid="{00000000-0004-0000-0000-0000D8080000}"/>
    <hyperlink ref="B2272" r:id="rId2266" xr:uid="{00000000-0004-0000-0000-0000D9080000}"/>
    <hyperlink ref="B2273" r:id="rId2267" xr:uid="{00000000-0004-0000-0000-0000DA080000}"/>
    <hyperlink ref="B2274" r:id="rId2268" xr:uid="{00000000-0004-0000-0000-0000DB080000}"/>
    <hyperlink ref="B2275" r:id="rId2269" xr:uid="{00000000-0004-0000-0000-0000DC080000}"/>
    <hyperlink ref="B2276" r:id="rId2270" xr:uid="{00000000-0004-0000-0000-0000DD080000}"/>
    <hyperlink ref="B2277" r:id="rId2271" xr:uid="{00000000-0004-0000-0000-0000DE080000}"/>
    <hyperlink ref="B2278" r:id="rId2272" xr:uid="{00000000-0004-0000-0000-0000DF080000}"/>
    <hyperlink ref="B2279" r:id="rId2273" xr:uid="{00000000-0004-0000-0000-0000E0080000}"/>
    <hyperlink ref="B2280" r:id="rId2274" xr:uid="{00000000-0004-0000-0000-0000E1080000}"/>
    <hyperlink ref="B2281" r:id="rId2275" xr:uid="{00000000-0004-0000-0000-0000E2080000}"/>
    <hyperlink ref="B2282" r:id="rId2276" xr:uid="{00000000-0004-0000-0000-0000E3080000}"/>
    <hyperlink ref="B2283" r:id="rId2277" xr:uid="{00000000-0004-0000-0000-0000E4080000}"/>
    <hyperlink ref="B2284" r:id="rId2278" xr:uid="{00000000-0004-0000-0000-0000E5080000}"/>
    <hyperlink ref="B2285" r:id="rId2279" xr:uid="{00000000-0004-0000-0000-0000E6080000}"/>
    <hyperlink ref="B2286" r:id="rId2280" xr:uid="{00000000-0004-0000-0000-0000E7080000}"/>
    <hyperlink ref="B2287" r:id="rId2281" xr:uid="{00000000-0004-0000-0000-0000E8080000}"/>
    <hyperlink ref="B2288" r:id="rId2282" xr:uid="{00000000-0004-0000-0000-0000E9080000}"/>
    <hyperlink ref="B2289" r:id="rId2283" xr:uid="{00000000-0004-0000-0000-0000EA080000}"/>
    <hyperlink ref="B2290" r:id="rId2284" xr:uid="{00000000-0004-0000-0000-0000EB080000}"/>
    <hyperlink ref="B2291" r:id="rId2285" xr:uid="{00000000-0004-0000-0000-0000EC080000}"/>
    <hyperlink ref="B2292" r:id="rId2286" xr:uid="{00000000-0004-0000-0000-0000ED080000}"/>
    <hyperlink ref="B2293" r:id="rId2287" xr:uid="{00000000-0004-0000-0000-0000EE080000}"/>
    <hyperlink ref="B2294" r:id="rId2288" xr:uid="{00000000-0004-0000-0000-0000EF080000}"/>
    <hyperlink ref="B2295" r:id="rId2289" xr:uid="{00000000-0004-0000-0000-0000F0080000}"/>
    <hyperlink ref="B2296" r:id="rId2290" xr:uid="{00000000-0004-0000-0000-0000F1080000}"/>
    <hyperlink ref="B2297" r:id="rId2291" xr:uid="{00000000-0004-0000-0000-0000F2080000}"/>
    <hyperlink ref="B2298" r:id="rId2292" xr:uid="{00000000-0004-0000-0000-0000F3080000}"/>
    <hyperlink ref="B2299" r:id="rId2293" xr:uid="{00000000-0004-0000-0000-0000F4080000}"/>
    <hyperlink ref="B2300" r:id="rId2294" xr:uid="{00000000-0004-0000-0000-0000F5080000}"/>
    <hyperlink ref="B2301" r:id="rId2295" xr:uid="{00000000-0004-0000-0000-0000F6080000}"/>
    <hyperlink ref="B2302" r:id="rId2296" xr:uid="{00000000-0004-0000-0000-0000F7080000}"/>
    <hyperlink ref="B2303" r:id="rId2297" xr:uid="{00000000-0004-0000-0000-0000F8080000}"/>
    <hyperlink ref="B2304" r:id="rId2298" xr:uid="{00000000-0004-0000-0000-0000F9080000}"/>
    <hyperlink ref="B2305" r:id="rId2299" xr:uid="{00000000-0004-0000-0000-0000FA080000}"/>
    <hyperlink ref="B2306" r:id="rId2300" xr:uid="{00000000-0004-0000-0000-0000FB080000}"/>
    <hyperlink ref="B2307" r:id="rId2301" xr:uid="{00000000-0004-0000-0000-0000FC080000}"/>
    <hyperlink ref="B2308" r:id="rId2302" xr:uid="{00000000-0004-0000-0000-0000FD080000}"/>
    <hyperlink ref="B2309" r:id="rId2303" xr:uid="{00000000-0004-0000-0000-0000FE080000}"/>
    <hyperlink ref="B2310" r:id="rId2304" xr:uid="{00000000-0004-0000-0000-0000FF080000}"/>
    <hyperlink ref="B2311" r:id="rId2305" xr:uid="{00000000-0004-0000-0000-000000090000}"/>
    <hyperlink ref="B2312" r:id="rId2306" xr:uid="{00000000-0004-0000-0000-000001090000}"/>
    <hyperlink ref="B2313" r:id="rId2307" xr:uid="{00000000-0004-0000-0000-000002090000}"/>
    <hyperlink ref="B2314" r:id="rId2308" xr:uid="{00000000-0004-0000-0000-000003090000}"/>
    <hyperlink ref="B2315" r:id="rId2309" xr:uid="{00000000-0004-0000-0000-000004090000}"/>
    <hyperlink ref="B2316" r:id="rId2310" xr:uid="{00000000-0004-0000-0000-000005090000}"/>
    <hyperlink ref="B2317" r:id="rId2311" xr:uid="{00000000-0004-0000-0000-000006090000}"/>
    <hyperlink ref="B2318" r:id="rId2312" xr:uid="{00000000-0004-0000-0000-000007090000}"/>
    <hyperlink ref="B2319" r:id="rId2313" xr:uid="{00000000-0004-0000-0000-000008090000}"/>
    <hyperlink ref="B2320" r:id="rId2314" xr:uid="{00000000-0004-0000-0000-000009090000}"/>
    <hyperlink ref="B2321" r:id="rId2315" xr:uid="{00000000-0004-0000-0000-00000A090000}"/>
    <hyperlink ref="B2322" r:id="rId2316" xr:uid="{00000000-0004-0000-0000-00000B090000}"/>
    <hyperlink ref="B2323" r:id="rId2317" xr:uid="{00000000-0004-0000-0000-00000C090000}"/>
    <hyperlink ref="B2324" r:id="rId2318" xr:uid="{00000000-0004-0000-0000-00000D090000}"/>
    <hyperlink ref="B2325" r:id="rId2319" xr:uid="{00000000-0004-0000-0000-00000E090000}"/>
    <hyperlink ref="B2326" r:id="rId2320" xr:uid="{00000000-0004-0000-0000-00000F090000}"/>
    <hyperlink ref="B2327" r:id="rId2321" xr:uid="{00000000-0004-0000-0000-000010090000}"/>
    <hyperlink ref="B2328" r:id="rId2322" xr:uid="{00000000-0004-0000-0000-000011090000}"/>
    <hyperlink ref="B2329" r:id="rId2323" xr:uid="{00000000-0004-0000-0000-000012090000}"/>
    <hyperlink ref="B2330" r:id="rId2324" xr:uid="{00000000-0004-0000-0000-000013090000}"/>
    <hyperlink ref="B2331" r:id="rId2325" xr:uid="{00000000-0004-0000-0000-000014090000}"/>
    <hyperlink ref="B2332" r:id="rId2326" xr:uid="{00000000-0004-0000-0000-000015090000}"/>
    <hyperlink ref="B2333" r:id="rId2327" xr:uid="{00000000-0004-0000-0000-000016090000}"/>
    <hyperlink ref="B2334" r:id="rId2328" xr:uid="{00000000-0004-0000-0000-000017090000}"/>
    <hyperlink ref="B2335" r:id="rId2329" xr:uid="{00000000-0004-0000-0000-000018090000}"/>
    <hyperlink ref="B2336" r:id="rId2330" xr:uid="{00000000-0004-0000-0000-000019090000}"/>
    <hyperlink ref="B2337" r:id="rId2331" xr:uid="{00000000-0004-0000-0000-00001A090000}"/>
    <hyperlink ref="B2338" r:id="rId2332" xr:uid="{00000000-0004-0000-0000-00001B090000}"/>
    <hyperlink ref="B2339" r:id="rId2333" xr:uid="{00000000-0004-0000-0000-00001C090000}"/>
    <hyperlink ref="B2340" r:id="rId2334" xr:uid="{00000000-0004-0000-0000-00001D090000}"/>
    <hyperlink ref="B2341" r:id="rId2335" xr:uid="{00000000-0004-0000-0000-00001E090000}"/>
    <hyperlink ref="B2342" r:id="rId2336" xr:uid="{00000000-0004-0000-0000-00001F090000}"/>
    <hyperlink ref="B2343" r:id="rId2337" xr:uid="{00000000-0004-0000-0000-000020090000}"/>
    <hyperlink ref="B2344" r:id="rId2338" xr:uid="{00000000-0004-0000-0000-000021090000}"/>
    <hyperlink ref="B2345" r:id="rId2339" xr:uid="{00000000-0004-0000-0000-000022090000}"/>
    <hyperlink ref="B2346" r:id="rId2340" xr:uid="{00000000-0004-0000-0000-000023090000}"/>
    <hyperlink ref="B2347" r:id="rId2341" xr:uid="{00000000-0004-0000-0000-000024090000}"/>
    <hyperlink ref="B2348" r:id="rId2342" xr:uid="{00000000-0004-0000-0000-000025090000}"/>
    <hyperlink ref="B2349" r:id="rId2343" xr:uid="{00000000-0004-0000-0000-000026090000}"/>
    <hyperlink ref="B2350" r:id="rId2344" xr:uid="{00000000-0004-0000-0000-000027090000}"/>
    <hyperlink ref="B2351" r:id="rId2345" xr:uid="{00000000-0004-0000-0000-000028090000}"/>
    <hyperlink ref="B2352" r:id="rId2346" xr:uid="{00000000-0004-0000-0000-000029090000}"/>
    <hyperlink ref="B2353" r:id="rId2347" xr:uid="{00000000-0004-0000-0000-00002A090000}"/>
    <hyperlink ref="B2354" r:id="rId2348" xr:uid="{00000000-0004-0000-0000-00002B090000}"/>
    <hyperlink ref="B2355" r:id="rId2349" xr:uid="{00000000-0004-0000-0000-00002C090000}"/>
    <hyperlink ref="B2356" r:id="rId2350" xr:uid="{00000000-0004-0000-0000-00002D090000}"/>
    <hyperlink ref="B2357" r:id="rId2351" xr:uid="{00000000-0004-0000-0000-00002E090000}"/>
    <hyperlink ref="B2358" r:id="rId2352" xr:uid="{00000000-0004-0000-0000-00002F090000}"/>
    <hyperlink ref="B2359" r:id="rId2353" xr:uid="{00000000-0004-0000-0000-000030090000}"/>
    <hyperlink ref="B2360" r:id="rId2354" xr:uid="{00000000-0004-0000-0000-000031090000}"/>
    <hyperlink ref="B2361" r:id="rId2355" xr:uid="{00000000-0004-0000-0000-000032090000}"/>
    <hyperlink ref="B2362" r:id="rId2356" xr:uid="{00000000-0004-0000-0000-000033090000}"/>
    <hyperlink ref="B2363" r:id="rId2357" xr:uid="{00000000-0004-0000-0000-000034090000}"/>
    <hyperlink ref="B2364" r:id="rId2358" xr:uid="{00000000-0004-0000-0000-000035090000}"/>
    <hyperlink ref="B2365" r:id="rId2359" xr:uid="{00000000-0004-0000-0000-000036090000}"/>
    <hyperlink ref="B2366" r:id="rId2360" xr:uid="{00000000-0004-0000-0000-000037090000}"/>
    <hyperlink ref="B2367" r:id="rId2361" xr:uid="{00000000-0004-0000-0000-000038090000}"/>
    <hyperlink ref="B2368" r:id="rId2362" xr:uid="{00000000-0004-0000-0000-000039090000}"/>
    <hyperlink ref="B2369" r:id="rId2363" xr:uid="{00000000-0004-0000-0000-00003A090000}"/>
    <hyperlink ref="B2370" r:id="rId2364" xr:uid="{00000000-0004-0000-0000-00003B090000}"/>
    <hyperlink ref="B2371" r:id="rId2365" xr:uid="{00000000-0004-0000-0000-00003C090000}"/>
    <hyperlink ref="B2372" r:id="rId2366" xr:uid="{00000000-0004-0000-0000-00003D090000}"/>
    <hyperlink ref="B2373" r:id="rId2367" xr:uid="{00000000-0004-0000-0000-00003E090000}"/>
    <hyperlink ref="B2374" r:id="rId2368" xr:uid="{00000000-0004-0000-0000-00003F090000}"/>
    <hyperlink ref="B2375" r:id="rId2369" xr:uid="{00000000-0004-0000-0000-000040090000}"/>
    <hyperlink ref="B2376" r:id="rId2370" xr:uid="{00000000-0004-0000-0000-000041090000}"/>
    <hyperlink ref="B2377" r:id="rId2371" xr:uid="{00000000-0004-0000-0000-000042090000}"/>
    <hyperlink ref="B2378" r:id="rId2372" xr:uid="{00000000-0004-0000-0000-000043090000}"/>
    <hyperlink ref="B2379" r:id="rId2373" xr:uid="{00000000-0004-0000-0000-000044090000}"/>
    <hyperlink ref="B2380" r:id="rId2374" xr:uid="{00000000-0004-0000-0000-000045090000}"/>
    <hyperlink ref="B2381" r:id="rId2375" xr:uid="{00000000-0004-0000-0000-000046090000}"/>
    <hyperlink ref="B2382" r:id="rId2376" xr:uid="{00000000-0004-0000-0000-000047090000}"/>
    <hyperlink ref="B2383" r:id="rId2377" xr:uid="{00000000-0004-0000-0000-000048090000}"/>
    <hyperlink ref="B2384" r:id="rId2378" xr:uid="{00000000-0004-0000-0000-000049090000}"/>
    <hyperlink ref="B2385" r:id="rId2379" xr:uid="{00000000-0004-0000-0000-00004A090000}"/>
    <hyperlink ref="B2386" r:id="rId2380" xr:uid="{00000000-0004-0000-0000-00004B090000}"/>
    <hyperlink ref="B2387" r:id="rId2381" xr:uid="{00000000-0004-0000-0000-00004C090000}"/>
    <hyperlink ref="B2388" r:id="rId2382" xr:uid="{00000000-0004-0000-0000-00004D090000}"/>
    <hyperlink ref="B2389" r:id="rId2383" xr:uid="{00000000-0004-0000-0000-00004E090000}"/>
    <hyperlink ref="B2390" r:id="rId2384" xr:uid="{00000000-0004-0000-0000-00004F090000}"/>
    <hyperlink ref="B2391" r:id="rId2385" xr:uid="{00000000-0004-0000-0000-000050090000}"/>
    <hyperlink ref="B2392" r:id="rId2386" xr:uid="{00000000-0004-0000-0000-000051090000}"/>
    <hyperlink ref="B2393" r:id="rId2387" xr:uid="{00000000-0004-0000-0000-000052090000}"/>
    <hyperlink ref="B2394" r:id="rId2388" xr:uid="{00000000-0004-0000-0000-000053090000}"/>
    <hyperlink ref="B2395" r:id="rId2389" xr:uid="{00000000-0004-0000-0000-000054090000}"/>
    <hyperlink ref="B2396" r:id="rId2390" xr:uid="{00000000-0004-0000-0000-000055090000}"/>
    <hyperlink ref="B2397" r:id="rId2391" xr:uid="{00000000-0004-0000-0000-000056090000}"/>
    <hyperlink ref="B2398" r:id="rId2392" xr:uid="{00000000-0004-0000-0000-000057090000}"/>
    <hyperlink ref="B2399" r:id="rId2393" xr:uid="{00000000-0004-0000-0000-000058090000}"/>
    <hyperlink ref="B2400" r:id="rId2394" xr:uid="{00000000-0004-0000-0000-000059090000}"/>
    <hyperlink ref="B2401" r:id="rId2395" xr:uid="{00000000-0004-0000-0000-00005A090000}"/>
    <hyperlink ref="B2402" r:id="rId2396" xr:uid="{00000000-0004-0000-0000-00005B090000}"/>
    <hyperlink ref="B2403" r:id="rId2397" xr:uid="{00000000-0004-0000-0000-00005C090000}"/>
    <hyperlink ref="B2404" r:id="rId2398" xr:uid="{00000000-0004-0000-0000-00005D090000}"/>
    <hyperlink ref="B2405" r:id="rId2399" xr:uid="{00000000-0004-0000-0000-00005E090000}"/>
    <hyperlink ref="B2406" r:id="rId2400" xr:uid="{00000000-0004-0000-0000-00005F090000}"/>
    <hyperlink ref="B2407" r:id="rId2401" xr:uid="{00000000-0004-0000-0000-000060090000}"/>
    <hyperlink ref="B2408" r:id="rId2402" xr:uid="{00000000-0004-0000-0000-000061090000}"/>
    <hyperlink ref="B2409" r:id="rId2403" xr:uid="{00000000-0004-0000-0000-000062090000}"/>
    <hyperlink ref="B2410" r:id="rId2404" xr:uid="{00000000-0004-0000-0000-000063090000}"/>
    <hyperlink ref="B2411" r:id="rId2405" xr:uid="{00000000-0004-0000-0000-000064090000}"/>
    <hyperlink ref="B2412" r:id="rId2406" xr:uid="{00000000-0004-0000-0000-000065090000}"/>
    <hyperlink ref="B2413" r:id="rId2407" xr:uid="{00000000-0004-0000-0000-000066090000}"/>
    <hyperlink ref="B2414" r:id="rId2408" xr:uid="{00000000-0004-0000-0000-000067090000}"/>
    <hyperlink ref="B2415" r:id="rId2409" xr:uid="{00000000-0004-0000-0000-000068090000}"/>
    <hyperlink ref="B2416" r:id="rId2410" xr:uid="{00000000-0004-0000-0000-000069090000}"/>
    <hyperlink ref="B2417" r:id="rId2411" xr:uid="{00000000-0004-0000-0000-00006A090000}"/>
    <hyperlink ref="B2418" r:id="rId2412" xr:uid="{00000000-0004-0000-0000-00006B090000}"/>
    <hyperlink ref="B2419" r:id="rId2413" xr:uid="{00000000-0004-0000-0000-00006C090000}"/>
    <hyperlink ref="B2420" r:id="rId2414" xr:uid="{00000000-0004-0000-0000-00006D090000}"/>
    <hyperlink ref="B2421" r:id="rId2415" xr:uid="{00000000-0004-0000-0000-00006E090000}"/>
    <hyperlink ref="B2422" r:id="rId2416" xr:uid="{00000000-0004-0000-0000-00006F090000}"/>
    <hyperlink ref="B2423" r:id="rId2417" xr:uid="{00000000-0004-0000-0000-000070090000}"/>
    <hyperlink ref="B2424" r:id="rId2418" xr:uid="{00000000-0004-0000-0000-000071090000}"/>
    <hyperlink ref="B2425" r:id="rId2419" xr:uid="{00000000-0004-0000-0000-000072090000}"/>
    <hyperlink ref="B2426" r:id="rId2420" xr:uid="{00000000-0004-0000-0000-000073090000}"/>
    <hyperlink ref="B2427" r:id="rId2421" xr:uid="{00000000-0004-0000-0000-000074090000}"/>
    <hyperlink ref="B2428" r:id="rId2422" xr:uid="{00000000-0004-0000-0000-000075090000}"/>
    <hyperlink ref="B2429" r:id="rId2423" xr:uid="{00000000-0004-0000-0000-000076090000}"/>
    <hyperlink ref="B2430" r:id="rId2424" xr:uid="{00000000-0004-0000-0000-000077090000}"/>
    <hyperlink ref="B2431" r:id="rId2425" xr:uid="{00000000-0004-0000-0000-000078090000}"/>
    <hyperlink ref="B2432" r:id="rId2426" xr:uid="{00000000-0004-0000-0000-000079090000}"/>
    <hyperlink ref="B2433" r:id="rId2427" xr:uid="{00000000-0004-0000-0000-00007A090000}"/>
    <hyperlink ref="B2434" r:id="rId2428" xr:uid="{00000000-0004-0000-0000-00007B090000}"/>
    <hyperlink ref="B2435" r:id="rId2429" xr:uid="{00000000-0004-0000-0000-00007C090000}"/>
    <hyperlink ref="B2436" r:id="rId2430" xr:uid="{00000000-0004-0000-0000-00007D090000}"/>
    <hyperlink ref="B2437" r:id="rId2431" xr:uid="{00000000-0004-0000-0000-00007E090000}"/>
    <hyperlink ref="B2438" r:id="rId2432" xr:uid="{00000000-0004-0000-0000-00007F090000}"/>
    <hyperlink ref="B2439" r:id="rId2433" xr:uid="{00000000-0004-0000-0000-000080090000}"/>
    <hyperlink ref="B2440" r:id="rId2434" xr:uid="{00000000-0004-0000-0000-000081090000}"/>
    <hyperlink ref="B2441" r:id="rId2435" xr:uid="{00000000-0004-0000-0000-000082090000}"/>
    <hyperlink ref="B2442" r:id="rId2436" xr:uid="{00000000-0004-0000-0000-000083090000}"/>
    <hyperlink ref="B2443" r:id="rId2437" xr:uid="{00000000-0004-0000-0000-000084090000}"/>
    <hyperlink ref="B2444" r:id="rId2438" xr:uid="{00000000-0004-0000-0000-000085090000}"/>
    <hyperlink ref="B2445" r:id="rId2439" xr:uid="{00000000-0004-0000-0000-000086090000}"/>
    <hyperlink ref="B2446" r:id="rId2440" xr:uid="{00000000-0004-0000-0000-000087090000}"/>
    <hyperlink ref="B2447" r:id="rId2441" xr:uid="{00000000-0004-0000-0000-000088090000}"/>
    <hyperlink ref="B2448" r:id="rId2442" xr:uid="{00000000-0004-0000-0000-000089090000}"/>
    <hyperlink ref="B2449" r:id="rId2443" xr:uid="{00000000-0004-0000-0000-00008A090000}"/>
    <hyperlink ref="B2450" r:id="rId2444" xr:uid="{00000000-0004-0000-0000-00008B090000}"/>
    <hyperlink ref="B2451" r:id="rId2445" xr:uid="{00000000-0004-0000-0000-00008C090000}"/>
    <hyperlink ref="B2452" r:id="rId2446" xr:uid="{00000000-0004-0000-0000-00008D090000}"/>
    <hyperlink ref="B2453" r:id="rId2447" xr:uid="{00000000-0004-0000-0000-00008E090000}"/>
    <hyperlink ref="B2454" r:id="rId2448" xr:uid="{00000000-0004-0000-0000-00008F090000}"/>
    <hyperlink ref="B2455" r:id="rId2449" xr:uid="{00000000-0004-0000-0000-000090090000}"/>
    <hyperlink ref="B2456" r:id="rId2450" xr:uid="{00000000-0004-0000-0000-000091090000}"/>
    <hyperlink ref="B2457" r:id="rId2451" xr:uid="{00000000-0004-0000-0000-000092090000}"/>
    <hyperlink ref="B2458" r:id="rId2452" xr:uid="{00000000-0004-0000-0000-000093090000}"/>
    <hyperlink ref="B2459" r:id="rId2453" xr:uid="{00000000-0004-0000-0000-000094090000}"/>
    <hyperlink ref="B2460" r:id="rId2454" xr:uid="{00000000-0004-0000-0000-000095090000}"/>
    <hyperlink ref="B2461" r:id="rId2455" xr:uid="{00000000-0004-0000-0000-000096090000}"/>
    <hyperlink ref="B2462" r:id="rId2456" xr:uid="{00000000-0004-0000-0000-000097090000}"/>
    <hyperlink ref="B2463" r:id="rId2457" xr:uid="{00000000-0004-0000-0000-000098090000}"/>
    <hyperlink ref="B2464" r:id="rId2458" xr:uid="{00000000-0004-0000-0000-000099090000}"/>
    <hyperlink ref="B2465" r:id="rId2459" xr:uid="{00000000-0004-0000-0000-00009A090000}"/>
    <hyperlink ref="B2466" r:id="rId2460" xr:uid="{00000000-0004-0000-0000-00009B090000}"/>
    <hyperlink ref="B2467" r:id="rId2461" xr:uid="{00000000-0004-0000-0000-00009C090000}"/>
    <hyperlink ref="B2468" r:id="rId2462" xr:uid="{00000000-0004-0000-0000-00009D090000}"/>
    <hyperlink ref="B2469" r:id="rId2463" xr:uid="{00000000-0004-0000-0000-00009E090000}"/>
    <hyperlink ref="B2470" r:id="rId2464" xr:uid="{00000000-0004-0000-0000-00009F090000}"/>
    <hyperlink ref="B2471" r:id="rId2465" xr:uid="{00000000-0004-0000-0000-0000A0090000}"/>
    <hyperlink ref="B2472" r:id="rId2466" xr:uid="{00000000-0004-0000-0000-0000A1090000}"/>
    <hyperlink ref="B2473" r:id="rId2467" xr:uid="{00000000-0004-0000-0000-0000A2090000}"/>
    <hyperlink ref="B2474" r:id="rId2468" xr:uid="{00000000-0004-0000-0000-0000A3090000}"/>
    <hyperlink ref="B2475" r:id="rId2469" xr:uid="{00000000-0004-0000-0000-0000A4090000}"/>
    <hyperlink ref="B2476" r:id="rId2470" xr:uid="{00000000-0004-0000-0000-0000A5090000}"/>
    <hyperlink ref="B2477" r:id="rId2471" xr:uid="{00000000-0004-0000-0000-0000A6090000}"/>
    <hyperlink ref="B2478" r:id="rId2472" xr:uid="{00000000-0004-0000-0000-0000A7090000}"/>
    <hyperlink ref="B2479" r:id="rId2473" xr:uid="{00000000-0004-0000-0000-0000A8090000}"/>
    <hyperlink ref="B2480" r:id="rId2474" xr:uid="{00000000-0004-0000-0000-0000A9090000}"/>
    <hyperlink ref="B2481" r:id="rId2475" xr:uid="{00000000-0004-0000-0000-0000AA090000}"/>
    <hyperlink ref="B2482" r:id="rId2476" xr:uid="{00000000-0004-0000-0000-0000AB090000}"/>
    <hyperlink ref="B2483" r:id="rId2477" xr:uid="{00000000-0004-0000-0000-0000AC090000}"/>
    <hyperlink ref="B2484" r:id="rId2478" xr:uid="{00000000-0004-0000-0000-0000AD090000}"/>
    <hyperlink ref="B2485" r:id="rId2479" xr:uid="{00000000-0004-0000-0000-0000AE090000}"/>
    <hyperlink ref="B2486" r:id="rId2480" xr:uid="{00000000-0004-0000-0000-0000AF090000}"/>
    <hyperlink ref="B2487" r:id="rId2481" xr:uid="{00000000-0004-0000-0000-0000B0090000}"/>
    <hyperlink ref="B2488" r:id="rId2482" xr:uid="{00000000-0004-0000-0000-0000B1090000}"/>
    <hyperlink ref="B2489" r:id="rId2483" xr:uid="{00000000-0004-0000-0000-0000B2090000}"/>
    <hyperlink ref="B2490" r:id="rId2484" xr:uid="{00000000-0004-0000-0000-0000B3090000}"/>
    <hyperlink ref="B2491" r:id="rId2485" xr:uid="{00000000-0004-0000-0000-0000B4090000}"/>
    <hyperlink ref="B2492" r:id="rId2486" xr:uid="{00000000-0004-0000-0000-0000B5090000}"/>
    <hyperlink ref="B2493" r:id="rId2487" xr:uid="{00000000-0004-0000-0000-0000B6090000}"/>
    <hyperlink ref="B2494" r:id="rId2488" xr:uid="{00000000-0004-0000-0000-0000B7090000}"/>
    <hyperlink ref="B2495" r:id="rId2489" xr:uid="{00000000-0004-0000-0000-0000B8090000}"/>
    <hyperlink ref="B2496" r:id="rId2490" xr:uid="{00000000-0004-0000-0000-0000B9090000}"/>
    <hyperlink ref="B2497" r:id="rId2491" xr:uid="{00000000-0004-0000-0000-0000BA090000}"/>
    <hyperlink ref="B2498" r:id="rId2492" xr:uid="{00000000-0004-0000-0000-0000BB090000}"/>
    <hyperlink ref="B2499" r:id="rId2493" xr:uid="{00000000-0004-0000-0000-0000BC090000}"/>
    <hyperlink ref="B2500" r:id="rId2494" xr:uid="{00000000-0004-0000-0000-0000BD090000}"/>
    <hyperlink ref="B2501" r:id="rId2495" xr:uid="{00000000-0004-0000-0000-0000BE090000}"/>
    <hyperlink ref="B2502" r:id="rId2496" xr:uid="{00000000-0004-0000-0000-0000BF090000}"/>
    <hyperlink ref="B2503" r:id="rId2497" xr:uid="{00000000-0004-0000-0000-0000C0090000}"/>
    <hyperlink ref="B2504" r:id="rId2498" xr:uid="{00000000-0004-0000-0000-0000C1090000}"/>
    <hyperlink ref="B2505" r:id="rId2499" xr:uid="{00000000-0004-0000-0000-0000C2090000}"/>
    <hyperlink ref="B2506" r:id="rId2500" xr:uid="{00000000-0004-0000-0000-0000C3090000}"/>
    <hyperlink ref="B2507" r:id="rId2501" xr:uid="{00000000-0004-0000-0000-0000C4090000}"/>
    <hyperlink ref="B2508" r:id="rId2502" xr:uid="{00000000-0004-0000-0000-0000C5090000}"/>
    <hyperlink ref="B2509" r:id="rId2503" xr:uid="{00000000-0004-0000-0000-0000C6090000}"/>
    <hyperlink ref="B2510" r:id="rId2504" xr:uid="{00000000-0004-0000-0000-0000C7090000}"/>
    <hyperlink ref="B2511" r:id="rId2505" xr:uid="{00000000-0004-0000-0000-0000C8090000}"/>
    <hyperlink ref="B2512" r:id="rId2506" xr:uid="{00000000-0004-0000-0000-0000C9090000}"/>
    <hyperlink ref="B2513" r:id="rId2507" xr:uid="{00000000-0004-0000-0000-0000CA090000}"/>
    <hyperlink ref="B2514" r:id="rId2508" xr:uid="{00000000-0004-0000-0000-0000CB090000}"/>
    <hyperlink ref="B2515" r:id="rId2509" xr:uid="{00000000-0004-0000-0000-0000CC090000}"/>
    <hyperlink ref="B2516" r:id="rId2510" xr:uid="{00000000-0004-0000-0000-0000CD090000}"/>
    <hyperlink ref="B2517" r:id="rId2511" xr:uid="{00000000-0004-0000-0000-0000CE090000}"/>
    <hyperlink ref="B2518" r:id="rId2512" xr:uid="{00000000-0004-0000-0000-0000CF090000}"/>
    <hyperlink ref="B2519" r:id="rId2513" xr:uid="{00000000-0004-0000-0000-0000D0090000}"/>
    <hyperlink ref="B2520" r:id="rId2514" xr:uid="{00000000-0004-0000-0000-0000D1090000}"/>
    <hyperlink ref="B2521" r:id="rId2515" xr:uid="{00000000-0004-0000-0000-0000D2090000}"/>
    <hyperlink ref="B2522" r:id="rId2516" xr:uid="{00000000-0004-0000-0000-0000D3090000}"/>
    <hyperlink ref="B2523" r:id="rId2517" xr:uid="{00000000-0004-0000-0000-0000D4090000}"/>
    <hyperlink ref="B2524" r:id="rId2518" xr:uid="{00000000-0004-0000-0000-0000D5090000}"/>
    <hyperlink ref="B2525" r:id="rId2519" xr:uid="{00000000-0004-0000-0000-0000D6090000}"/>
    <hyperlink ref="B2526" r:id="rId2520" xr:uid="{00000000-0004-0000-0000-0000D7090000}"/>
    <hyperlink ref="B2527" r:id="rId2521" xr:uid="{00000000-0004-0000-0000-0000D8090000}"/>
    <hyperlink ref="B2528" r:id="rId2522" xr:uid="{00000000-0004-0000-0000-0000D9090000}"/>
    <hyperlink ref="B2529" r:id="rId2523" xr:uid="{00000000-0004-0000-0000-0000DA090000}"/>
    <hyperlink ref="B2530" r:id="rId2524" xr:uid="{00000000-0004-0000-0000-0000DB090000}"/>
    <hyperlink ref="B2531" r:id="rId2525" xr:uid="{00000000-0004-0000-0000-0000DC090000}"/>
    <hyperlink ref="B2532" r:id="rId2526" xr:uid="{00000000-0004-0000-0000-0000DD090000}"/>
    <hyperlink ref="B2533" r:id="rId2527" xr:uid="{00000000-0004-0000-0000-0000DE090000}"/>
    <hyperlink ref="B2534" r:id="rId2528" xr:uid="{00000000-0004-0000-0000-0000DF090000}"/>
    <hyperlink ref="B2535" r:id="rId2529" xr:uid="{00000000-0004-0000-0000-0000E0090000}"/>
    <hyperlink ref="B2536" r:id="rId2530" xr:uid="{00000000-0004-0000-0000-0000E1090000}"/>
    <hyperlink ref="B2537" r:id="rId2531" xr:uid="{00000000-0004-0000-0000-0000E2090000}"/>
    <hyperlink ref="B2538" r:id="rId2532" xr:uid="{00000000-0004-0000-0000-0000E3090000}"/>
    <hyperlink ref="B2539" r:id="rId2533" xr:uid="{00000000-0004-0000-0000-0000E4090000}"/>
    <hyperlink ref="B2540" r:id="rId2534" xr:uid="{00000000-0004-0000-0000-0000E5090000}"/>
    <hyperlink ref="B2541" r:id="rId2535" xr:uid="{00000000-0004-0000-0000-0000E6090000}"/>
    <hyperlink ref="B2542" r:id="rId2536" xr:uid="{00000000-0004-0000-0000-0000E7090000}"/>
    <hyperlink ref="B2543" r:id="rId2537" xr:uid="{00000000-0004-0000-0000-0000E8090000}"/>
    <hyperlink ref="B2544" r:id="rId2538" xr:uid="{00000000-0004-0000-0000-0000E9090000}"/>
    <hyperlink ref="B2545" r:id="rId2539" xr:uid="{00000000-0004-0000-0000-0000EA090000}"/>
    <hyperlink ref="B2546" r:id="rId2540" xr:uid="{00000000-0004-0000-0000-0000EB090000}"/>
    <hyperlink ref="B2547" r:id="rId2541" xr:uid="{00000000-0004-0000-0000-0000EC090000}"/>
    <hyperlink ref="B2548" r:id="rId2542" xr:uid="{00000000-0004-0000-0000-0000ED090000}"/>
    <hyperlink ref="B2549" r:id="rId2543" xr:uid="{00000000-0004-0000-0000-0000EE090000}"/>
    <hyperlink ref="B2550" r:id="rId2544" xr:uid="{00000000-0004-0000-0000-0000EF090000}"/>
    <hyperlink ref="B2551" r:id="rId2545" xr:uid="{00000000-0004-0000-0000-0000F0090000}"/>
    <hyperlink ref="B2552" r:id="rId2546" xr:uid="{00000000-0004-0000-0000-0000F1090000}"/>
    <hyperlink ref="B2553" r:id="rId2547" xr:uid="{00000000-0004-0000-0000-0000F2090000}"/>
    <hyperlink ref="B2554" r:id="rId2548" xr:uid="{00000000-0004-0000-0000-0000F3090000}"/>
    <hyperlink ref="B2555" r:id="rId2549" xr:uid="{00000000-0004-0000-0000-0000F4090000}"/>
    <hyperlink ref="B2556" r:id="rId2550" xr:uid="{00000000-0004-0000-0000-0000F5090000}"/>
    <hyperlink ref="B2557" r:id="rId2551" xr:uid="{00000000-0004-0000-0000-0000F6090000}"/>
    <hyperlink ref="B2558" r:id="rId2552" xr:uid="{00000000-0004-0000-0000-0000F7090000}"/>
    <hyperlink ref="B2559" r:id="rId2553" xr:uid="{00000000-0004-0000-0000-0000F8090000}"/>
    <hyperlink ref="B2560" r:id="rId2554" xr:uid="{00000000-0004-0000-0000-0000F9090000}"/>
    <hyperlink ref="B2561" r:id="rId2555" xr:uid="{00000000-0004-0000-0000-0000FA090000}"/>
    <hyperlink ref="B2562" r:id="rId2556" xr:uid="{00000000-0004-0000-0000-0000FB090000}"/>
    <hyperlink ref="B2563" r:id="rId2557" xr:uid="{00000000-0004-0000-0000-0000FC090000}"/>
    <hyperlink ref="B2564" r:id="rId2558" xr:uid="{00000000-0004-0000-0000-0000FD090000}"/>
    <hyperlink ref="B2565" r:id="rId2559" xr:uid="{00000000-0004-0000-0000-0000FE090000}"/>
    <hyperlink ref="B2566" r:id="rId2560" xr:uid="{00000000-0004-0000-0000-0000FF090000}"/>
    <hyperlink ref="B2567" r:id="rId2561" xr:uid="{00000000-0004-0000-0000-0000000A0000}"/>
    <hyperlink ref="B2568" r:id="rId2562" xr:uid="{00000000-0004-0000-0000-0000010A0000}"/>
    <hyperlink ref="B2569" r:id="rId2563" xr:uid="{00000000-0004-0000-0000-0000020A0000}"/>
    <hyperlink ref="B2570" r:id="rId2564" xr:uid="{00000000-0004-0000-0000-0000030A0000}"/>
    <hyperlink ref="B2571" r:id="rId2565" xr:uid="{00000000-0004-0000-0000-0000040A0000}"/>
    <hyperlink ref="B2572" r:id="rId2566" xr:uid="{00000000-0004-0000-0000-0000050A0000}"/>
    <hyperlink ref="B2573" r:id="rId2567" xr:uid="{00000000-0004-0000-0000-0000060A0000}"/>
    <hyperlink ref="B2574" r:id="rId2568" xr:uid="{00000000-0004-0000-0000-0000070A0000}"/>
    <hyperlink ref="B2575" r:id="rId2569" xr:uid="{00000000-0004-0000-0000-0000080A0000}"/>
    <hyperlink ref="B2576" r:id="rId2570" xr:uid="{00000000-0004-0000-0000-0000090A0000}"/>
    <hyperlink ref="B2577" r:id="rId2571" xr:uid="{00000000-0004-0000-0000-00000A0A0000}"/>
    <hyperlink ref="B2578" r:id="rId2572" xr:uid="{00000000-0004-0000-0000-00000B0A0000}"/>
    <hyperlink ref="B2579" r:id="rId2573" xr:uid="{00000000-0004-0000-0000-00000C0A0000}"/>
    <hyperlink ref="B2580" r:id="rId2574" xr:uid="{00000000-0004-0000-0000-00000D0A0000}"/>
    <hyperlink ref="B2581" r:id="rId2575" xr:uid="{00000000-0004-0000-0000-00000E0A0000}"/>
    <hyperlink ref="B2582" r:id="rId2576" xr:uid="{00000000-0004-0000-0000-00000F0A0000}"/>
    <hyperlink ref="B2583" r:id="rId2577" xr:uid="{00000000-0004-0000-0000-0000100A0000}"/>
    <hyperlink ref="B2584" r:id="rId2578" xr:uid="{00000000-0004-0000-0000-0000110A0000}"/>
    <hyperlink ref="B2585" r:id="rId2579" xr:uid="{00000000-0004-0000-0000-0000120A0000}"/>
    <hyperlink ref="B2586" r:id="rId2580" xr:uid="{00000000-0004-0000-0000-0000130A0000}"/>
    <hyperlink ref="B2587" r:id="rId2581" xr:uid="{00000000-0004-0000-0000-0000140A0000}"/>
    <hyperlink ref="B2588" r:id="rId2582" xr:uid="{00000000-0004-0000-0000-0000150A0000}"/>
    <hyperlink ref="B2589" r:id="rId2583" xr:uid="{00000000-0004-0000-0000-0000160A0000}"/>
    <hyperlink ref="B2590" r:id="rId2584" xr:uid="{00000000-0004-0000-0000-0000170A0000}"/>
    <hyperlink ref="B2591" r:id="rId2585" xr:uid="{00000000-0004-0000-0000-0000180A0000}"/>
    <hyperlink ref="B2592" r:id="rId2586" xr:uid="{00000000-0004-0000-0000-0000190A0000}"/>
    <hyperlink ref="B2593" r:id="rId2587" xr:uid="{00000000-0004-0000-0000-00001A0A0000}"/>
    <hyperlink ref="B2594" r:id="rId2588" xr:uid="{00000000-0004-0000-0000-00001B0A0000}"/>
    <hyperlink ref="B2595" r:id="rId2589" xr:uid="{00000000-0004-0000-0000-00001C0A0000}"/>
    <hyperlink ref="B2596" r:id="rId2590" xr:uid="{00000000-0004-0000-0000-00001D0A0000}"/>
    <hyperlink ref="B2597" r:id="rId2591" xr:uid="{00000000-0004-0000-0000-00001E0A0000}"/>
    <hyperlink ref="B2598" r:id="rId2592" xr:uid="{00000000-0004-0000-0000-00001F0A0000}"/>
    <hyperlink ref="B2599" r:id="rId2593" xr:uid="{00000000-0004-0000-0000-0000200A0000}"/>
    <hyperlink ref="B2600" r:id="rId2594" xr:uid="{00000000-0004-0000-0000-0000210A0000}"/>
    <hyperlink ref="B2601" r:id="rId2595" xr:uid="{00000000-0004-0000-0000-0000220A0000}"/>
    <hyperlink ref="B2602" r:id="rId2596" xr:uid="{00000000-0004-0000-0000-0000230A0000}"/>
    <hyperlink ref="B2603" r:id="rId2597" xr:uid="{00000000-0004-0000-0000-0000240A0000}"/>
    <hyperlink ref="B2604" r:id="rId2598" xr:uid="{00000000-0004-0000-0000-0000250A0000}"/>
    <hyperlink ref="B2605" r:id="rId2599" xr:uid="{00000000-0004-0000-0000-0000260A0000}"/>
    <hyperlink ref="B2606" r:id="rId2600" xr:uid="{00000000-0004-0000-0000-0000270A0000}"/>
    <hyperlink ref="B2607" r:id="rId2601" xr:uid="{00000000-0004-0000-0000-0000280A0000}"/>
    <hyperlink ref="B2608" r:id="rId2602" xr:uid="{00000000-0004-0000-0000-0000290A0000}"/>
    <hyperlink ref="B2609" r:id="rId2603" xr:uid="{00000000-0004-0000-0000-00002A0A0000}"/>
    <hyperlink ref="B2610" r:id="rId2604" xr:uid="{00000000-0004-0000-0000-00002B0A0000}"/>
    <hyperlink ref="B2611" r:id="rId2605" xr:uid="{00000000-0004-0000-0000-00002C0A0000}"/>
    <hyperlink ref="B2612" r:id="rId2606" xr:uid="{00000000-0004-0000-0000-00002D0A0000}"/>
    <hyperlink ref="B2613" r:id="rId2607" xr:uid="{00000000-0004-0000-0000-00002E0A0000}"/>
    <hyperlink ref="B2614" r:id="rId2608" xr:uid="{00000000-0004-0000-0000-00002F0A0000}"/>
    <hyperlink ref="B2615" r:id="rId2609" xr:uid="{00000000-0004-0000-0000-0000300A0000}"/>
    <hyperlink ref="B2616" r:id="rId2610" xr:uid="{00000000-0004-0000-0000-0000310A0000}"/>
    <hyperlink ref="B2617" r:id="rId2611" xr:uid="{00000000-0004-0000-0000-0000320A0000}"/>
    <hyperlink ref="B2618" r:id="rId2612" xr:uid="{00000000-0004-0000-0000-0000330A0000}"/>
    <hyperlink ref="B2619" r:id="rId2613" xr:uid="{00000000-0004-0000-0000-0000340A0000}"/>
    <hyperlink ref="B2620" r:id="rId2614" xr:uid="{00000000-0004-0000-0000-0000350A0000}"/>
    <hyperlink ref="B2621" r:id="rId2615" xr:uid="{00000000-0004-0000-0000-0000360A0000}"/>
    <hyperlink ref="B2622" r:id="rId2616" xr:uid="{00000000-0004-0000-0000-0000370A0000}"/>
    <hyperlink ref="B2623" r:id="rId2617" xr:uid="{00000000-0004-0000-0000-0000380A0000}"/>
    <hyperlink ref="B2624" r:id="rId2618" xr:uid="{00000000-0004-0000-0000-0000390A0000}"/>
    <hyperlink ref="B2625" r:id="rId2619" xr:uid="{00000000-0004-0000-0000-00003A0A0000}"/>
    <hyperlink ref="B2626" r:id="rId2620" xr:uid="{00000000-0004-0000-0000-00003B0A0000}"/>
    <hyperlink ref="B2627" r:id="rId2621" xr:uid="{00000000-0004-0000-0000-00003C0A0000}"/>
    <hyperlink ref="B2628" r:id="rId2622" xr:uid="{00000000-0004-0000-0000-00003D0A0000}"/>
    <hyperlink ref="B2629" r:id="rId2623" xr:uid="{00000000-0004-0000-0000-00003E0A0000}"/>
    <hyperlink ref="B2630" r:id="rId2624" xr:uid="{00000000-0004-0000-0000-00003F0A0000}"/>
    <hyperlink ref="B2631" r:id="rId2625" xr:uid="{00000000-0004-0000-0000-0000400A0000}"/>
    <hyperlink ref="B2632" r:id="rId2626" xr:uid="{00000000-0004-0000-0000-0000410A0000}"/>
    <hyperlink ref="B2633" r:id="rId2627" xr:uid="{00000000-0004-0000-0000-0000420A0000}"/>
    <hyperlink ref="B2634" r:id="rId2628" xr:uid="{00000000-0004-0000-0000-0000430A0000}"/>
    <hyperlink ref="B2635" r:id="rId2629" xr:uid="{00000000-0004-0000-0000-0000440A0000}"/>
    <hyperlink ref="B2636" r:id="rId2630" xr:uid="{00000000-0004-0000-0000-0000450A0000}"/>
    <hyperlink ref="B2637" r:id="rId2631" xr:uid="{00000000-0004-0000-0000-0000460A0000}"/>
    <hyperlink ref="B2638" r:id="rId2632" xr:uid="{00000000-0004-0000-0000-0000470A0000}"/>
    <hyperlink ref="B2639" r:id="rId2633" xr:uid="{00000000-0004-0000-0000-0000480A0000}"/>
    <hyperlink ref="B2640" r:id="rId2634" xr:uid="{00000000-0004-0000-0000-0000490A0000}"/>
    <hyperlink ref="B2641" r:id="rId2635" xr:uid="{00000000-0004-0000-0000-00004A0A0000}"/>
    <hyperlink ref="B2642" r:id="rId2636" xr:uid="{00000000-0004-0000-0000-00004B0A0000}"/>
    <hyperlink ref="B2643" r:id="rId2637" xr:uid="{00000000-0004-0000-0000-00004C0A0000}"/>
    <hyperlink ref="B2644" r:id="rId2638" xr:uid="{00000000-0004-0000-0000-00004D0A0000}"/>
    <hyperlink ref="B2645" r:id="rId2639" xr:uid="{00000000-0004-0000-0000-00004E0A0000}"/>
    <hyperlink ref="B2646" r:id="rId2640" xr:uid="{00000000-0004-0000-0000-00004F0A0000}"/>
    <hyperlink ref="B2647" r:id="rId2641" xr:uid="{00000000-0004-0000-0000-0000500A0000}"/>
    <hyperlink ref="B2648" r:id="rId2642" xr:uid="{00000000-0004-0000-0000-0000510A0000}"/>
    <hyperlink ref="B2649" r:id="rId2643" xr:uid="{00000000-0004-0000-0000-0000520A0000}"/>
    <hyperlink ref="B2650" r:id="rId2644" xr:uid="{00000000-0004-0000-0000-0000530A0000}"/>
    <hyperlink ref="B2651" r:id="rId2645" xr:uid="{00000000-0004-0000-0000-0000540A0000}"/>
    <hyperlink ref="B2652" r:id="rId2646" xr:uid="{00000000-0004-0000-0000-0000550A0000}"/>
    <hyperlink ref="B2653" r:id="rId2647" xr:uid="{00000000-0004-0000-0000-0000560A0000}"/>
    <hyperlink ref="B2654" r:id="rId2648" xr:uid="{00000000-0004-0000-0000-0000570A0000}"/>
    <hyperlink ref="B2655" r:id="rId2649" xr:uid="{00000000-0004-0000-0000-0000580A0000}"/>
    <hyperlink ref="B2656" r:id="rId2650" xr:uid="{00000000-0004-0000-0000-0000590A0000}"/>
    <hyperlink ref="B2657" r:id="rId2651" xr:uid="{00000000-0004-0000-0000-00005A0A0000}"/>
    <hyperlink ref="B2658" r:id="rId2652" xr:uid="{00000000-0004-0000-0000-00005B0A0000}"/>
    <hyperlink ref="B2659" r:id="rId2653" xr:uid="{00000000-0004-0000-0000-00005C0A0000}"/>
    <hyperlink ref="B2660" r:id="rId2654" xr:uid="{00000000-0004-0000-0000-00005D0A0000}"/>
    <hyperlink ref="B2661" r:id="rId2655" xr:uid="{00000000-0004-0000-0000-00005E0A0000}"/>
    <hyperlink ref="B2662" r:id="rId2656" xr:uid="{00000000-0004-0000-0000-00005F0A0000}"/>
    <hyperlink ref="B2663" r:id="rId2657" xr:uid="{00000000-0004-0000-0000-0000600A0000}"/>
    <hyperlink ref="B2664" r:id="rId2658" xr:uid="{00000000-0004-0000-0000-0000610A0000}"/>
    <hyperlink ref="B2665" r:id="rId2659" xr:uid="{00000000-0004-0000-0000-0000620A0000}"/>
    <hyperlink ref="B2666" r:id="rId2660" xr:uid="{00000000-0004-0000-0000-0000630A0000}"/>
    <hyperlink ref="B2667" r:id="rId2661" xr:uid="{00000000-0004-0000-0000-0000640A0000}"/>
    <hyperlink ref="B2668" r:id="rId2662" xr:uid="{00000000-0004-0000-0000-0000650A0000}"/>
    <hyperlink ref="B2669" r:id="rId2663" xr:uid="{00000000-0004-0000-0000-0000660A0000}"/>
    <hyperlink ref="B2670" r:id="rId2664" xr:uid="{00000000-0004-0000-0000-0000670A0000}"/>
    <hyperlink ref="B2671" r:id="rId2665" xr:uid="{00000000-0004-0000-0000-0000680A0000}"/>
    <hyperlink ref="B2672" r:id="rId2666" xr:uid="{00000000-0004-0000-0000-0000690A0000}"/>
    <hyperlink ref="B2673" r:id="rId2667" xr:uid="{00000000-0004-0000-0000-00006A0A0000}"/>
    <hyperlink ref="B2674" r:id="rId2668" xr:uid="{00000000-0004-0000-0000-00006B0A0000}"/>
    <hyperlink ref="B2675" r:id="rId2669" xr:uid="{00000000-0004-0000-0000-00006C0A0000}"/>
    <hyperlink ref="B2676" r:id="rId2670" xr:uid="{00000000-0004-0000-0000-00006D0A0000}"/>
    <hyperlink ref="B2677" r:id="rId2671" xr:uid="{00000000-0004-0000-0000-00006E0A0000}"/>
    <hyperlink ref="B2678" r:id="rId2672" xr:uid="{00000000-0004-0000-0000-00006F0A0000}"/>
    <hyperlink ref="B2679" r:id="rId2673" xr:uid="{00000000-0004-0000-0000-0000700A0000}"/>
    <hyperlink ref="B2680" r:id="rId2674" xr:uid="{00000000-0004-0000-0000-0000710A0000}"/>
    <hyperlink ref="B2681" r:id="rId2675" xr:uid="{00000000-0004-0000-0000-0000720A0000}"/>
    <hyperlink ref="B2682" r:id="rId2676" xr:uid="{00000000-0004-0000-0000-0000730A0000}"/>
    <hyperlink ref="B2683" r:id="rId2677" xr:uid="{00000000-0004-0000-0000-0000740A0000}"/>
    <hyperlink ref="B2684" r:id="rId2678" xr:uid="{00000000-0004-0000-0000-0000750A0000}"/>
    <hyperlink ref="B2685" r:id="rId2679" xr:uid="{00000000-0004-0000-0000-0000760A0000}"/>
    <hyperlink ref="B2686" r:id="rId2680" xr:uid="{00000000-0004-0000-0000-0000770A0000}"/>
    <hyperlink ref="B2687" r:id="rId2681" xr:uid="{00000000-0004-0000-0000-0000780A0000}"/>
    <hyperlink ref="B2688" r:id="rId2682" xr:uid="{00000000-0004-0000-0000-0000790A0000}"/>
    <hyperlink ref="B2689" r:id="rId2683" xr:uid="{00000000-0004-0000-0000-00007A0A0000}"/>
    <hyperlink ref="B2690" r:id="rId2684" xr:uid="{00000000-0004-0000-0000-00007B0A0000}"/>
    <hyperlink ref="B2691" r:id="rId2685" xr:uid="{00000000-0004-0000-0000-00007C0A0000}"/>
    <hyperlink ref="B2692" r:id="rId2686" xr:uid="{00000000-0004-0000-0000-00007D0A0000}"/>
    <hyperlink ref="B2693" r:id="rId2687" xr:uid="{00000000-0004-0000-0000-00007E0A0000}"/>
    <hyperlink ref="B2694" r:id="rId2688" xr:uid="{00000000-0004-0000-0000-00007F0A0000}"/>
    <hyperlink ref="B2695" r:id="rId2689" xr:uid="{00000000-0004-0000-0000-0000800A0000}"/>
    <hyperlink ref="B2696" r:id="rId2690" xr:uid="{00000000-0004-0000-0000-0000810A0000}"/>
    <hyperlink ref="B2697" r:id="rId2691" xr:uid="{00000000-0004-0000-0000-0000820A0000}"/>
    <hyperlink ref="B2698" r:id="rId2692" xr:uid="{00000000-0004-0000-0000-0000830A0000}"/>
    <hyperlink ref="B2699" r:id="rId2693" xr:uid="{00000000-0004-0000-0000-0000840A0000}"/>
    <hyperlink ref="B2701" r:id="rId2694" xr:uid="{00000000-0004-0000-0000-0000850A0000}"/>
    <hyperlink ref="B2702" r:id="rId2695" xr:uid="{00000000-0004-0000-0000-0000860A0000}"/>
    <hyperlink ref="B2703" r:id="rId2696" xr:uid="{00000000-0004-0000-0000-0000870A0000}"/>
    <hyperlink ref="B2704" r:id="rId2697" xr:uid="{00000000-0004-0000-0000-0000880A0000}"/>
    <hyperlink ref="B2705" r:id="rId2698" xr:uid="{00000000-0004-0000-0000-0000890A0000}"/>
    <hyperlink ref="B2706" r:id="rId2699" xr:uid="{00000000-0004-0000-0000-00008A0A0000}"/>
    <hyperlink ref="B2707" r:id="rId2700" xr:uid="{00000000-0004-0000-0000-00008B0A0000}"/>
    <hyperlink ref="B2708" r:id="rId2701" xr:uid="{00000000-0004-0000-0000-00008C0A0000}"/>
    <hyperlink ref="B2709" r:id="rId2702" xr:uid="{00000000-0004-0000-0000-00008D0A0000}"/>
    <hyperlink ref="B2710" r:id="rId2703" xr:uid="{00000000-0004-0000-0000-00008E0A0000}"/>
    <hyperlink ref="B2711" r:id="rId2704" xr:uid="{00000000-0004-0000-0000-00008F0A0000}"/>
    <hyperlink ref="B2712" r:id="rId2705" xr:uid="{00000000-0004-0000-0000-0000900A0000}"/>
    <hyperlink ref="B2713" r:id="rId2706" xr:uid="{00000000-0004-0000-0000-0000910A0000}"/>
    <hyperlink ref="B2714" r:id="rId2707" xr:uid="{00000000-0004-0000-0000-0000920A0000}"/>
    <hyperlink ref="B2715" r:id="rId2708" xr:uid="{00000000-0004-0000-0000-0000930A0000}"/>
    <hyperlink ref="B2716" r:id="rId2709" xr:uid="{00000000-0004-0000-0000-0000940A0000}"/>
    <hyperlink ref="B2717" r:id="rId2710" xr:uid="{00000000-0004-0000-0000-0000950A0000}"/>
    <hyperlink ref="B2718" r:id="rId2711" xr:uid="{00000000-0004-0000-0000-0000960A0000}"/>
    <hyperlink ref="B2719" r:id="rId2712" xr:uid="{00000000-0004-0000-0000-0000970A0000}"/>
    <hyperlink ref="B2720" r:id="rId2713" xr:uid="{00000000-0004-0000-0000-0000980A0000}"/>
    <hyperlink ref="B2721" r:id="rId2714" xr:uid="{00000000-0004-0000-0000-0000990A0000}"/>
    <hyperlink ref="B2722" r:id="rId2715" xr:uid="{00000000-0004-0000-0000-00009A0A0000}"/>
    <hyperlink ref="B2723" r:id="rId2716" xr:uid="{00000000-0004-0000-0000-00009B0A0000}"/>
    <hyperlink ref="B2724" r:id="rId2717" xr:uid="{00000000-0004-0000-0000-00009C0A0000}"/>
    <hyperlink ref="B2725" r:id="rId2718" xr:uid="{00000000-0004-0000-0000-00009D0A0000}"/>
    <hyperlink ref="B2726" r:id="rId2719" xr:uid="{00000000-0004-0000-0000-00009E0A0000}"/>
    <hyperlink ref="B2727" r:id="rId2720" xr:uid="{00000000-0004-0000-0000-00009F0A0000}"/>
    <hyperlink ref="B2728" r:id="rId2721" xr:uid="{00000000-0004-0000-0000-0000A00A0000}"/>
    <hyperlink ref="B2729" r:id="rId2722" xr:uid="{00000000-0004-0000-0000-0000A10A0000}"/>
    <hyperlink ref="B2730" r:id="rId2723" xr:uid="{00000000-0004-0000-0000-0000A20A0000}"/>
    <hyperlink ref="B2731" r:id="rId2724" xr:uid="{00000000-0004-0000-0000-0000A30A0000}"/>
    <hyperlink ref="B2732" r:id="rId2725" xr:uid="{00000000-0004-0000-0000-0000A40A0000}"/>
    <hyperlink ref="B2733" r:id="rId2726" xr:uid="{00000000-0004-0000-0000-0000A50A0000}"/>
    <hyperlink ref="B2734" r:id="rId2727" xr:uid="{00000000-0004-0000-0000-0000A60A0000}"/>
    <hyperlink ref="B2735" r:id="rId2728" xr:uid="{00000000-0004-0000-0000-0000A70A0000}"/>
    <hyperlink ref="B2736" r:id="rId2729" xr:uid="{00000000-0004-0000-0000-0000A80A0000}"/>
    <hyperlink ref="B2737" r:id="rId2730" xr:uid="{00000000-0004-0000-0000-0000A90A0000}"/>
    <hyperlink ref="B2738" r:id="rId2731" xr:uid="{00000000-0004-0000-0000-0000AA0A0000}"/>
    <hyperlink ref="B2739" r:id="rId2732" xr:uid="{00000000-0004-0000-0000-0000AB0A0000}"/>
    <hyperlink ref="B2740" r:id="rId2733" xr:uid="{00000000-0004-0000-0000-0000AC0A0000}"/>
    <hyperlink ref="B2741" r:id="rId2734" xr:uid="{00000000-0004-0000-0000-0000AD0A0000}"/>
    <hyperlink ref="B2742" r:id="rId2735" xr:uid="{00000000-0004-0000-0000-0000AE0A0000}"/>
    <hyperlink ref="B2743" r:id="rId2736" xr:uid="{00000000-0004-0000-0000-0000AF0A0000}"/>
    <hyperlink ref="B2744" r:id="rId2737" xr:uid="{00000000-0004-0000-0000-0000B00A0000}"/>
    <hyperlink ref="B2745" r:id="rId2738" xr:uid="{00000000-0004-0000-0000-0000B10A0000}"/>
    <hyperlink ref="B2746" r:id="rId2739" xr:uid="{00000000-0004-0000-0000-0000B20A0000}"/>
    <hyperlink ref="B2747" r:id="rId2740" xr:uid="{00000000-0004-0000-0000-0000B30A0000}"/>
    <hyperlink ref="B2748" r:id="rId2741" xr:uid="{00000000-0004-0000-0000-0000B40A0000}"/>
    <hyperlink ref="B2749" r:id="rId2742" xr:uid="{00000000-0004-0000-0000-0000B50A0000}"/>
    <hyperlink ref="B2750" r:id="rId2743" xr:uid="{00000000-0004-0000-0000-0000B60A0000}"/>
    <hyperlink ref="B2751" r:id="rId2744" xr:uid="{00000000-0004-0000-0000-0000B70A0000}"/>
    <hyperlink ref="B2752" r:id="rId2745" xr:uid="{00000000-0004-0000-0000-0000B80A0000}"/>
    <hyperlink ref="B2753" r:id="rId2746" xr:uid="{00000000-0004-0000-0000-0000B90A0000}"/>
    <hyperlink ref="B2754" r:id="rId2747" xr:uid="{00000000-0004-0000-0000-0000BA0A0000}"/>
    <hyperlink ref="B2755" r:id="rId2748" xr:uid="{00000000-0004-0000-0000-0000BB0A0000}"/>
    <hyperlink ref="B2756" r:id="rId2749" xr:uid="{00000000-0004-0000-0000-0000BC0A0000}"/>
    <hyperlink ref="B2757" r:id="rId2750" xr:uid="{00000000-0004-0000-0000-0000BD0A0000}"/>
    <hyperlink ref="B2758" r:id="rId2751" xr:uid="{00000000-0004-0000-0000-0000BE0A0000}"/>
    <hyperlink ref="B2759" r:id="rId2752" xr:uid="{00000000-0004-0000-0000-0000BF0A0000}"/>
    <hyperlink ref="B2760" r:id="rId2753" xr:uid="{00000000-0004-0000-0000-0000C00A0000}"/>
    <hyperlink ref="B2761" r:id="rId2754" xr:uid="{00000000-0004-0000-0000-0000C10A0000}"/>
    <hyperlink ref="B2762" r:id="rId2755" xr:uid="{00000000-0004-0000-0000-0000C20A0000}"/>
    <hyperlink ref="B2763" r:id="rId2756" xr:uid="{00000000-0004-0000-0000-0000C30A0000}"/>
    <hyperlink ref="B2764" r:id="rId2757" xr:uid="{00000000-0004-0000-0000-0000C40A0000}"/>
    <hyperlink ref="B2765" r:id="rId2758" xr:uid="{00000000-0004-0000-0000-0000C50A0000}"/>
    <hyperlink ref="B2766" r:id="rId2759" xr:uid="{00000000-0004-0000-0000-0000C60A0000}"/>
    <hyperlink ref="B2767" r:id="rId2760" xr:uid="{00000000-0004-0000-0000-0000C70A0000}"/>
    <hyperlink ref="B2768" r:id="rId2761" xr:uid="{00000000-0004-0000-0000-0000C80A0000}"/>
    <hyperlink ref="B2769" r:id="rId2762" xr:uid="{00000000-0004-0000-0000-0000C90A0000}"/>
    <hyperlink ref="B2770" r:id="rId2763" xr:uid="{00000000-0004-0000-0000-0000CA0A0000}"/>
    <hyperlink ref="B2771" r:id="rId2764" xr:uid="{00000000-0004-0000-0000-0000CB0A0000}"/>
    <hyperlink ref="B2772" r:id="rId2765" xr:uid="{00000000-0004-0000-0000-0000CC0A0000}"/>
    <hyperlink ref="B2773" r:id="rId2766" xr:uid="{00000000-0004-0000-0000-0000CD0A0000}"/>
    <hyperlink ref="B2774" r:id="rId2767" xr:uid="{00000000-0004-0000-0000-0000CE0A0000}"/>
    <hyperlink ref="B2775" r:id="rId2768" xr:uid="{00000000-0004-0000-0000-0000CF0A0000}"/>
    <hyperlink ref="B2776" r:id="rId2769" xr:uid="{00000000-0004-0000-0000-0000D00A0000}"/>
    <hyperlink ref="B2777" r:id="rId2770" xr:uid="{00000000-0004-0000-0000-0000D10A0000}"/>
    <hyperlink ref="B2778" r:id="rId2771" xr:uid="{00000000-0004-0000-0000-0000D20A0000}"/>
    <hyperlink ref="B2779" r:id="rId2772" xr:uid="{00000000-0004-0000-0000-0000D30A0000}"/>
    <hyperlink ref="B2780" r:id="rId2773" xr:uid="{00000000-0004-0000-0000-0000D40A0000}"/>
    <hyperlink ref="B2781" r:id="rId2774" xr:uid="{00000000-0004-0000-0000-0000D50A0000}"/>
    <hyperlink ref="B2782" r:id="rId2775" xr:uid="{00000000-0004-0000-0000-0000D60A0000}"/>
    <hyperlink ref="B2783" r:id="rId2776" xr:uid="{00000000-0004-0000-0000-0000D70A0000}"/>
    <hyperlink ref="B2784" r:id="rId2777" xr:uid="{00000000-0004-0000-0000-0000D80A0000}"/>
    <hyperlink ref="B2785" r:id="rId2778" xr:uid="{00000000-0004-0000-0000-0000D90A0000}"/>
    <hyperlink ref="B2786" r:id="rId2779" xr:uid="{00000000-0004-0000-0000-0000DA0A0000}"/>
    <hyperlink ref="B2787" r:id="rId2780" xr:uid="{00000000-0004-0000-0000-0000DB0A0000}"/>
    <hyperlink ref="B2788" r:id="rId2781" xr:uid="{00000000-0004-0000-0000-0000DC0A0000}"/>
    <hyperlink ref="B2789" r:id="rId2782" xr:uid="{00000000-0004-0000-0000-0000DD0A0000}"/>
    <hyperlink ref="B2790" r:id="rId2783" xr:uid="{00000000-0004-0000-0000-0000DE0A0000}"/>
    <hyperlink ref="B2791" r:id="rId2784" xr:uid="{00000000-0004-0000-0000-0000DF0A0000}"/>
    <hyperlink ref="B2792" r:id="rId2785" xr:uid="{00000000-0004-0000-0000-0000E00A0000}"/>
    <hyperlink ref="B2793" r:id="rId2786" xr:uid="{00000000-0004-0000-0000-0000E10A0000}"/>
    <hyperlink ref="B2794" r:id="rId2787" xr:uid="{00000000-0004-0000-0000-0000E20A0000}"/>
    <hyperlink ref="B2795" r:id="rId2788" xr:uid="{00000000-0004-0000-0000-0000E30A0000}"/>
    <hyperlink ref="B2796" r:id="rId2789" xr:uid="{00000000-0004-0000-0000-0000E40A0000}"/>
    <hyperlink ref="B2797" r:id="rId2790" xr:uid="{00000000-0004-0000-0000-0000E50A0000}"/>
    <hyperlink ref="B2798" r:id="rId2791" xr:uid="{00000000-0004-0000-0000-0000E60A0000}"/>
    <hyperlink ref="B2799" r:id="rId2792" xr:uid="{00000000-0004-0000-0000-0000E70A0000}"/>
    <hyperlink ref="B2800" r:id="rId2793" xr:uid="{00000000-0004-0000-0000-0000E80A0000}"/>
    <hyperlink ref="B2801" r:id="rId2794" xr:uid="{00000000-0004-0000-0000-0000E90A0000}"/>
    <hyperlink ref="B2802" r:id="rId2795" xr:uid="{00000000-0004-0000-0000-0000EA0A0000}"/>
    <hyperlink ref="B2803" r:id="rId2796" xr:uid="{00000000-0004-0000-0000-0000EB0A0000}"/>
    <hyperlink ref="B2804" r:id="rId2797" xr:uid="{00000000-0004-0000-0000-0000EC0A0000}"/>
    <hyperlink ref="B2805" r:id="rId2798" xr:uid="{00000000-0004-0000-0000-0000ED0A0000}"/>
    <hyperlink ref="B2806" r:id="rId2799" xr:uid="{00000000-0004-0000-0000-0000EE0A0000}"/>
    <hyperlink ref="B2807" r:id="rId2800" xr:uid="{00000000-0004-0000-0000-0000EF0A0000}"/>
    <hyperlink ref="B2808" r:id="rId2801" xr:uid="{00000000-0004-0000-0000-0000F00A0000}"/>
    <hyperlink ref="B2809" r:id="rId2802" xr:uid="{00000000-0004-0000-0000-0000F10A0000}"/>
    <hyperlink ref="B2810" r:id="rId2803" xr:uid="{00000000-0004-0000-0000-0000F20A0000}"/>
    <hyperlink ref="B2811" r:id="rId2804" xr:uid="{00000000-0004-0000-0000-0000F30A0000}"/>
    <hyperlink ref="B2812" r:id="rId2805" xr:uid="{00000000-0004-0000-0000-0000F40A0000}"/>
    <hyperlink ref="B2813" r:id="rId2806" xr:uid="{00000000-0004-0000-0000-0000F50A0000}"/>
    <hyperlink ref="B2814" r:id="rId2807" xr:uid="{00000000-0004-0000-0000-0000F60A0000}"/>
    <hyperlink ref="B2815" r:id="rId2808" xr:uid="{00000000-0004-0000-0000-0000F70A0000}"/>
    <hyperlink ref="B2816" r:id="rId2809" xr:uid="{00000000-0004-0000-0000-0000F80A0000}"/>
    <hyperlink ref="B2817" r:id="rId2810" xr:uid="{00000000-0004-0000-0000-0000F90A0000}"/>
    <hyperlink ref="B2818" r:id="rId2811" xr:uid="{00000000-0004-0000-0000-0000FA0A0000}"/>
    <hyperlink ref="B2819" r:id="rId2812" xr:uid="{00000000-0004-0000-0000-0000FB0A0000}"/>
    <hyperlink ref="B2820" r:id="rId2813" xr:uid="{00000000-0004-0000-0000-0000FC0A0000}"/>
    <hyperlink ref="B2821" r:id="rId2814" xr:uid="{00000000-0004-0000-0000-0000FD0A0000}"/>
    <hyperlink ref="B2822" r:id="rId2815" xr:uid="{00000000-0004-0000-0000-0000FE0A0000}"/>
    <hyperlink ref="B2823" r:id="rId2816" xr:uid="{00000000-0004-0000-0000-0000FF0A0000}"/>
    <hyperlink ref="B2824" r:id="rId2817" xr:uid="{00000000-0004-0000-0000-0000000B0000}"/>
    <hyperlink ref="B2825" r:id="rId2818" xr:uid="{00000000-0004-0000-0000-0000010B0000}"/>
    <hyperlink ref="B2826" r:id="rId2819" xr:uid="{00000000-0004-0000-0000-0000020B0000}"/>
    <hyperlink ref="B2827" r:id="rId2820" xr:uid="{00000000-0004-0000-0000-0000030B0000}"/>
    <hyperlink ref="B2828" r:id="rId2821" xr:uid="{00000000-0004-0000-0000-0000040B0000}"/>
    <hyperlink ref="B2829" r:id="rId2822" xr:uid="{00000000-0004-0000-0000-0000050B0000}"/>
    <hyperlink ref="B2830" r:id="rId2823" xr:uid="{00000000-0004-0000-0000-0000060B0000}"/>
    <hyperlink ref="B2831" r:id="rId2824" xr:uid="{00000000-0004-0000-0000-0000070B0000}"/>
    <hyperlink ref="B2832" r:id="rId2825" xr:uid="{00000000-0004-0000-0000-0000080B0000}"/>
    <hyperlink ref="B2833" r:id="rId2826" xr:uid="{00000000-0004-0000-0000-0000090B0000}"/>
    <hyperlink ref="B2834" r:id="rId2827" xr:uid="{00000000-0004-0000-0000-00000A0B0000}"/>
    <hyperlink ref="B2835" r:id="rId2828" xr:uid="{00000000-0004-0000-0000-00000B0B0000}"/>
    <hyperlink ref="B2836" r:id="rId2829" xr:uid="{00000000-0004-0000-0000-00000C0B0000}"/>
    <hyperlink ref="B2837" r:id="rId2830" xr:uid="{00000000-0004-0000-0000-00000D0B0000}"/>
    <hyperlink ref="B2838" r:id="rId2831" xr:uid="{00000000-0004-0000-0000-00000E0B0000}"/>
    <hyperlink ref="B2839" r:id="rId2832" xr:uid="{00000000-0004-0000-0000-00000F0B0000}"/>
    <hyperlink ref="B2840" r:id="rId2833" xr:uid="{00000000-0004-0000-0000-0000100B0000}"/>
    <hyperlink ref="B2841" r:id="rId2834" xr:uid="{00000000-0004-0000-0000-0000110B0000}"/>
    <hyperlink ref="B2842" r:id="rId2835" xr:uid="{00000000-0004-0000-0000-0000120B0000}"/>
    <hyperlink ref="B2843" r:id="rId2836" xr:uid="{00000000-0004-0000-0000-0000130B0000}"/>
    <hyperlink ref="B2844" r:id="rId2837" xr:uid="{00000000-0004-0000-0000-0000140B0000}"/>
    <hyperlink ref="B2845" r:id="rId2838" xr:uid="{00000000-0004-0000-0000-0000150B0000}"/>
    <hyperlink ref="B2846" r:id="rId2839" xr:uid="{00000000-0004-0000-0000-0000160B0000}"/>
    <hyperlink ref="B2847" r:id="rId2840" xr:uid="{00000000-0004-0000-0000-0000170B0000}"/>
    <hyperlink ref="B2848" r:id="rId2841" xr:uid="{00000000-0004-0000-0000-0000180B0000}"/>
    <hyperlink ref="B2849" r:id="rId2842" xr:uid="{00000000-0004-0000-0000-0000190B0000}"/>
    <hyperlink ref="B2850" r:id="rId2843" xr:uid="{00000000-0004-0000-0000-00001A0B0000}"/>
    <hyperlink ref="B2851" r:id="rId2844" xr:uid="{00000000-0004-0000-0000-00001B0B0000}"/>
    <hyperlink ref="B2852" r:id="rId2845" xr:uid="{00000000-0004-0000-0000-00001C0B0000}"/>
    <hyperlink ref="B2853" r:id="rId2846" xr:uid="{00000000-0004-0000-0000-00001D0B0000}"/>
    <hyperlink ref="B2854" r:id="rId2847" xr:uid="{00000000-0004-0000-0000-00001E0B0000}"/>
    <hyperlink ref="B2855" r:id="rId2848" xr:uid="{00000000-0004-0000-0000-00001F0B0000}"/>
    <hyperlink ref="B2856" r:id="rId2849" xr:uid="{00000000-0004-0000-0000-0000200B0000}"/>
    <hyperlink ref="B2857" r:id="rId2850" xr:uid="{00000000-0004-0000-0000-0000210B0000}"/>
    <hyperlink ref="B2858" r:id="rId2851" xr:uid="{00000000-0004-0000-0000-0000220B0000}"/>
    <hyperlink ref="B2859" r:id="rId2852" xr:uid="{00000000-0004-0000-0000-0000230B0000}"/>
    <hyperlink ref="B2860" r:id="rId2853" xr:uid="{00000000-0004-0000-0000-0000240B0000}"/>
    <hyperlink ref="B2861" r:id="rId2854" xr:uid="{00000000-0004-0000-0000-0000250B0000}"/>
    <hyperlink ref="B2862" r:id="rId2855" xr:uid="{00000000-0004-0000-0000-0000260B0000}"/>
    <hyperlink ref="B2863" r:id="rId2856" xr:uid="{00000000-0004-0000-0000-0000270B0000}"/>
    <hyperlink ref="B2864" r:id="rId2857" xr:uid="{00000000-0004-0000-0000-0000280B0000}"/>
    <hyperlink ref="B2865" r:id="rId2858" xr:uid="{00000000-0004-0000-0000-0000290B0000}"/>
    <hyperlink ref="B2866" r:id="rId2859" xr:uid="{00000000-0004-0000-0000-00002A0B0000}"/>
    <hyperlink ref="B2867" r:id="rId2860" xr:uid="{00000000-0004-0000-0000-00002B0B0000}"/>
    <hyperlink ref="B2868" r:id="rId2861" xr:uid="{00000000-0004-0000-0000-00002C0B0000}"/>
    <hyperlink ref="B2869" r:id="rId2862" xr:uid="{00000000-0004-0000-0000-00002D0B0000}"/>
    <hyperlink ref="B2870" r:id="rId2863" xr:uid="{00000000-0004-0000-0000-00002E0B0000}"/>
    <hyperlink ref="B2871" r:id="rId2864" xr:uid="{00000000-0004-0000-0000-00002F0B0000}"/>
    <hyperlink ref="B2872" r:id="rId2865" xr:uid="{00000000-0004-0000-0000-0000300B0000}"/>
    <hyperlink ref="B2873" r:id="rId2866" xr:uid="{00000000-0004-0000-0000-0000310B0000}"/>
    <hyperlink ref="B2874" r:id="rId2867" xr:uid="{00000000-0004-0000-0000-0000320B0000}"/>
    <hyperlink ref="B2875" r:id="rId2868" xr:uid="{00000000-0004-0000-0000-0000330B0000}"/>
    <hyperlink ref="B2876" r:id="rId2869" xr:uid="{00000000-0004-0000-0000-0000340B0000}"/>
    <hyperlink ref="B2877" r:id="rId2870" xr:uid="{00000000-0004-0000-0000-0000350B0000}"/>
    <hyperlink ref="B2878" r:id="rId2871" xr:uid="{00000000-0004-0000-0000-0000360B0000}"/>
    <hyperlink ref="B2879" r:id="rId2872" xr:uid="{00000000-0004-0000-0000-0000370B0000}"/>
    <hyperlink ref="B2880" r:id="rId2873" xr:uid="{00000000-0004-0000-0000-0000380B0000}"/>
    <hyperlink ref="B2881" r:id="rId2874" xr:uid="{00000000-0004-0000-0000-0000390B0000}"/>
    <hyperlink ref="B2882" r:id="rId2875" xr:uid="{00000000-0004-0000-0000-00003A0B0000}"/>
    <hyperlink ref="B2883" r:id="rId2876" xr:uid="{00000000-0004-0000-0000-00003B0B0000}"/>
    <hyperlink ref="B2884" r:id="rId2877" xr:uid="{00000000-0004-0000-0000-00003C0B0000}"/>
    <hyperlink ref="B2885" r:id="rId2878" xr:uid="{00000000-0004-0000-0000-00003D0B0000}"/>
    <hyperlink ref="B2886" r:id="rId2879" xr:uid="{00000000-0004-0000-0000-00003E0B0000}"/>
    <hyperlink ref="B2887" r:id="rId2880" xr:uid="{00000000-0004-0000-0000-00003F0B0000}"/>
    <hyperlink ref="B2888" r:id="rId2881" xr:uid="{00000000-0004-0000-0000-0000400B0000}"/>
    <hyperlink ref="B2889" r:id="rId2882" xr:uid="{00000000-0004-0000-0000-0000410B0000}"/>
    <hyperlink ref="B2890" r:id="rId2883" xr:uid="{00000000-0004-0000-0000-0000420B0000}"/>
  </hyperlinks>
  <pageMargins left="0.7" right="0.7" top="0.75" bottom="0.75" header="0.3" footer="0.3"/>
  <pageSetup fitToHeight="0" orientation="landscape" r:id="rId2884"/>
  <drawing r:id="rId2885"/>
  <tableParts count="1">
    <tablePart r:id="rId288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120"/>
  <sheetViews>
    <sheetView tabSelected="1" workbookViewId="0">
      <selection activeCell="AA1" sqref="AA1"/>
    </sheetView>
  </sheetViews>
  <sheetFormatPr defaultRowHeight="14.25" x14ac:dyDescent="0.45"/>
  <cols>
    <col min="3" max="3" width="13" customWidth="1"/>
    <col min="4" max="4" width="9.1328125" customWidth="1"/>
    <col min="5" max="6" width="34.265625" customWidth="1"/>
    <col min="7" max="7" width="21.796875" customWidth="1"/>
    <col min="8" max="9" width="34.265625" customWidth="1"/>
    <col min="10" max="10" width="26.33203125" customWidth="1"/>
    <col min="11" max="11" width="16.46484375" customWidth="1"/>
    <col min="12" max="15" width="34.265625" customWidth="1"/>
    <col min="21" max="21" width="10.59765625" customWidth="1"/>
  </cols>
  <sheetData>
    <row r="1" spans="1:28" ht="39.4" x14ac:dyDescent="0.45">
      <c r="A1" s="12" t="s">
        <v>2</v>
      </c>
      <c r="B1" s="12" t="s">
        <v>3</v>
      </c>
      <c r="C1" s="12" t="s">
        <v>4</v>
      </c>
      <c r="D1" s="12" t="s">
        <v>5</v>
      </c>
      <c r="E1" s="12" t="s">
        <v>5782</v>
      </c>
      <c r="F1" s="12" t="s">
        <v>5783</v>
      </c>
      <c r="G1" s="12" t="s">
        <v>5784</v>
      </c>
      <c r="H1" s="12" t="s">
        <v>5787</v>
      </c>
      <c r="I1" s="12" t="s">
        <v>5788</v>
      </c>
      <c r="J1" s="12" t="s">
        <v>5789</v>
      </c>
      <c r="K1" s="12" t="s">
        <v>5785</v>
      </c>
      <c r="L1" s="12" t="s">
        <v>5790</v>
      </c>
      <c r="M1" s="12" t="s">
        <v>5786</v>
      </c>
      <c r="N1" s="12" t="s">
        <v>6</v>
      </c>
      <c r="O1" s="12" t="s">
        <v>7</v>
      </c>
      <c r="P1" s="12" t="s">
        <v>5791</v>
      </c>
      <c r="Q1" s="12" t="s">
        <v>5792</v>
      </c>
      <c r="R1" s="12" t="s">
        <v>5793</v>
      </c>
      <c r="S1" s="12" t="s">
        <v>5794</v>
      </c>
      <c r="T1" s="12" t="s">
        <v>5795</v>
      </c>
      <c r="U1" s="12" t="s">
        <v>5796</v>
      </c>
      <c r="V1" s="12" t="s">
        <v>5797</v>
      </c>
      <c r="W1" s="12" t="s">
        <v>5799</v>
      </c>
      <c r="X1" s="12" t="s">
        <v>5798</v>
      </c>
      <c r="Y1" s="12" t="s">
        <v>5800</v>
      </c>
      <c r="Z1" s="12" t="s">
        <v>5801</v>
      </c>
      <c r="AA1" s="12" t="s">
        <v>5802</v>
      </c>
      <c r="AB1" s="12" t="s">
        <v>5803</v>
      </c>
    </row>
    <row r="2" spans="1:28" ht="26.25" hidden="1" x14ac:dyDescent="0.45">
      <c r="A2" s="22">
        <v>4</v>
      </c>
      <c r="B2" s="23" t="s">
        <v>16</v>
      </c>
      <c r="C2" s="24" t="s">
        <v>17</v>
      </c>
      <c r="D2" s="24" t="s">
        <v>18</v>
      </c>
      <c r="E2" s="25">
        <v>883303002218</v>
      </c>
      <c r="F2" s="25">
        <v>423921411857</v>
      </c>
      <c r="G2" s="25">
        <v>12891604733753</v>
      </c>
      <c r="H2" s="25">
        <v>1801012289922</v>
      </c>
      <c r="I2" s="25">
        <v>1504656772541</v>
      </c>
      <c r="J2" s="25">
        <v>1288143128446</v>
      </c>
      <c r="K2" s="25">
        <v>944450213533</v>
      </c>
      <c r="L2" s="25">
        <v>12787713250229</v>
      </c>
      <c r="M2" s="25">
        <v>10733779474757</v>
      </c>
      <c r="N2" s="26">
        <v>0.52</v>
      </c>
      <c r="O2" s="26">
        <v>0.62</v>
      </c>
      <c r="P2" s="17">
        <v>-3.5634166564092677E-2</v>
      </c>
      <c r="Q2" s="27">
        <v>-0.16454941425959668</v>
      </c>
      <c r="R2" s="27">
        <v>-0.26681267579917683</v>
      </c>
      <c r="S2" s="27">
        <v>-0.16061775356397037</v>
      </c>
      <c r="T2" s="28">
        <v>9.9999999999999978E-2</v>
      </c>
      <c r="U2" s="29">
        <v>-0.52761401018683662</v>
      </c>
      <c r="V2" s="43">
        <f>(Table2[[#This Row],[TATA]]-AVERAGE(Table2[TATA]))/STDEV(Table2[TATA])</f>
        <v>3.900320832457066E-3</v>
      </c>
      <c r="W2" s="43">
        <f>(Table2[[#This Row],[REC]]-AVERAGE(Table2[REC]))/STDEV(Table2[REC])</f>
        <v>-0.33941634625475209</v>
      </c>
      <c r="X2" s="43">
        <f>(Table2[[#This Row],[INV]]-AVERAGE(Table2[INV]))/STDEV(Table2[INV])</f>
        <v>-3.8931101815837192E-2</v>
      </c>
      <c r="Y2" s="43">
        <f>(Table2[[#This Row],[rev]]-AVERAGE(Table2[rev]))/STDEV(Table2[rev])</f>
        <v>-3.1509172176539708E-2</v>
      </c>
      <c r="Z2" s="43">
        <f>(Table2[[#This Row],[ROA]]-AVERAGE(Table2[ROA]))/STDEV(Table2[ROA])</f>
        <v>-7.6543613314963132E-3</v>
      </c>
      <c r="AA2" s="20">
        <f>SUM(Table2[[#This Row],[TATA Z]:[ROA Z]])</f>
        <v>-0.41361066074616826</v>
      </c>
      <c r="AB2" s="20">
        <f>IF(Table2[[#This Row],[Z Score]]&gt;1,1,0)</f>
        <v>0</v>
      </c>
    </row>
    <row r="3" spans="1:28" ht="26.25" hidden="1" x14ac:dyDescent="0.45">
      <c r="A3" s="30">
        <v>6</v>
      </c>
      <c r="B3" s="31" t="s">
        <v>21</v>
      </c>
      <c r="C3" s="32" t="s">
        <v>22</v>
      </c>
      <c r="D3" s="32" t="s">
        <v>15</v>
      </c>
      <c r="E3" s="33">
        <v>-16006112780</v>
      </c>
      <c r="F3" s="33">
        <v>-2281068705</v>
      </c>
      <c r="G3" s="33">
        <v>1450362374818</v>
      </c>
      <c r="H3" s="33">
        <v>386186834767</v>
      </c>
      <c r="I3" s="33">
        <v>404790402067</v>
      </c>
      <c r="J3" s="33">
        <v>22161025590</v>
      </c>
      <c r="K3" s="33">
        <v>14855818182</v>
      </c>
      <c r="L3" s="33">
        <v>1172504664472</v>
      </c>
      <c r="M3" s="33">
        <v>844346681090</v>
      </c>
      <c r="N3" s="34">
        <v>0.44</v>
      </c>
      <c r="O3" s="34">
        <v>-0.91</v>
      </c>
      <c r="P3" s="17">
        <v>9.4631826592456239E-3</v>
      </c>
      <c r="Q3" s="27">
        <v>4.8172453396098242E-2</v>
      </c>
      <c r="R3" s="27">
        <v>-0.32964211779514485</v>
      </c>
      <c r="S3" s="27">
        <v>-0.27987776366738421</v>
      </c>
      <c r="T3" s="28">
        <v>-1.35</v>
      </c>
      <c r="U3" s="29">
        <v>-1.9018842454071851</v>
      </c>
      <c r="V3" s="27">
        <f>(Table2[[#This Row],[TATA]]-AVERAGE(Table2[TATA]))/STDEV(Table2[TATA])</f>
        <v>5.3539065082494841E-2</v>
      </c>
      <c r="W3" s="43">
        <f>(Table2[[#This Row],[REC]]-AVERAGE(Table2[REC]))/STDEV(Table2[REC])</f>
        <v>-0.16462216363144944</v>
      </c>
      <c r="X3" s="43">
        <f>(Table2[[#This Row],[INV]]-AVERAGE(Table2[INV]))/STDEV(Table2[INV])</f>
        <v>-3.9393540705617722E-2</v>
      </c>
      <c r="Y3" s="43">
        <f>(Table2[[#This Row],[rev]]-AVERAGE(Table2[rev]))/STDEV(Table2[rev])</f>
        <v>-3.1922739988071963E-2</v>
      </c>
      <c r="Z3" s="43">
        <f>(Table2[[#This Row],[ROA]]-AVERAGE(Table2[ROA]))/STDEV(Table2[ROA])</f>
        <v>-0.1951197798736744</v>
      </c>
      <c r="AA3" s="20">
        <f>SUM(Table2[[#This Row],[TATA Z]:[ROA Z]])</f>
        <v>-0.37751915911631873</v>
      </c>
      <c r="AB3" s="20">
        <f>IF(Table2[[#This Row],[Z Score]]&gt;1,1,0)</f>
        <v>0</v>
      </c>
    </row>
    <row r="4" spans="1:28" ht="26.25" hidden="1" x14ac:dyDescent="0.45">
      <c r="A4" s="22">
        <v>7</v>
      </c>
      <c r="B4" s="23" t="s">
        <v>23</v>
      </c>
      <c r="C4" s="24" t="s">
        <v>24</v>
      </c>
      <c r="D4" s="24" t="s">
        <v>18</v>
      </c>
      <c r="E4" s="25">
        <v>61470610821</v>
      </c>
      <c r="F4" s="25">
        <v>1846752334</v>
      </c>
      <c r="G4" s="25">
        <v>201059637425</v>
      </c>
      <c r="H4" s="25">
        <v>9037864729</v>
      </c>
      <c r="I4" s="25">
        <v>6752187896</v>
      </c>
      <c r="J4" s="25">
        <v>89003722128</v>
      </c>
      <c r="K4" s="25">
        <v>30149649706</v>
      </c>
      <c r="L4" s="25">
        <v>153483344374</v>
      </c>
      <c r="M4" s="25">
        <v>170456280065</v>
      </c>
      <c r="N4" s="26">
        <v>-0.65</v>
      </c>
      <c r="O4" s="26">
        <v>-0.44</v>
      </c>
      <c r="P4" s="17">
        <v>-0.29654812497730237</v>
      </c>
      <c r="Q4" s="27">
        <v>-0.25290009327821616</v>
      </c>
      <c r="R4" s="27">
        <v>-0.6612540578624283</v>
      </c>
      <c r="S4" s="27">
        <v>0.11058487004062968</v>
      </c>
      <c r="T4" s="28">
        <v>0.21000000000000002</v>
      </c>
      <c r="U4" s="29">
        <v>-0.89011740607731693</v>
      </c>
      <c r="V4" s="27">
        <f>(Table2[[#This Row],[TATA]]-AVERAGE(Table2[TATA]))/STDEV(Table2[TATA])</f>
        <v>-0.28328820523363413</v>
      </c>
      <c r="W4" s="43">
        <f>(Table2[[#This Row],[REC]]-AVERAGE(Table2[REC]))/STDEV(Table2[REC])</f>
        <v>-0.4120143583607252</v>
      </c>
      <c r="X4" s="43">
        <f>(Table2[[#This Row],[INV]]-AVERAGE(Table2[INV]))/STDEV(Table2[INV])</f>
        <v>-4.1834279514224706E-2</v>
      </c>
      <c r="Y4" s="43">
        <f>(Table2[[#This Row],[rev]]-AVERAGE(Table2[rev]))/STDEV(Table2[rev])</f>
        <v>-3.0568700383616823E-2</v>
      </c>
      <c r="Z4" s="43">
        <f>(Table2[[#This Row],[ROA]]-AVERAGE(Table2[ROA]))/STDEV(Table2[ROA])</f>
        <v>6.5671531785999604E-3</v>
      </c>
      <c r="AA4" s="20">
        <f>SUM(Table2[[#This Row],[TATA Z]:[ROA Z]])</f>
        <v>-0.76113839031360087</v>
      </c>
      <c r="AB4" s="20">
        <f>IF(Table2[[#This Row],[Z Score]]&gt;1,1,0)</f>
        <v>0</v>
      </c>
    </row>
    <row r="5" spans="1:28" ht="51.75" hidden="1" x14ac:dyDescent="0.45">
      <c r="A5" s="30">
        <v>9</v>
      </c>
      <c r="B5" s="31" t="s">
        <v>27</v>
      </c>
      <c r="C5" s="32" t="s">
        <v>28</v>
      </c>
      <c r="D5" s="32" t="s">
        <v>18</v>
      </c>
      <c r="E5" s="33">
        <v>6990519445</v>
      </c>
      <c r="F5" s="33">
        <v>22649099076</v>
      </c>
      <c r="G5" s="33">
        <v>1476082020585</v>
      </c>
      <c r="H5" s="33">
        <v>278576713658</v>
      </c>
      <c r="I5" s="33">
        <v>409092369363</v>
      </c>
      <c r="J5" s="33">
        <v>17266781943</v>
      </c>
      <c r="K5" s="33">
        <v>22155942817</v>
      </c>
      <c r="L5" s="33">
        <v>583009927395</v>
      </c>
      <c r="M5" s="33">
        <v>1008800601424</v>
      </c>
      <c r="N5" s="34">
        <v>-0.98</v>
      </c>
      <c r="O5" s="34">
        <v>0.46</v>
      </c>
      <c r="P5" s="17">
        <v>1.0608204295310229E-2</v>
      </c>
      <c r="Q5" s="27">
        <v>0.46850884982881241</v>
      </c>
      <c r="R5" s="27">
        <v>0.28315414476998585</v>
      </c>
      <c r="S5" s="27">
        <v>0.73033177313380282</v>
      </c>
      <c r="T5" s="28">
        <v>1.44</v>
      </c>
      <c r="U5" s="29">
        <v>2.9326029720279112</v>
      </c>
      <c r="V5" s="27">
        <f>(Table2[[#This Row],[TATA]]-AVERAGE(Table2[TATA]))/STDEV(Table2[TATA])</f>
        <v>5.479939273217313E-2</v>
      </c>
      <c r="W5" s="43">
        <f>(Table2[[#This Row],[REC]]-AVERAGE(Table2[REC]))/STDEV(Table2[REC])</f>
        <v>0.18076948627734543</v>
      </c>
      <c r="X5" s="43">
        <f>(Table2[[#This Row],[INV]]-AVERAGE(Table2[INV]))/STDEV(Table2[INV])</f>
        <v>-3.4883221748138203E-2</v>
      </c>
      <c r="Y5" s="43">
        <f>(Table2[[#This Row],[rev]]-AVERAGE(Table2[rev]))/STDEV(Table2[rev])</f>
        <v>-2.8419552733923666E-2</v>
      </c>
      <c r="Z5" s="43">
        <f>(Table2[[#This Row],[ROA]]-AVERAGE(Table2[ROA]))/STDEV(Table2[ROA])</f>
        <v>0.16558954270058548</v>
      </c>
      <c r="AA5" s="20">
        <f>SUM(Table2[[#This Row],[TATA Z]:[ROA Z]])</f>
        <v>0.33785564722804218</v>
      </c>
      <c r="AB5" s="20">
        <f>IF(Table2[[#This Row],[Z Score]]&gt;1,1,0)</f>
        <v>0</v>
      </c>
    </row>
    <row r="6" spans="1:28" ht="26.25" hidden="1" x14ac:dyDescent="0.45">
      <c r="A6" s="22">
        <v>11</v>
      </c>
      <c r="B6" s="23" t="s">
        <v>31</v>
      </c>
      <c r="C6" s="24" t="s">
        <v>32</v>
      </c>
      <c r="D6" s="24" t="s">
        <v>33</v>
      </c>
      <c r="E6" s="25">
        <v>-477817692367</v>
      </c>
      <c r="F6" s="25">
        <v>-22496762297</v>
      </c>
      <c r="G6" s="25">
        <v>1433204645250</v>
      </c>
      <c r="H6" s="25">
        <v>410234573288</v>
      </c>
      <c r="I6" s="25">
        <v>611673432440</v>
      </c>
      <c r="J6" s="25">
        <v>5486764537</v>
      </c>
      <c r="K6" s="25">
        <v>2675461659</v>
      </c>
      <c r="L6" s="25">
        <v>38485998242</v>
      </c>
      <c r="M6" s="25">
        <v>318415287149</v>
      </c>
      <c r="N6" s="26">
        <v>-0.53</v>
      </c>
      <c r="O6" s="26">
        <v>-4.6399999999999997</v>
      </c>
      <c r="P6" s="17">
        <v>0.31769428851563375</v>
      </c>
      <c r="Q6" s="27">
        <v>0.49103335571520051</v>
      </c>
      <c r="R6" s="27">
        <v>-0.51237899112345309</v>
      </c>
      <c r="S6" s="27">
        <v>7.2735358752241348</v>
      </c>
      <c r="T6" s="28">
        <v>-4.1099999999999994</v>
      </c>
      <c r="U6" s="29">
        <v>3.4598845283315161</v>
      </c>
      <c r="V6" s="27">
        <f>(Table2[[#This Row],[TATA]]-AVERAGE(Table2[TATA]))/STDEV(Table2[TATA])</f>
        <v>0.39280967182568616</v>
      </c>
      <c r="W6" s="43">
        <f>(Table2[[#This Row],[REC]]-AVERAGE(Table2[REC]))/STDEV(Table2[REC])</f>
        <v>0.19927793883464215</v>
      </c>
      <c r="X6" s="43">
        <f>(Table2[[#This Row],[INV]]-AVERAGE(Table2[INV]))/STDEV(Table2[INV])</f>
        <v>-4.0738525383809357E-2</v>
      </c>
      <c r="Y6" s="43">
        <f>(Table2[[#This Row],[rev]]-AVERAGE(Table2[rev]))/STDEV(Table2[rev])</f>
        <v>-5.7291421045446893E-3</v>
      </c>
      <c r="Z6" s="43">
        <f>(Table2[[#This Row],[ROA]]-AVERAGE(Table2[ROA]))/STDEV(Table2[ROA])</f>
        <v>-0.55195050758154429</v>
      </c>
      <c r="AA6" s="20">
        <f>SUM(Table2[[#This Row],[TATA Z]:[ROA Z]])</f>
        <v>-6.3305644095700275E-3</v>
      </c>
      <c r="AB6" s="20">
        <f>IF(Table2[[#This Row],[Z Score]]&gt;1,1,0)</f>
        <v>0</v>
      </c>
    </row>
    <row r="7" spans="1:28" ht="26.25" hidden="1" x14ac:dyDescent="0.45">
      <c r="A7" s="30">
        <v>13</v>
      </c>
      <c r="B7" s="31" t="s">
        <v>36</v>
      </c>
      <c r="C7" s="32" t="s">
        <v>37</v>
      </c>
      <c r="D7" s="32" t="s">
        <v>15</v>
      </c>
      <c r="E7" s="33">
        <v>-42634029951</v>
      </c>
      <c r="F7" s="33">
        <v>10869030929</v>
      </c>
      <c r="G7" s="33">
        <v>783029067013</v>
      </c>
      <c r="H7" s="33">
        <v>419939069150</v>
      </c>
      <c r="I7" s="33">
        <v>463492001467</v>
      </c>
      <c r="J7" s="33">
        <v>1407118616</v>
      </c>
      <c r="K7" s="33">
        <v>54033939</v>
      </c>
      <c r="L7" s="33">
        <v>1147297263317</v>
      </c>
      <c r="M7" s="33">
        <v>1320436654028</v>
      </c>
      <c r="N7" s="34">
        <v>0.57999999999999996</v>
      </c>
      <c r="O7" s="34">
        <v>-0.1</v>
      </c>
      <c r="P7" s="17">
        <v>6.8328320280748575E-2</v>
      </c>
      <c r="Q7" s="27">
        <v>0.10371250382860453</v>
      </c>
      <c r="R7" s="27">
        <v>-0.96159958486399555</v>
      </c>
      <c r="S7" s="27">
        <v>0.1509106630398728</v>
      </c>
      <c r="T7" s="28">
        <v>-0.67999999999999994</v>
      </c>
      <c r="U7" s="29">
        <v>-1.3186480977147697</v>
      </c>
      <c r="V7" s="27">
        <f>(Table2[[#This Row],[TATA]]-AVERAGE(Table2[TATA]))/STDEV(Table2[TATA])</f>
        <v>0.11833204209687119</v>
      </c>
      <c r="W7" s="43">
        <f>(Table2[[#This Row],[REC]]-AVERAGE(Table2[REC]))/STDEV(Table2[REC])</f>
        <v>-0.11898474127710953</v>
      </c>
      <c r="X7" s="43">
        <f>(Table2[[#This Row],[INV]]-AVERAGE(Table2[INV]))/STDEV(Table2[INV])</f>
        <v>-4.4044890457833989E-2</v>
      </c>
      <c r="Y7" s="43">
        <f>(Table2[[#This Row],[rev]]-AVERAGE(Table2[rev]))/STDEV(Table2[rev])</f>
        <v>-3.0428859292336196E-2</v>
      </c>
      <c r="Z7" s="43">
        <f>(Table2[[#This Row],[ROA]]-AVERAGE(Table2[ROA]))/STDEV(Table2[ROA])</f>
        <v>-0.10849782785763348</v>
      </c>
      <c r="AA7" s="20">
        <f>SUM(Table2[[#This Row],[TATA Z]:[ROA Z]])</f>
        <v>-0.183624276788042</v>
      </c>
      <c r="AB7" s="20">
        <f>IF(Table2[[#This Row],[Z Score]]&gt;1,1,0)</f>
        <v>0</v>
      </c>
    </row>
    <row r="8" spans="1:28" ht="64.5" hidden="1" x14ac:dyDescent="0.45">
      <c r="A8" s="22">
        <v>15</v>
      </c>
      <c r="B8" s="23" t="s">
        <v>40</v>
      </c>
      <c r="C8" s="24" t="s">
        <v>41</v>
      </c>
      <c r="D8" s="24" t="s">
        <v>15</v>
      </c>
      <c r="E8" s="25">
        <v>219466039863</v>
      </c>
      <c r="F8" s="25">
        <v>254307973553</v>
      </c>
      <c r="G8" s="25">
        <v>4771980517070</v>
      </c>
      <c r="H8" s="25">
        <v>246297029009</v>
      </c>
      <c r="I8" s="25">
        <v>272312712218</v>
      </c>
      <c r="J8" s="25">
        <v>4126219112</v>
      </c>
      <c r="K8" s="25">
        <v>5789373462</v>
      </c>
      <c r="L8" s="25">
        <v>2392214851354</v>
      </c>
      <c r="M8" s="25">
        <v>2747278293304</v>
      </c>
      <c r="N8" s="26">
        <v>1.75</v>
      </c>
      <c r="O8" s="26">
        <v>1.18</v>
      </c>
      <c r="P8" s="17">
        <v>7.3013570707939467E-3</v>
      </c>
      <c r="Q8" s="27">
        <v>0.10562727172827308</v>
      </c>
      <c r="R8" s="27">
        <v>0.40306980915365409</v>
      </c>
      <c r="S8" s="27">
        <v>0.14842456217886665</v>
      </c>
      <c r="T8" s="28">
        <v>-0.57000000000000006</v>
      </c>
      <c r="U8" s="29">
        <v>9.4423000131587775E-2</v>
      </c>
      <c r="V8" s="27">
        <f>(Table2[[#This Row],[TATA]]-AVERAGE(Table2[TATA]))/STDEV(Table2[TATA])</f>
        <v>5.1159539249016235E-2</v>
      </c>
      <c r="W8" s="43">
        <f>(Table2[[#This Row],[REC]]-AVERAGE(Table2[REC]))/STDEV(Table2[REC])</f>
        <v>-0.11741137087742115</v>
      </c>
      <c r="X8" s="43">
        <f>(Table2[[#This Row],[INV]]-AVERAGE(Table2[INV]))/STDEV(Table2[INV])</f>
        <v>-3.400061536260901E-2</v>
      </c>
      <c r="Y8" s="43">
        <f>(Table2[[#This Row],[rev]]-AVERAGE(Table2[rev]))/STDEV(Table2[rev])</f>
        <v>-3.0437480550136217E-2</v>
      </c>
      <c r="Z8" s="43">
        <f>(Table2[[#This Row],[ROA]]-AVERAGE(Table2[ROA]))/STDEV(Table2[ROA])</f>
        <v>-9.4276313347537222E-2</v>
      </c>
      <c r="AA8" s="20">
        <f>SUM(Table2[[#This Row],[TATA Z]:[ROA Z]])</f>
        <v>-0.22496624088868739</v>
      </c>
      <c r="AB8" s="20">
        <f>IF(Table2[[#This Row],[Z Score]]&gt;1,1,0)</f>
        <v>0</v>
      </c>
    </row>
    <row r="9" spans="1:28" ht="39" hidden="1" x14ac:dyDescent="0.45">
      <c r="A9" s="30">
        <v>17</v>
      </c>
      <c r="B9" s="31" t="s">
        <v>44</v>
      </c>
      <c r="C9" s="32" t="s">
        <v>45</v>
      </c>
      <c r="D9" s="32" t="s">
        <v>18</v>
      </c>
      <c r="E9" s="33">
        <v>20200153232</v>
      </c>
      <c r="F9" s="33">
        <v>-511237658742</v>
      </c>
      <c r="G9" s="33">
        <v>492692411054</v>
      </c>
      <c r="H9" s="33">
        <v>944124675556</v>
      </c>
      <c r="I9" s="33">
        <v>450123869212</v>
      </c>
      <c r="J9" s="33">
        <v>1925484152</v>
      </c>
      <c r="K9" s="33">
        <v>5087844044</v>
      </c>
      <c r="L9" s="33">
        <v>396140857414</v>
      </c>
      <c r="M9" s="33">
        <v>170024478985</v>
      </c>
      <c r="N9" s="34">
        <v>-0.45</v>
      </c>
      <c r="O9" s="34">
        <v>-36.32</v>
      </c>
      <c r="P9" s="17">
        <v>-1.0786401414974371</v>
      </c>
      <c r="Q9" s="27">
        <v>-0.52323683421692191</v>
      </c>
      <c r="R9" s="27">
        <v>1.6423712907297925</v>
      </c>
      <c r="S9" s="27">
        <v>-0.5707979224992934</v>
      </c>
      <c r="T9" s="28">
        <v>-35.869999999999997</v>
      </c>
      <c r="U9" s="29">
        <v>-36.400303607483856</v>
      </c>
      <c r="V9" s="27">
        <f>(Table2[[#This Row],[TATA]]-AVERAGE(Table2[TATA]))/STDEV(Table2[TATA])</f>
        <v>-1.144138482614206</v>
      </c>
      <c r="W9" s="43">
        <f>(Table2[[#This Row],[REC]]-AVERAGE(Table2[REC]))/STDEV(Table2[REC])</f>
        <v>-0.63415085136064253</v>
      </c>
      <c r="X9" s="43">
        <f>(Table2[[#This Row],[INV]]-AVERAGE(Table2[INV]))/STDEV(Table2[INV])</f>
        <v>-2.487907643058718E-2</v>
      </c>
      <c r="Y9" s="43">
        <f>(Table2[[#This Row],[rev]]-AVERAGE(Table2[rev]))/STDEV(Table2[rev])</f>
        <v>-3.2931587910476116E-2</v>
      </c>
      <c r="Z9" s="43">
        <f>(Table2[[#This Row],[ROA]]-AVERAGE(Table2[ROA]))/STDEV(Table2[ROA])</f>
        <v>-4.6580896061329753</v>
      </c>
      <c r="AA9" s="20">
        <f>SUM(Table2[[#This Row],[TATA Z]:[ROA Z]])</f>
        <v>-6.4941896044488878</v>
      </c>
      <c r="AB9" s="20">
        <f>IF(Table2[[#This Row],[Z Score]]&gt;1,1,0)</f>
        <v>0</v>
      </c>
    </row>
    <row r="10" spans="1:28" ht="51.75" hidden="1" x14ac:dyDescent="0.45">
      <c r="A10" s="22">
        <v>18</v>
      </c>
      <c r="B10" s="23" t="s">
        <v>46</v>
      </c>
      <c r="C10" s="24" t="s">
        <v>47</v>
      </c>
      <c r="D10" s="24" t="s">
        <v>18</v>
      </c>
      <c r="E10" s="25">
        <v>128171429758</v>
      </c>
      <c r="F10" s="25">
        <v>156103664631</v>
      </c>
      <c r="G10" s="25">
        <v>901752461863</v>
      </c>
      <c r="H10" s="25">
        <v>48003420725</v>
      </c>
      <c r="I10" s="25">
        <v>61265524337</v>
      </c>
      <c r="J10" s="25">
        <v>147186097273</v>
      </c>
      <c r="K10" s="25">
        <v>121929705501</v>
      </c>
      <c r="L10" s="25">
        <v>583584443422</v>
      </c>
      <c r="M10" s="25">
        <v>706986262685</v>
      </c>
      <c r="N10" s="26">
        <v>5.07</v>
      </c>
      <c r="O10" s="26">
        <v>3.64</v>
      </c>
      <c r="P10" s="17">
        <v>3.09755016529621E-2</v>
      </c>
      <c r="Q10" s="27">
        <v>0.27627413654488059</v>
      </c>
      <c r="R10" s="27">
        <v>-0.17159495522973597</v>
      </c>
      <c r="S10" s="27">
        <v>0.21145494992875608</v>
      </c>
      <c r="T10" s="28">
        <v>-1.4300000000000002</v>
      </c>
      <c r="U10" s="29">
        <v>-1.0828903671031374</v>
      </c>
      <c r="V10" s="27">
        <f>(Table2[[#This Row],[TATA]]-AVERAGE(Table2[TATA]))/STDEV(Table2[TATA])</f>
        <v>7.7217718465556709E-2</v>
      </c>
      <c r="W10" s="43">
        <f>(Table2[[#This Row],[REC]]-AVERAGE(Table2[REC]))/STDEV(Table2[REC])</f>
        <v>2.2809658495670588E-2</v>
      </c>
      <c r="X10" s="43">
        <f>(Table2[[#This Row],[INV]]-AVERAGE(Table2[INV]))/STDEV(Table2[INV])</f>
        <v>-3.8230277877429622E-2</v>
      </c>
      <c r="Y10" s="43">
        <f>(Table2[[#This Row],[rev]]-AVERAGE(Table2[rev]))/STDEV(Table2[rev])</f>
        <v>-3.0218904855742541E-2</v>
      </c>
      <c r="Z10" s="43">
        <f>(Table2[[#This Row],[ROA]]-AVERAGE(Table2[ROA]))/STDEV(Table2[ROA])</f>
        <v>-0.20546269951738078</v>
      </c>
      <c r="AA10" s="20">
        <f>SUM(Table2[[#This Row],[TATA Z]:[ROA Z]])</f>
        <v>-0.17388450528932564</v>
      </c>
      <c r="AB10" s="20">
        <f>IF(Table2[[#This Row],[Z Score]]&gt;1,1,0)</f>
        <v>0</v>
      </c>
    </row>
    <row r="11" spans="1:28" ht="51.75" hidden="1" x14ac:dyDescent="0.45">
      <c r="A11" s="30">
        <v>24</v>
      </c>
      <c r="B11" s="31" t="s">
        <v>58</v>
      </c>
      <c r="C11" s="32" t="s">
        <v>59</v>
      </c>
      <c r="D11" s="32" t="s">
        <v>18</v>
      </c>
      <c r="E11" s="33">
        <v>-289381872818</v>
      </c>
      <c r="F11" s="33">
        <v>52816552512</v>
      </c>
      <c r="G11" s="33">
        <v>2819289230667</v>
      </c>
      <c r="H11" s="33">
        <v>604298123461</v>
      </c>
      <c r="I11" s="33">
        <v>367452871199</v>
      </c>
      <c r="J11" s="33">
        <v>1001682087326</v>
      </c>
      <c r="K11" s="33">
        <v>983232562089</v>
      </c>
      <c r="L11" s="33">
        <v>700045965474</v>
      </c>
      <c r="M11" s="33">
        <v>768543904014</v>
      </c>
      <c r="N11" s="34">
        <v>0.52</v>
      </c>
      <c r="O11" s="34">
        <v>0.36</v>
      </c>
      <c r="P11" s="17">
        <v>0.12137755204670546</v>
      </c>
      <c r="Q11" s="27">
        <v>-0.3919344493501235</v>
      </c>
      <c r="R11" s="27">
        <v>-1.8418543638182835E-2</v>
      </c>
      <c r="S11" s="27">
        <v>9.7847772743922826E-2</v>
      </c>
      <c r="T11" s="28">
        <v>-0.16000000000000003</v>
      </c>
      <c r="U11" s="29">
        <v>-0.3511276681976781</v>
      </c>
      <c r="V11" s="27">
        <f>(Table2[[#This Row],[TATA]]-AVERAGE(Table2[TATA]))/STDEV(Table2[TATA])</f>
        <v>0.17672343967658877</v>
      </c>
      <c r="W11" s="43">
        <f>(Table2[[#This Row],[REC]]-AVERAGE(Table2[REC]))/STDEV(Table2[REC])</f>
        <v>-0.52625929657028148</v>
      </c>
      <c r="X11" s="43">
        <f>(Table2[[#This Row],[INV]]-AVERAGE(Table2[INV]))/STDEV(Table2[INV])</f>
        <v>-3.7102864876984575E-2</v>
      </c>
      <c r="Y11" s="43">
        <f>(Table2[[#This Row],[rev]]-AVERAGE(Table2[rev]))/STDEV(Table2[rev])</f>
        <v>-3.0612869870519473E-2</v>
      </c>
      <c r="Z11" s="43">
        <f>(Table2[[#This Row],[ROA]]-AVERAGE(Table2[ROA]))/STDEV(Table2[ROA])</f>
        <v>-4.1268850173542045E-2</v>
      </c>
      <c r="AA11" s="20">
        <f>SUM(Table2[[#This Row],[TATA Z]:[ROA Z]])</f>
        <v>-0.45852044181473878</v>
      </c>
      <c r="AB11" s="20">
        <f>IF(Table2[[#This Row],[Z Score]]&gt;1,1,0)</f>
        <v>0</v>
      </c>
    </row>
    <row r="12" spans="1:28" ht="39" hidden="1" x14ac:dyDescent="0.45">
      <c r="A12" s="22">
        <v>26</v>
      </c>
      <c r="B12" s="23" t="s">
        <v>62</v>
      </c>
      <c r="C12" s="24" t="s">
        <v>63</v>
      </c>
      <c r="D12" s="24" t="s">
        <v>15</v>
      </c>
      <c r="E12" s="25">
        <v>7273361100</v>
      </c>
      <c r="F12" s="25">
        <v>17181299563</v>
      </c>
      <c r="G12" s="25">
        <v>161646758861</v>
      </c>
      <c r="H12" s="25">
        <v>68910053838</v>
      </c>
      <c r="I12" s="25">
        <v>63640471419</v>
      </c>
      <c r="J12" s="25">
        <v>54048169831</v>
      </c>
      <c r="K12" s="25">
        <v>53652915470</v>
      </c>
      <c r="L12" s="25">
        <v>305779182400</v>
      </c>
      <c r="M12" s="25">
        <v>359975345140</v>
      </c>
      <c r="N12" s="25"/>
      <c r="O12" s="25"/>
      <c r="P12" s="17">
        <v>6.1293765076476624E-2</v>
      </c>
      <c r="Q12" s="27">
        <v>-7.6470444086260789E-2</v>
      </c>
      <c r="R12" s="27">
        <v>-7.313001758170486E-3</v>
      </c>
      <c r="S12" s="27">
        <v>0.17723954362957314</v>
      </c>
      <c r="T12" s="28">
        <v>0</v>
      </c>
      <c r="U12" s="29">
        <v>0.15474986286161849</v>
      </c>
      <c r="V12" s="27">
        <f>(Table2[[#This Row],[TATA]]-AVERAGE(Table2[TATA]))/STDEV(Table2[TATA])</f>
        <v>0.11058909283907048</v>
      </c>
      <c r="W12" s="43">
        <f>(Table2[[#This Row],[REC]]-AVERAGE(Table2[REC]))/STDEV(Table2[REC])</f>
        <v>-0.26704159810394373</v>
      </c>
      <c r="X12" s="43">
        <f>(Table2[[#This Row],[INV]]-AVERAGE(Table2[INV]))/STDEV(Table2[INV])</f>
        <v>-3.7021125579383717E-2</v>
      </c>
      <c r="Y12" s="43">
        <f>(Table2[[#This Row],[rev]]-AVERAGE(Table2[rev]))/STDEV(Table2[rev])</f>
        <v>-3.0337556453135243E-2</v>
      </c>
      <c r="Z12" s="43">
        <f>(Table2[[#This Row],[ROA]]-AVERAGE(Table2[ROA]))/STDEV(Table2[ROA])</f>
        <v>-2.058301088612928E-2</v>
      </c>
      <c r="AA12" s="20">
        <f>SUM(Table2[[#This Row],[TATA Z]:[ROA Z]])</f>
        <v>-0.24439419818352148</v>
      </c>
      <c r="AB12" s="20">
        <f>IF(Table2[[#This Row],[Z Score]]&gt;1,1,0)</f>
        <v>0</v>
      </c>
    </row>
    <row r="13" spans="1:28" ht="26.25" hidden="1" x14ac:dyDescent="0.45">
      <c r="A13" s="30">
        <v>27</v>
      </c>
      <c r="B13" s="31" t="s">
        <v>64</v>
      </c>
      <c r="C13" s="32" t="s">
        <v>65</v>
      </c>
      <c r="D13" s="32" t="s">
        <v>18</v>
      </c>
      <c r="E13" s="33">
        <v>-408561327962</v>
      </c>
      <c r="F13" s="33">
        <v>503747930900</v>
      </c>
      <c r="G13" s="33">
        <v>6971999972968</v>
      </c>
      <c r="H13" s="33">
        <v>931789767539</v>
      </c>
      <c r="I13" s="33">
        <v>1347735456971</v>
      </c>
      <c r="J13" s="33">
        <v>1002379816375</v>
      </c>
      <c r="K13" s="33">
        <v>1592019882925</v>
      </c>
      <c r="L13" s="33">
        <v>4025384086235</v>
      </c>
      <c r="M13" s="33">
        <v>4647959533708</v>
      </c>
      <c r="N13" s="34">
        <v>1.61</v>
      </c>
      <c r="O13" s="34">
        <v>2.25</v>
      </c>
      <c r="P13" s="17">
        <v>0.13085330785990054</v>
      </c>
      <c r="Q13" s="27">
        <v>0.44639435194762495</v>
      </c>
      <c r="R13" s="27">
        <v>0.58824016297771298</v>
      </c>
      <c r="S13" s="27">
        <v>0.15466237112675224</v>
      </c>
      <c r="T13" s="28">
        <v>0.6399999999999999</v>
      </c>
      <c r="U13" s="29">
        <v>1.9601501939119905</v>
      </c>
      <c r="V13" s="27">
        <f>(Table2[[#This Row],[TATA]]-AVERAGE(Table2[TATA]))/STDEV(Table2[TATA])</f>
        <v>0.18715342342258645</v>
      </c>
      <c r="W13" s="43">
        <f>(Table2[[#This Row],[REC]]-AVERAGE(Table2[REC]))/STDEV(Table2[REC])</f>
        <v>0.16259793850058618</v>
      </c>
      <c r="X13" s="43">
        <f>(Table2[[#This Row],[INV]]-AVERAGE(Table2[INV]))/STDEV(Table2[INV])</f>
        <v>-3.2637719718109096E-2</v>
      </c>
      <c r="Y13" s="43">
        <f>(Table2[[#This Row],[rev]]-AVERAGE(Table2[rev]))/STDEV(Table2[rev])</f>
        <v>-3.04158491835692E-2</v>
      </c>
      <c r="Z13" s="43">
        <f>(Table2[[#This Row],[ROA]]-AVERAGE(Table2[ROA]))/STDEV(Table2[ROA])</f>
        <v>6.2160346263521717E-2</v>
      </c>
      <c r="AA13" s="20">
        <f>SUM(Table2[[#This Row],[TATA Z]:[ROA Z]])</f>
        <v>0.34885813928501608</v>
      </c>
      <c r="AB13" s="20">
        <f>IF(Table2[[#This Row],[Z Score]]&gt;1,1,0)</f>
        <v>0</v>
      </c>
    </row>
    <row r="14" spans="1:28" ht="51.75" hidden="1" x14ac:dyDescent="0.45">
      <c r="A14" s="22">
        <v>29</v>
      </c>
      <c r="B14" s="23" t="s">
        <v>68</v>
      </c>
      <c r="C14" s="24" t="s">
        <v>69</v>
      </c>
      <c r="D14" s="24" t="s">
        <v>18</v>
      </c>
      <c r="E14" s="25">
        <v>195833715311</v>
      </c>
      <c r="F14" s="25">
        <v>38426324932</v>
      </c>
      <c r="G14" s="25">
        <v>1560534032035</v>
      </c>
      <c r="H14" s="25">
        <v>277579906643</v>
      </c>
      <c r="I14" s="25">
        <v>256745658503</v>
      </c>
      <c r="J14" s="25">
        <v>953254782217</v>
      </c>
      <c r="K14" s="25">
        <v>840224097661</v>
      </c>
      <c r="L14" s="25">
        <v>1758180595645</v>
      </c>
      <c r="M14" s="25">
        <v>2122252726597</v>
      </c>
      <c r="N14" s="26">
        <v>0.13</v>
      </c>
      <c r="O14" s="26">
        <v>0.93</v>
      </c>
      <c r="P14" s="17">
        <v>-0.10086764347826131</v>
      </c>
      <c r="Q14" s="27">
        <v>-7.5056758941832419E-2</v>
      </c>
      <c r="R14" s="27">
        <v>-0.11857342513732029</v>
      </c>
      <c r="S14" s="27">
        <v>0.20707322777523759</v>
      </c>
      <c r="T14" s="28">
        <v>0.8</v>
      </c>
      <c r="U14" s="29">
        <v>0.71257540021782362</v>
      </c>
      <c r="V14" s="27">
        <f>(Table2[[#This Row],[TATA]]-AVERAGE(Table2[TATA]))/STDEV(Table2[TATA])</f>
        <v>-6.7902300227306006E-2</v>
      </c>
      <c r="W14" s="43">
        <f>(Table2[[#This Row],[REC]]-AVERAGE(Table2[REC]))/STDEV(Table2[REC])</f>
        <v>-0.26587996887404708</v>
      </c>
      <c r="X14" s="43">
        <f>(Table2[[#This Row],[INV]]-AVERAGE(Table2[INV]))/STDEV(Table2[INV])</f>
        <v>-3.784002743541591E-2</v>
      </c>
      <c r="Y14" s="43">
        <f>(Table2[[#This Row],[rev]]-AVERAGE(Table2[rev]))/STDEV(Table2[rev])</f>
        <v>-3.023409971645236E-2</v>
      </c>
      <c r="Z14" s="43">
        <f>(Table2[[#This Row],[ROA]]-AVERAGE(Table2[ROA]))/STDEV(Table2[ROA])</f>
        <v>8.2846185550934481E-2</v>
      </c>
      <c r="AA14" s="20">
        <f>SUM(Table2[[#This Row],[TATA Z]:[ROA Z]])</f>
        <v>-0.31901021070228691</v>
      </c>
      <c r="AB14" s="20">
        <f>IF(Table2[[#This Row],[Z Score]]&gt;1,1,0)</f>
        <v>0</v>
      </c>
    </row>
    <row r="15" spans="1:28" ht="51.75" hidden="1" x14ac:dyDescent="0.45">
      <c r="A15" s="30">
        <v>34</v>
      </c>
      <c r="B15" s="31" t="s">
        <v>78</v>
      </c>
      <c r="C15" s="32" t="s">
        <v>79</v>
      </c>
      <c r="D15" s="32" t="s">
        <v>15</v>
      </c>
      <c r="E15" s="33">
        <v>16682246034332</v>
      </c>
      <c r="F15" s="33">
        <v>12070725979453</v>
      </c>
      <c r="G15" s="33">
        <v>90918273875643</v>
      </c>
      <c r="H15" s="33">
        <v>12309269849298</v>
      </c>
      <c r="I15" s="33">
        <v>8252629786164</v>
      </c>
      <c r="J15" s="33">
        <v>294169304412</v>
      </c>
      <c r="K15" s="33">
        <v>352094400150</v>
      </c>
      <c r="L15" s="33">
        <v>22700675019103</v>
      </c>
      <c r="M15" s="33">
        <v>26035428903057</v>
      </c>
      <c r="N15" s="34">
        <v>4.0999999999999996</v>
      </c>
      <c r="O15" s="34">
        <v>3.54</v>
      </c>
      <c r="P15" s="17">
        <v>-5.0721597081644837E-2</v>
      </c>
      <c r="Q15" s="27">
        <v>-0.32955976372273216</v>
      </c>
      <c r="R15" s="27">
        <v>0.19691074109103096</v>
      </c>
      <c r="S15" s="27">
        <v>0.14690108911509234</v>
      </c>
      <c r="T15" s="28">
        <v>-0.55999999999999961</v>
      </c>
      <c r="U15" s="29">
        <v>-0.59646953059825336</v>
      </c>
      <c r="V15" s="27">
        <f>(Table2[[#This Row],[TATA]]-AVERAGE(Table2[TATA]))/STDEV(Table2[TATA])</f>
        <v>-1.2706444703629322E-2</v>
      </c>
      <c r="W15" s="43">
        <f>(Table2[[#This Row],[REC]]-AVERAGE(Table2[REC]))/STDEV(Table2[REC])</f>
        <v>-0.47500583442847588</v>
      </c>
      <c r="X15" s="43">
        <f>(Table2[[#This Row],[INV]]-AVERAGE(Table2[INV]))/STDEV(Table2[INV])</f>
        <v>-3.5517992686430938E-2</v>
      </c>
      <c r="Y15" s="43">
        <f>(Table2[[#This Row],[rev]]-AVERAGE(Table2[rev]))/STDEV(Table2[rev])</f>
        <v>-3.0442763623820077E-2</v>
      </c>
      <c r="Z15" s="43">
        <f>(Table2[[#This Row],[ROA]]-AVERAGE(Table2[ROA]))/STDEV(Table2[ROA])</f>
        <v>-9.298344839207387E-2</v>
      </c>
      <c r="AA15" s="20">
        <f>SUM(Table2[[#This Row],[TATA Z]:[ROA Z]])</f>
        <v>-0.64665648383442997</v>
      </c>
      <c r="AB15" s="20">
        <f>IF(Table2[[#This Row],[Z Score]]&gt;1,1,0)</f>
        <v>0</v>
      </c>
    </row>
    <row r="16" spans="1:28" ht="39" hidden="1" x14ac:dyDescent="0.45">
      <c r="A16" s="22">
        <v>35</v>
      </c>
      <c r="B16" s="23" t="s">
        <v>80</v>
      </c>
      <c r="C16" s="24" t="s">
        <v>81</v>
      </c>
      <c r="D16" s="24" t="s">
        <v>33</v>
      </c>
      <c r="E16" s="25">
        <v>-1842325052</v>
      </c>
      <c r="F16" s="25">
        <v>11554661708</v>
      </c>
      <c r="G16" s="25">
        <v>194696823865</v>
      </c>
      <c r="H16" s="25">
        <v>36567617874</v>
      </c>
      <c r="I16" s="25">
        <v>46335503490</v>
      </c>
      <c r="J16" s="25">
        <v>33356269894</v>
      </c>
      <c r="K16" s="25">
        <v>50727158839</v>
      </c>
      <c r="L16" s="25">
        <v>412293682419</v>
      </c>
      <c r="M16" s="25">
        <v>367287708081</v>
      </c>
      <c r="N16" s="26">
        <v>2.5299999999999998</v>
      </c>
      <c r="O16" s="26">
        <v>3.04</v>
      </c>
      <c r="P16" s="17">
        <v>6.8809477700002342E-2</v>
      </c>
      <c r="Q16" s="27">
        <v>0.26711845572377518</v>
      </c>
      <c r="R16" s="27">
        <v>0.52076832931863914</v>
      </c>
      <c r="S16" s="27">
        <v>-0.10915999021363118</v>
      </c>
      <c r="T16" s="28">
        <v>0.51000000000000023</v>
      </c>
      <c r="U16" s="29">
        <v>1.2575362725287857</v>
      </c>
      <c r="V16" s="27">
        <f>(Table2[[#This Row],[TATA]]-AVERAGE(Table2[TATA]))/STDEV(Table2[TATA])</f>
        <v>0.11886165304939225</v>
      </c>
      <c r="W16" s="43">
        <f>(Table2[[#This Row],[REC]]-AVERAGE(Table2[REC]))/STDEV(Table2[REC])</f>
        <v>1.5286408708886744E-2</v>
      </c>
      <c r="X16" s="43">
        <f>(Table2[[#This Row],[INV]]-AVERAGE(Table2[INV]))/STDEV(Table2[INV])</f>
        <v>-3.3134327659506385E-2</v>
      </c>
      <c r="Y16" s="43">
        <f>(Table2[[#This Row],[rev]]-AVERAGE(Table2[rev]))/STDEV(Table2[rev])</f>
        <v>-3.1330727829967119E-2</v>
      </c>
      <c r="Z16" s="43">
        <f>(Table2[[#This Row],[ROA]]-AVERAGE(Table2[ROA]))/STDEV(Table2[ROA])</f>
        <v>4.5353101842498897E-2</v>
      </c>
      <c r="AA16" s="20">
        <f>SUM(Table2[[#This Row],[TATA Z]:[ROA Z]])</f>
        <v>0.11503610811130439</v>
      </c>
      <c r="AB16" s="20">
        <f>IF(Table2[[#This Row],[Z Score]]&gt;1,1,0)</f>
        <v>0</v>
      </c>
    </row>
    <row r="17" spans="1:28" ht="26.25" hidden="1" x14ac:dyDescent="0.45">
      <c r="A17" s="30">
        <v>36</v>
      </c>
      <c r="B17" s="31" t="s">
        <v>82</v>
      </c>
      <c r="C17" s="32" t="s">
        <v>83</v>
      </c>
      <c r="D17" s="32" t="s">
        <v>18</v>
      </c>
      <c r="E17" s="33">
        <v>20549600063</v>
      </c>
      <c r="F17" s="33">
        <v>23870766284</v>
      </c>
      <c r="G17" s="33">
        <v>564078501247</v>
      </c>
      <c r="H17" s="33">
        <v>62109528633</v>
      </c>
      <c r="I17" s="33">
        <v>60916692619</v>
      </c>
      <c r="J17" s="33">
        <v>7325976386</v>
      </c>
      <c r="K17" s="33">
        <v>9531299468</v>
      </c>
      <c r="L17" s="33">
        <v>464186251921</v>
      </c>
      <c r="M17" s="33">
        <v>499246600540</v>
      </c>
      <c r="N17" s="34">
        <v>3.09</v>
      </c>
      <c r="O17" s="34">
        <v>3.84</v>
      </c>
      <c r="P17" s="17">
        <v>5.887773091259367E-3</v>
      </c>
      <c r="Q17" s="27">
        <v>-1.9205362530576718E-2</v>
      </c>
      <c r="R17" s="27">
        <v>0.30102787202732323</v>
      </c>
      <c r="S17" s="27">
        <v>7.5530777729640577E-2</v>
      </c>
      <c r="T17" s="28">
        <v>0.75</v>
      </c>
      <c r="U17" s="29">
        <v>1.1132410603176464</v>
      </c>
      <c r="V17" s="27">
        <f>(Table2[[#This Row],[TATA]]-AVERAGE(Table2[TATA]))/STDEV(Table2[TATA])</f>
        <v>4.9603604480243729E-2</v>
      </c>
      <c r="W17" s="43">
        <f>(Table2[[#This Row],[REC]]-AVERAGE(Table2[REC]))/STDEV(Table2[REC])</f>
        <v>-0.21998671261570704</v>
      </c>
      <c r="X17" s="43">
        <f>(Table2[[#This Row],[INV]]-AVERAGE(Table2[INV]))/STDEV(Table2[INV])</f>
        <v>-3.4751667076848056E-2</v>
      </c>
      <c r="Y17" s="43">
        <f>(Table2[[#This Row],[rev]]-AVERAGE(Table2[rev]))/STDEV(Table2[rev])</f>
        <v>-3.0690260361934233E-2</v>
      </c>
      <c r="Z17" s="43">
        <f>(Table2[[#This Row],[ROA]]-AVERAGE(Table2[ROA]))/STDEV(Table2[ROA])</f>
        <v>7.6381860773617999E-2</v>
      </c>
      <c r="AA17" s="20">
        <f>SUM(Table2[[#This Row],[TATA Z]:[ROA Z]])</f>
        <v>-0.15944317480062761</v>
      </c>
      <c r="AB17" s="20">
        <f>IF(Table2[[#This Row],[Z Score]]&gt;1,1,0)</f>
        <v>0</v>
      </c>
    </row>
    <row r="18" spans="1:28" ht="26.25" hidden="1" x14ac:dyDescent="0.45">
      <c r="A18" s="22">
        <v>37</v>
      </c>
      <c r="B18" s="23" t="s">
        <v>84</v>
      </c>
      <c r="C18" s="24" t="s">
        <v>85</v>
      </c>
      <c r="D18" s="24" t="s">
        <v>18</v>
      </c>
      <c r="E18" s="24"/>
      <c r="F18" s="25">
        <v>76460537616</v>
      </c>
      <c r="G18" s="25">
        <v>347641277188</v>
      </c>
      <c r="H18" s="25">
        <v>68594229322</v>
      </c>
      <c r="I18" s="25">
        <v>46814068942</v>
      </c>
      <c r="J18" s="25">
        <v>137241012210</v>
      </c>
      <c r="K18" s="25">
        <v>120531526392</v>
      </c>
      <c r="L18" s="25">
        <v>821151104229</v>
      </c>
      <c r="M18" s="25">
        <v>653276510478</v>
      </c>
      <c r="N18" s="26">
        <v>4.5599999999999996</v>
      </c>
      <c r="O18" s="26">
        <v>5.54</v>
      </c>
      <c r="P18" s="17">
        <v>0.21994090642651479</v>
      </c>
      <c r="Q18" s="27">
        <v>-0.31752175941445443</v>
      </c>
      <c r="R18" s="27">
        <v>-0.12175286052562699</v>
      </c>
      <c r="S18" s="27">
        <v>-0.20443812702245806</v>
      </c>
      <c r="T18" s="28">
        <v>0.98000000000000043</v>
      </c>
      <c r="U18" s="29">
        <v>0.55622815946397575</v>
      </c>
      <c r="V18" s="27">
        <f>(Table2[[#This Row],[TATA]]-AVERAGE(Table2[TATA]))/STDEV(Table2[TATA])</f>
        <v>0.2852123248271432</v>
      </c>
      <c r="W18" s="43">
        <f>(Table2[[#This Row],[REC]]-AVERAGE(Table2[REC]))/STDEV(Table2[REC])</f>
        <v>-0.46511417097765029</v>
      </c>
      <c r="X18" s="43">
        <f>(Table2[[#This Row],[INV]]-AVERAGE(Table2[INV]))/STDEV(Table2[INV])</f>
        <v>-3.7863428798286386E-2</v>
      </c>
      <c r="Y18" s="43">
        <f>(Table2[[#This Row],[rev]]-AVERAGE(Table2[rev]))/STDEV(Table2[rev])</f>
        <v>-3.1661131713823315E-2</v>
      </c>
      <c r="Z18" s="43">
        <f>(Table2[[#This Row],[ROA]]-AVERAGE(Table2[ROA]))/STDEV(Table2[ROA])</f>
        <v>0.10611775474927389</v>
      </c>
      <c r="AA18" s="20">
        <f>SUM(Table2[[#This Row],[TATA Z]:[ROA Z]])</f>
        <v>-0.14330865191334291</v>
      </c>
      <c r="AB18" s="20">
        <f>IF(Table2[[#This Row],[Z Score]]&gt;1,1,0)</f>
        <v>0</v>
      </c>
    </row>
    <row r="19" spans="1:28" hidden="1" x14ac:dyDescent="0.45">
      <c r="A19" s="30">
        <v>38</v>
      </c>
      <c r="B19" s="31" t="s">
        <v>86</v>
      </c>
      <c r="C19" s="32" t="s">
        <v>87</v>
      </c>
      <c r="D19" s="32" t="s">
        <v>18</v>
      </c>
      <c r="E19" s="33">
        <v>-71092208040</v>
      </c>
      <c r="F19" s="33">
        <v>108919361364</v>
      </c>
      <c r="G19" s="33">
        <v>2514471256883</v>
      </c>
      <c r="H19" s="33">
        <v>783539133181</v>
      </c>
      <c r="I19" s="33">
        <v>972037720405</v>
      </c>
      <c r="J19" s="33">
        <v>535352440620</v>
      </c>
      <c r="K19" s="33">
        <v>397971380203</v>
      </c>
      <c r="L19" s="33">
        <v>1628994904330</v>
      </c>
      <c r="M19" s="33">
        <v>1848405471759</v>
      </c>
      <c r="N19" s="34">
        <v>1.1200000000000001</v>
      </c>
      <c r="O19" s="34">
        <v>1.41</v>
      </c>
      <c r="P19" s="17">
        <v>7.1590227532426332E-2</v>
      </c>
      <c r="Q19" s="27">
        <v>0.24057329014153558</v>
      </c>
      <c r="R19" s="27">
        <v>-0.2566179772299102</v>
      </c>
      <c r="S19" s="27">
        <v>0.13469076351668688</v>
      </c>
      <c r="T19" s="28">
        <v>0.28999999999999981</v>
      </c>
      <c r="U19" s="29">
        <v>0.48023630396073835</v>
      </c>
      <c r="V19" s="27">
        <f>(Table2[[#This Row],[TATA]]-AVERAGE(Table2[TATA]))/STDEV(Table2[TATA])</f>
        <v>0.12192243006028575</v>
      </c>
      <c r="W19" s="43">
        <f>(Table2[[#This Row],[REC]]-AVERAGE(Table2[REC]))/STDEV(Table2[REC])</f>
        <v>-6.5258317141705657E-3</v>
      </c>
      <c r="X19" s="43">
        <f>(Table2[[#This Row],[INV]]-AVERAGE(Table2[INV]))/STDEV(Table2[INV])</f>
        <v>-3.8856066530813957E-2</v>
      </c>
      <c r="Y19" s="43">
        <f>(Table2[[#This Row],[rev]]-AVERAGE(Table2[rev]))/STDEV(Table2[rev])</f>
        <v>-3.048510638088885E-2</v>
      </c>
      <c r="Z19" s="43">
        <f>(Table2[[#This Row],[ROA]]-AVERAGE(Table2[ROA]))/STDEV(Table2[ROA])</f>
        <v>1.6910072822306312E-2</v>
      </c>
      <c r="AA19" s="20">
        <f>SUM(Table2[[#This Row],[TATA Z]:[ROA Z]])</f>
        <v>6.2965498256718683E-2</v>
      </c>
      <c r="AB19" s="20">
        <f>IF(Table2[[#This Row],[Z Score]]&gt;1,1,0)</f>
        <v>0</v>
      </c>
    </row>
    <row r="20" spans="1:28" ht="64.5" hidden="1" x14ac:dyDescent="0.45">
      <c r="A20" s="22">
        <v>41</v>
      </c>
      <c r="B20" s="23" t="s">
        <v>92</v>
      </c>
      <c r="C20" s="24" t="s">
        <v>93</v>
      </c>
      <c r="D20" s="24" t="s">
        <v>18</v>
      </c>
      <c r="E20" s="25">
        <v>-223577212430</v>
      </c>
      <c r="F20" s="25">
        <v>47319704573</v>
      </c>
      <c r="G20" s="25">
        <v>1570958754487</v>
      </c>
      <c r="H20" s="25">
        <v>511418702259</v>
      </c>
      <c r="I20" s="25">
        <v>703443353474</v>
      </c>
      <c r="J20" s="25">
        <v>188892023200</v>
      </c>
      <c r="K20" s="25">
        <v>243245711941</v>
      </c>
      <c r="L20" s="25">
        <v>2067598647949</v>
      </c>
      <c r="M20" s="25">
        <v>2822379812472</v>
      </c>
      <c r="N20" s="26">
        <v>0.6</v>
      </c>
      <c r="O20" s="26">
        <v>1.83</v>
      </c>
      <c r="P20" s="17">
        <v>0.17244050248248688</v>
      </c>
      <c r="Q20" s="27">
        <v>0.37547444074063629</v>
      </c>
      <c r="R20" s="27">
        <v>0.28775004799143894</v>
      </c>
      <c r="S20" s="27">
        <v>0.36505206911008664</v>
      </c>
      <c r="T20" s="28">
        <v>1.23</v>
      </c>
      <c r="U20" s="29">
        <v>2.4307170603246488</v>
      </c>
      <c r="V20" s="27">
        <f>(Table2[[#This Row],[TATA]]-AVERAGE(Table2[TATA]))/STDEV(Table2[TATA])</f>
        <v>0.23292853334587205</v>
      </c>
      <c r="W20" s="43">
        <f>(Table2[[#This Row],[REC]]-AVERAGE(Table2[REC]))/STDEV(Table2[REC])</f>
        <v>0.10432283943457386</v>
      </c>
      <c r="X20" s="43">
        <f>(Table2[[#This Row],[INV]]-AVERAGE(Table2[INV]))/STDEV(Table2[INV])</f>
        <v>-3.4849394861956338E-2</v>
      </c>
      <c r="Y20" s="43">
        <f>(Table2[[#This Row],[rev]]-AVERAGE(Table2[rev]))/STDEV(Table2[rev])</f>
        <v>-2.9686263408015019E-2</v>
      </c>
      <c r="Z20" s="43">
        <f>(Table2[[#This Row],[ROA]]-AVERAGE(Table2[ROA]))/STDEV(Table2[ROA])</f>
        <v>0.13843937863585626</v>
      </c>
      <c r="AA20" s="20">
        <f>SUM(Table2[[#This Row],[TATA Z]:[ROA Z]])</f>
        <v>0.41115509314633086</v>
      </c>
      <c r="AB20" s="20">
        <f>IF(Table2[[#This Row],[Z Score]]&gt;1,1,0)</f>
        <v>0</v>
      </c>
    </row>
    <row r="21" spans="1:28" x14ac:dyDescent="0.45">
      <c r="A21" s="30">
        <v>42</v>
      </c>
      <c r="B21" s="31" t="s">
        <v>94</v>
      </c>
      <c r="C21" s="32" t="s">
        <v>95</v>
      </c>
      <c r="D21" s="32" t="s">
        <v>15</v>
      </c>
      <c r="E21" s="33">
        <v>-15325049816</v>
      </c>
      <c r="F21" s="33">
        <v>11160450510</v>
      </c>
      <c r="G21" s="33">
        <v>160263788547</v>
      </c>
      <c r="H21" s="33">
        <v>14811444644</v>
      </c>
      <c r="I21" s="33">
        <v>48161431655</v>
      </c>
      <c r="J21" s="33">
        <v>78826891496</v>
      </c>
      <c r="K21" s="33">
        <v>77056556959</v>
      </c>
      <c r="L21" s="33">
        <v>337512371714</v>
      </c>
      <c r="M21" s="33">
        <v>384757383278</v>
      </c>
      <c r="N21" s="33"/>
      <c r="O21" s="33"/>
      <c r="P21" s="17">
        <v>0.16526191328762135</v>
      </c>
      <c r="Q21" s="27">
        <v>2.2516363401803496</v>
      </c>
      <c r="R21" s="27">
        <v>-2.245851007698095E-2</v>
      </c>
      <c r="S21" s="27">
        <v>0.13998008820854219</v>
      </c>
      <c r="T21" s="28">
        <v>0</v>
      </c>
      <c r="U21" s="29">
        <v>2.5344198315995321</v>
      </c>
      <c r="V21" s="27">
        <f>(Table2[[#This Row],[TATA]]-AVERAGE(Table2[TATA]))/STDEV(Table2[TATA])</f>
        <v>0.22502704558091918</v>
      </c>
      <c r="W21" s="43">
        <f>(Table2[[#This Row],[REC]]-AVERAGE(Table2[REC]))/STDEV(Table2[REC])</f>
        <v>1.6459705754931191</v>
      </c>
      <c r="X21" s="43">
        <f>(Table2[[#This Row],[INV]]-AVERAGE(Table2[INV]))/STDEV(Table2[INV])</f>
        <v>-3.7132599942828831E-2</v>
      </c>
      <c r="Y21" s="43">
        <f>(Table2[[#This Row],[rev]]-AVERAGE(Table2[rev]))/STDEV(Table2[rev])</f>
        <v>-3.0466764151709118E-2</v>
      </c>
      <c r="Z21" s="43">
        <f>(Table2[[#This Row],[ROA]]-AVERAGE(Table2[ROA]))/STDEV(Table2[ROA])</f>
        <v>-2.058301088612928E-2</v>
      </c>
      <c r="AA21" s="20">
        <f>SUM(Table2[[#This Row],[TATA Z]:[ROA Z]])</f>
        <v>1.7828152460933708</v>
      </c>
      <c r="AB21" s="20">
        <f>IF(Table2[[#This Row],[Z Score]]&gt;1,1,0)</f>
        <v>1</v>
      </c>
    </row>
    <row r="22" spans="1:28" ht="51.75" hidden="1" x14ac:dyDescent="0.45">
      <c r="A22" s="22">
        <v>46</v>
      </c>
      <c r="B22" s="23" t="s">
        <v>102</v>
      </c>
      <c r="C22" s="24" t="s">
        <v>103</v>
      </c>
      <c r="D22" s="24" t="s">
        <v>15</v>
      </c>
      <c r="E22" s="25">
        <v>40034222325</v>
      </c>
      <c r="F22" s="25">
        <v>-2549093898</v>
      </c>
      <c r="G22" s="25">
        <v>255274543773</v>
      </c>
      <c r="H22" s="25">
        <v>118884566663</v>
      </c>
      <c r="I22" s="25">
        <v>91862642343</v>
      </c>
      <c r="J22" s="25">
        <v>18308158190</v>
      </c>
      <c r="K22" s="25">
        <v>27051642882</v>
      </c>
      <c r="L22" s="25">
        <v>508352417892</v>
      </c>
      <c r="M22" s="25">
        <v>523291818414</v>
      </c>
      <c r="N22" s="26">
        <v>0.16</v>
      </c>
      <c r="O22" s="26">
        <v>1.1399999999999999</v>
      </c>
      <c r="P22" s="17">
        <v>-0.16681379817043854</v>
      </c>
      <c r="Q22" s="27">
        <v>-0.22729547727249219</v>
      </c>
      <c r="R22" s="27">
        <v>0.47757314533013656</v>
      </c>
      <c r="S22" s="27">
        <v>2.9387881312632785E-2</v>
      </c>
      <c r="T22" s="28">
        <v>0.97999999999999987</v>
      </c>
      <c r="U22" s="29">
        <v>1.0928517511998386</v>
      </c>
      <c r="V22" s="27">
        <f>(Table2[[#This Row],[TATA]]-AVERAGE(Table2[TATA]))/STDEV(Table2[TATA])</f>
        <v>-0.14048936717057448</v>
      </c>
      <c r="W22" s="43">
        <f>(Table2[[#This Row],[REC]]-AVERAGE(Table2[REC]))/STDEV(Table2[REC])</f>
        <v>-0.39097497028357642</v>
      </c>
      <c r="X22" s="43">
        <f>(Table2[[#This Row],[INV]]-AVERAGE(Table2[INV]))/STDEV(Table2[INV])</f>
        <v>-3.345225397387331E-2</v>
      </c>
      <c r="Y22" s="43">
        <f>(Table2[[#This Row],[rev]]-AVERAGE(Table2[rev]))/STDEV(Table2[rev])</f>
        <v>-3.0850273904381473E-2</v>
      </c>
      <c r="Z22" s="43">
        <f>(Table2[[#This Row],[ROA]]-AVERAGE(Table2[ROA]))/STDEV(Table2[ROA])</f>
        <v>0.10611775474927382</v>
      </c>
      <c r="AA22" s="20">
        <f>SUM(Table2[[#This Row],[TATA Z]:[ROA Z]])</f>
        <v>-0.48964911058313182</v>
      </c>
      <c r="AB22" s="20">
        <f>IF(Table2[[#This Row],[Z Score]]&gt;1,1,0)</f>
        <v>0</v>
      </c>
    </row>
    <row r="23" spans="1:28" ht="51.75" hidden="1" x14ac:dyDescent="0.45">
      <c r="A23" s="30">
        <v>47</v>
      </c>
      <c r="B23" s="31" t="s">
        <v>104</v>
      </c>
      <c r="C23" s="32" t="s">
        <v>105</v>
      </c>
      <c r="D23" s="32" t="s">
        <v>18</v>
      </c>
      <c r="E23" s="33">
        <v>-243650228584</v>
      </c>
      <c r="F23" s="33">
        <v>378663521868</v>
      </c>
      <c r="G23" s="33">
        <v>5476945005978</v>
      </c>
      <c r="H23" s="33">
        <v>4717488994753</v>
      </c>
      <c r="I23" s="33">
        <v>1104142022157</v>
      </c>
      <c r="J23" s="33">
        <v>775943980525</v>
      </c>
      <c r="K23" s="33">
        <v>347822703790</v>
      </c>
      <c r="L23" s="33">
        <v>1913398478509</v>
      </c>
      <c r="M23" s="33">
        <v>829088530750</v>
      </c>
      <c r="N23" s="34">
        <v>0.67</v>
      </c>
      <c r="O23" s="34">
        <v>3.12</v>
      </c>
      <c r="P23" s="17">
        <v>0.11362424668729634</v>
      </c>
      <c r="Q23" s="27">
        <v>-0.7659470910509647</v>
      </c>
      <c r="R23" s="27">
        <v>-0.55174250652132795</v>
      </c>
      <c r="S23" s="27">
        <v>-0.56669322147885248</v>
      </c>
      <c r="T23" s="28">
        <v>2.4500000000000002</v>
      </c>
      <c r="U23" s="29">
        <v>0.67924142763615136</v>
      </c>
      <c r="V23" s="27">
        <f>(Table2[[#This Row],[TATA]]-AVERAGE(Table2[TATA]))/STDEV(Table2[TATA])</f>
        <v>0.16818936065739476</v>
      </c>
      <c r="W23" s="43">
        <f>(Table2[[#This Row],[REC]]-AVERAGE(Table2[REC]))/STDEV(Table2[REC])</f>
        <v>-0.83358658133582808</v>
      </c>
      <c r="X23" s="43">
        <f>(Table2[[#This Row],[INV]]-AVERAGE(Table2[INV]))/STDEV(Table2[INV])</f>
        <v>-4.1028249751560712E-2</v>
      </c>
      <c r="Y23" s="43">
        <f>(Table2[[#This Row],[rev]]-AVERAGE(Table2[rev]))/STDEV(Table2[rev])</f>
        <v>-3.2917353698886279E-2</v>
      </c>
      <c r="Z23" s="43">
        <f>(Table2[[#This Row],[ROA]]-AVERAGE(Table2[ROA]))/STDEV(Table2[ROA])</f>
        <v>0.29616890320237854</v>
      </c>
      <c r="AA23" s="20">
        <f>SUM(Table2[[#This Row],[TATA Z]:[ROA Z]])</f>
        <v>-0.44317392092650176</v>
      </c>
      <c r="AB23" s="20">
        <f>IF(Table2[[#This Row],[Z Score]]&gt;1,1,0)</f>
        <v>0</v>
      </c>
    </row>
    <row r="24" spans="1:28" ht="39" hidden="1" x14ac:dyDescent="0.45">
      <c r="A24" s="22">
        <v>48</v>
      </c>
      <c r="B24" s="23" t="s">
        <v>106</v>
      </c>
      <c r="C24" s="24" t="s">
        <v>107</v>
      </c>
      <c r="D24" s="24" t="s">
        <v>15</v>
      </c>
      <c r="E24" s="25">
        <v>-38230346536</v>
      </c>
      <c r="F24" s="25">
        <v>-104669638327</v>
      </c>
      <c r="G24" s="25">
        <v>933566369066</v>
      </c>
      <c r="H24" s="25">
        <v>156835411828</v>
      </c>
      <c r="I24" s="25">
        <v>135682002652</v>
      </c>
      <c r="J24" s="25">
        <v>19073109991</v>
      </c>
      <c r="K24" s="25">
        <v>6923826371</v>
      </c>
      <c r="L24" s="25">
        <v>240921330477</v>
      </c>
      <c r="M24" s="25">
        <v>21502993334</v>
      </c>
      <c r="N24" s="26">
        <v>-12.72</v>
      </c>
      <c r="O24" s="26">
        <v>-5.48</v>
      </c>
      <c r="P24" s="17">
        <v>-7.1167186385977202E-2</v>
      </c>
      <c r="Q24" s="27">
        <v>-0.13487648567020538</v>
      </c>
      <c r="R24" s="27">
        <v>-0.63698492934465667</v>
      </c>
      <c r="S24" s="27">
        <v>-0.9107468263958769</v>
      </c>
      <c r="T24" s="28">
        <v>7.24</v>
      </c>
      <c r="U24" s="29">
        <v>5.4862245722032839</v>
      </c>
      <c r="V24" s="27">
        <f>(Table2[[#This Row],[TATA]]-AVERAGE(Table2[TATA]))/STDEV(Table2[TATA])</f>
        <v>-3.521094654237255E-2</v>
      </c>
      <c r="W24" s="43">
        <f>(Table2[[#This Row],[REC]]-AVERAGE(Table2[REC]))/STDEV(Table2[REC])</f>
        <v>-0.31503401379414558</v>
      </c>
      <c r="X24" s="43">
        <f>(Table2[[#This Row],[INV]]-AVERAGE(Table2[INV]))/STDEV(Table2[INV])</f>
        <v>-4.1655653244578393E-2</v>
      </c>
      <c r="Y24" s="43">
        <f>(Table2[[#This Row],[rev]]-AVERAGE(Table2[rev]))/STDEV(Table2[rev])</f>
        <v>-3.4110456871625679E-2</v>
      </c>
      <c r="Z24" s="43">
        <f>(Table2[[#This Row],[ROA]]-AVERAGE(Table2[ROA]))/STDEV(Table2[ROA])</f>
        <v>0.91545121686929787</v>
      </c>
      <c r="AA24" s="20">
        <f>SUM(Table2[[#This Row],[TATA Z]:[ROA Z]])</f>
        <v>0.48944014641657568</v>
      </c>
      <c r="AB24" s="20">
        <f>IF(Table2[[#This Row],[Z Score]]&gt;1,1,0)</f>
        <v>0</v>
      </c>
    </row>
    <row r="25" spans="1:28" ht="39" hidden="1" x14ac:dyDescent="0.45">
      <c r="A25" s="30">
        <v>49</v>
      </c>
      <c r="B25" s="31" t="s">
        <v>108</v>
      </c>
      <c r="C25" s="32" t="s">
        <v>109</v>
      </c>
      <c r="D25" s="32" t="s">
        <v>15</v>
      </c>
      <c r="E25" s="33">
        <v>138479120897</v>
      </c>
      <c r="F25" s="33">
        <v>52041437613</v>
      </c>
      <c r="G25" s="33">
        <v>1363660262959</v>
      </c>
      <c r="H25" s="33">
        <v>258783146773</v>
      </c>
      <c r="I25" s="33">
        <v>234807300506</v>
      </c>
      <c r="J25" s="33">
        <v>308381483918</v>
      </c>
      <c r="K25" s="33">
        <v>341450986601</v>
      </c>
      <c r="L25" s="33">
        <v>799149067144</v>
      </c>
      <c r="M25" s="33">
        <v>848135753173</v>
      </c>
      <c r="N25" s="34">
        <v>1.34</v>
      </c>
      <c r="O25" s="34">
        <v>1.1200000000000001</v>
      </c>
      <c r="P25" s="17">
        <v>-6.3386523485284577E-2</v>
      </c>
      <c r="Q25" s="27">
        <v>-9.2648406845563205E-2</v>
      </c>
      <c r="R25" s="27">
        <v>0.10723569477275531</v>
      </c>
      <c r="S25" s="27">
        <v>6.129855873331453E-2</v>
      </c>
      <c r="T25" s="28">
        <v>-0.21999999999999997</v>
      </c>
      <c r="U25" s="29">
        <v>-0.20750067682477791</v>
      </c>
      <c r="V25" s="27">
        <f>(Table2[[#This Row],[TATA]]-AVERAGE(Table2[TATA]))/STDEV(Table2[TATA])</f>
        <v>-2.6646755021701867E-2</v>
      </c>
      <c r="W25" s="43">
        <f>(Table2[[#This Row],[REC]]-AVERAGE(Table2[REC]))/STDEV(Table2[REC])</f>
        <v>-0.28033507755759118</v>
      </c>
      <c r="X25" s="43">
        <f>(Table2[[#This Row],[INV]]-AVERAGE(Table2[INV]))/STDEV(Table2[INV])</f>
        <v>-3.6178021289949361E-2</v>
      </c>
      <c r="Y25" s="43">
        <f>(Table2[[#This Row],[rev]]-AVERAGE(Table2[rev]))/STDEV(Table2[rev])</f>
        <v>-3.0739614606147818E-2</v>
      </c>
      <c r="Z25" s="43">
        <f>(Table2[[#This Row],[ROA]]-AVERAGE(Table2[ROA]))/STDEV(Table2[ROA])</f>
        <v>-4.9026039906321817E-2</v>
      </c>
      <c r="AA25" s="20">
        <f>SUM(Table2[[#This Row],[TATA Z]:[ROA Z]])</f>
        <v>-0.42292550838171206</v>
      </c>
      <c r="AB25" s="20">
        <f>IF(Table2[[#This Row],[Z Score]]&gt;1,1,0)</f>
        <v>0</v>
      </c>
    </row>
    <row r="26" spans="1:28" ht="39" hidden="1" x14ac:dyDescent="0.45">
      <c r="A26" s="22">
        <v>58</v>
      </c>
      <c r="B26" s="23" t="s">
        <v>126</v>
      </c>
      <c r="C26" s="24" t="s">
        <v>127</v>
      </c>
      <c r="D26" s="24" t="s">
        <v>15</v>
      </c>
      <c r="E26" s="25">
        <v>419099822624</v>
      </c>
      <c r="F26" s="25">
        <v>1112495958395</v>
      </c>
      <c r="G26" s="25">
        <v>12255996141882</v>
      </c>
      <c r="H26" s="25">
        <v>1918661246304</v>
      </c>
      <c r="I26" s="25">
        <v>2479926137661</v>
      </c>
      <c r="J26" s="25">
        <v>2706596993455</v>
      </c>
      <c r="K26" s="25">
        <v>3253052630275</v>
      </c>
      <c r="L26" s="25">
        <v>12425473708337</v>
      </c>
      <c r="M26" s="25">
        <v>15597219942573</v>
      </c>
      <c r="N26" s="26">
        <v>1.72</v>
      </c>
      <c r="O26" s="26">
        <v>2.31</v>
      </c>
      <c r="P26" s="17">
        <v>5.6576073274165035E-2</v>
      </c>
      <c r="Q26" s="27">
        <v>0.29252943553125327</v>
      </c>
      <c r="R26" s="27">
        <v>0.20189767377316248</v>
      </c>
      <c r="S26" s="27">
        <v>0.25526159474369853</v>
      </c>
      <c r="T26" s="28">
        <v>0.59000000000000008</v>
      </c>
      <c r="U26" s="29">
        <v>1.3962647773222794</v>
      </c>
      <c r="V26" s="27">
        <f>(Table2[[#This Row],[TATA]]-AVERAGE(Table2[TATA]))/STDEV(Table2[TATA])</f>
        <v>0.10539631985222152</v>
      </c>
      <c r="W26" s="43">
        <f>(Table2[[#This Row],[REC]]-AVERAGE(Table2[REC]))/STDEV(Table2[REC])</f>
        <v>3.61666853539497E-2</v>
      </c>
      <c r="X26" s="43">
        <f>(Table2[[#This Row],[INV]]-AVERAGE(Table2[INV]))/STDEV(Table2[INV])</f>
        <v>-3.5481287735063025E-2</v>
      </c>
      <c r="Y26" s="43">
        <f>(Table2[[#This Row],[rev]]-AVERAGE(Table2[rev]))/STDEV(Table2[rev])</f>
        <v>-3.0066992926412864E-2</v>
      </c>
      <c r="Z26" s="43">
        <f>(Table2[[#This Row],[ROA]]-AVERAGE(Table2[ROA]))/STDEV(Table2[ROA])</f>
        <v>5.5696021486205255E-2</v>
      </c>
      <c r="AA26" s="20">
        <f>SUM(Table2[[#This Row],[TATA Z]:[ROA Z]])</f>
        <v>0.13171074603090058</v>
      </c>
      <c r="AB26" s="20">
        <f>IF(Table2[[#This Row],[Z Score]]&gt;1,1,0)</f>
        <v>0</v>
      </c>
    </row>
    <row r="27" spans="1:28" hidden="1" x14ac:dyDescent="0.45">
      <c r="A27" s="30">
        <v>62</v>
      </c>
      <c r="B27" s="31" t="s">
        <v>134</v>
      </c>
      <c r="C27" s="32" t="s">
        <v>135</v>
      </c>
      <c r="D27" s="32" t="s">
        <v>15</v>
      </c>
      <c r="E27" s="33">
        <v>388641499935</v>
      </c>
      <c r="F27" s="33">
        <v>284149024946</v>
      </c>
      <c r="G27" s="33">
        <v>2258203384993</v>
      </c>
      <c r="H27" s="33">
        <v>74116410874</v>
      </c>
      <c r="I27" s="33">
        <v>108527359946</v>
      </c>
      <c r="J27" s="33">
        <v>94998939474</v>
      </c>
      <c r="K27" s="33">
        <v>73291763968</v>
      </c>
      <c r="L27" s="33">
        <v>1555505269939</v>
      </c>
      <c r="M27" s="33">
        <v>1312491961169</v>
      </c>
      <c r="N27" s="34">
        <v>4.7</v>
      </c>
      <c r="O27" s="34">
        <v>4.1500000000000004</v>
      </c>
      <c r="P27" s="17">
        <v>-4.627239321462797E-2</v>
      </c>
      <c r="Q27" s="27">
        <v>0.46428245332197193</v>
      </c>
      <c r="R27" s="27">
        <v>-0.22849913510814485</v>
      </c>
      <c r="S27" s="27">
        <v>-0.15622789164804946</v>
      </c>
      <c r="T27" s="28">
        <v>-0.54999999999999982</v>
      </c>
      <c r="U27" s="29">
        <v>-0.51671696664885014</v>
      </c>
      <c r="V27" s="27">
        <f>(Table2[[#This Row],[TATA]]-AVERAGE(Table2[TATA]))/STDEV(Table2[TATA])</f>
        <v>-7.8091969346443576E-3</v>
      </c>
      <c r="W27" s="43">
        <f>(Table2[[#This Row],[REC]]-AVERAGE(Table2[REC]))/STDEV(Table2[REC])</f>
        <v>0.17729664387051361</v>
      </c>
      <c r="X27" s="43">
        <f>(Table2[[#This Row],[INV]]-AVERAGE(Table2[INV]))/STDEV(Table2[INV])</f>
        <v>-3.8649105499176307E-2</v>
      </c>
      <c r="Y27" s="43">
        <f>(Table2[[#This Row],[rev]]-AVERAGE(Table2[rev]))/STDEV(Table2[rev])</f>
        <v>-3.1493949088901851E-2</v>
      </c>
      <c r="Z27" s="43">
        <f>(Table2[[#This Row],[ROA]]-AVERAGE(Table2[ROA]))/STDEV(Table2[ROA])</f>
        <v>-9.1690583436610601E-2</v>
      </c>
      <c r="AA27" s="20">
        <f>SUM(Table2[[#This Row],[TATA Z]:[ROA Z]])</f>
        <v>7.6538089111805041E-3</v>
      </c>
      <c r="AB27" s="20">
        <f>IF(Table2[[#This Row],[Z Score]]&gt;1,1,0)</f>
        <v>0</v>
      </c>
    </row>
    <row r="28" spans="1:28" ht="26.25" hidden="1" x14ac:dyDescent="0.45">
      <c r="A28" s="22">
        <v>66</v>
      </c>
      <c r="B28" s="23" t="s">
        <v>142</v>
      </c>
      <c r="C28" s="24" t="s">
        <v>143</v>
      </c>
      <c r="D28" s="24" t="s">
        <v>33</v>
      </c>
      <c r="E28" s="25">
        <v>14450871530</v>
      </c>
      <c r="F28" s="25">
        <v>9764726047</v>
      </c>
      <c r="G28" s="25">
        <v>354946462761</v>
      </c>
      <c r="H28" s="25">
        <v>99522986806</v>
      </c>
      <c r="I28" s="25">
        <v>88091552695</v>
      </c>
      <c r="J28" s="25">
        <v>52838780692</v>
      </c>
      <c r="K28" s="25">
        <v>35887639832</v>
      </c>
      <c r="L28" s="25">
        <v>415008580982</v>
      </c>
      <c r="M28" s="25">
        <v>426407428166</v>
      </c>
      <c r="N28" s="26">
        <v>1.24</v>
      </c>
      <c r="O28" s="26">
        <v>1.86</v>
      </c>
      <c r="P28" s="17">
        <v>-1.3202400853774316E-2</v>
      </c>
      <c r="Q28" s="27">
        <v>-0.11486224919357853</v>
      </c>
      <c r="R28" s="27">
        <v>-0.32080870599208339</v>
      </c>
      <c r="S28" s="27">
        <v>2.7466533720888045E-2</v>
      </c>
      <c r="T28" s="28">
        <v>0.62000000000000011</v>
      </c>
      <c r="U28" s="29">
        <v>0.1985931776814519</v>
      </c>
      <c r="V28" s="27">
        <f>(Table2[[#This Row],[TATA]]-AVERAGE(Table2[TATA]))/STDEV(Table2[TATA])</f>
        <v>2.8591011091365262E-2</v>
      </c>
      <c r="W28" s="43">
        <f>(Table2[[#This Row],[REC]]-AVERAGE(Table2[REC]))/STDEV(Table2[REC])</f>
        <v>-0.29858825697414704</v>
      </c>
      <c r="X28" s="43">
        <f>(Table2[[#This Row],[INV]]-AVERAGE(Table2[INV]))/STDEV(Table2[INV])</f>
        <v>-3.9328524798784674E-2</v>
      </c>
      <c r="Y28" s="43">
        <f>(Table2[[#This Row],[rev]]-AVERAGE(Table2[rev]))/STDEV(Table2[rev])</f>
        <v>-3.0856936720509209E-2</v>
      </c>
      <c r="Z28" s="43">
        <f>(Table2[[#This Row],[ROA]]-AVERAGE(Table2[ROA]))/STDEV(Table2[ROA])</f>
        <v>5.9574616352595151E-2</v>
      </c>
      <c r="AA28" s="20">
        <f>SUM(Table2[[#This Row],[TATA Z]:[ROA Z]])</f>
        <v>-0.28060809104948053</v>
      </c>
      <c r="AB28" s="20">
        <f>IF(Table2[[#This Row],[Z Score]]&gt;1,1,0)</f>
        <v>0</v>
      </c>
    </row>
    <row r="29" spans="1:28" ht="26.25" hidden="1" x14ac:dyDescent="0.45">
      <c r="A29" s="30">
        <v>68</v>
      </c>
      <c r="B29" s="31" t="s">
        <v>146</v>
      </c>
      <c r="C29" s="32" t="s">
        <v>147</v>
      </c>
      <c r="D29" s="32" t="s">
        <v>33</v>
      </c>
      <c r="E29" s="33">
        <v>7250139849</v>
      </c>
      <c r="F29" s="33">
        <v>6425396049</v>
      </c>
      <c r="G29" s="33">
        <v>105830669637</v>
      </c>
      <c r="H29" s="33">
        <v>28757141671</v>
      </c>
      <c r="I29" s="33">
        <v>20789777859</v>
      </c>
      <c r="J29" s="33">
        <v>17766708281</v>
      </c>
      <c r="K29" s="33">
        <v>14152978939</v>
      </c>
      <c r="L29" s="33">
        <v>159789927069</v>
      </c>
      <c r="M29" s="33">
        <v>169865621961</v>
      </c>
      <c r="N29" s="34">
        <v>1.4</v>
      </c>
      <c r="O29" s="34">
        <v>1.27</v>
      </c>
      <c r="P29" s="17">
        <v>-7.7930509447674996E-3</v>
      </c>
      <c r="Q29" s="27">
        <v>-0.27705687523300165</v>
      </c>
      <c r="R29" s="27">
        <v>-0.203398923697339</v>
      </c>
      <c r="S29" s="27">
        <v>6.3055882663048873E-2</v>
      </c>
      <c r="T29" s="28">
        <v>-0.12999999999999989</v>
      </c>
      <c r="U29" s="29">
        <v>-0.55519296721205924</v>
      </c>
      <c r="V29" s="27">
        <f>(Table2[[#This Row],[TATA]]-AVERAGE(Table2[TATA]))/STDEV(Table2[TATA])</f>
        <v>3.4545093566642905E-2</v>
      </c>
      <c r="W29" s="43">
        <f>(Table2[[#This Row],[REC]]-AVERAGE(Table2[REC]))/STDEV(Table2[REC])</f>
        <v>-0.43186405695133007</v>
      </c>
      <c r="X29" s="43">
        <f>(Table2[[#This Row],[INV]]-AVERAGE(Table2[INV]))/STDEV(Table2[INV])</f>
        <v>-3.8464362271649087E-2</v>
      </c>
      <c r="Y29" s="43">
        <f>(Table2[[#This Row],[rev]]-AVERAGE(Table2[rev]))/STDEV(Table2[rev])</f>
        <v>-3.0733520588453678E-2</v>
      </c>
      <c r="Z29" s="43">
        <f>(Table2[[#This Row],[ROA]]-AVERAGE(Table2[ROA]))/STDEV(Table2[ROA])</f>
        <v>-3.7390255307152134E-2</v>
      </c>
      <c r="AA29" s="20">
        <f>SUM(Table2[[#This Row],[TATA Z]:[ROA Z]])</f>
        <v>-0.50390710155194207</v>
      </c>
      <c r="AB29" s="20">
        <f>IF(Table2[[#This Row],[Z Score]]&gt;1,1,0)</f>
        <v>0</v>
      </c>
    </row>
    <row r="30" spans="1:28" ht="39" hidden="1" x14ac:dyDescent="0.45">
      <c r="A30" s="22">
        <v>70</v>
      </c>
      <c r="B30" s="23" t="s">
        <v>150</v>
      </c>
      <c r="C30" s="24" t="s">
        <v>151</v>
      </c>
      <c r="D30" s="24" t="s">
        <v>33</v>
      </c>
      <c r="E30" s="25">
        <v>-222403970255</v>
      </c>
      <c r="F30" s="25">
        <v>40943002886</v>
      </c>
      <c r="G30" s="25">
        <v>3901781682884</v>
      </c>
      <c r="H30" s="25">
        <v>1921739195394</v>
      </c>
      <c r="I30" s="25">
        <v>2690612866637</v>
      </c>
      <c r="J30" s="25">
        <v>806275140578</v>
      </c>
      <c r="K30" s="25">
        <v>833463813328</v>
      </c>
      <c r="L30" s="25">
        <v>3371164038356</v>
      </c>
      <c r="M30" s="25">
        <v>4994109145790</v>
      </c>
      <c r="N30" s="26">
        <v>0.49</v>
      </c>
      <c r="O30" s="26">
        <v>0.24</v>
      </c>
      <c r="P30" s="17">
        <v>6.7494030815775222E-2</v>
      </c>
      <c r="Q30" s="27">
        <v>0.40009262083316333</v>
      </c>
      <c r="R30" s="27">
        <v>3.3721333303801317E-2</v>
      </c>
      <c r="S30" s="27">
        <v>0.481419797129022</v>
      </c>
      <c r="T30" s="28">
        <v>-0.25</v>
      </c>
      <c r="U30" s="29">
        <v>0.73272778208176192</v>
      </c>
      <c r="V30" s="27">
        <f>(Table2[[#This Row],[TATA]]-AVERAGE(Table2[TATA]))/STDEV(Table2[TATA])</f>
        <v>0.11741373798154014</v>
      </c>
      <c r="W30" s="43">
        <f>(Table2[[#This Row],[REC]]-AVERAGE(Table2[REC]))/STDEV(Table2[REC])</f>
        <v>0.12455167022836612</v>
      </c>
      <c r="X30" s="43">
        <f>(Table2[[#This Row],[INV]]-AVERAGE(Table2[INV]))/STDEV(Table2[INV])</f>
        <v>-3.6719103601372864E-2</v>
      </c>
      <c r="Y30" s="43">
        <f>(Table2[[#This Row],[rev]]-AVERAGE(Table2[rev]))/STDEV(Table2[rev])</f>
        <v>-2.9282725402542443E-2</v>
      </c>
      <c r="Z30" s="43">
        <f>(Table2[[#This Row],[ROA]]-AVERAGE(Table2[ROA]))/STDEV(Table2[ROA])</f>
        <v>-5.2904634772711713E-2</v>
      </c>
      <c r="AA30" s="20">
        <f>SUM(Table2[[#This Row],[TATA Z]:[ROA Z]])</f>
        <v>0.12305894443327922</v>
      </c>
      <c r="AB30" s="20">
        <f>IF(Table2[[#This Row],[Z Score]]&gt;1,1,0)</f>
        <v>0</v>
      </c>
    </row>
    <row r="31" spans="1:28" ht="26.25" hidden="1" x14ac:dyDescent="0.45">
      <c r="A31" s="30">
        <v>72</v>
      </c>
      <c r="B31" s="31" t="s">
        <v>154</v>
      </c>
      <c r="C31" s="32" t="s">
        <v>155</v>
      </c>
      <c r="D31" s="32" t="s">
        <v>15</v>
      </c>
      <c r="E31" s="32"/>
      <c r="F31" s="33">
        <v>4007119743</v>
      </c>
      <c r="G31" s="33">
        <v>1527827571071</v>
      </c>
      <c r="H31" s="33">
        <v>760086786746</v>
      </c>
      <c r="I31" s="33">
        <v>871949709946</v>
      </c>
      <c r="J31" s="33">
        <v>277577980719</v>
      </c>
      <c r="K31" s="33">
        <v>407002878332</v>
      </c>
      <c r="L31" s="33">
        <v>1073525239305</v>
      </c>
      <c r="M31" s="33">
        <v>1385290910105</v>
      </c>
      <c r="N31" s="34">
        <v>0.11</v>
      </c>
      <c r="O31" s="34">
        <v>0.09</v>
      </c>
      <c r="P31" s="17">
        <v>2.6227565327879426E-3</v>
      </c>
      <c r="Q31" s="27">
        <v>0.14717125090267028</v>
      </c>
      <c r="R31" s="27">
        <v>0.46626500156012179</v>
      </c>
      <c r="S31" s="27">
        <v>0.29041298647234137</v>
      </c>
      <c r="T31" s="28">
        <v>-2.0000000000000004E-2</v>
      </c>
      <c r="U31" s="29">
        <v>0.88647199546792133</v>
      </c>
      <c r="V31" s="27">
        <f>(Table2[[#This Row],[TATA]]-AVERAGE(Table2[TATA]))/STDEV(Table2[TATA])</f>
        <v>4.6009794096501085E-2</v>
      </c>
      <c r="W31" s="43">
        <f>(Table2[[#This Row],[REC]]-AVERAGE(Table2[REC]))/STDEV(Table2[REC])</f>
        <v>-8.3274561330121843E-2</v>
      </c>
      <c r="X31" s="43">
        <f>(Table2[[#This Row],[INV]]-AVERAGE(Table2[INV]))/STDEV(Table2[INV])</f>
        <v>-3.3535484467163701E-2</v>
      </c>
      <c r="Y31" s="43">
        <f>(Table2[[#This Row],[rev]]-AVERAGE(Table2[rev]))/STDEV(Table2[rev])</f>
        <v>-2.9945095534848649E-2</v>
      </c>
      <c r="Z31" s="43">
        <f>(Table2[[#This Row],[ROA]]-AVERAGE(Table2[ROA]))/STDEV(Table2[ROA])</f>
        <v>-2.3168740797055873E-2</v>
      </c>
      <c r="AA31" s="20">
        <f>SUM(Table2[[#This Row],[TATA Z]:[ROA Z]])</f>
        <v>-0.12391408803268898</v>
      </c>
      <c r="AB31" s="20">
        <f>IF(Table2[[#This Row],[Z Score]]&gt;1,1,0)</f>
        <v>0</v>
      </c>
    </row>
    <row r="32" spans="1:28" ht="39" hidden="1" x14ac:dyDescent="0.45">
      <c r="A32" s="22">
        <v>73</v>
      </c>
      <c r="B32" s="23" t="s">
        <v>156</v>
      </c>
      <c r="C32" s="24" t="s">
        <v>157</v>
      </c>
      <c r="D32" s="24" t="s">
        <v>15</v>
      </c>
      <c r="E32" s="25">
        <v>288532109805</v>
      </c>
      <c r="F32" s="25">
        <v>59469064459</v>
      </c>
      <c r="G32" s="25">
        <v>3998828263458</v>
      </c>
      <c r="H32" s="25">
        <v>906154400070</v>
      </c>
      <c r="I32" s="25">
        <v>1050983201999</v>
      </c>
      <c r="J32" s="25">
        <v>993398831319</v>
      </c>
      <c r="K32" s="25">
        <v>1119774834842</v>
      </c>
      <c r="L32" s="25">
        <v>3431984881188</v>
      </c>
      <c r="M32" s="25">
        <v>3525905304235</v>
      </c>
      <c r="N32" s="26">
        <v>0.1</v>
      </c>
      <c r="O32" s="26">
        <v>0.72</v>
      </c>
      <c r="P32" s="17">
        <v>-5.7282541348229084E-2</v>
      </c>
      <c r="Q32" s="27">
        <v>0.15982795196691871</v>
      </c>
      <c r="R32" s="27">
        <v>0.12721577632138181</v>
      </c>
      <c r="S32" s="27">
        <v>2.7366211186364241E-2</v>
      </c>
      <c r="T32" s="28">
        <v>0.62</v>
      </c>
      <c r="U32" s="29">
        <v>0.8771273981264357</v>
      </c>
      <c r="V32" s="27">
        <f>(Table2[[#This Row],[TATA]]-AVERAGE(Table2[TATA]))/STDEV(Table2[TATA])</f>
        <v>-1.9928089436557134E-2</v>
      </c>
      <c r="W32" s="43">
        <f>(Table2[[#This Row],[REC]]-AVERAGE(Table2[REC]))/STDEV(Table2[REC])</f>
        <v>-7.2874512940110631E-2</v>
      </c>
      <c r="X32" s="43">
        <f>(Table2[[#This Row],[INV]]-AVERAGE(Table2[INV]))/STDEV(Table2[INV])</f>
        <v>-3.6030963375131911E-2</v>
      </c>
      <c r="Y32" s="43">
        <f>(Table2[[#This Row],[rev]]-AVERAGE(Table2[rev]))/STDEV(Table2[rev])</f>
        <v>-3.0857284617268686E-2</v>
      </c>
      <c r="Z32" s="43">
        <f>(Table2[[#This Row],[ROA]]-AVERAGE(Table2[ROA]))/STDEV(Table2[ROA])</f>
        <v>5.9574616352595131E-2</v>
      </c>
      <c r="AA32" s="20">
        <f>SUM(Table2[[#This Row],[TATA Z]:[ROA Z]])</f>
        <v>-0.10011623401647322</v>
      </c>
      <c r="AB32" s="20">
        <f>IF(Table2[[#This Row],[Z Score]]&gt;1,1,0)</f>
        <v>0</v>
      </c>
    </row>
    <row r="33" spans="1:28" ht="64.5" hidden="1" x14ac:dyDescent="0.45">
      <c r="A33" s="30">
        <v>74</v>
      </c>
      <c r="B33" s="31" t="s">
        <v>158</v>
      </c>
      <c r="C33" s="32" t="s">
        <v>159</v>
      </c>
      <c r="D33" s="32" t="s">
        <v>33</v>
      </c>
      <c r="E33" s="33">
        <v>258793176781</v>
      </c>
      <c r="F33" s="33">
        <v>-54503718617</v>
      </c>
      <c r="G33" s="33">
        <v>1905760203871</v>
      </c>
      <c r="H33" s="33">
        <v>882737142898</v>
      </c>
      <c r="I33" s="33">
        <v>597018293252</v>
      </c>
      <c r="J33" s="33">
        <v>49084052777</v>
      </c>
      <c r="K33" s="33">
        <v>51866919209</v>
      </c>
      <c r="L33" s="33">
        <v>310354603848</v>
      </c>
      <c r="M33" s="33">
        <v>154395902630</v>
      </c>
      <c r="N33" s="34">
        <v>3.46</v>
      </c>
      <c r="O33" s="34">
        <v>-0.19</v>
      </c>
      <c r="P33" s="17">
        <v>-0.16439470966054809</v>
      </c>
      <c r="Q33" s="27">
        <v>-0.32367375944779375</v>
      </c>
      <c r="R33" s="27">
        <v>5.6695938386408191E-2</v>
      </c>
      <c r="S33" s="27">
        <v>-0.50251776285678273</v>
      </c>
      <c r="T33" s="28">
        <v>-3.65</v>
      </c>
      <c r="U33" s="29">
        <v>-4.5838902935787162</v>
      </c>
      <c r="V33" s="27">
        <f>(Table2[[#This Row],[TATA]]-AVERAGE(Table2[TATA]))/STDEV(Table2[TATA])</f>
        <v>-0.13782667151487252</v>
      </c>
      <c r="W33" s="43">
        <f>(Table2[[#This Row],[REC]]-AVERAGE(Table2[REC]))/STDEV(Table2[REC])</f>
        <v>-0.47016928745052078</v>
      </c>
      <c r="X33" s="43">
        <f>(Table2[[#This Row],[INV]]-AVERAGE(Table2[INV]))/STDEV(Table2[INV])</f>
        <v>-3.655000531671472E-2</v>
      </c>
      <c r="Y33" s="43">
        <f>(Table2[[#This Row],[rev]]-AVERAGE(Table2[rev]))/STDEV(Table2[rev])</f>
        <v>-3.26948071474195E-2</v>
      </c>
      <c r="Z33" s="43">
        <f>(Table2[[#This Row],[ROA]]-AVERAGE(Table2[ROA]))/STDEV(Table2[ROA])</f>
        <v>-0.49247871963023265</v>
      </c>
      <c r="AA33" s="20">
        <f>SUM(Table2[[#This Row],[TATA Z]:[ROA Z]])</f>
        <v>-1.1697194910597601</v>
      </c>
      <c r="AB33" s="20">
        <f>IF(Table2[[#This Row],[Z Score]]&gt;1,1,0)</f>
        <v>0</v>
      </c>
    </row>
    <row r="34" spans="1:28" ht="51.75" hidden="1" x14ac:dyDescent="0.45">
      <c r="A34" s="22">
        <v>80</v>
      </c>
      <c r="B34" s="23" t="s">
        <v>170</v>
      </c>
      <c r="C34" s="24" t="s">
        <v>171</v>
      </c>
      <c r="D34" s="24" t="s">
        <v>18</v>
      </c>
      <c r="E34" s="25">
        <v>256942729367</v>
      </c>
      <c r="F34" s="25">
        <v>129244424918</v>
      </c>
      <c r="G34" s="25">
        <v>1436567544074</v>
      </c>
      <c r="H34" s="25">
        <v>212734040391</v>
      </c>
      <c r="I34" s="25">
        <v>146925050362</v>
      </c>
      <c r="J34" s="25">
        <v>331422360372</v>
      </c>
      <c r="K34" s="25">
        <v>232869089302</v>
      </c>
      <c r="L34" s="25">
        <v>1404814766800</v>
      </c>
      <c r="M34" s="25">
        <v>1800823867893</v>
      </c>
      <c r="N34" s="26">
        <v>0.98</v>
      </c>
      <c r="O34" s="26">
        <v>2</v>
      </c>
      <c r="P34" s="17">
        <v>-8.8891263745843094E-2</v>
      </c>
      <c r="Q34" s="27">
        <v>-0.30934865857878069</v>
      </c>
      <c r="R34" s="27">
        <v>-0.29736458022741852</v>
      </c>
      <c r="S34" s="27">
        <v>0.28189417598098099</v>
      </c>
      <c r="T34" s="28">
        <v>1.02</v>
      </c>
      <c r="U34" s="29">
        <v>0.60628967342893869</v>
      </c>
      <c r="V34" s="27">
        <f>(Table2[[#This Row],[TATA]]-AVERAGE(Table2[TATA]))/STDEV(Table2[TATA])</f>
        <v>-5.4719874634291586E-2</v>
      </c>
      <c r="W34" s="43">
        <f>(Table2[[#This Row],[REC]]-AVERAGE(Table2[REC]))/STDEV(Table2[REC])</f>
        <v>-0.45839831004706783</v>
      </c>
      <c r="X34" s="43">
        <f>(Table2[[#This Row],[INV]]-AVERAGE(Table2[INV]))/STDEV(Table2[INV])</f>
        <v>-3.9155970735815566E-2</v>
      </c>
      <c r="Y34" s="43">
        <f>(Table2[[#This Row],[rev]]-AVERAGE(Table2[rev]))/STDEV(Table2[rev])</f>
        <v>-2.9974636919330468E-2</v>
      </c>
      <c r="Z34" s="43">
        <f>(Table2[[#This Row],[ROA]]-AVERAGE(Table2[ROA]))/STDEV(Table2[ROA])</f>
        <v>0.11128921457112702</v>
      </c>
      <c r="AA34" s="20">
        <f>SUM(Table2[[#This Row],[TATA Z]:[ROA Z]])</f>
        <v>-0.47095957776537839</v>
      </c>
      <c r="AB34" s="20">
        <f>IF(Table2[[#This Row],[Z Score]]&gt;1,1,0)</f>
        <v>0</v>
      </c>
    </row>
    <row r="35" spans="1:28" ht="26.25" x14ac:dyDescent="0.45">
      <c r="A35" s="30">
        <v>81</v>
      </c>
      <c r="B35" s="31" t="s">
        <v>172</v>
      </c>
      <c r="C35" s="32" t="s">
        <v>173</v>
      </c>
      <c r="D35" s="32" t="s">
        <v>18</v>
      </c>
      <c r="E35" s="33">
        <v>902283875377</v>
      </c>
      <c r="F35" s="33">
        <v>999477864573</v>
      </c>
      <c r="G35" s="33">
        <v>5824715466874</v>
      </c>
      <c r="H35" s="33">
        <v>551733574259</v>
      </c>
      <c r="I35" s="33">
        <v>1258074587441</v>
      </c>
      <c r="J35" s="33">
        <v>1683573590902</v>
      </c>
      <c r="K35" s="33">
        <v>1437598361571</v>
      </c>
      <c r="L35" s="33">
        <v>4939111900770</v>
      </c>
      <c r="M35" s="33">
        <v>6992490669181</v>
      </c>
      <c r="N35" s="34">
        <v>0.12</v>
      </c>
      <c r="O35" s="34">
        <v>4.3899999999999997</v>
      </c>
      <c r="P35" s="17">
        <v>1.6686478463841931E-2</v>
      </c>
      <c r="Q35" s="27">
        <v>1.2802211903284006</v>
      </c>
      <c r="R35" s="27">
        <v>-0.14610304572383739</v>
      </c>
      <c r="S35" s="27">
        <v>0.41573845858622505</v>
      </c>
      <c r="T35" s="28">
        <v>4.2699999999999996</v>
      </c>
      <c r="U35" s="29">
        <v>5.8365430816546295</v>
      </c>
      <c r="V35" s="27">
        <f>(Table2[[#This Row],[TATA]]-AVERAGE(Table2[TATA]))/STDEV(Table2[TATA])</f>
        <v>6.1489761503941524E-2</v>
      </c>
      <c r="W35" s="43">
        <f>(Table2[[#This Row],[REC]]-AVERAGE(Table2[REC]))/STDEV(Table2[REC])</f>
        <v>0.84775589743710578</v>
      </c>
      <c r="X35" s="43">
        <f>(Table2[[#This Row],[INV]]-AVERAGE(Table2[INV]))/STDEV(Table2[INV])</f>
        <v>-3.8042651663415979E-2</v>
      </c>
      <c r="Y35" s="43">
        <f>(Table2[[#This Row],[rev]]-AVERAGE(Table2[rev]))/STDEV(Table2[rev])</f>
        <v>-2.9510494018494253E-2</v>
      </c>
      <c r="Z35" s="43">
        <f>(Table2[[#This Row],[ROA]]-AVERAGE(Table2[ROA]))/STDEV(Table2[ROA])</f>
        <v>0.53147032509669856</v>
      </c>
      <c r="AA35" s="20">
        <f>SUM(Table2[[#This Row],[TATA Z]:[ROA Z]])</f>
        <v>1.3731628383558356</v>
      </c>
      <c r="AB35" s="20">
        <f>IF(Table2[[#This Row],[Z Score]]&gt;1,1,0)</f>
        <v>1</v>
      </c>
    </row>
    <row r="36" spans="1:28" ht="26.25" hidden="1" x14ac:dyDescent="0.45">
      <c r="A36" s="22">
        <v>82</v>
      </c>
      <c r="B36" s="23" t="s">
        <v>174</v>
      </c>
      <c r="C36" s="24" t="s">
        <v>175</v>
      </c>
      <c r="D36" s="24" t="s">
        <v>15</v>
      </c>
      <c r="E36" s="25">
        <v>45767360591</v>
      </c>
      <c r="F36" s="25">
        <v>-26863437654</v>
      </c>
      <c r="G36" s="25">
        <v>746262618647</v>
      </c>
      <c r="H36" s="25">
        <v>59495603256</v>
      </c>
      <c r="I36" s="25">
        <v>54698069522</v>
      </c>
      <c r="J36" s="25">
        <v>2834749710</v>
      </c>
      <c r="K36" s="25">
        <v>2572190084</v>
      </c>
      <c r="L36" s="25">
        <v>131101428097</v>
      </c>
      <c r="M36" s="25">
        <v>115205024798</v>
      </c>
      <c r="N36" s="26">
        <v>-0.78</v>
      </c>
      <c r="O36" s="26">
        <v>-1.17</v>
      </c>
      <c r="P36" s="17">
        <v>-9.7326057114695302E-2</v>
      </c>
      <c r="Q36" s="27">
        <v>-8.0636777701992277E-2</v>
      </c>
      <c r="R36" s="27">
        <v>-9.2621801873294843E-2</v>
      </c>
      <c r="S36" s="27">
        <v>-0.1212527089120531</v>
      </c>
      <c r="T36" s="28">
        <v>-0.3899999999999999</v>
      </c>
      <c r="U36" s="29">
        <v>-0.78183734560203533</v>
      </c>
      <c r="V36" s="27">
        <f>(Table2[[#This Row],[TATA]]-AVERAGE(Table2[TATA]))/STDEV(Table2[TATA])</f>
        <v>-6.4004068895130578E-2</v>
      </c>
      <c r="W36" s="43">
        <f>(Table2[[#This Row],[REC]]-AVERAGE(Table2[REC]))/STDEV(Table2[REC])</f>
        <v>-0.27046508665697067</v>
      </c>
      <c r="X36" s="43">
        <f>(Table2[[#This Row],[INV]]-AVERAGE(Table2[INV]))/STDEV(Table2[INV])</f>
        <v>-3.7649017624267367E-2</v>
      </c>
      <c r="Y36" s="43">
        <f>(Table2[[#This Row],[rev]]-AVERAGE(Table2[rev]))/STDEV(Table2[rev])</f>
        <v>-3.1372662751851202E-2</v>
      </c>
      <c r="Z36" s="43">
        <f>(Table2[[#This Row],[ROA]]-AVERAGE(Table2[ROA]))/STDEV(Table2[ROA])</f>
        <v>-7.1004744149197857E-2</v>
      </c>
      <c r="AA36" s="20">
        <f>SUM(Table2[[#This Row],[TATA Z]:[ROA Z]])</f>
        <v>-0.47449558007741766</v>
      </c>
      <c r="AB36" s="20">
        <f>IF(Table2[[#This Row],[Z Score]]&gt;1,1,0)</f>
        <v>0</v>
      </c>
    </row>
    <row r="37" spans="1:28" ht="51.75" hidden="1" x14ac:dyDescent="0.45">
      <c r="A37" s="30">
        <v>83</v>
      </c>
      <c r="B37" s="31" t="s">
        <v>176</v>
      </c>
      <c r="C37" s="32" t="s">
        <v>177</v>
      </c>
      <c r="D37" s="32" t="s">
        <v>15</v>
      </c>
      <c r="E37" s="33">
        <v>657242101338</v>
      </c>
      <c r="F37" s="33">
        <v>162737205076</v>
      </c>
      <c r="G37" s="33">
        <v>3311833167574</v>
      </c>
      <c r="H37" s="33">
        <v>406084146340</v>
      </c>
      <c r="I37" s="33">
        <v>672236351576</v>
      </c>
      <c r="J37" s="33">
        <v>1357165023848</v>
      </c>
      <c r="K37" s="33">
        <v>798410025630</v>
      </c>
      <c r="L37" s="33">
        <v>6562094461007</v>
      </c>
      <c r="M37" s="33">
        <v>6585482927718</v>
      </c>
      <c r="N37" s="34">
        <v>0.7</v>
      </c>
      <c r="O37" s="34">
        <v>1.36</v>
      </c>
      <c r="P37" s="17">
        <v>-0.14931455518462516</v>
      </c>
      <c r="Q37" s="27">
        <v>0.65541146492618818</v>
      </c>
      <c r="R37" s="27">
        <v>-0.41170748464600831</v>
      </c>
      <c r="S37" s="27">
        <v>3.5641770855293162E-3</v>
      </c>
      <c r="T37" s="28">
        <v>0.66000000000000014</v>
      </c>
      <c r="U37" s="29">
        <v>0.75795360218108421</v>
      </c>
      <c r="V37" s="27">
        <f>(Table2[[#This Row],[TATA]]-AVERAGE(Table2[TATA]))/STDEV(Table2[TATA])</f>
        <v>-0.12122791473264431</v>
      </c>
      <c r="W37" s="43">
        <f>(Table2[[#This Row],[REC]]-AVERAGE(Table2[REC]))/STDEV(Table2[REC])</f>
        <v>0.33434791333864489</v>
      </c>
      <c r="X37" s="43">
        <f>(Table2[[#This Row],[INV]]-AVERAGE(Table2[INV]))/STDEV(Table2[INV])</f>
        <v>-3.9997560348803161E-2</v>
      </c>
      <c r="Y37" s="43">
        <f>(Table2[[#This Row],[rev]]-AVERAGE(Table2[rev]))/STDEV(Table2[rev])</f>
        <v>-3.0939824901682237E-2</v>
      </c>
      <c r="Z37" s="43">
        <f>(Table2[[#This Row],[ROA]]-AVERAGE(Table2[ROA]))/STDEV(Table2[ROA])</f>
        <v>6.4746076174448344E-2</v>
      </c>
      <c r="AA37" s="20">
        <f>SUM(Table2[[#This Row],[TATA Z]:[ROA Z]])</f>
        <v>0.20692868952996352</v>
      </c>
      <c r="AB37" s="20">
        <f>IF(Table2[[#This Row],[Z Score]]&gt;1,1,0)</f>
        <v>0</v>
      </c>
    </row>
    <row r="38" spans="1:28" ht="39" hidden="1" x14ac:dyDescent="0.45">
      <c r="A38" s="22">
        <v>85</v>
      </c>
      <c r="B38" s="23" t="s">
        <v>180</v>
      </c>
      <c r="C38" s="24" t="s">
        <v>181</v>
      </c>
      <c r="D38" s="24" t="s">
        <v>18</v>
      </c>
      <c r="E38" s="25">
        <v>895228714139</v>
      </c>
      <c r="F38" s="25">
        <v>402070666170</v>
      </c>
      <c r="G38" s="25">
        <v>12607483533944</v>
      </c>
      <c r="H38" s="25">
        <v>1805439344143</v>
      </c>
      <c r="I38" s="25">
        <v>1521173382376</v>
      </c>
      <c r="J38" s="25">
        <v>1289656800476</v>
      </c>
      <c r="K38" s="25">
        <v>945474906024</v>
      </c>
      <c r="L38" s="25">
        <v>14198943914914</v>
      </c>
      <c r="M38" s="25">
        <v>10746920203766</v>
      </c>
      <c r="N38" s="26">
        <v>0.24</v>
      </c>
      <c r="O38" s="26">
        <v>0.32</v>
      </c>
      <c r="P38" s="17">
        <v>-3.9116295225866168E-2</v>
      </c>
      <c r="Q38" s="27">
        <v>-0.15744974357027455</v>
      </c>
      <c r="R38" s="27">
        <v>-0.2668786721591091</v>
      </c>
      <c r="S38" s="27">
        <v>-0.24311834259181297</v>
      </c>
      <c r="T38" s="28">
        <v>8.0000000000000016E-2</v>
      </c>
      <c r="U38" s="29">
        <v>-0.62656305354706276</v>
      </c>
      <c r="V38" s="27">
        <f>(Table2[[#This Row],[TATA]]-AVERAGE(Table2[TATA]))/STDEV(Table2[TATA])</f>
        <v>6.7534713887375925E-5</v>
      </c>
      <c r="W38" s="43">
        <f>(Table2[[#This Row],[REC]]-AVERAGE(Table2[REC]))/STDEV(Table2[REC])</f>
        <v>-0.33358252602408689</v>
      </c>
      <c r="X38" s="43">
        <f>(Table2[[#This Row],[INV]]-AVERAGE(Table2[INV]))/STDEV(Table2[INV])</f>
        <v>-3.8931587563958571E-2</v>
      </c>
      <c r="Y38" s="43">
        <f>(Table2[[#This Row],[rev]]-AVERAGE(Table2[rev]))/STDEV(Table2[rev])</f>
        <v>-3.1795266299999708E-2</v>
      </c>
      <c r="Z38" s="43">
        <f>(Table2[[#This Row],[ROA]]-AVERAGE(Table2[ROA]))/STDEV(Table2[ROA])</f>
        <v>-1.0240091242422903E-2</v>
      </c>
      <c r="AA38" s="20">
        <f>SUM(Table2[[#This Row],[TATA Z]:[ROA Z]])</f>
        <v>-0.41448193641658077</v>
      </c>
      <c r="AB38" s="20">
        <f>IF(Table2[[#This Row],[Z Score]]&gt;1,1,0)</f>
        <v>0</v>
      </c>
    </row>
    <row r="39" spans="1:28" ht="39" hidden="1" x14ac:dyDescent="0.45">
      <c r="A39" s="30">
        <v>86</v>
      </c>
      <c r="B39" s="31" t="s">
        <v>182</v>
      </c>
      <c r="C39" s="32" t="s">
        <v>183</v>
      </c>
      <c r="D39" s="32" t="s">
        <v>33</v>
      </c>
      <c r="E39" s="33">
        <v>-28402407900</v>
      </c>
      <c r="F39" s="33">
        <v>16224492047</v>
      </c>
      <c r="G39" s="33">
        <v>2225242722111</v>
      </c>
      <c r="H39" s="33">
        <v>432911250520</v>
      </c>
      <c r="I39" s="33">
        <v>435588983043</v>
      </c>
      <c r="J39" s="33">
        <v>835165421387</v>
      </c>
      <c r="K39" s="33">
        <v>794247592821</v>
      </c>
      <c r="L39" s="33">
        <v>209580465103</v>
      </c>
      <c r="M39" s="33">
        <v>266995747745</v>
      </c>
      <c r="N39" s="34">
        <v>0.53</v>
      </c>
      <c r="O39" s="34">
        <v>1.1499999999999999</v>
      </c>
      <c r="P39" s="17">
        <v>2.0054845929195635E-2</v>
      </c>
      <c r="Q39" s="27">
        <v>6.1854075628286122E-3</v>
      </c>
      <c r="R39" s="27">
        <v>-4.8993681393137381E-2</v>
      </c>
      <c r="S39" s="27">
        <v>0.27395340788934119</v>
      </c>
      <c r="T39" s="28">
        <v>0.61999999999999988</v>
      </c>
      <c r="U39" s="29">
        <v>0.87119997998822796</v>
      </c>
      <c r="V39" s="27">
        <f>(Table2[[#This Row],[TATA]]-AVERAGE(Table2[TATA]))/STDEV(Table2[TATA])</f>
        <v>6.5197330441636683E-2</v>
      </c>
      <c r="W39" s="43">
        <f>(Table2[[#This Row],[REC]]-AVERAGE(Table2[REC]))/STDEV(Table2[REC])</f>
        <v>-0.19912304235197822</v>
      </c>
      <c r="X39" s="43">
        <f>(Table2[[#This Row],[INV]]-AVERAGE(Table2[INV]))/STDEV(Table2[INV])</f>
        <v>-3.7327904799497255E-2</v>
      </c>
      <c r="Y39" s="43">
        <f>(Table2[[#This Row],[rev]]-AVERAGE(Table2[rev]))/STDEV(Table2[rev])</f>
        <v>-3.0002173778321983E-2</v>
      </c>
      <c r="Z39" s="43">
        <f>(Table2[[#This Row],[ROA]]-AVERAGE(Table2[ROA]))/STDEV(Table2[ROA])</f>
        <v>5.9574616352595117E-2</v>
      </c>
      <c r="AA39" s="20">
        <f>SUM(Table2[[#This Row],[TATA Z]:[ROA Z]])</f>
        <v>-0.14168117413556566</v>
      </c>
      <c r="AB39" s="20">
        <f>IF(Table2[[#This Row],[Z Score]]&gt;1,1,0)</f>
        <v>0</v>
      </c>
    </row>
    <row r="40" spans="1:28" ht="39" hidden="1" x14ac:dyDescent="0.45">
      <c r="A40" s="22">
        <v>87</v>
      </c>
      <c r="B40" s="23" t="s">
        <v>184</v>
      </c>
      <c r="C40" s="24" t="s">
        <v>185</v>
      </c>
      <c r="D40" s="24" t="s">
        <v>15</v>
      </c>
      <c r="E40" s="25">
        <v>5607294500</v>
      </c>
      <c r="F40" s="25">
        <v>3258061922</v>
      </c>
      <c r="G40" s="25">
        <v>127597836925</v>
      </c>
      <c r="H40" s="25">
        <v>71325962956</v>
      </c>
      <c r="I40" s="25">
        <v>104125383391</v>
      </c>
      <c r="J40" s="25">
        <v>49524506011</v>
      </c>
      <c r="K40" s="25">
        <v>14275434758</v>
      </c>
      <c r="L40" s="25">
        <v>492301423003</v>
      </c>
      <c r="M40" s="25">
        <v>738570953772</v>
      </c>
      <c r="N40" s="25"/>
      <c r="O40" s="25"/>
      <c r="P40" s="17">
        <v>-1.8411225727759335E-2</v>
      </c>
      <c r="Q40" s="27">
        <v>0.45985247272768698</v>
      </c>
      <c r="R40" s="27">
        <v>-0.711750082780649</v>
      </c>
      <c r="S40" s="27">
        <v>0.50024135471064701</v>
      </c>
      <c r="T40" s="28">
        <v>0</v>
      </c>
      <c r="U40" s="29">
        <v>0.22993251892992567</v>
      </c>
      <c r="V40" s="27">
        <f>(Table2[[#This Row],[TATA]]-AVERAGE(Table2[TATA]))/STDEV(Table2[TATA])</f>
        <v>2.2857646931035178E-2</v>
      </c>
      <c r="W40" s="43">
        <f>(Table2[[#This Row],[REC]]-AVERAGE(Table2[REC]))/STDEV(Table2[REC])</f>
        <v>0.17365651582186165</v>
      </c>
      <c r="X40" s="43">
        <f>(Table2[[#This Row],[INV]]-AVERAGE(Table2[INV]))/STDEV(Table2[INV])</f>
        <v>-4.2205941667503265E-2</v>
      </c>
      <c r="Y40" s="43">
        <f>(Table2[[#This Row],[rev]]-AVERAGE(Table2[rev]))/STDEV(Table2[rev])</f>
        <v>-2.9217456328928314E-2</v>
      </c>
      <c r="Z40" s="43">
        <f>(Table2[[#This Row],[ROA]]-AVERAGE(Table2[ROA]))/STDEV(Table2[ROA])</f>
        <v>-2.058301088612928E-2</v>
      </c>
      <c r="AA40" s="20">
        <f>SUM(Table2[[#This Row],[TATA Z]:[ROA Z]])</f>
        <v>0.10450775387033596</v>
      </c>
      <c r="AB40" s="20">
        <f>IF(Table2[[#This Row],[Z Score]]&gt;1,1,0)</f>
        <v>0</v>
      </c>
    </row>
    <row r="41" spans="1:28" ht="39" hidden="1" x14ac:dyDescent="0.45">
      <c r="A41" s="30">
        <v>95</v>
      </c>
      <c r="B41" s="31" t="s">
        <v>200</v>
      </c>
      <c r="C41" s="32" t="s">
        <v>201</v>
      </c>
      <c r="D41" s="32" t="s">
        <v>33</v>
      </c>
      <c r="E41" s="33">
        <v>-4365416946</v>
      </c>
      <c r="F41" s="33">
        <v>5931403328</v>
      </c>
      <c r="G41" s="33">
        <v>231444909259</v>
      </c>
      <c r="H41" s="33">
        <v>113224837179</v>
      </c>
      <c r="I41" s="33">
        <v>200817378972</v>
      </c>
      <c r="J41" s="33">
        <v>22652300575</v>
      </c>
      <c r="K41" s="33">
        <v>14510648121</v>
      </c>
      <c r="L41" s="33">
        <v>329859793051</v>
      </c>
      <c r="M41" s="33">
        <v>294140085571</v>
      </c>
      <c r="N41" s="34">
        <v>0.65</v>
      </c>
      <c r="O41" s="34">
        <v>0.68</v>
      </c>
      <c r="P41" s="17">
        <v>4.448929253603618E-2</v>
      </c>
      <c r="Q41" s="27">
        <v>0.77361596603157612</v>
      </c>
      <c r="R41" s="27">
        <v>-0.35941834812952544</v>
      </c>
      <c r="S41" s="27">
        <v>-0.10828754589825786</v>
      </c>
      <c r="T41" s="28">
        <v>3.0000000000000027E-2</v>
      </c>
      <c r="U41" s="29">
        <v>0.38039936453982903</v>
      </c>
      <c r="V41" s="27">
        <f>(Table2[[#This Row],[TATA]]-AVERAGE(Table2[TATA]))/STDEV(Table2[TATA])</f>
        <v>9.2092375647098046E-2</v>
      </c>
      <c r="W41" s="43">
        <f>(Table2[[#This Row],[REC]]-AVERAGE(Table2[REC]))/STDEV(Table2[REC])</f>
        <v>0.43147689862262872</v>
      </c>
      <c r="X41" s="43">
        <f>(Table2[[#This Row],[INV]]-AVERAGE(Table2[INV]))/STDEV(Table2[INV])</f>
        <v>-3.9612700488997052E-2</v>
      </c>
      <c r="Y41" s="43">
        <f>(Table2[[#This Row],[rev]]-AVERAGE(Table2[rev]))/STDEV(Table2[rev])</f>
        <v>-3.1327702382578003E-2</v>
      </c>
      <c r="Z41" s="43">
        <f>(Table2[[#This Row],[ROA]]-AVERAGE(Table2[ROA]))/STDEV(Table2[ROA])</f>
        <v>-1.6704416019739387E-2</v>
      </c>
      <c r="AA41" s="20">
        <f>SUM(Table2[[#This Row],[TATA Z]:[ROA Z]])</f>
        <v>0.43592445537841235</v>
      </c>
      <c r="AB41" s="20">
        <f>IF(Table2[[#This Row],[Z Score]]&gt;1,1,0)</f>
        <v>0</v>
      </c>
    </row>
    <row r="42" spans="1:28" ht="26.25" hidden="1" x14ac:dyDescent="0.45">
      <c r="A42" s="22">
        <v>104</v>
      </c>
      <c r="B42" s="23" t="s">
        <v>218</v>
      </c>
      <c r="C42" s="24" t="s">
        <v>219</v>
      </c>
      <c r="D42" s="24" t="s">
        <v>18</v>
      </c>
      <c r="E42" s="25">
        <v>220023806962</v>
      </c>
      <c r="F42" s="25">
        <v>117151866156</v>
      </c>
      <c r="G42" s="25">
        <v>3662229458220</v>
      </c>
      <c r="H42" s="25">
        <v>518451172874</v>
      </c>
      <c r="I42" s="25">
        <v>627938950767</v>
      </c>
      <c r="J42" s="25">
        <v>28333422571</v>
      </c>
      <c r="K42" s="25">
        <v>31486202380</v>
      </c>
      <c r="L42" s="25">
        <v>1916030791310</v>
      </c>
      <c r="M42" s="25">
        <v>2385998063299</v>
      </c>
      <c r="N42" s="26">
        <v>-0.03</v>
      </c>
      <c r="O42" s="26">
        <v>0.38</v>
      </c>
      <c r="P42" s="17">
        <v>-2.8089976878728991E-2</v>
      </c>
      <c r="Q42" s="27">
        <v>0.21118242878314211</v>
      </c>
      <c r="R42" s="27">
        <v>0.11127423102872692</v>
      </c>
      <c r="S42" s="27">
        <v>0.24528169073299755</v>
      </c>
      <c r="T42" s="28">
        <v>0.41000000000000003</v>
      </c>
      <c r="U42" s="29">
        <v>0.94964837366613764</v>
      </c>
      <c r="V42" s="27">
        <f>(Table2[[#This Row],[TATA]]-AVERAGE(Table2[TATA]))/STDEV(Table2[TATA])</f>
        <v>1.2204225802812661E-2</v>
      </c>
      <c r="W42" s="43">
        <f>(Table2[[#This Row],[REC]]-AVERAGE(Table2[REC]))/STDEV(Table2[REC])</f>
        <v>-3.0676388703686833E-2</v>
      </c>
      <c r="X42" s="43">
        <f>(Table2[[#This Row],[INV]]-AVERAGE(Table2[INV]))/STDEV(Table2[INV])</f>
        <v>-3.6148296750573863E-2</v>
      </c>
      <c r="Y42" s="43">
        <f>(Table2[[#This Row],[rev]]-AVERAGE(Table2[rev]))/STDEV(Table2[rev])</f>
        <v>-3.010160106586739E-2</v>
      </c>
      <c r="Z42" s="43">
        <f>(Table2[[#This Row],[ROA]]-AVERAGE(Table2[ROA]))/STDEV(Table2[ROA])</f>
        <v>3.2424452287865897E-2</v>
      </c>
      <c r="AA42" s="20">
        <f>SUM(Table2[[#This Row],[TATA Z]:[ROA Z]])</f>
        <v>-5.2297608429449534E-2</v>
      </c>
      <c r="AB42" s="20">
        <f>IF(Table2[[#This Row],[Z Score]]&gt;1,1,0)</f>
        <v>0</v>
      </c>
    </row>
    <row r="43" spans="1:28" ht="26.25" hidden="1" x14ac:dyDescent="0.45">
      <c r="A43" s="30">
        <v>106</v>
      </c>
      <c r="B43" s="31" t="s">
        <v>222</v>
      </c>
      <c r="C43" s="32" t="s">
        <v>223</v>
      </c>
      <c r="D43" s="32" t="s">
        <v>18</v>
      </c>
      <c r="E43" s="33">
        <v>-8885885009</v>
      </c>
      <c r="F43" s="33">
        <v>145880692439</v>
      </c>
      <c r="G43" s="33">
        <v>23507886799897</v>
      </c>
      <c r="H43" s="33">
        <v>5031730928926</v>
      </c>
      <c r="I43" s="33">
        <v>6120801156990</v>
      </c>
      <c r="J43" s="33">
        <v>4336236325169</v>
      </c>
      <c r="K43" s="33">
        <v>4822686586317</v>
      </c>
      <c r="L43" s="33">
        <v>12021821033080</v>
      </c>
      <c r="M43" s="33">
        <v>11340313215160</v>
      </c>
      <c r="N43" s="34">
        <v>-0.06</v>
      </c>
      <c r="O43" s="34">
        <v>0.01</v>
      </c>
      <c r="P43" s="17">
        <v>6.5836022933664163E-3</v>
      </c>
      <c r="Q43" s="27">
        <v>0.21644047415239215</v>
      </c>
      <c r="R43" s="27">
        <v>0.11218259907202847</v>
      </c>
      <c r="S43" s="27">
        <v>-5.6689233356969813E-2</v>
      </c>
      <c r="T43" s="28">
        <v>6.9999999999999993E-2</v>
      </c>
      <c r="U43" s="29">
        <v>0.34851744216081726</v>
      </c>
      <c r="V43" s="27">
        <f>(Table2[[#This Row],[TATA]]-AVERAGE(Table2[TATA]))/STDEV(Table2[TATA])</f>
        <v>5.0369505101897666E-2</v>
      </c>
      <c r="W43" s="43">
        <f>(Table2[[#This Row],[REC]]-AVERAGE(Table2[REC]))/STDEV(Table2[REC])</f>
        <v>-2.6355837400508685E-2</v>
      </c>
      <c r="X43" s="43">
        <f>(Table2[[#This Row],[INV]]-AVERAGE(Table2[INV]))/STDEV(Table2[INV])</f>
        <v>-3.6141610956523941E-2</v>
      </c>
      <c r="Y43" s="43">
        <f>(Table2[[#This Row],[rev]]-AVERAGE(Table2[rev]))/STDEV(Table2[rev])</f>
        <v>-3.1148770641938765E-2</v>
      </c>
      <c r="Z43" s="43">
        <f>(Table2[[#This Row],[ROA]]-AVERAGE(Table2[ROA]))/STDEV(Table2[ROA])</f>
        <v>-1.1532956197886203E-2</v>
      </c>
      <c r="AA43" s="20">
        <f>SUM(Table2[[#This Row],[TATA Z]:[ROA Z]])</f>
        <v>-5.4809670094959934E-2</v>
      </c>
      <c r="AB43" s="20">
        <f>IF(Table2[[#This Row],[Z Score]]&gt;1,1,0)</f>
        <v>0</v>
      </c>
    </row>
    <row r="44" spans="1:28" ht="39" hidden="1" x14ac:dyDescent="0.45">
      <c r="A44" s="22">
        <v>107</v>
      </c>
      <c r="B44" s="23" t="s">
        <v>224</v>
      </c>
      <c r="C44" s="24" t="s">
        <v>225</v>
      </c>
      <c r="D44" s="24" t="s">
        <v>18</v>
      </c>
      <c r="E44" s="25">
        <v>71818841347</v>
      </c>
      <c r="F44" s="25">
        <v>22098625037</v>
      </c>
      <c r="G44" s="25">
        <v>1320453727332</v>
      </c>
      <c r="H44" s="25">
        <v>512293093307</v>
      </c>
      <c r="I44" s="25">
        <v>525086204714</v>
      </c>
      <c r="J44" s="25">
        <v>74010032518</v>
      </c>
      <c r="K44" s="25">
        <v>42357830474</v>
      </c>
      <c r="L44" s="25">
        <v>3334606586974</v>
      </c>
      <c r="M44" s="25">
        <v>3317987494991</v>
      </c>
      <c r="N44" s="26">
        <v>1.01</v>
      </c>
      <c r="O44" s="26">
        <v>0.83</v>
      </c>
      <c r="P44" s="17">
        <v>-3.7653887660615393E-2</v>
      </c>
      <c r="Q44" s="27">
        <v>2.4972250405362228E-2</v>
      </c>
      <c r="R44" s="27">
        <v>-0.42767447827160271</v>
      </c>
      <c r="S44" s="27">
        <v>-4.9838238933250147E-3</v>
      </c>
      <c r="T44" s="28">
        <v>-0.18000000000000005</v>
      </c>
      <c r="U44" s="29">
        <v>-0.62533993942018096</v>
      </c>
      <c r="V44" s="27">
        <f>(Table2[[#This Row],[TATA]]-AVERAGE(Table2[TATA]))/STDEV(Table2[TATA])</f>
        <v>1.67720970301593E-3</v>
      </c>
      <c r="W44" s="43">
        <f>(Table2[[#This Row],[REC]]-AVERAGE(Table2[REC]))/STDEV(Table2[REC])</f>
        <v>-0.1836858384813907</v>
      </c>
      <c r="X44" s="43">
        <f>(Table2[[#This Row],[INV]]-AVERAGE(Table2[INV]))/STDEV(Table2[INV])</f>
        <v>-4.0115081029725747E-2</v>
      </c>
      <c r="Y44" s="43">
        <f>(Table2[[#This Row],[rev]]-AVERAGE(Table2[rev]))/STDEV(Table2[rev])</f>
        <v>-3.0969467512434446E-2</v>
      </c>
      <c r="Z44" s="43">
        <f>(Table2[[#This Row],[ROA]]-AVERAGE(Table2[ROA]))/STDEV(Table2[ROA])</f>
        <v>-4.3854580084468638E-2</v>
      </c>
      <c r="AA44" s="20">
        <f>SUM(Table2[[#This Row],[TATA Z]:[ROA Z]])</f>
        <v>-0.29694775740500357</v>
      </c>
      <c r="AB44" s="20">
        <f>IF(Table2[[#This Row],[Z Score]]&gt;1,1,0)</f>
        <v>0</v>
      </c>
    </row>
    <row r="45" spans="1:28" ht="39" hidden="1" x14ac:dyDescent="0.45">
      <c r="A45" s="30">
        <v>108</v>
      </c>
      <c r="B45" s="31" t="s">
        <v>226</v>
      </c>
      <c r="C45" s="32" t="s">
        <v>227</v>
      </c>
      <c r="D45" s="32" t="s">
        <v>18</v>
      </c>
      <c r="E45" s="33">
        <v>310610401856</v>
      </c>
      <c r="F45" s="33">
        <v>325754905870</v>
      </c>
      <c r="G45" s="33">
        <v>1031257649237</v>
      </c>
      <c r="H45" s="33">
        <v>62717781624</v>
      </c>
      <c r="I45" s="33">
        <v>113854094639</v>
      </c>
      <c r="J45" s="33">
        <v>86555253302</v>
      </c>
      <c r="K45" s="33">
        <v>113177212898</v>
      </c>
      <c r="L45" s="33">
        <v>1330042251352</v>
      </c>
      <c r="M45" s="33">
        <v>1726948551274</v>
      </c>
      <c r="N45" s="34">
        <v>4.9800000000000004</v>
      </c>
      <c r="O45" s="34">
        <v>5.98</v>
      </c>
      <c r="P45" s="17">
        <v>1.4685470721312967E-2</v>
      </c>
      <c r="Q45" s="27">
        <v>0.81533995130069847</v>
      </c>
      <c r="R45" s="27">
        <v>0.30757185243411284</v>
      </c>
      <c r="S45" s="27">
        <v>0.29841630934546715</v>
      </c>
      <c r="T45" s="28">
        <v>1</v>
      </c>
      <c r="U45" s="29">
        <v>2.4360135838015915</v>
      </c>
      <c r="V45" s="27">
        <f>(Table2[[#This Row],[TATA]]-AVERAGE(Table2[TATA]))/STDEV(Table2[TATA])</f>
        <v>5.9287248201400501E-2</v>
      </c>
      <c r="W45" s="43">
        <f>(Table2[[#This Row],[REC]]-AVERAGE(Table2[REC]))/STDEV(Table2[REC])</f>
        <v>0.46576161970597024</v>
      </c>
      <c r="X45" s="43">
        <f>(Table2[[#This Row],[INV]]-AVERAGE(Table2[INV]))/STDEV(Table2[INV])</f>
        <v>-3.4703501902402366E-2</v>
      </c>
      <c r="Y45" s="43">
        <f>(Table2[[#This Row],[rev]]-AVERAGE(Table2[rev]))/STDEV(Table2[rev])</f>
        <v>-2.9917341749461958E-2</v>
      </c>
      <c r="Z45" s="43">
        <f>(Table2[[#This Row],[ROA]]-AVERAGE(Table2[ROA]))/STDEV(Table2[ROA])</f>
        <v>0.10870348466020043</v>
      </c>
      <c r="AA45" s="20">
        <f>SUM(Table2[[#This Row],[TATA Z]:[ROA Z]])</f>
        <v>0.56913150891570685</v>
      </c>
      <c r="AB45" s="20">
        <f>IF(Table2[[#This Row],[Z Score]]&gt;1,1,0)</f>
        <v>0</v>
      </c>
    </row>
    <row r="46" spans="1:28" ht="39" hidden="1" x14ac:dyDescent="0.45">
      <c r="A46" s="22">
        <v>114</v>
      </c>
      <c r="B46" s="23" t="s">
        <v>238</v>
      </c>
      <c r="C46" s="24" t="s">
        <v>239</v>
      </c>
      <c r="D46" s="24" t="s">
        <v>33</v>
      </c>
      <c r="E46" s="25">
        <v>-907411359</v>
      </c>
      <c r="F46" s="25">
        <v>529476330</v>
      </c>
      <c r="G46" s="25">
        <v>49918615064</v>
      </c>
      <c r="H46" s="25">
        <v>4525017958</v>
      </c>
      <c r="I46" s="25">
        <v>5004451500</v>
      </c>
      <c r="J46" s="25">
        <v>10884917</v>
      </c>
      <c r="K46" s="25">
        <v>28208529</v>
      </c>
      <c r="L46" s="25">
        <v>50615224450</v>
      </c>
      <c r="M46" s="25">
        <v>47513710650</v>
      </c>
      <c r="N46" s="26">
        <v>0.15</v>
      </c>
      <c r="O46" s="26">
        <v>0.31</v>
      </c>
      <c r="P46" s="17">
        <v>2.8784606447069597E-2</v>
      </c>
      <c r="Q46" s="27">
        <v>0.10595174349582107</v>
      </c>
      <c r="R46" s="27">
        <v>1.5915244921022365</v>
      </c>
      <c r="S46" s="27">
        <v>-6.1276302411022894E-2</v>
      </c>
      <c r="T46" s="28">
        <v>0.16</v>
      </c>
      <c r="U46" s="29">
        <v>1.824984539634104</v>
      </c>
      <c r="V46" s="27">
        <f>(Table2[[#This Row],[TATA]]-AVERAGE(Table2[TATA]))/STDEV(Table2[TATA])</f>
        <v>7.4806195644883902E-2</v>
      </c>
      <c r="W46" s="43">
        <f>(Table2[[#This Row],[REC]]-AVERAGE(Table2[REC]))/STDEV(Table2[REC])</f>
        <v>-0.11714475147426374</v>
      </c>
      <c r="X46" s="43">
        <f>(Table2[[#This Row],[INV]]-AVERAGE(Table2[INV]))/STDEV(Table2[INV])</f>
        <v>-2.5253320357625876E-2</v>
      </c>
      <c r="Y46" s="43">
        <f>(Table2[[#This Row],[rev]]-AVERAGE(Table2[rev]))/STDEV(Table2[rev])</f>
        <v>-3.1164677601097895E-2</v>
      </c>
      <c r="Z46" s="43">
        <f>(Table2[[#This Row],[ROA]]-AVERAGE(Table2[ROA]))/STDEV(Table2[ROA])</f>
        <v>1.0282840128347274E-4</v>
      </c>
      <c r="AA46" s="20">
        <f>SUM(Table2[[#This Row],[TATA Z]:[ROA Z]])</f>
        <v>-9.8653725386820129E-2</v>
      </c>
      <c r="AB46" s="20">
        <f>IF(Table2[[#This Row],[Z Score]]&gt;1,1,0)</f>
        <v>0</v>
      </c>
    </row>
    <row r="47" spans="1:28" ht="26.25" hidden="1" x14ac:dyDescent="0.45">
      <c r="A47" s="30">
        <v>118</v>
      </c>
      <c r="B47" s="31" t="s">
        <v>246</v>
      </c>
      <c r="C47" s="32" t="s">
        <v>247</v>
      </c>
      <c r="D47" s="32" t="s">
        <v>15</v>
      </c>
      <c r="E47" s="33">
        <v>463862446553</v>
      </c>
      <c r="F47" s="33">
        <v>280674285358</v>
      </c>
      <c r="G47" s="33">
        <v>1341720278957</v>
      </c>
      <c r="H47" s="33">
        <v>242766750863</v>
      </c>
      <c r="I47" s="33">
        <v>184897065068</v>
      </c>
      <c r="J47" s="33">
        <v>5688820276</v>
      </c>
      <c r="K47" s="33">
        <v>11733880146</v>
      </c>
      <c r="L47" s="33">
        <v>752328702442</v>
      </c>
      <c r="M47" s="33">
        <v>726464028832</v>
      </c>
      <c r="N47" s="34">
        <v>10.34</v>
      </c>
      <c r="O47" s="34">
        <v>5.88</v>
      </c>
      <c r="P47" s="17">
        <v>-0.136532304138239</v>
      </c>
      <c r="Q47" s="27">
        <v>-0.23837566548665251</v>
      </c>
      <c r="R47" s="27">
        <v>1.062620996395844</v>
      </c>
      <c r="S47" s="27">
        <v>-3.4379485357989528E-2</v>
      </c>
      <c r="T47" s="28">
        <v>-4.46</v>
      </c>
      <c r="U47" s="29">
        <v>-3.8066664585870371</v>
      </c>
      <c r="V47" s="27">
        <f>(Table2[[#This Row],[TATA]]-AVERAGE(Table2[TATA]))/STDEV(Table2[TATA])</f>
        <v>-0.10715846494105914</v>
      </c>
      <c r="W47" s="43">
        <f>(Table2[[#This Row],[REC]]-AVERAGE(Table2[REC]))/STDEV(Table2[REC])</f>
        <v>-0.40007959344033284</v>
      </c>
      <c r="X47" s="43">
        <f>(Table2[[#This Row],[INV]]-AVERAGE(Table2[INV]))/STDEV(Table2[INV])</f>
        <v>-2.9146169594949974E-2</v>
      </c>
      <c r="Y47" s="43">
        <f>(Table2[[#This Row],[rev]]-AVERAGE(Table2[rev]))/STDEV(Table2[rev])</f>
        <v>-3.1071405281599004E-2</v>
      </c>
      <c r="Z47" s="43">
        <f>(Table2[[#This Row],[ROA]]-AVERAGE(Table2[ROA]))/STDEV(Table2[ROA])</f>
        <v>-0.59720078102275975</v>
      </c>
      <c r="AA47" s="20">
        <f>SUM(Table2[[#This Row],[TATA Z]:[ROA Z]])</f>
        <v>-1.1646564142807008</v>
      </c>
      <c r="AB47" s="20">
        <f>IF(Table2[[#This Row],[Z Score]]&gt;1,1,0)</f>
        <v>0</v>
      </c>
    </row>
    <row r="48" spans="1:28" ht="39" hidden="1" x14ac:dyDescent="0.45">
      <c r="A48" s="22">
        <v>120</v>
      </c>
      <c r="B48" s="23" t="s">
        <v>250</v>
      </c>
      <c r="C48" s="24" t="s">
        <v>251</v>
      </c>
      <c r="D48" s="24" t="s">
        <v>15</v>
      </c>
      <c r="E48" s="25">
        <v>-5566818160</v>
      </c>
      <c r="F48" s="25">
        <v>16205310216</v>
      </c>
      <c r="G48" s="25">
        <v>469561133895</v>
      </c>
      <c r="H48" s="25">
        <v>123535907476</v>
      </c>
      <c r="I48" s="25">
        <v>149737166545</v>
      </c>
      <c r="J48" s="25">
        <v>52696130069</v>
      </c>
      <c r="K48" s="25">
        <v>57624736194</v>
      </c>
      <c r="L48" s="25">
        <v>686885399725</v>
      </c>
      <c r="M48" s="25">
        <v>673138579595</v>
      </c>
      <c r="N48" s="26">
        <v>1.17</v>
      </c>
      <c r="O48" s="26">
        <v>1.91</v>
      </c>
      <c r="P48" s="17">
        <v>4.6366972912346129E-2</v>
      </c>
      <c r="Q48" s="27">
        <v>0.21209427772318151</v>
      </c>
      <c r="R48" s="27">
        <v>9.3528805977716248E-2</v>
      </c>
      <c r="S48" s="27">
        <v>-2.0013265874487429E-2</v>
      </c>
      <c r="T48" s="28">
        <v>0.74</v>
      </c>
      <c r="U48" s="29">
        <v>1.0719767907387565</v>
      </c>
      <c r="V48" s="27">
        <f>(Table2[[#This Row],[TATA]]-AVERAGE(Table2[TATA]))/STDEV(Table2[TATA])</f>
        <v>9.4159142266159762E-2</v>
      </c>
      <c r="W48" s="43">
        <f>(Table2[[#This Row],[REC]]-AVERAGE(Table2[REC]))/STDEV(Table2[REC])</f>
        <v>-2.992711975495755E-2</v>
      </c>
      <c r="X48" s="43">
        <f>(Table2[[#This Row],[INV]]-AVERAGE(Table2[INV]))/STDEV(Table2[INV])</f>
        <v>-3.6278907088634786E-2</v>
      </c>
      <c r="Y48" s="43">
        <f>(Table2[[#This Row],[rev]]-AVERAGE(Table2[rev]))/STDEV(Table2[rev])</f>
        <v>-3.1021586352801059E-2</v>
      </c>
      <c r="Z48" s="43">
        <f>(Table2[[#This Row],[ROA]]-AVERAGE(Table2[ROA]))/STDEV(Table2[ROA])</f>
        <v>7.5088995818154702E-2</v>
      </c>
      <c r="AA48" s="20">
        <f>SUM(Table2[[#This Row],[TATA Z]:[ROA Z]])</f>
        <v>7.2020524887921072E-2</v>
      </c>
      <c r="AB48" s="20">
        <f>IF(Table2[[#This Row],[Z Score]]&gt;1,1,0)</f>
        <v>0</v>
      </c>
    </row>
    <row r="49" spans="1:28" ht="39" hidden="1" x14ac:dyDescent="0.45">
      <c r="A49" s="30">
        <v>128</v>
      </c>
      <c r="B49" s="31" t="s">
        <v>266</v>
      </c>
      <c r="C49" s="32" t="s">
        <v>267</v>
      </c>
      <c r="D49" s="32" t="s">
        <v>18</v>
      </c>
      <c r="E49" s="33">
        <v>-598082039402</v>
      </c>
      <c r="F49" s="33">
        <v>100446618025</v>
      </c>
      <c r="G49" s="33">
        <v>10743606602779</v>
      </c>
      <c r="H49" s="33">
        <v>444109706085</v>
      </c>
      <c r="I49" s="33">
        <v>714732654643</v>
      </c>
      <c r="J49" s="33">
        <v>2156075218789</v>
      </c>
      <c r="K49" s="33">
        <v>2692006976643</v>
      </c>
      <c r="L49" s="33">
        <v>5641031044668</v>
      </c>
      <c r="M49" s="33">
        <v>5050148078596</v>
      </c>
      <c r="N49" s="34">
        <v>1.5</v>
      </c>
      <c r="O49" s="34">
        <v>-2.6</v>
      </c>
      <c r="P49" s="17">
        <v>6.5018078495755305E-2</v>
      </c>
      <c r="Q49" s="27">
        <v>0.60936058106823798</v>
      </c>
      <c r="R49" s="27">
        <v>0.24856821004371829</v>
      </c>
      <c r="S49" s="27">
        <v>-0.10474733455518079</v>
      </c>
      <c r="T49" s="28">
        <v>-4.0999999999999996</v>
      </c>
      <c r="U49" s="29">
        <v>-3.2818004649474686</v>
      </c>
      <c r="V49" s="27">
        <f>(Table2[[#This Row],[TATA]]-AVERAGE(Table2[TATA]))/STDEV(Table2[TATA])</f>
        <v>0.1146884522140753</v>
      </c>
      <c r="W49" s="43">
        <f>(Table2[[#This Row],[REC]]-AVERAGE(Table2[REC]))/STDEV(Table2[REC])</f>
        <v>0.29650776699290293</v>
      </c>
      <c r="X49" s="43">
        <f>(Table2[[#This Row],[INV]]-AVERAGE(Table2[INV]))/STDEV(Table2[INV])</f>
        <v>-3.5137782042623446E-2</v>
      </c>
      <c r="Y49" s="43">
        <f>(Table2[[#This Row],[rev]]-AVERAGE(Table2[rev]))/STDEV(Table2[rev])</f>
        <v>-3.1315425698581013E-2</v>
      </c>
      <c r="Z49" s="43">
        <f>(Table2[[#This Row],[ROA]]-AVERAGE(Table2[ROA]))/STDEV(Table2[ROA])</f>
        <v>-0.55065764262608097</v>
      </c>
      <c r="AA49" s="20">
        <f>SUM(Table2[[#This Row],[TATA Z]:[ROA Z]])</f>
        <v>-0.20591463116030723</v>
      </c>
      <c r="AB49" s="20">
        <f>IF(Table2[[#This Row],[Z Score]]&gt;1,1,0)</f>
        <v>0</v>
      </c>
    </row>
    <row r="50" spans="1:28" ht="39" hidden="1" x14ac:dyDescent="0.45">
      <c r="A50" s="22">
        <v>130</v>
      </c>
      <c r="B50" s="23" t="s">
        <v>270</v>
      </c>
      <c r="C50" s="24" t="s">
        <v>271</v>
      </c>
      <c r="D50" s="24" t="s">
        <v>15</v>
      </c>
      <c r="E50" s="25">
        <v>232407148</v>
      </c>
      <c r="F50" s="25">
        <v>1551629858</v>
      </c>
      <c r="G50" s="25">
        <v>34553470161</v>
      </c>
      <c r="H50" s="25">
        <v>1964176738</v>
      </c>
      <c r="I50" s="25">
        <v>2454459693</v>
      </c>
      <c r="J50" s="25">
        <v>12926290895</v>
      </c>
      <c r="K50" s="25">
        <v>12487390541</v>
      </c>
      <c r="L50" s="25">
        <v>47501652129</v>
      </c>
      <c r="M50" s="25">
        <v>37764399675</v>
      </c>
      <c r="N50" s="25"/>
      <c r="O50" s="25"/>
      <c r="P50" s="17">
        <v>3.8179167066380137E-2</v>
      </c>
      <c r="Q50" s="27">
        <v>0.24961244348063347</v>
      </c>
      <c r="R50" s="27">
        <v>-3.3954083005339947E-2</v>
      </c>
      <c r="S50" s="27">
        <v>-0.20498765869356694</v>
      </c>
      <c r="T50" s="28">
        <v>0</v>
      </c>
      <c r="U50" s="29">
        <v>4.8849868848106714E-2</v>
      </c>
      <c r="V50" s="27">
        <f>(Table2[[#This Row],[TATA]]-AVERAGE(Table2[TATA]))/STDEV(Table2[TATA])</f>
        <v>8.5146807675404321E-2</v>
      </c>
      <c r="W50" s="43">
        <f>(Table2[[#This Row],[REC]]-AVERAGE(Table2[REC]))/STDEV(Table2[REC])</f>
        <v>9.0166709884115822E-4</v>
      </c>
      <c r="X50" s="43">
        <f>(Table2[[#This Row],[INV]]-AVERAGE(Table2[INV]))/STDEV(Table2[INV])</f>
        <v>-3.7217209957075378E-2</v>
      </c>
      <c r="Y50" s="43">
        <f>(Table2[[#This Row],[rev]]-AVERAGE(Table2[rev]))/STDEV(Table2[rev])</f>
        <v>-3.1663037370299366E-2</v>
      </c>
      <c r="Z50" s="43">
        <f>(Table2[[#This Row],[ROA]]-AVERAGE(Table2[ROA]))/STDEV(Table2[ROA])</f>
        <v>-2.058301088612928E-2</v>
      </c>
      <c r="AA50" s="20">
        <f>SUM(Table2[[#This Row],[TATA Z]:[ROA Z]])</f>
        <v>-3.4147834392585508E-3</v>
      </c>
      <c r="AB50" s="20">
        <f>IF(Table2[[#This Row],[Z Score]]&gt;1,1,0)</f>
        <v>0</v>
      </c>
    </row>
    <row r="51" spans="1:28" ht="26.25" hidden="1" x14ac:dyDescent="0.45">
      <c r="A51" s="30">
        <v>141</v>
      </c>
      <c r="B51" s="31" t="s">
        <v>292</v>
      </c>
      <c r="C51" s="32" t="s">
        <v>293</v>
      </c>
      <c r="D51" s="32" t="s">
        <v>33</v>
      </c>
      <c r="E51" s="33">
        <v>44703208675</v>
      </c>
      <c r="F51" s="33">
        <v>35824589953</v>
      </c>
      <c r="G51" s="33">
        <v>725108870381</v>
      </c>
      <c r="H51" s="33">
        <v>19392967462</v>
      </c>
      <c r="I51" s="33">
        <v>7129764819</v>
      </c>
      <c r="J51" s="33">
        <v>57627850047</v>
      </c>
      <c r="K51" s="33">
        <v>85436244548</v>
      </c>
      <c r="L51" s="33">
        <v>72989804812</v>
      </c>
      <c r="M51" s="33">
        <v>111079695589</v>
      </c>
      <c r="N51" s="34">
        <v>0.86</v>
      </c>
      <c r="O51" s="34">
        <v>1.46</v>
      </c>
      <c r="P51" s="17">
        <v>-1.2244531938127903E-2</v>
      </c>
      <c r="Q51" s="27">
        <v>-0.6323530768062916</v>
      </c>
      <c r="R51" s="27">
        <v>0.48255130945055363</v>
      </c>
      <c r="S51" s="27">
        <v>0.52185220764883833</v>
      </c>
      <c r="T51" s="28">
        <v>0.6</v>
      </c>
      <c r="U51" s="29">
        <v>0.95980590835497237</v>
      </c>
      <c r="V51" s="27">
        <f>(Table2[[#This Row],[TATA]]-AVERAGE(Table2[TATA]))/STDEV(Table2[TATA])</f>
        <v>2.9645339360048227E-2</v>
      </c>
      <c r="W51" s="43">
        <f>(Table2[[#This Row],[REC]]-AVERAGE(Table2[REC]))/STDEV(Table2[REC])</f>
        <v>-0.72381198796370039</v>
      </c>
      <c r="X51" s="43">
        <f>(Table2[[#This Row],[INV]]-AVERAGE(Table2[INV]))/STDEV(Table2[INV])</f>
        <v>-3.3415613561100926E-2</v>
      </c>
      <c r="Y51" s="43">
        <f>(Table2[[#This Row],[rev]]-AVERAGE(Table2[rev]))/STDEV(Table2[rev])</f>
        <v>-2.9142514584858004E-2</v>
      </c>
      <c r="Z51" s="43">
        <f>(Table2[[#This Row],[ROA]]-AVERAGE(Table2[ROA]))/STDEV(Table2[ROA])</f>
        <v>5.6988886441668538E-2</v>
      </c>
      <c r="AA51" s="20">
        <f>SUM(Table2[[#This Row],[TATA Z]:[ROA Z]])</f>
        <v>-0.69973589030794248</v>
      </c>
      <c r="AB51" s="20">
        <f>IF(Table2[[#This Row],[Z Score]]&gt;1,1,0)</f>
        <v>0</v>
      </c>
    </row>
    <row r="52" spans="1:28" ht="39" x14ac:dyDescent="0.45">
      <c r="A52" s="22">
        <v>145</v>
      </c>
      <c r="B52" s="23" t="s">
        <v>300</v>
      </c>
      <c r="C52" s="24" t="s">
        <v>301</v>
      </c>
      <c r="D52" s="24" t="s">
        <v>15</v>
      </c>
      <c r="E52" s="25">
        <v>5177827755</v>
      </c>
      <c r="F52" s="25">
        <v>1307022406</v>
      </c>
      <c r="G52" s="25">
        <v>36852897938</v>
      </c>
      <c r="H52" s="25">
        <v>200247496</v>
      </c>
      <c r="I52" s="25">
        <v>755392965</v>
      </c>
      <c r="J52" s="25">
        <v>5056680886</v>
      </c>
      <c r="K52" s="25">
        <v>5265032776</v>
      </c>
      <c r="L52" s="25">
        <v>58859917308</v>
      </c>
      <c r="M52" s="25">
        <v>53392494401</v>
      </c>
      <c r="N52" s="25"/>
      <c r="O52" s="25"/>
      <c r="P52" s="17">
        <v>-0.1050339475476828</v>
      </c>
      <c r="Q52" s="27">
        <v>2.7722966833003495</v>
      </c>
      <c r="R52" s="27">
        <v>4.1203290201057785E-2</v>
      </c>
      <c r="S52" s="27">
        <v>-9.288872898665948E-2</v>
      </c>
      <c r="T52" s="28">
        <v>0</v>
      </c>
      <c r="U52" s="29">
        <v>2.6155772969670652</v>
      </c>
      <c r="V52" s="27">
        <f>(Table2[[#This Row],[TATA]]-AVERAGE(Table2[TATA]))/STDEV(Table2[TATA])</f>
        <v>-7.2488159612204811E-2</v>
      </c>
      <c r="W52" s="43">
        <f>(Table2[[#This Row],[REC]]-AVERAGE(Table2[REC]))/STDEV(Table2[REC])</f>
        <v>2.0737987066720542</v>
      </c>
      <c r="X52" s="43">
        <f>(Table2[[#This Row],[INV]]-AVERAGE(Table2[INV]))/STDEV(Table2[INV])</f>
        <v>-3.6664034708015908E-2</v>
      </c>
      <c r="Y52" s="43">
        <f>(Table2[[#This Row],[rev]]-AVERAGE(Table2[rev]))/STDEV(Table2[rev])</f>
        <v>-3.1274302630181598E-2</v>
      </c>
      <c r="Z52" s="43">
        <f>(Table2[[#This Row],[ROA]]-AVERAGE(Table2[ROA]))/STDEV(Table2[ROA])</f>
        <v>-2.058301088612928E-2</v>
      </c>
      <c r="AA52" s="20">
        <f>SUM(Table2[[#This Row],[TATA Z]:[ROA Z]])</f>
        <v>1.9127891988355228</v>
      </c>
      <c r="AB52" s="20">
        <f>IF(Table2[[#This Row],[Z Score]]&gt;1,1,0)</f>
        <v>1</v>
      </c>
    </row>
    <row r="53" spans="1:28" ht="39" hidden="1" x14ac:dyDescent="0.45">
      <c r="A53" s="30">
        <v>146</v>
      </c>
      <c r="B53" s="31" t="s">
        <v>302</v>
      </c>
      <c r="C53" s="32" t="s">
        <v>303</v>
      </c>
      <c r="D53" s="32" t="s">
        <v>33</v>
      </c>
      <c r="E53" s="33">
        <v>14309015087</v>
      </c>
      <c r="F53" s="33">
        <v>7106207713</v>
      </c>
      <c r="G53" s="33">
        <v>265900992973</v>
      </c>
      <c r="H53" s="33">
        <v>174725579150</v>
      </c>
      <c r="I53" s="33">
        <v>148131085582</v>
      </c>
      <c r="J53" s="33">
        <v>44422418035</v>
      </c>
      <c r="K53" s="33">
        <v>50756143357</v>
      </c>
      <c r="L53" s="33">
        <v>355507372286</v>
      </c>
      <c r="M53" s="33">
        <v>450480364565</v>
      </c>
      <c r="N53" s="34">
        <v>0.5</v>
      </c>
      <c r="O53" s="34">
        <v>0.8</v>
      </c>
      <c r="P53" s="17">
        <v>-2.7088305663948327E-2</v>
      </c>
      <c r="Q53" s="27">
        <v>-0.15220721371980067</v>
      </c>
      <c r="R53" s="27">
        <v>0.14257948131075887</v>
      </c>
      <c r="S53" s="27">
        <v>0.26714774343018616</v>
      </c>
      <c r="T53" s="28">
        <v>0.30000000000000004</v>
      </c>
      <c r="U53" s="29">
        <v>0.53043170535719608</v>
      </c>
      <c r="V53" s="27">
        <f>(Table2[[#This Row],[TATA]]-AVERAGE(Table2[TATA]))/STDEV(Table2[TATA])</f>
        <v>1.3306767351471814E-2</v>
      </c>
      <c r="W53" s="43">
        <f>(Table2[[#This Row],[REC]]-AVERAGE(Table2[REC]))/STDEV(Table2[REC])</f>
        <v>-0.32927472386819828</v>
      </c>
      <c r="X53" s="43">
        <f>(Table2[[#This Row],[INV]]-AVERAGE(Table2[INV]))/STDEV(Table2[INV])</f>
        <v>-3.5917883034888576E-2</v>
      </c>
      <c r="Y53" s="43">
        <f>(Table2[[#This Row],[rev]]-AVERAGE(Table2[rev]))/STDEV(Table2[rev])</f>
        <v>-3.0025774344462762E-2</v>
      </c>
      <c r="Z53" s="43">
        <f>(Table2[[#This Row],[ROA]]-AVERAGE(Table2[ROA]))/STDEV(Table2[ROA])</f>
        <v>1.8202937777769636E-2</v>
      </c>
      <c r="AA53" s="20">
        <f>SUM(Table2[[#This Row],[TATA Z]:[ROA Z]])</f>
        <v>-0.36370867611830815</v>
      </c>
      <c r="AB53" s="20">
        <f>IF(Table2[[#This Row],[Z Score]]&gt;1,1,0)</f>
        <v>0</v>
      </c>
    </row>
    <row r="54" spans="1:28" ht="26.25" hidden="1" x14ac:dyDescent="0.45">
      <c r="A54" s="22">
        <v>147</v>
      </c>
      <c r="B54" s="23" t="s">
        <v>304</v>
      </c>
      <c r="C54" s="24" t="s">
        <v>305</v>
      </c>
      <c r="D54" s="24" t="s">
        <v>15</v>
      </c>
      <c r="E54" s="25">
        <v>33880524416</v>
      </c>
      <c r="F54" s="25">
        <v>16659302931</v>
      </c>
      <c r="G54" s="25">
        <v>382286685022</v>
      </c>
      <c r="H54" s="25">
        <v>129128290686</v>
      </c>
      <c r="I54" s="25">
        <v>96339163961</v>
      </c>
      <c r="J54" s="25">
        <v>47576783622</v>
      </c>
      <c r="K54" s="25">
        <v>30304035272</v>
      </c>
      <c r="L54" s="25">
        <v>248527251652</v>
      </c>
      <c r="M54" s="25">
        <v>309087248076</v>
      </c>
      <c r="N54" s="25"/>
      <c r="O54" s="26">
        <v>1.43</v>
      </c>
      <c r="P54" s="17">
        <v>-4.5047923874222684E-2</v>
      </c>
      <c r="Q54" s="27">
        <v>-0.25392674642254032</v>
      </c>
      <c r="R54" s="27">
        <v>-0.36304993812177128</v>
      </c>
      <c r="S54" s="27">
        <v>0.24367547631677458</v>
      </c>
      <c r="T54" s="28">
        <v>1.43</v>
      </c>
      <c r="U54" s="29">
        <v>1.0116508678982403</v>
      </c>
      <c r="V54" s="27">
        <f>(Table2[[#This Row],[TATA]]-AVERAGE(Table2[TATA]))/STDEV(Table2[TATA])</f>
        <v>-6.4614210347931165E-3</v>
      </c>
      <c r="W54" s="43">
        <f>(Table2[[#This Row],[REC]]-AVERAGE(Table2[REC]))/STDEV(Table2[REC])</f>
        <v>-0.41285796226086696</v>
      </c>
      <c r="X54" s="43">
        <f>(Table2[[#This Row],[INV]]-AVERAGE(Table2[INV]))/STDEV(Table2[INV])</f>
        <v>-3.963942981191957E-2</v>
      </c>
      <c r="Y54" s="43">
        <f>(Table2[[#This Row],[rev]]-AVERAGE(Table2[rev]))/STDEV(Table2[rev])</f>
        <v>-3.0107171068589959E-2</v>
      </c>
      <c r="Z54" s="43">
        <f>(Table2[[#This Row],[ROA]]-AVERAGE(Table2[ROA]))/STDEV(Table2[ROA])</f>
        <v>0.16429667774512219</v>
      </c>
      <c r="AA54" s="20">
        <f>SUM(Table2[[#This Row],[TATA Z]:[ROA Z]])</f>
        <v>-0.32476930643104746</v>
      </c>
      <c r="AB54" s="20">
        <f>IF(Table2[[#This Row],[Z Score]]&gt;1,1,0)</f>
        <v>0</v>
      </c>
    </row>
    <row r="55" spans="1:28" hidden="1" x14ac:dyDescent="0.45">
      <c r="A55" s="30">
        <v>148</v>
      </c>
      <c r="B55" s="31" t="s">
        <v>306</v>
      </c>
      <c r="C55" s="32" t="s">
        <v>307</v>
      </c>
      <c r="D55" s="32" t="s">
        <v>15</v>
      </c>
      <c r="E55" s="33">
        <v>357161909231</v>
      </c>
      <c r="F55" s="33">
        <v>11266004412</v>
      </c>
      <c r="G55" s="33">
        <v>3613419047272</v>
      </c>
      <c r="H55" s="33">
        <v>573394328987</v>
      </c>
      <c r="I55" s="33">
        <v>805610322863</v>
      </c>
      <c r="J55" s="33">
        <v>1720970168861</v>
      </c>
      <c r="K55" s="33">
        <v>1618143220542</v>
      </c>
      <c r="L55" s="33">
        <v>5567860349708</v>
      </c>
      <c r="M55" s="33">
        <v>6381521926936</v>
      </c>
      <c r="N55" s="34">
        <v>-1</v>
      </c>
      <c r="O55" s="34">
        <v>0.6</v>
      </c>
      <c r="P55" s="17">
        <v>-9.5725378178913079E-2</v>
      </c>
      <c r="Q55" s="27">
        <v>0.40498481086523758</v>
      </c>
      <c r="R55" s="27">
        <v>-5.9749407734972289E-2</v>
      </c>
      <c r="S55" s="27">
        <v>0.14613541398729074</v>
      </c>
      <c r="T55" s="28">
        <v>1.6</v>
      </c>
      <c r="U55" s="29">
        <v>1.9956454389386431</v>
      </c>
      <c r="V55" s="27">
        <f>(Table2[[#This Row],[TATA]]-AVERAGE(Table2[TATA]))/STDEV(Table2[TATA])</f>
        <v>-6.2242198326503073E-2</v>
      </c>
      <c r="W55" s="43">
        <f>(Table2[[#This Row],[REC]]-AVERAGE(Table2[REC]))/STDEV(Table2[REC])</f>
        <v>0.12857159712783453</v>
      </c>
      <c r="X55" s="43">
        <f>(Table2[[#This Row],[INV]]-AVERAGE(Table2[INV]))/STDEV(Table2[INV])</f>
        <v>-3.7407069375694199E-2</v>
      </c>
      <c r="Y55" s="43">
        <f>(Table2[[#This Row],[rev]]-AVERAGE(Table2[rev]))/STDEV(Table2[rev])</f>
        <v>-3.0445418818857165E-2</v>
      </c>
      <c r="Z55" s="43">
        <f>(Table2[[#This Row],[ROA]]-AVERAGE(Table2[ROA]))/STDEV(Table2[ROA])</f>
        <v>0.18627538198799826</v>
      </c>
      <c r="AA55" s="20">
        <f>SUM(Table2[[#This Row],[TATA Z]:[ROA Z]])</f>
        <v>0.18475229259477835</v>
      </c>
      <c r="AB55" s="20">
        <f>IF(Table2[[#This Row],[Z Score]]&gt;1,1,0)</f>
        <v>0</v>
      </c>
    </row>
    <row r="56" spans="1:28" ht="26.25" hidden="1" x14ac:dyDescent="0.45">
      <c r="A56" s="22">
        <v>150</v>
      </c>
      <c r="B56" s="23" t="s">
        <v>310</v>
      </c>
      <c r="C56" s="24" t="s">
        <v>311</v>
      </c>
      <c r="D56" s="24" t="s">
        <v>33</v>
      </c>
      <c r="E56" s="25">
        <v>314540481495</v>
      </c>
      <c r="F56" s="25">
        <v>25477816400</v>
      </c>
      <c r="G56" s="25">
        <v>3411553139043</v>
      </c>
      <c r="H56" s="25">
        <v>61117412886</v>
      </c>
      <c r="I56" s="25">
        <v>108649247999</v>
      </c>
      <c r="J56" s="25">
        <v>468010951653</v>
      </c>
      <c r="K56" s="25">
        <v>382408135149</v>
      </c>
      <c r="L56" s="25">
        <v>3625325908207</v>
      </c>
      <c r="M56" s="25">
        <v>3869646602915</v>
      </c>
      <c r="N56" s="26">
        <v>1.1599999999999999</v>
      </c>
      <c r="O56" s="26">
        <v>1.01</v>
      </c>
      <c r="P56" s="17">
        <v>-8.4730518128786084E-2</v>
      </c>
      <c r="Q56" s="27">
        <v>0.77771346770942895</v>
      </c>
      <c r="R56" s="27">
        <v>-0.18290772085920967</v>
      </c>
      <c r="S56" s="27">
        <v>6.7392753339750144E-2</v>
      </c>
      <c r="T56" s="28">
        <v>-0.14999999999999991</v>
      </c>
      <c r="U56" s="29">
        <v>0.42746798206118342</v>
      </c>
      <c r="V56" s="27">
        <f>(Table2[[#This Row],[TATA]]-AVERAGE(Table2[TATA]))/STDEV(Table2[TATA])</f>
        <v>-5.0140133449244832E-2</v>
      </c>
      <c r="W56" s="43">
        <f>(Table2[[#This Row],[REC]]-AVERAGE(Table2[REC]))/STDEV(Table2[REC])</f>
        <v>0.43484382777039809</v>
      </c>
      <c r="X56" s="43">
        <f>(Table2[[#This Row],[INV]]-AVERAGE(Table2[INV]))/STDEV(Table2[INV])</f>
        <v>-3.8313542388649965E-2</v>
      </c>
      <c r="Y56" s="43">
        <f>(Table2[[#This Row],[rev]]-AVERAGE(Table2[rev]))/STDEV(Table2[rev])</f>
        <v>-3.0718481262923633E-2</v>
      </c>
      <c r="Z56" s="43">
        <f>(Table2[[#This Row],[ROA]]-AVERAGE(Table2[ROA]))/STDEV(Table2[ROA])</f>
        <v>-3.9975985218078727E-2</v>
      </c>
      <c r="AA56" s="20">
        <f>SUM(Table2[[#This Row],[TATA Z]:[ROA Z]])</f>
        <v>0.27569568545150092</v>
      </c>
      <c r="AB56" s="20">
        <f>IF(Table2[[#This Row],[Z Score]]&gt;1,1,0)</f>
        <v>0</v>
      </c>
    </row>
    <row r="57" spans="1:28" ht="51.75" hidden="1" x14ac:dyDescent="0.45">
      <c r="A57" s="30">
        <v>151</v>
      </c>
      <c r="B57" s="31" t="s">
        <v>312</v>
      </c>
      <c r="C57" s="32" t="s">
        <v>313</v>
      </c>
      <c r="D57" s="32" t="s">
        <v>18</v>
      </c>
      <c r="E57" s="33">
        <v>-296534995555</v>
      </c>
      <c r="F57" s="33">
        <v>101184187695</v>
      </c>
      <c r="G57" s="33">
        <v>2545354868738</v>
      </c>
      <c r="H57" s="33">
        <v>423783114011</v>
      </c>
      <c r="I57" s="33">
        <v>532981148159</v>
      </c>
      <c r="J57" s="33">
        <v>58987787649</v>
      </c>
      <c r="K57" s="33">
        <v>1488143977190</v>
      </c>
      <c r="L57" s="33">
        <v>298034721682</v>
      </c>
      <c r="M57" s="33">
        <v>879545373942</v>
      </c>
      <c r="N57" s="34">
        <v>11.76</v>
      </c>
      <c r="O57" s="34">
        <v>4.8899999999999997</v>
      </c>
      <c r="P57" s="17">
        <v>0.15625294065467232</v>
      </c>
      <c r="Q57" s="27">
        <v>0.25767433986330468</v>
      </c>
      <c r="R57" s="27">
        <v>24.228001193145747</v>
      </c>
      <c r="S57" s="27">
        <v>1.9511506880076406</v>
      </c>
      <c r="T57" s="28">
        <v>-6.87</v>
      </c>
      <c r="U57" s="29">
        <v>19.723079161671365</v>
      </c>
      <c r="V57" s="27">
        <f>(Table2[[#This Row],[TATA]]-AVERAGE(Table2[TATA]))/STDEV(Table2[TATA])</f>
        <v>0.21511085103325564</v>
      </c>
      <c r="W57" s="43">
        <f>(Table2[[#This Row],[REC]]-AVERAGE(Table2[REC]))/STDEV(Table2[REC])</f>
        <v>7.5261510041988262E-3</v>
      </c>
      <c r="X57" s="43">
        <f>(Table2[[#This Row],[INV]]-AVERAGE(Table2[INV]))/STDEV(Table2[INV])</f>
        <v>0.14135626301007384</v>
      </c>
      <c r="Y57" s="43">
        <f>(Table2[[#This Row],[rev]]-AVERAGE(Table2[rev]))/STDEV(Table2[rev])</f>
        <v>-2.418601790138639E-2</v>
      </c>
      <c r="Z57" s="43">
        <f>(Table2[[#This Row],[ROA]]-AVERAGE(Table2[ROA]))/STDEV(Table2[ROA])</f>
        <v>-0.90878123528941435</v>
      </c>
      <c r="AA57" s="20">
        <f>SUM(Table2[[#This Row],[TATA Z]:[ROA Z]])</f>
        <v>-0.56897398814327249</v>
      </c>
      <c r="AB57" s="20">
        <f>IF(Table2[[#This Row],[Z Score]]&gt;1,1,0)</f>
        <v>0</v>
      </c>
    </row>
    <row r="58" spans="1:28" ht="26.25" hidden="1" x14ac:dyDescent="0.45">
      <c r="A58" s="22">
        <v>152</v>
      </c>
      <c r="B58" s="23" t="s">
        <v>314</v>
      </c>
      <c r="C58" s="24" t="s">
        <v>315</v>
      </c>
      <c r="D58" s="24" t="s">
        <v>33</v>
      </c>
      <c r="E58" s="24"/>
      <c r="F58" s="25">
        <v>121900536452</v>
      </c>
      <c r="G58" s="25">
        <v>756568257701</v>
      </c>
      <c r="H58" s="25">
        <v>108333241605</v>
      </c>
      <c r="I58" s="25">
        <v>95853694105</v>
      </c>
      <c r="J58" s="25">
        <v>112840859551</v>
      </c>
      <c r="K58" s="25">
        <v>119656704389</v>
      </c>
      <c r="L58" s="25">
        <v>773292152622</v>
      </c>
      <c r="M58" s="25">
        <v>801802744630</v>
      </c>
      <c r="N58" s="26">
        <v>3.19</v>
      </c>
      <c r="O58" s="26">
        <v>3.09</v>
      </c>
      <c r="P58" s="17">
        <v>0.16112298554848409</v>
      </c>
      <c r="Q58" s="27">
        <v>-0.11519592061596742</v>
      </c>
      <c r="R58" s="27">
        <v>6.0402276844758379E-2</v>
      </c>
      <c r="S58" s="27">
        <v>3.686910815185334E-2</v>
      </c>
      <c r="T58" s="28">
        <v>-0.10000000000000009</v>
      </c>
      <c r="U58" s="29">
        <v>4.3198449929128302E-2</v>
      </c>
      <c r="V58" s="27">
        <f>(Table2[[#This Row],[TATA]]-AVERAGE(Table2[TATA]))/STDEV(Table2[TATA])</f>
        <v>0.22047131937858847</v>
      </c>
      <c r="W58" s="43">
        <f>(Table2[[#This Row],[REC]]-AVERAGE(Table2[REC]))/STDEV(Table2[REC])</f>
        <v>-0.29886243576067228</v>
      </c>
      <c r="X58" s="43">
        <f>(Table2[[#This Row],[INV]]-AVERAGE(Table2[INV]))/STDEV(Table2[INV])</f>
        <v>-3.6522725828191799E-2</v>
      </c>
      <c r="Y58" s="43">
        <f>(Table2[[#This Row],[rev]]-AVERAGE(Table2[rev]))/STDEV(Table2[rev])</f>
        <v>-3.0824330634640094E-2</v>
      </c>
      <c r="Z58" s="43">
        <f>(Table2[[#This Row],[ROA]]-AVERAGE(Table2[ROA]))/STDEV(Table2[ROA])</f>
        <v>-3.3511660440762266E-2</v>
      </c>
      <c r="AA58" s="20">
        <f>SUM(Table2[[#This Row],[TATA Z]:[ROA Z]])</f>
        <v>-0.17924983328567798</v>
      </c>
      <c r="AB58" s="20">
        <f>IF(Table2[[#This Row],[Z Score]]&gt;1,1,0)</f>
        <v>0</v>
      </c>
    </row>
    <row r="59" spans="1:28" ht="77.25" hidden="1" x14ac:dyDescent="0.45">
      <c r="A59" s="30">
        <v>154</v>
      </c>
      <c r="B59" s="31" t="s">
        <v>318</v>
      </c>
      <c r="C59" s="32" t="s">
        <v>319</v>
      </c>
      <c r="D59" s="32" t="s">
        <v>18</v>
      </c>
      <c r="E59" s="33">
        <v>-167667360957</v>
      </c>
      <c r="F59" s="33">
        <v>3516021530894</v>
      </c>
      <c r="G59" s="33">
        <v>60908205782622</v>
      </c>
      <c r="H59" s="33">
        <v>8063773609382</v>
      </c>
      <c r="I59" s="33">
        <v>6473957862860</v>
      </c>
      <c r="J59" s="33">
        <v>21055950157179</v>
      </c>
      <c r="K59" s="33">
        <v>22192827749672</v>
      </c>
      <c r="L59" s="33">
        <v>5313486976247</v>
      </c>
      <c r="M59" s="33">
        <v>6972462396878</v>
      </c>
      <c r="N59" s="34">
        <v>2.42</v>
      </c>
      <c r="O59" s="34">
        <v>2.08</v>
      </c>
      <c r="P59" s="17">
        <v>6.0479353225374607E-2</v>
      </c>
      <c r="Q59" s="27">
        <v>-0.19715530513806698</v>
      </c>
      <c r="R59" s="27">
        <v>5.3993174566163329E-2</v>
      </c>
      <c r="S59" s="27">
        <v>0.31221972088143907</v>
      </c>
      <c r="T59" s="28">
        <v>-0.33999999999999986</v>
      </c>
      <c r="U59" s="29">
        <v>-0.11046305646508986</v>
      </c>
      <c r="V59" s="27">
        <f>(Table2[[#This Row],[TATA]]-AVERAGE(Table2[TATA]))/STDEV(Table2[TATA])</f>
        <v>0.10969266805386088</v>
      </c>
      <c r="W59" s="43">
        <f>(Table2[[#This Row],[REC]]-AVERAGE(Table2[REC]))/STDEV(Table2[REC])</f>
        <v>-0.36620870243146425</v>
      </c>
      <c r="X59" s="43">
        <f>(Table2[[#This Row],[INV]]-AVERAGE(Table2[INV]))/STDEV(Table2[INV])</f>
        <v>-3.6569898269137459E-2</v>
      </c>
      <c r="Y59" s="43">
        <f>(Table2[[#This Row],[rev]]-AVERAGE(Table2[rev]))/STDEV(Table2[rev])</f>
        <v>-2.9869474516383072E-2</v>
      </c>
      <c r="Z59" s="43">
        <f>(Table2[[#This Row],[ROA]]-AVERAGE(Table2[ROA]))/STDEV(Table2[ROA])</f>
        <v>-6.4540419371881361E-2</v>
      </c>
      <c r="AA59" s="20">
        <f>SUM(Table2[[#This Row],[TATA Z]:[ROA Z]])</f>
        <v>-0.38749582653500531</v>
      </c>
      <c r="AB59" s="20">
        <f>IF(Table2[[#This Row],[Z Score]]&gt;1,1,0)</f>
        <v>0</v>
      </c>
    </row>
    <row r="60" spans="1:28" ht="26.25" hidden="1" x14ac:dyDescent="0.45">
      <c r="A60" s="22">
        <v>156</v>
      </c>
      <c r="B60" s="23" t="s">
        <v>322</v>
      </c>
      <c r="C60" s="24" t="s">
        <v>323</v>
      </c>
      <c r="D60" s="24" t="s">
        <v>15</v>
      </c>
      <c r="E60" s="25">
        <v>-2514711940</v>
      </c>
      <c r="F60" s="25">
        <v>2608675785</v>
      </c>
      <c r="G60" s="25">
        <v>139341767731</v>
      </c>
      <c r="H60" s="25">
        <v>18887057231</v>
      </c>
      <c r="I60" s="25">
        <v>28518836396</v>
      </c>
      <c r="J60" s="25">
        <v>32524174265</v>
      </c>
      <c r="K60" s="25">
        <v>53399358363</v>
      </c>
      <c r="L60" s="25">
        <v>147185608476</v>
      </c>
      <c r="M60" s="25">
        <v>179380520366</v>
      </c>
      <c r="N60" s="25"/>
      <c r="O60" s="25"/>
      <c r="P60" s="17">
        <v>3.6768499556362209E-2</v>
      </c>
      <c r="Q60" s="27">
        <v>0.50996717207967246</v>
      </c>
      <c r="R60" s="27">
        <v>0.64183594417842782</v>
      </c>
      <c r="S60" s="27">
        <v>0.21873681960726266</v>
      </c>
      <c r="T60" s="28">
        <v>0</v>
      </c>
      <c r="U60" s="29">
        <v>1.4073084354217253</v>
      </c>
      <c r="V60" s="27">
        <f>(Table2[[#This Row],[TATA]]-AVERAGE(Table2[TATA]))/STDEV(Table2[TATA])</f>
        <v>8.3594083070575892E-2</v>
      </c>
      <c r="W60" s="43">
        <f>(Table2[[#This Row],[REC]]-AVERAGE(Table2[REC]))/STDEV(Table2[REC])</f>
        <v>0.21483591127931939</v>
      </c>
      <c r="X60" s="43">
        <f>(Table2[[#This Row],[INV]]-AVERAGE(Table2[INV]))/STDEV(Table2[INV])</f>
        <v>-3.2243242658182812E-2</v>
      </c>
      <c r="Y60" s="43">
        <f>(Table2[[#This Row],[rev]]-AVERAGE(Table2[rev]))/STDEV(Table2[rev])</f>
        <v>-3.0193652913333754E-2</v>
      </c>
      <c r="Z60" s="43">
        <f>(Table2[[#This Row],[ROA]]-AVERAGE(Table2[ROA]))/STDEV(Table2[ROA])</f>
        <v>-2.058301088612928E-2</v>
      </c>
      <c r="AA60" s="20">
        <f>SUM(Table2[[#This Row],[TATA Z]:[ROA Z]])</f>
        <v>0.21541008789224941</v>
      </c>
      <c r="AB60" s="20">
        <f>IF(Table2[[#This Row],[Z Score]]&gt;1,1,0)</f>
        <v>0</v>
      </c>
    </row>
    <row r="61" spans="1:28" ht="39" hidden="1" x14ac:dyDescent="0.45">
      <c r="A61" s="30">
        <v>162</v>
      </c>
      <c r="B61" s="31" t="s">
        <v>334</v>
      </c>
      <c r="C61" s="32" t="s">
        <v>335</v>
      </c>
      <c r="D61" s="32" t="s">
        <v>15</v>
      </c>
      <c r="E61" s="33">
        <v>23762353493</v>
      </c>
      <c r="F61" s="33">
        <v>135536323252</v>
      </c>
      <c r="G61" s="33">
        <v>1147607909599</v>
      </c>
      <c r="H61" s="33">
        <v>283259843690</v>
      </c>
      <c r="I61" s="33">
        <v>305318462713</v>
      </c>
      <c r="J61" s="33">
        <v>235196575141</v>
      </c>
      <c r="K61" s="33">
        <v>227640111692</v>
      </c>
      <c r="L61" s="33">
        <v>1821385866875</v>
      </c>
      <c r="M61" s="33">
        <v>1765786732420</v>
      </c>
      <c r="N61" s="34">
        <v>6.85</v>
      </c>
      <c r="O61" s="34">
        <v>4.26</v>
      </c>
      <c r="P61" s="17">
        <v>9.739735045748886E-2</v>
      </c>
      <c r="Q61" s="27">
        <v>7.7874148116599914E-2</v>
      </c>
      <c r="R61" s="27">
        <v>-3.2128288621847113E-2</v>
      </c>
      <c r="S61" s="27">
        <v>-3.0525730690110661E-2</v>
      </c>
      <c r="T61" s="28">
        <v>-2.59</v>
      </c>
      <c r="U61" s="29">
        <v>-2.4773825207378688</v>
      </c>
      <c r="V61" s="27">
        <f>(Table2[[#This Row],[TATA]]-AVERAGE(Table2[TATA]))/STDEV(Table2[TATA])</f>
        <v>0.15032838288829628</v>
      </c>
      <c r="W61" s="43">
        <f>(Table2[[#This Row],[REC]]-AVERAGE(Table2[REC]))/STDEV(Table2[REC])</f>
        <v>-0.14021619395653073</v>
      </c>
      <c r="X61" s="43">
        <f>(Table2[[#This Row],[INV]]-AVERAGE(Table2[INV]))/STDEV(Table2[INV])</f>
        <v>-3.7203771697863659E-2</v>
      </c>
      <c r="Y61" s="43">
        <f>(Table2[[#This Row],[rev]]-AVERAGE(Table2[rev]))/STDEV(Table2[rev])</f>
        <v>-3.1058041297453813E-2</v>
      </c>
      <c r="Z61" s="43">
        <f>(Table2[[#This Row],[ROA]]-AVERAGE(Table2[ROA]))/STDEV(Table2[ROA])</f>
        <v>-0.35543503435112317</v>
      </c>
      <c r="AA61" s="20">
        <f>SUM(Table2[[#This Row],[TATA Z]:[ROA Z]])</f>
        <v>-0.41358465841467507</v>
      </c>
      <c r="AB61" s="20">
        <f>IF(Table2[[#This Row],[Z Score]]&gt;1,1,0)</f>
        <v>0</v>
      </c>
    </row>
    <row r="62" spans="1:28" ht="51.75" hidden="1" x14ac:dyDescent="0.45">
      <c r="A62" s="22">
        <v>168</v>
      </c>
      <c r="B62" s="23" t="s">
        <v>346</v>
      </c>
      <c r="C62" s="24" t="s">
        <v>347</v>
      </c>
      <c r="D62" s="24" t="s">
        <v>15</v>
      </c>
      <c r="E62" s="25">
        <v>170534181314</v>
      </c>
      <c r="F62" s="25">
        <v>9137302730</v>
      </c>
      <c r="G62" s="25">
        <v>1087196060647</v>
      </c>
      <c r="H62" s="25">
        <v>60495904743</v>
      </c>
      <c r="I62" s="25">
        <v>63016326618</v>
      </c>
      <c r="J62" s="25">
        <v>48333145931</v>
      </c>
      <c r="K62" s="25">
        <v>40445237488</v>
      </c>
      <c r="L62" s="25">
        <v>188049554111</v>
      </c>
      <c r="M62" s="25">
        <v>227059487493</v>
      </c>
      <c r="N62" s="26">
        <v>-0.41</v>
      </c>
      <c r="O62" s="26">
        <v>0.24</v>
      </c>
      <c r="P62" s="17">
        <v>-0.14845241297871453</v>
      </c>
      <c r="Q62" s="27">
        <v>4.1662685857948738E-2</v>
      </c>
      <c r="R62" s="27">
        <v>-0.16319873848602184</v>
      </c>
      <c r="S62" s="27">
        <v>0.20744496612299124</v>
      </c>
      <c r="T62" s="28">
        <v>0.64999999999999991</v>
      </c>
      <c r="U62" s="29">
        <v>0.58745650051620357</v>
      </c>
      <c r="V62" s="27">
        <f>(Table2[[#This Row],[TATA]]-AVERAGE(Table2[TATA]))/STDEV(Table2[TATA])</f>
        <v>-0.12027895304856791</v>
      </c>
      <c r="W62" s="43">
        <f>(Table2[[#This Row],[REC]]-AVERAGE(Table2[REC]))/STDEV(Table2[REC])</f>
        <v>-0.16997125871245103</v>
      </c>
      <c r="X62" s="43">
        <f>(Table2[[#This Row],[INV]]-AVERAGE(Table2[INV]))/STDEV(Table2[INV])</f>
        <v>-3.8168479825020231E-2</v>
      </c>
      <c r="Y62" s="43">
        <f>(Table2[[#This Row],[rev]]-AVERAGE(Table2[rev]))/STDEV(Table2[rev])</f>
        <v>-3.0232810608604641E-2</v>
      </c>
      <c r="Z62" s="43">
        <f>(Table2[[#This Row],[ROA]]-AVERAGE(Table2[ROA]))/STDEV(Table2[ROA])</f>
        <v>6.345321121898502E-2</v>
      </c>
      <c r="AA62" s="20">
        <f>SUM(Table2[[#This Row],[TATA Z]:[ROA Z]])</f>
        <v>-0.29519829097565886</v>
      </c>
      <c r="AB62" s="20">
        <f>IF(Table2[[#This Row],[Z Score]]&gt;1,1,0)</f>
        <v>0</v>
      </c>
    </row>
    <row r="63" spans="1:28" ht="39" hidden="1" x14ac:dyDescent="0.45">
      <c r="A63" s="30">
        <v>169</v>
      </c>
      <c r="B63" s="31" t="s">
        <v>348</v>
      </c>
      <c r="C63" s="32" t="s">
        <v>349</v>
      </c>
      <c r="D63" s="32" t="s">
        <v>15</v>
      </c>
      <c r="E63" s="33">
        <v>84934795656</v>
      </c>
      <c r="F63" s="33">
        <v>38032120856</v>
      </c>
      <c r="G63" s="33">
        <v>458199639874</v>
      </c>
      <c r="H63" s="33">
        <v>14790591236</v>
      </c>
      <c r="I63" s="33">
        <v>15635458600</v>
      </c>
      <c r="J63" s="33">
        <v>14869080986</v>
      </c>
      <c r="K63" s="33">
        <v>13051833737</v>
      </c>
      <c r="L63" s="33">
        <v>285233545300</v>
      </c>
      <c r="M63" s="33">
        <v>310557979700</v>
      </c>
      <c r="N63" s="34">
        <v>1.1399999999999999</v>
      </c>
      <c r="O63" s="34">
        <v>1.81</v>
      </c>
      <c r="P63" s="17">
        <v>-0.10236296740193365</v>
      </c>
      <c r="Q63" s="27">
        <v>5.7121946683484151E-2</v>
      </c>
      <c r="R63" s="27">
        <v>-0.12221651430313893</v>
      </c>
      <c r="S63" s="27">
        <v>8.8784909128989467E-2</v>
      </c>
      <c r="T63" s="28">
        <v>0.67000000000000015</v>
      </c>
      <c r="U63" s="29">
        <v>0.59132737410740122</v>
      </c>
      <c r="V63" s="27">
        <f>(Table2[[#This Row],[TATA]]-AVERAGE(Table2[TATA]))/STDEV(Table2[TATA])</f>
        <v>-6.9548206319270306E-2</v>
      </c>
      <c r="W63" s="43">
        <f>(Table2[[#This Row],[REC]]-AVERAGE(Table2[REC]))/STDEV(Table2[REC])</f>
        <v>-0.15726833874592655</v>
      </c>
      <c r="X63" s="43">
        <f>(Table2[[#This Row],[INV]]-AVERAGE(Table2[INV]))/STDEV(Table2[INV])</f>
        <v>-3.7866841394854238E-2</v>
      </c>
      <c r="Y63" s="43">
        <f>(Table2[[#This Row],[rev]]-AVERAGE(Table2[rev]))/STDEV(Table2[rev])</f>
        <v>-3.0644297913064437E-2</v>
      </c>
      <c r="Z63" s="43">
        <f>(Table2[[#This Row],[ROA]]-AVERAGE(Table2[ROA]))/STDEV(Table2[ROA])</f>
        <v>6.6038941129911641E-2</v>
      </c>
      <c r="AA63" s="20">
        <f>SUM(Table2[[#This Row],[TATA Z]:[ROA Z]])</f>
        <v>-0.22928874324320386</v>
      </c>
      <c r="AB63" s="20">
        <f>IF(Table2[[#This Row],[Z Score]]&gt;1,1,0)</f>
        <v>0</v>
      </c>
    </row>
    <row r="64" spans="1:28" ht="51.75" hidden="1" x14ac:dyDescent="0.45">
      <c r="A64" s="22">
        <v>171</v>
      </c>
      <c r="B64" s="23" t="s">
        <v>352</v>
      </c>
      <c r="C64" s="24" t="s">
        <v>353</v>
      </c>
      <c r="D64" s="24" t="s">
        <v>33</v>
      </c>
      <c r="E64" s="25">
        <v>7754803408</v>
      </c>
      <c r="F64" s="25">
        <v>5204054648</v>
      </c>
      <c r="G64" s="25">
        <v>51922495091</v>
      </c>
      <c r="H64" s="25">
        <v>4323530770</v>
      </c>
      <c r="I64" s="25">
        <v>1356493416</v>
      </c>
      <c r="J64" s="25">
        <v>14715420558</v>
      </c>
      <c r="K64" s="25">
        <v>14348206115</v>
      </c>
      <c r="L64" s="25">
        <v>79840305533</v>
      </c>
      <c r="M64" s="25">
        <v>73649215707</v>
      </c>
      <c r="N64" s="26">
        <v>4.29</v>
      </c>
      <c r="O64" s="26">
        <v>1.97</v>
      </c>
      <c r="P64" s="17">
        <v>-4.9126082163993209E-2</v>
      </c>
      <c r="Q64" s="27">
        <v>-0.68625332207361622</v>
      </c>
      <c r="R64" s="27">
        <v>-2.4954396753571872E-2</v>
      </c>
      <c r="S64" s="27">
        <v>-7.7543413501105246E-2</v>
      </c>
      <c r="T64" s="28">
        <v>-2.3200000000000003</v>
      </c>
      <c r="U64" s="29">
        <v>-3.1578772144922871</v>
      </c>
      <c r="V64" s="27">
        <f>(Table2[[#This Row],[TATA]]-AVERAGE(Table2[TATA]))/STDEV(Table2[TATA])</f>
        <v>-1.0950258180288327E-2</v>
      </c>
      <c r="W64" s="43">
        <f>(Table2[[#This Row],[REC]]-AVERAGE(Table2[REC]))/STDEV(Table2[REC])</f>
        <v>-0.7681019776038196</v>
      </c>
      <c r="X64" s="43">
        <f>(Table2[[#This Row],[INV]]-AVERAGE(Table2[INV]))/STDEV(Table2[INV])</f>
        <v>-3.715097023272914E-2</v>
      </c>
      <c r="Y64" s="43">
        <f>(Table2[[#This Row],[rev]]-AVERAGE(Table2[rev]))/STDEV(Table2[rev])</f>
        <v>-3.1221088409110098E-2</v>
      </c>
      <c r="Z64" s="43">
        <f>(Table2[[#This Row],[ROA]]-AVERAGE(Table2[ROA]))/STDEV(Table2[ROA])</f>
        <v>-0.32052768055361419</v>
      </c>
      <c r="AA64" s="20">
        <f>SUM(Table2[[#This Row],[TATA Z]:[ROA Z]])</f>
        <v>-1.1679519749795613</v>
      </c>
      <c r="AB64" s="20">
        <f>IF(Table2[[#This Row],[Z Score]]&gt;1,1,0)</f>
        <v>0</v>
      </c>
    </row>
    <row r="65" spans="1:28" ht="26.25" hidden="1" x14ac:dyDescent="0.45">
      <c r="A65" s="30">
        <v>172</v>
      </c>
      <c r="B65" s="31" t="s">
        <v>354</v>
      </c>
      <c r="C65" s="32" t="s">
        <v>355</v>
      </c>
      <c r="D65" s="32" t="s">
        <v>15</v>
      </c>
      <c r="E65" s="33">
        <v>1989595803</v>
      </c>
      <c r="F65" s="33">
        <v>3385052274</v>
      </c>
      <c r="G65" s="33">
        <v>70903580756</v>
      </c>
      <c r="H65" s="33">
        <v>3382140782</v>
      </c>
      <c r="I65" s="33">
        <v>3067456928</v>
      </c>
      <c r="J65" s="33">
        <v>2752801965</v>
      </c>
      <c r="K65" s="33">
        <v>3207158605</v>
      </c>
      <c r="L65" s="33">
        <v>12169049704</v>
      </c>
      <c r="M65" s="33">
        <v>17730108513</v>
      </c>
      <c r="N65" s="33"/>
      <c r="O65" s="33"/>
      <c r="P65" s="17">
        <v>1.9681043695129793E-2</v>
      </c>
      <c r="Q65" s="27">
        <v>-9.3042801670105049E-2</v>
      </c>
      <c r="R65" s="27">
        <v>0.16505242504794565</v>
      </c>
      <c r="S65" s="27">
        <v>0.45698381913684394</v>
      </c>
      <c r="T65" s="28">
        <v>0</v>
      </c>
      <c r="U65" s="29">
        <v>0.54867448620981429</v>
      </c>
      <c r="V65" s="27">
        <f>(Table2[[#This Row],[TATA]]-AVERAGE(Table2[TATA]))/STDEV(Table2[TATA])</f>
        <v>6.4785885560364492E-2</v>
      </c>
      <c r="W65" s="43">
        <f>(Table2[[#This Row],[REC]]-AVERAGE(Table2[REC]))/STDEV(Table2[REC])</f>
        <v>-0.28065915294178362</v>
      </c>
      <c r="X65" s="43">
        <f>(Table2[[#This Row],[INV]]-AVERAGE(Table2[INV]))/STDEV(Table2[INV])</f>
        <v>-3.5752477091086116E-2</v>
      </c>
      <c r="Y65" s="43">
        <f>(Table2[[#This Row],[rev]]-AVERAGE(Table2[rev]))/STDEV(Table2[rev])</f>
        <v>-2.9367464066677316E-2</v>
      </c>
      <c r="Z65" s="43">
        <f>(Table2[[#This Row],[ROA]]-AVERAGE(Table2[ROA]))/STDEV(Table2[ROA])</f>
        <v>-2.058301088612928E-2</v>
      </c>
      <c r="AA65" s="20">
        <f>SUM(Table2[[#This Row],[TATA Z]:[ROA Z]])</f>
        <v>-0.30157621942531188</v>
      </c>
      <c r="AB65" s="20">
        <f>IF(Table2[[#This Row],[Z Score]]&gt;1,1,0)</f>
        <v>0</v>
      </c>
    </row>
    <row r="66" spans="1:28" ht="26.25" hidden="1" x14ac:dyDescent="0.45">
      <c r="A66" s="22">
        <v>178</v>
      </c>
      <c r="B66" s="23" t="s">
        <v>366</v>
      </c>
      <c r="C66" s="24" t="s">
        <v>367</v>
      </c>
      <c r="D66" s="24" t="s">
        <v>18</v>
      </c>
      <c r="E66" s="25">
        <v>-731648406624</v>
      </c>
      <c r="F66" s="25">
        <v>400239040645</v>
      </c>
      <c r="G66" s="25">
        <v>3968725269394</v>
      </c>
      <c r="H66" s="25">
        <v>463775594905</v>
      </c>
      <c r="I66" s="25">
        <v>652291657982</v>
      </c>
      <c r="J66" s="25">
        <v>1466682136434</v>
      </c>
      <c r="K66" s="25">
        <v>2283625878014</v>
      </c>
      <c r="L66" s="25">
        <v>9489135612937</v>
      </c>
      <c r="M66" s="25">
        <v>10753230740199</v>
      </c>
      <c r="N66" s="26">
        <v>2.11</v>
      </c>
      <c r="O66" s="26">
        <v>0.95</v>
      </c>
      <c r="P66" s="17">
        <v>0.28520176390083868</v>
      </c>
      <c r="Q66" s="27">
        <v>0.40648120588496189</v>
      </c>
      <c r="R66" s="27">
        <v>0.55700122152320364</v>
      </c>
      <c r="S66" s="27">
        <v>0.13321499226321495</v>
      </c>
      <c r="T66" s="28">
        <v>-1.1599999999999999</v>
      </c>
      <c r="U66" s="29">
        <v>0.22189918357221905</v>
      </c>
      <c r="V66" s="27">
        <f>(Table2[[#This Row],[TATA]]-AVERAGE(Table2[TATA]))/STDEV(Table2[TATA])</f>
        <v>0.35704508372530208</v>
      </c>
      <c r="W66" s="43">
        <f>(Table2[[#This Row],[REC]]-AVERAGE(Table2[REC]))/STDEV(Table2[REC])</f>
        <v>0.12980118930487225</v>
      </c>
      <c r="X66" s="43">
        <f>(Table2[[#This Row],[INV]]-AVERAGE(Table2[INV]))/STDEV(Table2[INV])</f>
        <v>-3.2867645385840936E-2</v>
      </c>
      <c r="Y66" s="43">
        <f>(Table2[[#This Row],[rev]]-AVERAGE(Table2[rev]))/STDEV(Table2[rev])</f>
        <v>-3.0490224035055503E-2</v>
      </c>
      <c r="Z66" s="43">
        <f>(Table2[[#This Row],[ROA]]-AVERAGE(Table2[ROA]))/STDEV(Table2[ROA])</f>
        <v>-0.17055534571987174</v>
      </c>
      <c r="AA66" s="20">
        <f>SUM(Table2[[#This Row],[TATA Z]:[ROA Z]])</f>
        <v>0.25293305788940618</v>
      </c>
      <c r="AB66" s="20">
        <f>IF(Table2[[#This Row],[Z Score]]&gt;1,1,0)</f>
        <v>0</v>
      </c>
    </row>
    <row r="67" spans="1:28" ht="39" hidden="1" x14ac:dyDescent="0.45">
      <c r="A67" s="30">
        <v>181</v>
      </c>
      <c r="B67" s="31" t="s">
        <v>372</v>
      </c>
      <c r="C67" s="32" t="s">
        <v>373</v>
      </c>
      <c r="D67" s="32" t="s">
        <v>15</v>
      </c>
      <c r="E67" s="33">
        <v>45720045302</v>
      </c>
      <c r="F67" s="33">
        <v>16344590800</v>
      </c>
      <c r="G67" s="33">
        <v>243006547914</v>
      </c>
      <c r="H67" s="33">
        <v>21013640079</v>
      </c>
      <c r="I67" s="33">
        <v>9127883171</v>
      </c>
      <c r="J67" s="33">
        <v>8332896254</v>
      </c>
      <c r="K67" s="33">
        <v>8435546288</v>
      </c>
      <c r="L67" s="33">
        <v>180000139534</v>
      </c>
      <c r="M67" s="33">
        <v>196913430325</v>
      </c>
      <c r="N67" s="34">
        <v>1.31</v>
      </c>
      <c r="O67" s="34">
        <v>1.92</v>
      </c>
      <c r="P67" s="17">
        <v>-0.12088338669950562</v>
      </c>
      <c r="Q67" s="27">
        <v>-0.56562103773148953</v>
      </c>
      <c r="R67" s="27">
        <v>1.2318650187289372E-2</v>
      </c>
      <c r="S67" s="27">
        <v>9.3962653777861491E-2</v>
      </c>
      <c r="T67" s="28">
        <v>0.60999999999999988</v>
      </c>
      <c r="U67" s="29">
        <v>2.9776879534155642E-2</v>
      </c>
      <c r="V67" s="27">
        <f>(Table2[[#This Row],[TATA]]-AVERAGE(Table2[TATA]))/STDEV(Table2[TATA])</f>
        <v>-8.9933669605876912E-2</v>
      </c>
      <c r="W67" s="43">
        <f>(Table2[[#This Row],[REC]]-AVERAGE(Table2[REC]))/STDEV(Table2[REC])</f>
        <v>-0.6689780757128645</v>
      </c>
      <c r="X67" s="43">
        <f>(Table2[[#This Row],[INV]]-AVERAGE(Table2[INV]))/STDEV(Table2[INV])</f>
        <v>-3.6876632185175333E-2</v>
      </c>
      <c r="Y67" s="43">
        <f>(Table2[[#This Row],[rev]]-AVERAGE(Table2[rev]))/STDEV(Table2[rev])</f>
        <v>-3.0626342619238366E-2</v>
      </c>
      <c r="Z67" s="43">
        <f>(Table2[[#This Row],[ROA]]-AVERAGE(Table2[ROA]))/STDEV(Table2[ROA])</f>
        <v>5.828175139713182E-2</v>
      </c>
      <c r="AA67" s="20">
        <f>SUM(Table2[[#This Row],[TATA Z]:[ROA Z]])</f>
        <v>-0.76813296872602321</v>
      </c>
      <c r="AB67" s="20">
        <f>IF(Table2[[#This Row],[Z Score]]&gt;1,1,0)</f>
        <v>0</v>
      </c>
    </row>
    <row r="68" spans="1:28" ht="39" hidden="1" x14ac:dyDescent="0.45">
      <c r="A68" s="22">
        <v>186</v>
      </c>
      <c r="B68" s="23" t="s">
        <v>382</v>
      </c>
      <c r="C68" s="24" t="s">
        <v>383</v>
      </c>
      <c r="D68" s="24" t="s">
        <v>15</v>
      </c>
      <c r="E68" s="25">
        <v>8309451713</v>
      </c>
      <c r="F68" s="25">
        <v>5426491952</v>
      </c>
      <c r="G68" s="25">
        <v>215656745358</v>
      </c>
      <c r="H68" s="25">
        <v>24973016331</v>
      </c>
      <c r="I68" s="25">
        <v>25351346981</v>
      </c>
      <c r="J68" s="25">
        <v>25693129585</v>
      </c>
      <c r="K68" s="25">
        <v>18980636214</v>
      </c>
      <c r="L68" s="25">
        <v>269406447997</v>
      </c>
      <c r="M68" s="25">
        <v>273380020448</v>
      </c>
      <c r="N68" s="25"/>
      <c r="O68" s="25"/>
      <c r="P68" s="17">
        <v>-1.3368280023952675E-2</v>
      </c>
      <c r="Q68" s="27">
        <v>1.5149577647549251E-2</v>
      </c>
      <c r="R68" s="27">
        <v>-0.26125635449715107</v>
      </c>
      <c r="S68" s="27">
        <v>1.4749359120922926E-2</v>
      </c>
      <c r="T68" s="28">
        <v>0</v>
      </c>
      <c r="U68" s="29">
        <v>-0.24472569775263156</v>
      </c>
      <c r="V68" s="27">
        <f>(Table2[[#This Row],[TATA]]-AVERAGE(Table2[TATA]))/STDEV(Table2[TATA])</f>
        <v>2.840842755049872E-2</v>
      </c>
      <c r="W68" s="43">
        <f>(Table2[[#This Row],[REC]]-AVERAGE(Table2[REC]))/STDEV(Table2[REC])</f>
        <v>-0.19175715749903438</v>
      </c>
      <c r="X68" s="43">
        <f>(Table2[[#This Row],[INV]]-AVERAGE(Table2[INV]))/STDEV(Table2[INV])</f>
        <v>-3.8890206035570078E-2</v>
      </c>
      <c r="Y68" s="43">
        <f>(Table2[[#This Row],[rev]]-AVERAGE(Table2[rev]))/STDEV(Table2[rev])</f>
        <v>-3.0901037119826804E-2</v>
      </c>
      <c r="Z68" s="43">
        <f>(Table2[[#This Row],[ROA]]-AVERAGE(Table2[ROA]))/STDEV(Table2[ROA])</f>
        <v>-2.058301088612928E-2</v>
      </c>
      <c r="AA68" s="20">
        <f>SUM(Table2[[#This Row],[TATA Z]:[ROA Z]])</f>
        <v>-0.25372298399006182</v>
      </c>
      <c r="AB68" s="20">
        <f>IF(Table2[[#This Row],[Z Score]]&gt;1,1,0)</f>
        <v>0</v>
      </c>
    </row>
    <row r="69" spans="1:28" ht="51.75" hidden="1" x14ac:dyDescent="0.45">
      <c r="A69" s="30">
        <v>187</v>
      </c>
      <c r="B69" s="31" t="s">
        <v>384</v>
      </c>
      <c r="C69" s="32" t="s">
        <v>385</v>
      </c>
      <c r="D69" s="32" t="s">
        <v>15</v>
      </c>
      <c r="E69" s="33">
        <v>-728880518115</v>
      </c>
      <c r="F69" s="33">
        <v>8846189670</v>
      </c>
      <c r="G69" s="33">
        <v>4375186119790</v>
      </c>
      <c r="H69" s="33">
        <v>677903767924</v>
      </c>
      <c r="I69" s="33">
        <v>605085363092</v>
      </c>
      <c r="J69" s="33">
        <v>397130645</v>
      </c>
      <c r="K69" s="33">
        <v>497252450</v>
      </c>
      <c r="L69" s="33">
        <v>3240217187876</v>
      </c>
      <c r="M69" s="33">
        <v>3013337116164</v>
      </c>
      <c r="N69" s="34">
        <v>0.64</v>
      </c>
      <c r="O69" s="34">
        <v>0.51</v>
      </c>
      <c r="P69" s="17">
        <v>0.16861607428495165</v>
      </c>
      <c r="Q69" s="27">
        <v>-0.10741702329668079</v>
      </c>
      <c r="R69" s="27">
        <v>0.25211301686375776</v>
      </c>
      <c r="S69" s="27">
        <v>-7.0020019818709284E-2</v>
      </c>
      <c r="T69" s="28">
        <v>-0.13</v>
      </c>
      <c r="U69" s="29">
        <v>0.1132920480333193</v>
      </c>
      <c r="V69" s="27">
        <f>(Table2[[#This Row],[TATA]]-AVERAGE(Table2[TATA]))/STDEV(Table2[TATA])</f>
        <v>0.22871897743029199</v>
      </c>
      <c r="W69" s="43">
        <f>(Table2[[#This Row],[REC]]-AVERAGE(Table2[REC]))/STDEV(Table2[REC])</f>
        <v>-0.2924704930158103</v>
      </c>
      <c r="X69" s="43">
        <f>(Table2[[#This Row],[INV]]-AVERAGE(Table2[INV]))/STDEV(Table2[INV])</f>
        <v>-3.5111691463457537E-2</v>
      </c>
      <c r="Y69" s="43">
        <f>(Table2[[#This Row],[rev]]-AVERAGE(Table2[rev]))/STDEV(Table2[rev])</f>
        <v>-3.1194998913915306E-2</v>
      </c>
      <c r="Z69" s="43">
        <f>(Table2[[#This Row],[ROA]]-AVERAGE(Table2[ROA]))/STDEV(Table2[ROA])</f>
        <v>-3.7390255307152148E-2</v>
      </c>
      <c r="AA69" s="20">
        <f>SUM(Table2[[#This Row],[TATA Z]:[ROA Z]])</f>
        <v>-0.16744846127004329</v>
      </c>
      <c r="AB69" s="20">
        <f>IF(Table2[[#This Row],[Z Score]]&gt;1,1,0)</f>
        <v>0</v>
      </c>
    </row>
    <row r="70" spans="1:28" ht="26.25" hidden="1" x14ac:dyDescent="0.45">
      <c r="A70" s="22">
        <v>188</v>
      </c>
      <c r="B70" s="23" t="s">
        <v>386</v>
      </c>
      <c r="C70" s="24" t="s">
        <v>387</v>
      </c>
      <c r="D70" s="24" t="s">
        <v>15</v>
      </c>
      <c r="E70" s="25">
        <v>20624443606</v>
      </c>
      <c r="F70" s="25">
        <v>4850165919</v>
      </c>
      <c r="G70" s="25">
        <v>87264222377</v>
      </c>
      <c r="H70" s="25">
        <v>2202014611</v>
      </c>
      <c r="I70" s="25">
        <v>3282454644</v>
      </c>
      <c r="J70" s="25">
        <v>23648981465</v>
      </c>
      <c r="K70" s="25">
        <v>20085690305</v>
      </c>
      <c r="L70" s="25">
        <v>154648559530</v>
      </c>
      <c r="M70" s="25">
        <v>140236801020</v>
      </c>
      <c r="N70" s="25"/>
      <c r="O70" s="25"/>
      <c r="P70" s="17">
        <v>-0.1807645476842934</v>
      </c>
      <c r="Q70" s="27">
        <v>0.49065979290180106</v>
      </c>
      <c r="R70" s="27">
        <v>-0.15067419141384997</v>
      </c>
      <c r="S70" s="27">
        <v>-9.3190383109933134E-2</v>
      </c>
      <c r="T70" s="28">
        <v>0</v>
      </c>
      <c r="U70" s="29">
        <v>6.6030670693724564E-2</v>
      </c>
      <c r="V70" s="27">
        <f>(Table2[[#This Row],[TATA]]-AVERAGE(Table2[TATA]))/STDEV(Table2[TATA])</f>
        <v>-0.155844985608037</v>
      </c>
      <c r="W70" s="43">
        <f>(Table2[[#This Row],[REC]]-AVERAGE(Table2[REC]))/STDEV(Table2[REC])</f>
        <v>0.19897098117511131</v>
      </c>
      <c r="X70" s="43">
        <f>(Table2[[#This Row],[INV]]-AVERAGE(Table2[INV]))/STDEV(Table2[INV])</f>
        <v>-3.8076296328572325E-2</v>
      </c>
      <c r="Y70" s="43">
        <f>(Table2[[#This Row],[rev]]-AVERAGE(Table2[rev]))/STDEV(Table2[rev])</f>
        <v>-3.1275348701161249E-2</v>
      </c>
      <c r="Z70" s="43">
        <f>(Table2[[#This Row],[ROA]]-AVERAGE(Table2[ROA]))/STDEV(Table2[ROA])</f>
        <v>-2.058301088612928E-2</v>
      </c>
      <c r="AA70" s="20">
        <f>SUM(Table2[[#This Row],[TATA Z]:[ROA Z]])</f>
        <v>-4.6808660348788549E-2</v>
      </c>
      <c r="AB70" s="20">
        <f>IF(Table2[[#This Row],[Z Score]]&gt;1,1,0)</f>
        <v>0</v>
      </c>
    </row>
    <row r="71" spans="1:28" ht="64.5" hidden="1" x14ac:dyDescent="0.45">
      <c r="A71" s="30">
        <v>189</v>
      </c>
      <c r="B71" s="31" t="s">
        <v>388</v>
      </c>
      <c r="C71" s="32" t="s">
        <v>389</v>
      </c>
      <c r="D71" s="32" t="s">
        <v>18</v>
      </c>
      <c r="E71" s="33">
        <v>530162981792</v>
      </c>
      <c r="F71" s="33">
        <v>492671877579</v>
      </c>
      <c r="G71" s="33">
        <v>7543413614237</v>
      </c>
      <c r="H71" s="33">
        <v>250501738886</v>
      </c>
      <c r="I71" s="33">
        <v>356226418806</v>
      </c>
      <c r="J71" s="33">
        <v>732493932340</v>
      </c>
      <c r="K71" s="33">
        <v>683137451073</v>
      </c>
      <c r="L71" s="33">
        <v>8301777944671</v>
      </c>
      <c r="M71" s="33">
        <v>8652300796352</v>
      </c>
      <c r="N71" s="34">
        <v>1.49</v>
      </c>
      <c r="O71" s="34">
        <v>0.94</v>
      </c>
      <c r="P71" s="17">
        <v>-4.9700448802438022E-3</v>
      </c>
      <c r="Q71" s="27">
        <v>0.42205168071952542</v>
      </c>
      <c r="R71" s="27">
        <v>-6.7381419951599436E-2</v>
      </c>
      <c r="S71" s="27">
        <v>4.2222624360364197E-2</v>
      </c>
      <c r="T71" s="28">
        <v>-0.55000000000000004</v>
      </c>
      <c r="U71" s="29">
        <v>-0.15807715975195369</v>
      </c>
      <c r="V71" s="27">
        <f>(Table2[[#This Row],[TATA]]-AVERAGE(Table2[TATA]))/STDEV(Table2[TATA])</f>
        <v>3.7652382098375028E-2</v>
      </c>
      <c r="W71" s="43">
        <f>(Table2[[#This Row],[REC]]-AVERAGE(Table2[REC]))/STDEV(Table2[REC])</f>
        <v>0.14259549414883582</v>
      </c>
      <c r="X71" s="43">
        <f>(Table2[[#This Row],[INV]]-AVERAGE(Table2[INV]))/STDEV(Table2[INV])</f>
        <v>-3.7463242710107626E-2</v>
      </c>
      <c r="Y71" s="43">
        <f>(Table2[[#This Row],[rev]]-AVERAGE(Table2[rev]))/STDEV(Table2[rev])</f>
        <v>-3.0805765803223119E-2</v>
      </c>
      <c r="Z71" s="43">
        <f>(Table2[[#This Row],[ROA]]-AVERAGE(Table2[ROA]))/STDEV(Table2[ROA])</f>
        <v>-9.1690583436610629E-2</v>
      </c>
      <c r="AA71" s="20">
        <f>SUM(Table2[[#This Row],[TATA Z]:[ROA Z]])</f>
        <v>2.0288284297269477E-2</v>
      </c>
      <c r="AB71" s="20">
        <f>IF(Table2[[#This Row],[Z Score]]&gt;1,1,0)</f>
        <v>0</v>
      </c>
    </row>
    <row r="72" spans="1:28" ht="39" hidden="1" x14ac:dyDescent="0.45">
      <c r="A72" s="22">
        <v>190</v>
      </c>
      <c r="B72" s="23" t="s">
        <v>390</v>
      </c>
      <c r="C72" s="24" t="s">
        <v>391</v>
      </c>
      <c r="D72" s="24" t="s">
        <v>15</v>
      </c>
      <c r="E72" s="25">
        <v>17001615100</v>
      </c>
      <c r="F72" s="25">
        <v>3103990586</v>
      </c>
      <c r="G72" s="25">
        <v>189896111737</v>
      </c>
      <c r="H72" s="25">
        <v>5531107034</v>
      </c>
      <c r="I72" s="25">
        <v>3158509478</v>
      </c>
      <c r="J72" s="25">
        <v>28540162075</v>
      </c>
      <c r="K72" s="25">
        <v>26193316872</v>
      </c>
      <c r="L72" s="25">
        <v>217711345655</v>
      </c>
      <c r="M72" s="25">
        <v>206425856691</v>
      </c>
      <c r="N72" s="25"/>
      <c r="O72" s="25"/>
      <c r="P72" s="17">
        <v>-7.3185408520885162E-2</v>
      </c>
      <c r="Q72" s="27">
        <v>-0.4289552781053631</v>
      </c>
      <c r="R72" s="27">
        <v>-8.2229568172485584E-2</v>
      </c>
      <c r="S72" s="27">
        <v>-5.1836935415776365E-2</v>
      </c>
      <c r="T72" s="28">
        <v>0</v>
      </c>
      <c r="U72" s="29">
        <v>-0.63620719021451022</v>
      </c>
      <c r="V72" s="27">
        <f>(Table2[[#This Row],[TATA]]-AVERAGE(Table2[TATA]))/STDEV(Table2[TATA])</f>
        <v>-3.7432407761707726E-2</v>
      </c>
      <c r="W72" s="43">
        <f>(Table2[[#This Row],[REC]]-AVERAGE(Table2[REC]))/STDEV(Table2[REC])</f>
        <v>-0.55667942015053873</v>
      </c>
      <c r="X72" s="43">
        <f>(Table2[[#This Row],[INV]]-AVERAGE(Table2[INV]))/STDEV(Table2[INV])</f>
        <v>-3.7572528436041717E-2</v>
      </c>
      <c r="Y72" s="43">
        <f>(Table2[[#This Row],[rev]]-AVERAGE(Table2[rev]))/STDEV(Table2[rev])</f>
        <v>-3.1131943926607265E-2</v>
      </c>
      <c r="Z72" s="43">
        <f>(Table2[[#This Row],[ROA]]-AVERAGE(Table2[ROA]))/STDEV(Table2[ROA])</f>
        <v>-2.058301088612928E-2</v>
      </c>
      <c r="AA72" s="20">
        <f>SUM(Table2[[#This Row],[TATA Z]:[ROA Z]])</f>
        <v>-0.6833993111610247</v>
      </c>
      <c r="AB72" s="20">
        <f>IF(Table2[[#This Row],[Z Score]]&gt;1,1,0)</f>
        <v>0</v>
      </c>
    </row>
    <row r="73" spans="1:28" ht="77.25" x14ac:dyDescent="0.45">
      <c r="A73" s="30">
        <v>199</v>
      </c>
      <c r="B73" s="31" t="s">
        <v>408</v>
      </c>
      <c r="C73" s="32" t="s">
        <v>409</v>
      </c>
      <c r="D73" s="32" t="s">
        <v>18</v>
      </c>
      <c r="E73" s="33">
        <v>259513817841</v>
      </c>
      <c r="F73" s="33">
        <v>551890904204</v>
      </c>
      <c r="G73" s="33">
        <v>10079690742995</v>
      </c>
      <c r="H73" s="33">
        <v>478846325835</v>
      </c>
      <c r="I73" s="33">
        <v>651632697705</v>
      </c>
      <c r="J73" s="33">
        <v>37673399</v>
      </c>
      <c r="K73" s="33">
        <v>9213091631</v>
      </c>
      <c r="L73" s="33">
        <v>5524525927458</v>
      </c>
      <c r="M73" s="33">
        <v>5574114519340</v>
      </c>
      <c r="N73" s="34">
        <v>1.72</v>
      </c>
      <c r="O73" s="34">
        <v>1.23</v>
      </c>
      <c r="P73" s="17">
        <v>2.9006553258212896E-2</v>
      </c>
      <c r="Q73" s="27">
        <v>0.36083887992394958</v>
      </c>
      <c r="R73" s="27">
        <v>243.55164321647749</v>
      </c>
      <c r="S73" s="27">
        <v>8.9760809403635466E-3</v>
      </c>
      <c r="T73" s="28">
        <v>-0.49</v>
      </c>
      <c r="U73" s="29">
        <v>243.46046473059999</v>
      </c>
      <c r="V73" s="27">
        <f>(Table2[[#This Row],[TATA]]-AVERAGE(Table2[TATA]))/STDEV(Table2[TATA])</f>
        <v>7.5050492952490444E-2</v>
      </c>
      <c r="W73" s="43">
        <f>(Table2[[#This Row],[REC]]-AVERAGE(Table2[REC]))/STDEV(Table2[REC])</f>
        <v>9.2296756181454678E-2</v>
      </c>
      <c r="X73" s="43">
        <f>(Table2[[#This Row],[INV]]-AVERAGE(Table2[INV]))/STDEV(Table2[INV])</f>
        <v>1.7556278257974625</v>
      </c>
      <c r="Y73" s="43">
        <f>(Table2[[#This Row],[rev]]-AVERAGE(Table2[rev]))/STDEV(Table2[rev])</f>
        <v>-3.0921057594589723E-2</v>
      </c>
      <c r="Z73" s="43">
        <f>(Table2[[#This Row],[ROA]]-AVERAGE(Table2[ROA]))/STDEV(Table2[ROA])</f>
        <v>-8.3933393703830836E-2</v>
      </c>
      <c r="AA73" s="20">
        <f>SUM(Table2[[#This Row],[TATA Z]:[ROA Z]])</f>
        <v>1.808120623632987</v>
      </c>
      <c r="AB73" s="20">
        <f>IF(Table2[[#This Row],[Z Score]]&gt;1,1,0)</f>
        <v>1</v>
      </c>
    </row>
    <row r="74" spans="1:28" ht="39" x14ac:dyDescent="0.45">
      <c r="A74" s="22">
        <v>201</v>
      </c>
      <c r="B74" s="23" t="s">
        <v>412</v>
      </c>
      <c r="C74" s="24" t="s">
        <v>413</v>
      </c>
      <c r="D74" s="24" t="s">
        <v>15</v>
      </c>
      <c r="E74" s="25">
        <v>-34784739548</v>
      </c>
      <c r="F74" s="25">
        <v>36549714040</v>
      </c>
      <c r="G74" s="25">
        <v>404218890564</v>
      </c>
      <c r="H74" s="25">
        <v>159490389495</v>
      </c>
      <c r="I74" s="25">
        <v>148681787703</v>
      </c>
      <c r="J74" s="25">
        <v>37587349260</v>
      </c>
      <c r="K74" s="25">
        <v>12898421516</v>
      </c>
      <c r="L74" s="25">
        <v>464046323870</v>
      </c>
      <c r="M74" s="25">
        <v>525900145856</v>
      </c>
      <c r="N74" s="25"/>
      <c r="O74" s="26">
        <v>8.7200000000000006</v>
      </c>
      <c r="P74" s="17">
        <v>0.17647481414950253</v>
      </c>
      <c r="Q74" s="27">
        <v>-6.7769611863283133E-2</v>
      </c>
      <c r="R74" s="27">
        <v>-0.65684141686132835</v>
      </c>
      <c r="S74" s="27">
        <v>0.13329234346726127</v>
      </c>
      <c r="T74" s="28">
        <v>8.7200000000000006</v>
      </c>
      <c r="U74" s="29">
        <v>8.3051561288921523</v>
      </c>
      <c r="V74" s="27">
        <f>(Table2[[#This Row],[TATA]]-AVERAGE(Table2[TATA]))/STDEV(Table2[TATA])</f>
        <v>0.23736910842429149</v>
      </c>
      <c r="W74" s="43">
        <f>(Table2[[#This Row],[REC]]-AVERAGE(Table2[REC]))/STDEV(Table2[REC])</f>
        <v>-0.25989209874443508</v>
      </c>
      <c r="X74" s="43">
        <f>(Table2[[#This Row],[INV]]-AVERAGE(Table2[INV]))/STDEV(Table2[INV])</f>
        <v>-4.1801801479393844E-2</v>
      </c>
      <c r="Y74" s="43">
        <f>(Table2[[#This Row],[rev]]-AVERAGE(Table2[rev]))/STDEV(Table2[rev])</f>
        <v>-3.0489955797880705E-2</v>
      </c>
      <c r="Z74" s="43">
        <f>(Table2[[#This Row],[ROA]]-AVERAGE(Table2[ROA]))/STDEV(Table2[ROA])</f>
        <v>1.1067952302778659</v>
      </c>
      <c r="AA74" s="20">
        <f>SUM(Table2[[#This Row],[TATA Z]:[ROA Z]])</f>
        <v>1.0119804826804477</v>
      </c>
      <c r="AB74" s="20">
        <f>IF(Table2[[#This Row],[Z Score]]&gt;1,1,0)</f>
        <v>1</v>
      </c>
    </row>
    <row r="75" spans="1:28" ht="26.25" hidden="1" x14ac:dyDescent="0.45">
      <c r="A75" s="30">
        <v>211</v>
      </c>
      <c r="B75" s="31" t="s">
        <v>432</v>
      </c>
      <c r="C75" s="32" t="s">
        <v>433</v>
      </c>
      <c r="D75" s="32" t="s">
        <v>33</v>
      </c>
      <c r="E75" s="33">
        <v>-126223313884</v>
      </c>
      <c r="F75" s="33">
        <v>91475359109</v>
      </c>
      <c r="G75" s="33">
        <v>639242267186</v>
      </c>
      <c r="H75" s="33">
        <v>39494748451</v>
      </c>
      <c r="I75" s="33">
        <v>32532929888</v>
      </c>
      <c r="J75" s="33">
        <v>88566669300</v>
      </c>
      <c r="K75" s="33">
        <v>244407157207</v>
      </c>
      <c r="L75" s="33">
        <v>567481233266</v>
      </c>
      <c r="M75" s="33">
        <v>515776050231</v>
      </c>
      <c r="N75" s="34">
        <v>7.07</v>
      </c>
      <c r="O75" s="34">
        <v>5.21</v>
      </c>
      <c r="P75" s="17">
        <v>0.34055738202564184</v>
      </c>
      <c r="Q75" s="27">
        <v>-0.17627200668558071</v>
      </c>
      <c r="R75" s="27">
        <v>1.759583928567132</v>
      </c>
      <c r="S75" s="27">
        <v>-9.1113467730771308E-2</v>
      </c>
      <c r="T75" s="28">
        <v>-1.8600000000000003</v>
      </c>
      <c r="U75" s="29">
        <v>-2.7244163823578527E-2</v>
      </c>
      <c r="V75" s="27">
        <f>(Table2[[#This Row],[TATA]]-AVERAGE(Table2[TATA]))/STDEV(Table2[TATA])</f>
        <v>0.41797512547325155</v>
      </c>
      <c r="W75" s="43">
        <f>(Table2[[#This Row],[REC]]-AVERAGE(Table2[REC]))/STDEV(Table2[REC])</f>
        <v>-0.34904883483670879</v>
      </c>
      <c r="X75" s="43">
        <f>(Table2[[#This Row],[INV]]-AVERAGE(Table2[INV]))/STDEV(Table2[INV])</f>
        <v>-2.4016364931204067E-2</v>
      </c>
      <c r="Y75" s="43">
        <f>(Table2[[#This Row],[rev]]-AVERAGE(Table2[rev]))/STDEV(Table2[rev])</f>
        <v>-3.126814640973638E-2</v>
      </c>
      <c r="Z75" s="43">
        <f>(Table2[[#This Row],[ROA]]-AVERAGE(Table2[ROA]))/STDEV(Table2[ROA])</f>
        <v>-0.26105589260230255</v>
      </c>
      <c r="AA75" s="20">
        <f>SUM(Table2[[#This Row],[TATA Z]:[ROA Z]])</f>
        <v>-0.24741411330670024</v>
      </c>
      <c r="AB75" s="20">
        <f>IF(Table2[[#This Row],[Z Score]]&gt;1,1,0)</f>
        <v>0</v>
      </c>
    </row>
    <row r="76" spans="1:28" ht="26.25" hidden="1" x14ac:dyDescent="0.45">
      <c r="A76" s="22">
        <v>212</v>
      </c>
      <c r="B76" s="23" t="s">
        <v>434</v>
      </c>
      <c r="C76" s="24" t="s">
        <v>435</v>
      </c>
      <c r="D76" s="24" t="s">
        <v>18</v>
      </c>
      <c r="E76" s="25">
        <v>-36065112930</v>
      </c>
      <c r="F76" s="25">
        <v>10428391570</v>
      </c>
      <c r="G76" s="25">
        <v>820213754165</v>
      </c>
      <c r="H76" s="25">
        <v>276402201868</v>
      </c>
      <c r="I76" s="25">
        <v>347019662346</v>
      </c>
      <c r="J76" s="25">
        <v>125445774829</v>
      </c>
      <c r="K76" s="25">
        <v>144805394852</v>
      </c>
      <c r="L76" s="25">
        <v>288726652811</v>
      </c>
      <c r="M76" s="25">
        <v>234537681328</v>
      </c>
      <c r="N76" s="26">
        <v>0.46</v>
      </c>
      <c r="O76" s="26">
        <v>0.34</v>
      </c>
      <c r="P76" s="17">
        <v>5.6684619422569492E-2</v>
      </c>
      <c r="Q76" s="27">
        <v>0.25548805328158863</v>
      </c>
      <c r="R76" s="27">
        <v>0.15432660087109229</v>
      </c>
      <c r="S76" s="27">
        <v>-0.18768260898474107</v>
      </c>
      <c r="T76" s="28">
        <v>-0.12</v>
      </c>
      <c r="U76" s="29">
        <v>0.15881666459050936</v>
      </c>
      <c r="V76" s="27">
        <f>(Table2[[#This Row],[TATA]]-AVERAGE(Table2[TATA]))/STDEV(Table2[TATA])</f>
        <v>0.10551579681911134</v>
      </c>
      <c r="W76" s="43">
        <f>(Table2[[#This Row],[REC]]-AVERAGE(Table2[REC]))/STDEV(Table2[REC])</f>
        <v>5.7296729070344709E-3</v>
      </c>
      <c r="X76" s="43">
        <f>(Table2[[#This Row],[INV]]-AVERAGE(Table2[INV]))/STDEV(Table2[INV])</f>
        <v>-3.5831421580592215E-2</v>
      </c>
      <c r="Y76" s="43">
        <f>(Table2[[#This Row],[rev]]-AVERAGE(Table2[rev]))/STDEV(Table2[rev])</f>
        <v>-3.1603027216599647E-2</v>
      </c>
      <c r="Z76" s="43">
        <f>(Table2[[#This Row],[ROA]]-AVERAGE(Table2[ROA]))/STDEV(Table2[ROA])</f>
        <v>-3.6097390351688852E-2</v>
      </c>
      <c r="AA76" s="20">
        <f>SUM(Table2[[#This Row],[TATA Z]:[ROA Z]])</f>
        <v>7.7136305772650959E-3</v>
      </c>
      <c r="AB76" s="20">
        <f>IF(Table2[[#This Row],[Z Score]]&gt;1,1,0)</f>
        <v>0</v>
      </c>
    </row>
    <row r="77" spans="1:28" ht="39" hidden="1" x14ac:dyDescent="0.45">
      <c r="A77" s="30">
        <v>215</v>
      </c>
      <c r="B77" s="31" t="s">
        <v>440</v>
      </c>
      <c r="C77" s="32" t="s">
        <v>441</v>
      </c>
      <c r="D77" s="32" t="s">
        <v>15</v>
      </c>
      <c r="E77" s="33">
        <v>34611987257</v>
      </c>
      <c r="F77" s="33">
        <v>31604000429</v>
      </c>
      <c r="G77" s="33">
        <v>2773717226128</v>
      </c>
      <c r="H77" s="33">
        <v>411257397571</v>
      </c>
      <c r="I77" s="33">
        <v>407162840692</v>
      </c>
      <c r="J77" s="33">
        <v>389404189</v>
      </c>
      <c r="K77" s="33">
        <v>443113908</v>
      </c>
      <c r="L77" s="33">
        <v>1494444987900</v>
      </c>
      <c r="M77" s="33">
        <v>1549732171287</v>
      </c>
      <c r="N77" s="34">
        <v>0.73</v>
      </c>
      <c r="O77" s="34">
        <v>-0.78</v>
      </c>
      <c r="P77" s="17">
        <v>-1.0844605209446787E-3</v>
      </c>
      <c r="Q77" s="27">
        <v>-9.9561902185433884E-3</v>
      </c>
      <c r="R77" s="27">
        <v>0.13792794355378649</v>
      </c>
      <c r="S77" s="27">
        <v>3.6995127846552428E-2</v>
      </c>
      <c r="T77" s="28">
        <v>-1.51</v>
      </c>
      <c r="U77" s="29">
        <v>-1.3461175793391491</v>
      </c>
      <c r="V77" s="27">
        <f>(Table2[[#This Row],[TATA]]-AVERAGE(Table2[TATA]))/STDEV(Table2[TATA])</f>
        <v>4.1929252725914731E-2</v>
      </c>
      <c r="W77" s="43">
        <f>(Table2[[#This Row],[REC]]-AVERAGE(Table2[REC]))/STDEV(Table2[REC])</f>
        <v>-0.21238664059659199</v>
      </c>
      <c r="X77" s="43">
        <f>(Table2[[#This Row],[INV]]-AVERAGE(Table2[INV]))/STDEV(Table2[INV])</f>
        <v>-3.5952119403822813E-2</v>
      </c>
      <c r="Y77" s="43">
        <f>(Table2[[#This Row],[rev]]-AVERAGE(Table2[rev]))/STDEV(Table2[rev])</f>
        <v>-3.0823893625710603E-2</v>
      </c>
      <c r="Z77" s="43">
        <f>(Table2[[#This Row],[ROA]]-AVERAGE(Table2[ROA]))/STDEV(Table2[ROA])</f>
        <v>-0.21580561916108715</v>
      </c>
      <c r="AA77" s="20">
        <f>SUM(Table2[[#This Row],[TATA Z]:[ROA Z]])</f>
        <v>-0.45303902006129781</v>
      </c>
      <c r="AB77" s="20">
        <f>IF(Table2[[#This Row],[Z Score]]&gt;1,1,0)</f>
        <v>0</v>
      </c>
    </row>
    <row r="78" spans="1:28" ht="26.25" x14ac:dyDescent="0.45">
      <c r="A78" s="22">
        <v>217</v>
      </c>
      <c r="B78" s="23" t="s">
        <v>444</v>
      </c>
      <c r="C78" s="24" t="s">
        <v>445</v>
      </c>
      <c r="D78" s="24" t="s">
        <v>15</v>
      </c>
      <c r="E78" s="25">
        <v>-85976378078</v>
      </c>
      <c r="F78" s="25">
        <v>7819723049</v>
      </c>
      <c r="G78" s="25">
        <v>181160917102</v>
      </c>
      <c r="H78" s="25">
        <v>4976497700</v>
      </c>
      <c r="I78" s="25">
        <v>48981669097</v>
      </c>
      <c r="J78" s="25">
        <v>8333923478</v>
      </c>
      <c r="K78" s="25">
        <v>72246765342</v>
      </c>
      <c r="L78" s="25">
        <v>1320169571292</v>
      </c>
      <c r="M78" s="25">
        <v>929399107847</v>
      </c>
      <c r="N78" s="25"/>
      <c r="O78" s="25"/>
      <c r="P78" s="17">
        <v>0.51775020036021058</v>
      </c>
      <c r="Q78" s="27">
        <v>8.8425985602284118</v>
      </c>
      <c r="R78" s="27">
        <v>7.6689979254930707</v>
      </c>
      <c r="S78" s="27">
        <v>-0.29600020477866923</v>
      </c>
      <c r="T78" s="28">
        <v>0</v>
      </c>
      <c r="U78" s="29">
        <v>16.733346481303023</v>
      </c>
      <c r="V78" s="27">
        <f>(Table2[[#This Row],[TATA]]-AVERAGE(Table2[TATA]))/STDEV(Table2[TATA])</f>
        <v>0.61301162193547032</v>
      </c>
      <c r="W78" s="43">
        <f>(Table2[[#This Row],[REC]]-AVERAGE(Table2[REC]))/STDEV(Table2[REC])</f>
        <v>7.0617835647766718</v>
      </c>
      <c r="X78" s="43">
        <f>(Table2[[#This Row],[INV]]-AVERAGE(Table2[INV]))/STDEV(Table2[INV])</f>
        <v>1.9478257353795648E-2</v>
      </c>
      <c r="Y78" s="43">
        <f>(Table2[[#This Row],[rev]]-AVERAGE(Table2[rev]))/STDEV(Table2[rev])</f>
        <v>-3.1978649112020301E-2</v>
      </c>
      <c r="Z78" s="43">
        <f>(Table2[[#This Row],[ROA]]-AVERAGE(Table2[ROA]))/STDEV(Table2[ROA])</f>
        <v>-2.058301088612928E-2</v>
      </c>
      <c r="AA78" s="20">
        <f>SUM(Table2[[#This Row],[TATA Z]:[ROA Z]])</f>
        <v>7.6417117840677875</v>
      </c>
      <c r="AB78" s="20">
        <f>IF(Table2[[#This Row],[Z Score]]&gt;1,1,0)</f>
        <v>1</v>
      </c>
    </row>
    <row r="79" spans="1:28" ht="26.25" hidden="1" x14ac:dyDescent="0.45">
      <c r="A79" s="30">
        <v>222</v>
      </c>
      <c r="B79" s="31" t="s">
        <v>454</v>
      </c>
      <c r="C79" s="32" t="s">
        <v>455</v>
      </c>
      <c r="D79" s="32" t="s">
        <v>18</v>
      </c>
      <c r="E79" s="33">
        <v>-2175153718</v>
      </c>
      <c r="F79" s="33">
        <v>11516835981</v>
      </c>
      <c r="G79" s="33">
        <v>242075250664</v>
      </c>
      <c r="H79" s="33">
        <v>12744913029</v>
      </c>
      <c r="I79" s="33">
        <v>3943778790</v>
      </c>
      <c r="J79" s="33">
        <v>97307014845</v>
      </c>
      <c r="K79" s="33">
        <v>114329212736</v>
      </c>
      <c r="L79" s="33">
        <v>195319562182</v>
      </c>
      <c r="M79" s="33">
        <v>119902758308</v>
      </c>
      <c r="N79" s="34">
        <v>3.08</v>
      </c>
      <c r="O79" s="34">
        <v>1.05</v>
      </c>
      <c r="P79" s="17">
        <v>5.6560882045742285E-2</v>
      </c>
      <c r="Q79" s="27">
        <v>-0.69056055690405604</v>
      </c>
      <c r="R79" s="27">
        <v>0.17493289582580043</v>
      </c>
      <c r="S79" s="27">
        <v>-0.38612007436165635</v>
      </c>
      <c r="T79" s="28">
        <v>-2.0300000000000002</v>
      </c>
      <c r="U79" s="29">
        <v>-2.8751868533941698</v>
      </c>
      <c r="V79" s="27">
        <f>(Table2[[#This Row],[TATA]]-AVERAGE(Table2[TATA]))/STDEV(Table2[TATA])</f>
        <v>0.10537959883611953</v>
      </c>
      <c r="W79" s="43">
        <f>(Table2[[#This Row],[REC]]-AVERAGE(Table2[REC]))/STDEV(Table2[REC])</f>
        <v>-0.77164124509827359</v>
      </c>
      <c r="X79" s="43">
        <f>(Table2[[#This Row],[INV]]-AVERAGE(Table2[INV]))/STDEV(Table2[INV])</f>
        <v>-3.5679754593609322E-2</v>
      </c>
      <c r="Y79" s="43">
        <f>(Table2[[#This Row],[rev]]-AVERAGE(Table2[rev]))/STDEV(Table2[rev])</f>
        <v>-3.2291165245522967E-2</v>
      </c>
      <c r="Z79" s="43">
        <f>(Table2[[#This Row],[ROA]]-AVERAGE(Table2[ROA]))/STDEV(Table2[ROA])</f>
        <v>-0.28303459684517862</v>
      </c>
      <c r="AA79" s="20">
        <f>SUM(Table2[[#This Row],[TATA Z]:[ROA Z]])</f>
        <v>-1.0172671629464649</v>
      </c>
      <c r="AB79" s="20">
        <f>IF(Table2[[#This Row],[Z Score]]&gt;1,1,0)</f>
        <v>0</v>
      </c>
    </row>
    <row r="80" spans="1:28" ht="26.25" hidden="1" x14ac:dyDescent="0.45">
      <c r="A80" s="22">
        <v>225</v>
      </c>
      <c r="B80" s="23" t="s">
        <v>460</v>
      </c>
      <c r="C80" s="24" t="s">
        <v>461</v>
      </c>
      <c r="D80" s="24" t="s">
        <v>15</v>
      </c>
      <c r="E80" s="25">
        <v>-7388888498</v>
      </c>
      <c r="F80" s="25">
        <v>15332652459</v>
      </c>
      <c r="G80" s="25">
        <v>190253004726</v>
      </c>
      <c r="H80" s="25">
        <v>20608414391</v>
      </c>
      <c r="I80" s="25">
        <v>36163515642</v>
      </c>
      <c r="J80" s="25">
        <v>45156721479</v>
      </c>
      <c r="K80" s="25">
        <v>52315467227</v>
      </c>
      <c r="L80" s="25">
        <v>275980198004</v>
      </c>
      <c r="M80" s="25">
        <v>295940834048</v>
      </c>
      <c r="N80" s="25"/>
      <c r="O80" s="25"/>
      <c r="P80" s="17">
        <v>0.11942802685152479</v>
      </c>
      <c r="Q80" s="27">
        <v>0.75479369522932072</v>
      </c>
      <c r="R80" s="27">
        <v>0.15853112257782384</v>
      </c>
      <c r="S80" s="27">
        <v>7.232633423833798E-2</v>
      </c>
      <c r="T80" s="28">
        <v>0</v>
      </c>
      <c r="U80" s="29">
        <v>1.1050791788970074</v>
      </c>
      <c r="V80" s="27">
        <f>(Table2[[#This Row],[TATA]]-AVERAGE(Table2[TATA]))/STDEV(Table2[TATA])</f>
        <v>0.17457759331889425</v>
      </c>
      <c r="W80" s="43">
        <f>(Table2[[#This Row],[REC]]-AVERAGE(Table2[REC]))/STDEV(Table2[REC])</f>
        <v>0.41601058349361802</v>
      </c>
      <c r="X80" s="43">
        <f>(Table2[[#This Row],[INV]]-AVERAGE(Table2[INV]))/STDEV(Table2[INV])</f>
        <v>-3.5800475350793719E-2</v>
      </c>
      <c r="Y80" s="43">
        <f>(Table2[[#This Row],[rev]]-AVERAGE(Table2[rev]))/STDEV(Table2[rev])</f>
        <v>-3.0701372675950703E-2</v>
      </c>
      <c r="Z80" s="43">
        <f>(Table2[[#This Row],[ROA]]-AVERAGE(Table2[ROA]))/STDEV(Table2[ROA])</f>
        <v>-2.058301088612928E-2</v>
      </c>
      <c r="AA80" s="20">
        <f>SUM(Table2[[#This Row],[TATA Z]:[ROA Z]])</f>
        <v>0.50350331789963865</v>
      </c>
      <c r="AB80" s="20">
        <f>IF(Table2[[#This Row],[Z Score]]&gt;1,1,0)</f>
        <v>0</v>
      </c>
    </row>
    <row r="81" spans="1:28" ht="39" hidden="1" x14ac:dyDescent="0.45">
      <c r="A81" s="30">
        <v>226</v>
      </c>
      <c r="B81" s="31" t="s">
        <v>462</v>
      </c>
      <c r="C81" s="32" t="s">
        <v>463</v>
      </c>
      <c r="D81" s="32" t="s">
        <v>18</v>
      </c>
      <c r="E81" s="33">
        <v>-249404456090</v>
      </c>
      <c r="F81" s="33">
        <v>259786642080</v>
      </c>
      <c r="G81" s="33">
        <v>7531063456525</v>
      </c>
      <c r="H81" s="33">
        <v>943597007362</v>
      </c>
      <c r="I81" s="33">
        <v>1026896569100</v>
      </c>
      <c r="J81" s="33">
        <v>4527820684</v>
      </c>
      <c r="K81" s="33">
        <v>4497714802</v>
      </c>
      <c r="L81" s="33">
        <v>6654892913332</v>
      </c>
      <c r="M81" s="33">
        <v>6653916370726</v>
      </c>
      <c r="N81" s="34">
        <v>0.55000000000000004</v>
      </c>
      <c r="O81" s="34">
        <v>0.05</v>
      </c>
      <c r="P81" s="17">
        <v>6.7612110973362061E-2</v>
      </c>
      <c r="Q81" s="27">
        <v>8.827874727038329E-2</v>
      </c>
      <c r="R81" s="27">
        <v>-6.6490888445263352E-3</v>
      </c>
      <c r="S81" s="27">
        <v>-1.4674054394529101E-4</v>
      </c>
      <c r="T81" s="28">
        <v>-0.5</v>
      </c>
      <c r="U81" s="29">
        <v>-0.3509049711447263</v>
      </c>
      <c r="V81" s="27">
        <f>(Table2[[#This Row],[TATA]]-AVERAGE(Table2[TATA]))/STDEV(Table2[TATA])</f>
        <v>0.11754370905177823</v>
      </c>
      <c r="W81" s="43">
        <f>(Table2[[#This Row],[REC]]-AVERAGE(Table2[REC]))/STDEV(Table2[REC])</f>
        <v>-0.13166670431237107</v>
      </c>
      <c r="X81" s="43">
        <f>(Table2[[#This Row],[INV]]-AVERAGE(Table2[INV]))/STDEV(Table2[INV])</f>
        <v>-3.7016239030324187E-2</v>
      </c>
      <c r="Y81" s="43">
        <f>(Table2[[#This Row],[rev]]-AVERAGE(Table2[rev]))/STDEV(Table2[rev])</f>
        <v>-3.095269355800272E-2</v>
      </c>
      <c r="Z81" s="43">
        <f>(Table2[[#This Row],[ROA]]-AVERAGE(Table2[ROA]))/STDEV(Table2[ROA])</f>
        <v>-8.5226258659294132E-2</v>
      </c>
      <c r="AA81" s="20">
        <f>SUM(Table2[[#This Row],[TATA Z]:[ROA Z]])</f>
        <v>-0.1673181865082139</v>
      </c>
      <c r="AB81" s="20">
        <f>IF(Table2[[#This Row],[Z Score]]&gt;1,1,0)</f>
        <v>0</v>
      </c>
    </row>
    <row r="82" spans="1:28" ht="39" hidden="1" x14ac:dyDescent="0.45">
      <c r="A82" s="22">
        <v>227</v>
      </c>
      <c r="B82" s="23" t="s">
        <v>464</v>
      </c>
      <c r="C82" s="24" t="s">
        <v>465</v>
      </c>
      <c r="D82" s="24" t="s">
        <v>15</v>
      </c>
      <c r="E82" s="25">
        <v>19133780002</v>
      </c>
      <c r="F82" s="25">
        <v>95847104292</v>
      </c>
      <c r="G82" s="25">
        <v>1877563254209</v>
      </c>
      <c r="H82" s="25">
        <v>334909311888</v>
      </c>
      <c r="I82" s="25">
        <v>70818173753</v>
      </c>
      <c r="J82" s="25">
        <v>142510054303</v>
      </c>
      <c r="K82" s="25">
        <v>308364032531</v>
      </c>
      <c r="L82" s="25">
        <v>535069458414</v>
      </c>
      <c r="M82" s="25">
        <v>616898656878</v>
      </c>
      <c r="N82" s="26">
        <v>0.71</v>
      </c>
      <c r="O82" s="26">
        <v>2.4900000000000002</v>
      </c>
      <c r="P82" s="17">
        <v>4.0857917366048269E-2</v>
      </c>
      <c r="Q82" s="27">
        <v>-0.78854522332098387</v>
      </c>
      <c r="R82" s="27">
        <v>1.1638054524585819</v>
      </c>
      <c r="S82" s="27">
        <v>0.15293191786081384</v>
      </c>
      <c r="T82" s="28">
        <v>1.7800000000000002</v>
      </c>
      <c r="U82" s="29">
        <v>2.3490500643644605</v>
      </c>
      <c r="V82" s="27">
        <f>(Table2[[#This Row],[TATA]]-AVERAGE(Table2[TATA]))/STDEV(Table2[TATA])</f>
        <v>8.8095313592601893E-2</v>
      </c>
      <c r="W82" s="43">
        <f>(Table2[[#This Row],[REC]]-AVERAGE(Table2[REC]))/STDEV(Table2[REC])</f>
        <v>-0.85215553290852053</v>
      </c>
      <c r="X82" s="43">
        <f>(Table2[[#This Row],[INV]]-AVERAGE(Table2[INV]))/STDEV(Table2[INV])</f>
        <v>-2.8401429135091975E-2</v>
      </c>
      <c r="Y82" s="43">
        <f>(Table2[[#This Row],[rev]]-AVERAGE(Table2[rev]))/STDEV(Table2[rev])</f>
        <v>-3.042185001963766E-2</v>
      </c>
      <c r="Z82" s="43">
        <f>(Table2[[#This Row],[ROA]]-AVERAGE(Table2[ROA]))/STDEV(Table2[ROA])</f>
        <v>0.20954695118633762</v>
      </c>
      <c r="AA82" s="20">
        <f>SUM(Table2[[#This Row],[TATA Z]:[ROA Z]])</f>
        <v>-0.61333654728431075</v>
      </c>
      <c r="AB82" s="20">
        <f>IF(Table2[[#This Row],[Z Score]]&gt;1,1,0)</f>
        <v>0</v>
      </c>
    </row>
    <row r="83" spans="1:28" ht="26.25" hidden="1" x14ac:dyDescent="0.45">
      <c r="A83" s="30">
        <v>231</v>
      </c>
      <c r="B83" s="31" t="s">
        <v>472</v>
      </c>
      <c r="C83" s="32" t="s">
        <v>473</v>
      </c>
      <c r="D83" s="32" t="s">
        <v>18</v>
      </c>
      <c r="E83" s="33">
        <v>1215811048734</v>
      </c>
      <c r="F83" s="33">
        <v>1228735173562</v>
      </c>
      <c r="G83" s="33">
        <v>3378833589624</v>
      </c>
      <c r="H83" s="33">
        <v>177752774225</v>
      </c>
      <c r="I83" s="33">
        <v>129176827955</v>
      </c>
      <c r="J83" s="33">
        <v>465459656876</v>
      </c>
      <c r="K83" s="33">
        <v>529398472167</v>
      </c>
      <c r="L83" s="33">
        <v>4678619413752</v>
      </c>
      <c r="M83" s="33">
        <v>5601791814179</v>
      </c>
      <c r="N83" s="34">
        <v>6.88</v>
      </c>
      <c r="O83" s="34">
        <v>7.11</v>
      </c>
      <c r="P83" s="17">
        <v>3.8250255554722981E-3</v>
      </c>
      <c r="Q83" s="27">
        <v>-0.27327813296749126</v>
      </c>
      <c r="R83" s="27">
        <v>0.13736703997105706</v>
      </c>
      <c r="S83" s="27">
        <v>0.19731726793453064</v>
      </c>
      <c r="T83" s="28">
        <v>0.23000000000000043</v>
      </c>
      <c r="U83" s="29">
        <v>0.29523120049356921</v>
      </c>
      <c r="V83" s="27">
        <f>(Table2[[#This Row],[TATA]]-AVERAGE(Table2[TATA]))/STDEV(Table2[TATA])</f>
        <v>4.7333134061367285E-2</v>
      </c>
      <c r="W83" s="43">
        <f>(Table2[[#This Row],[REC]]-AVERAGE(Table2[REC]))/STDEV(Table2[REC])</f>
        <v>-0.42875905334768988</v>
      </c>
      <c r="X83" s="43">
        <f>(Table2[[#This Row],[INV]]-AVERAGE(Table2[INV]))/STDEV(Table2[INV])</f>
        <v>-3.595624778093124E-2</v>
      </c>
      <c r="Y83" s="43">
        <f>(Table2[[#This Row],[rev]]-AVERAGE(Table2[rev]))/STDEV(Table2[rev])</f>
        <v>-3.0267931266166458E-2</v>
      </c>
      <c r="Z83" s="43">
        <f>(Table2[[#This Row],[ROA]]-AVERAGE(Table2[ROA]))/STDEV(Table2[ROA])</f>
        <v>9.1528830895266072E-3</v>
      </c>
      <c r="AA83" s="20">
        <f>SUM(Table2[[#This Row],[TATA Z]:[ROA Z]])</f>
        <v>-0.43849721524389368</v>
      </c>
      <c r="AB83" s="20">
        <f>IF(Table2[[#This Row],[Z Score]]&gt;1,1,0)</f>
        <v>0</v>
      </c>
    </row>
    <row r="84" spans="1:28" ht="26.25" hidden="1" x14ac:dyDescent="0.45">
      <c r="A84" s="22">
        <v>233</v>
      </c>
      <c r="B84" s="23" t="s">
        <v>476</v>
      </c>
      <c r="C84" s="24" t="s">
        <v>477</v>
      </c>
      <c r="D84" s="24" t="s">
        <v>15</v>
      </c>
      <c r="E84" s="25">
        <v>34457123639</v>
      </c>
      <c r="F84" s="25">
        <v>3681913724</v>
      </c>
      <c r="G84" s="25">
        <v>427874279953</v>
      </c>
      <c r="H84" s="25">
        <v>136245650568</v>
      </c>
      <c r="I84" s="25">
        <v>96709886777</v>
      </c>
      <c r="J84" s="25">
        <v>103292604812</v>
      </c>
      <c r="K84" s="25">
        <v>92792300494</v>
      </c>
      <c r="L84" s="25">
        <v>655801434924</v>
      </c>
      <c r="M84" s="25">
        <v>641674202963</v>
      </c>
      <c r="N84" s="26">
        <v>0.24</v>
      </c>
      <c r="O84" s="26">
        <v>0.17</v>
      </c>
      <c r="P84" s="17">
        <v>-7.192582344136346E-2</v>
      </c>
      <c r="Q84" s="27">
        <v>-0.29018000667307731</v>
      </c>
      <c r="R84" s="27">
        <v>-0.10165591561091243</v>
      </c>
      <c r="S84" s="27">
        <v>-2.1541935117353299E-2</v>
      </c>
      <c r="T84" s="28">
        <v>-6.9999999999999979E-2</v>
      </c>
      <c r="U84" s="29">
        <v>-0.55530368084270643</v>
      </c>
      <c r="V84" s="27">
        <f>(Table2[[#This Row],[TATA]]-AVERAGE(Table2[TATA]))/STDEV(Table2[TATA])</f>
        <v>-3.604597989620506E-2</v>
      </c>
      <c r="W84" s="43">
        <f>(Table2[[#This Row],[REC]]-AVERAGE(Table2[REC]))/STDEV(Table2[REC])</f>
        <v>-0.44264737254932457</v>
      </c>
      <c r="X84" s="43">
        <f>(Table2[[#This Row],[INV]]-AVERAGE(Table2[INV]))/STDEV(Table2[INV])</f>
        <v>-3.771551074268855E-2</v>
      </c>
      <c r="Y84" s="43">
        <f>(Table2[[#This Row],[rev]]-AVERAGE(Table2[rev]))/STDEV(Table2[rev])</f>
        <v>-3.1026887445705382E-2</v>
      </c>
      <c r="Z84" s="43">
        <f>(Table2[[#This Row],[ROA]]-AVERAGE(Table2[ROA]))/STDEV(Table2[ROA])</f>
        <v>-2.9633065574372359E-2</v>
      </c>
      <c r="AA84" s="20">
        <f>SUM(Table2[[#This Row],[TATA Z]:[ROA Z]])</f>
        <v>-0.57706881620829598</v>
      </c>
      <c r="AB84" s="20">
        <f>IF(Table2[[#This Row],[Z Score]]&gt;1,1,0)</f>
        <v>0</v>
      </c>
    </row>
    <row r="85" spans="1:28" ht="39" hidden="1" x14ac:dyDescent="0.45">
      <c r="A85" s="30">
        <v>234</v>
      </c>
      <c r="B85" s="31" t="s">
        <v>478</v>
      </c>
      <c r="C85" s="32" t="s">
        <v>479</v>
      </c>
      <c r="D85" s="32" t="s">
        <v>33</v>
      </c>
      <c r="E85" s="33">
        <v>141401208866</v>
      </c>
      <c r="F85" s="33">
        <v>49072470133</v>
      </c>
      <c r="G85" s="33">
        <v>1486926640740</v>
      </c>
      <c r="H85" s="33">
        <v>642711069365</v>
      </c>
      <c r="I85" s="33">
        <v>739984948960</v>
      </c>
      <c r="J85" s="33">
        <v>435942236041</v>
      </c>
      <c r="K85" s="33">
        <v>246074692194</v>
      </c>
      <c r="L85" s="33">
        <v>1740538474234</v>
      </c>
      <c r="M85" s="33">
        <v>1960473581950</v>
      </c>
      <c r="N85" s="34">
        <v>0.81</v>
      </c>
      <c r="O85" s="34">
        <v>0.71</v>
      </c>
      <c r="P85" s="17">
        <v>-6.2093674431073935E-2</v>
      </c>
      <c r="Q85" s="27">
        <v>0.15134931422778639</v>
      </c>
      <c r="R85" s="27">
        <v>-0.43553372018109093</v>
      </c>
      <c r="S85" s="27">
        <v>0.12636038270443406</v>
      </c>
      <c r="T85" s="28">
        <v>-0.10000000000000009</v>
      </c>
      <c r="U85" s="29">
        <v>-0.31991769767994449</v>
      </c>
      <c r="V85" s="27">
        <f>(Table2[[#This Row],[TATA]]-AVERAGE(Table2[TATA]))/STDEV(Table2[TATA])</f>
        <v>-2.5223713431429109E-2</v>
      </c>
      <c r="W85" s="43">
        <f>(Table2[[#This Row],[REC]]-AVERAGE(Table2[REC]))/STDEV(Table2[REC])</f>
        <v>-7.9841434440487205E-2</v>
      </c>
      <c r="X85" s="43">
        <f>(Table2[[#This Row],[INV]]-AVERAGE(Table2[INV]))/STDEV(Table2[INV])</f>
        <v>-4.0172926826022554E-2</v>
      </c>
      <c r="Y85" s="43">
        <f>(Table2[[#This Row],[rev]]-AVERAGE(Table2[rev]))/STDEV(Table2[rev])</f>
        <v>-3.0513994332170814E-2</v>
      </c>
      <c r="Z85" s="43">
        <f>(Table2[[#This Row],[ROA]]-AVERAGE(Table2[ROA]))/STDEV(Table2[ROA])</f>
        <v>-3.3511660440762266E-2</v>
      </c>
      <c r="AA85" s="20">
        <f>SUM(Table2[[#This Row],[TATA Z]:[ROA Z]])</f>
        <v>-0.20926372947087193</v>
      </c>
      <c r="AB85" s="20">
        <f>IF(Table2[[#This Row],[Z Score]]&gt;1,1,0)</f>
        <v>0</v>
      </c>
    </row>
    <row r="86" spans="1:28" ht="26.25" hidden="1" x14ac:dyDescent="0.45">
      <c r="A86" s="22">
        <v>236</v>
      </c>
      <c r="B86" s="23" t="s">
        <v>482</v>
      </c>
      <c r="C86" s="24" t="s">
        <v>483</v>
      </c>
      <c r="D86" s="24" t="s">
        <v>15</v>
      </c>
      <c r="E86" s="25">
        <v>91075324471</v>
      </c>
      <c r="F86" s="25">
        <v>34977760546</v>
      </c>
      <c r="G86" s="25">
        <v>928816307226</v>
      </c>
      <c r="H86" s="25">
        <v>20551163932</v>
      </c>
      <c r="I86" s="25">
        <v>39310850860</v>
      </c>
      <c r="J86" s="25">
        <v>18262524880</v>
      </c>
      <c r="K86" s="25">
        <v>20705028598</v>
      </c>
      <c r="L86" s="25">
        <v>286984251029</v>
      </c>
      <c r="M86" s="25">
        <v>296116077491</v>
      </c>
      <c r="N86" s="26">
        <v>1.52</v>
      </c>
      <c r="O86" s="26">
        <v>0.79</v>
      </c>
      <c r="P86" s="17">
        <v>-6.0396833570397594E-2</v>
      </c>
      <c r="Q86" s="27">
        <v>0.91282844076726433</v>
      </c>
      <c r="R86" s="27">
        <v>0.13374403233119647</v>
      </c>
      <c r="S86" s="27">
        <v>3.1819956772043287E-2</v>
      </c>
      <c r="T86" s="28">
        <v>-0.73</v>
      </c>
      <c r="U86" s="29">
        <v>0.2879955963001064</v>
      </c>
      <c r="V86" s="27">
        <f>(Table2[[#This Row],[TATA]]-AVERAGE(Table2[TATA]))/STDEV(Table2[TATA])</f>
        <v>-2.3355997235982803E-2</v>
      </c>
      <c r="W86" s="43">
        <f>(Table2[[#This Row],[REC]]-AVERAGE(Table2[REC]))/STDEV(Table2[REC])</f>
        <v>0.54586819746068371</v>
      </c>
      <c r="X86" s="43">
        <f>(Table2[[#This Row],[INV]]-AVERAGE(Table2[INV]))/STDEV(Table2[INV])</f>
        <v>-3.5982913935800977E-2</v>
      </c>
      <c r="Y86" s="43">
        <f>(Table2[[#This Row],[rev]]-AVERAGE(Table2[rev]))/STDEV(Table2[rev])</f>
        <v>-3.0841839994939765E-2</v>
      </c>
      <c r="Z86" s="43">
        <f>(Table2[[#This Row],[ROA]]-AVERAGE(Table2[ROA]))/STDEV(Table2[ROA])</f>
        <v>-0.11496215263494997</v>
      </c>
      <c r="AA86" s="20">
        <f>SUM(Table2[[#This Row],[TATA Z]:[ROA Z]])</f>
        <v>0.34072529365901016</v>
      </c>
      <c r="AB86" s="20">
        <f>IF(Table2[[#This Row],[Z Score]]&gt;1,1,0)</f>
        <v>0</v>
      </c>
    </row>
    <row r="87" spans="1:28" ht="26.25" hidden="1" x14ac:dyDescent="0.45">
      <c r="A87" s="30">
        <v>238</v>
      </c>
      <c r="B87" s="31" t="s">
        <v>486</v>
      </c>
      <c r="C87" s="32" t="s">
        <v>487</v>
      </c>
      <c r="D87" s="32" t="s">
        <v>15</v>
      </c>
      <c r="E87" s="33">
        <v>700898312</v>
      </c>
      <c r="F87" s="33">
        <v>-103402299204</v>
      </c>
      <c r="G87" s="33">
        <v>1841824335089</v>
      </c>
      <c r="H87" s="33">
        <v>134131068608</v>
      </c>
      <c r="I87" s="33">
        <v>252853960908</v>
      </c>
      <c r="J87" s="33">
        <v>81064640</v>
      </c>
      <c r="K87" s="33">
        <v>9642787662</v>
      </c>
      <c r="L87" s="33">
        <v>413925301481</v>
      </c>
      <c r="M87" s="33">
        <v>70432496378</v>
      </c>
      <c r="N87" s="34">
        <v>17.95</v>
      </c>
      <c r="O87" s="34">
        <v>-3.18</v>
      </c>
      <c r="P87" s="17">
        <v>-5.652178415319372E-2</v>
      </c>
      <c r="Q87" s="27">
        <v>0.88512597067998755</v>
      </c>
      <c r="R87" s="27">
        <v>117.95183475804001</v>
      </c>
      <c r="S87" s="27">
        <v>-0.82984249543094679</v>
      </c>
      <c r="T87" s="28">
        <v>-21.13</v>
      </c>
      <c r="U87" s="29">
        <v>96.820596449135849</v>
      </c>
      <c r="V87" s="27">
        <f>(Table2[[#This Row],[TATA]]-AVERAGE(Table2[TATA]))/STDEV(Table2[TATA])</f>
        <v>-1.9090722440689583E-2</v>
      </c>
      <c r="W87" s="43">
        <f>(Table2[[#This Row],[REC]]-AVERAGE(Table2[REC]))/STDEV(Table2[REC])</f>
        <v>0.52310499653115106</v>
      </c>
      <c r="X87" s="43">
        <f>(Table2[[#This Row],[INV]]-AVERAGE(Table2[INV]))/STDEV(Table2[INV])</f>
        <v>0.8311848555114334</v>
      </c>
      <c r="Y87" s="43">
        <f>(Table2[[#This Row],[rev]]-AVERAGE(Table2[rev]))/STDEV(Table2[rev])</f>
        <v>-3.3829898224417503E-2</v>
      </c>
      <c r="Z87" s="43">
        <f>(Table2[[#This Row],[ROA]]-AVERAGE(Table2[ROA]))/STDEV(Table2[ROA])</f>
        <v>-2.7524066617800758</v>
      </c>
      <c r="AA87" s="20">
        <f>SUM(Table2[[#This Row],[TATA Z]:[ROA Z]])</f>
        <v>-1.4510374304025984</v>
      </c>
      <c r="AB87" s="20">
        <f>IF(Table2[[#This Row],[Z Score]]&gt;1,1,0)</f>
        <v>0</v>
      </c>
    </row>
    <row r="88" spans="1:28" ht="39" hidden="1" x14ac:dyDescent="0.45">
      <c r="A88" s="22">
        <v>239</v>
      </c>
      <c r="B88" s="23" t="s">
        <v>488</v>
      </c>
      <c r="C88" s="24" t="s">
        <v>489</v>
      </c>
      <c r="D88" s="24" t="s">
        <v>33</v>
      </c>
      <c r="E88" s="25">
        <v>5997429314</v>
      </c>
      <c r="F88" s="25">
        <v>1447331727</v>
      </c>
      <c r="G88" s="25">
        <v>169985696177</v>
      </c>
      <c r="H88" s="25">
        <v>154595530409</v>
      </c>
      <c r="I88" s="25">
        <v>134773356170</v>
      </c>
      <c r="J88" s="25">
        <v>19806637849</v>
      </c>
      <c r="K88" s="25">
        <v>26588023255</v>
      </c>
      <c r="L88" s="25">
        <v>268905178795</v>
      </c>
      <c r="M88" s="25">
        <v>267402963954</v>
      </c>
      <c r="N88" s="26">
        <v>0.21</v>
      </c>
      <c r="O88" s="26">
        <v>0.34</v>
      </c>
      <c r="P88" s="17">
        <v>-2.6767532147305775E-2</v>
      </c>
      <c r="Q88" s="27">
        <v>-0.12821958168233061</v>
      </c>
      <c r="R88" s="27">
        <v>0.34237943146632427</v>
      </c>
      <c r="S88" s="27">
        <v>-5.5864109710777052E-3</v>
      </c>
      <c r="T88" s="28">
        <v>0.13000000000000003</v>
      </c>
      <c r="U88" s="29">
        <v>0.31180590666561026</v>
      </c>
      <c r="V88" s="27">
        <f>(Table2[[#This Row],[TATA]]-AVERAGE(Table2[TATA]))/STDEV(Table2[TATA])</f>
        <v>1.3659843415343095E-2</v>
      </c>
      <c r="W88" s="43">
        <f>(Table2[[#This Row],[REC]]-AVERAGE(Table2[REC]))/STDEV(Table2[REC])</f>
        <v>-0.30956401626081387</v>
      </c>
      <c r="X88" s="43">
        <f>(Table2[[#This Row],[INV]]-AVERAGE(Table2[INV]))/STDEV(Table2[INV])</f>
        <v>-3.4447310255743512E-2</v>
      </c>
      <c r="Y88" s="43">
        <f>(Table2[[#This Row],[rev]]-AVERAGE(Table2[rev]))/STDEV(Table2[rev])</f>
        <v>-3.097155715353701E-2</v>
      </c>
      <c r="Z88" s="43">
        <f>(Table2[[#This Row],[ROA]]-AVERAGE(Table2[ROA]))/STDEV(Table2[ROA])</f>
        <v>-3.7757664651064146E-3</v>
      </c>
      <c r="AA88" s="20">
        <f>SUM(Table2[[#This Row],[TATA Z]:[ROA Z]])</f>
        <v>-0.36509880671985767</v>
      </c>
      <c r="AB88" s="20">
        <f>IF(Table2[[#This Row],[Z Score]]&gt;1,1,0)</f>
        <v>0</v>
      </c>
    </row>
    <row r="89" spans="1:28" ht="39" hidden="1" x14ac:dyDescent="0.45">
      <c r="A89" s="30">
        <v>242</v>
      </c>
      <c r="B89" s="31" t="s">
        <v>494</v>
      </c>
      <c r="C89" s="32" t="s">
        <v>495</v>
      </c>
      <c r="D89" s="32" t="s">
        <v>15</v>
      </c>
      <c r="E89" s="33">
        <v>2983360712</v>
      </c>
      <c r="F89" s="33">
        <v>50906133</v>
      </c>
      <c r="G89" s="33">
        <v>35121790454</v>
      </c>
      <c r="H89" s="33">
        <v>13534426747</v>
      </c>
      <c r="I89" s="33">
        <v>9069676556</v>
      </c>
      <c r="J89" s="33">
        <v>5352911248</v>
      </c>
      <c r="K89" s="33">
        <v>5172733304</v>
      </c>
      <c r="L89" s="33">
        <v>55840515361</v>
      </c>
      <c r="M89" s="33">
        <v>53440580173</v>
      </c>
      <c r="N89" s="33"/>
      <c r="O89" s="33"/>
      <c r="P89" s="17">
        <v>-8.349388061069149E-2</v>
      </c>
      <c r="Q89" s="27">
        <v>-0.32988099713862229</v>
      </c>
      <c r="R89" s="27">
        <v>-3.3659804105162325E-2</v>
      </c>
      <c r="S89" s="27">
        <v>-4.2978385362040496E-2</v>
      </c>
      <c r="T89" s="28">
        <v>0</v>
      </c>
      <c r="U89" s="29">
        <v>-0.49001306721651666</v>
      </c>
      <c r="V89" s="27">
        <f>(Table2[[#This Row],[TATA]]-AVERAGE(Table2[TATA]))/STDEV(Table2[TATA])</f>
        <v>-4.8778964011398328E-2</v>
      </c>
      <c r="W89" s="43">
        <f>(Table2[[#This Row],[REC]]-AVERAGE(Table2[REC]))/STDEV(Table2[REC])</f>
        <v>-0.47526979286857701</v>
      </c>
      <c r="X89" s="43">
        <f>(Table2[[#This Row],[INV]]-AVERAGE(Table2[INV]))/STDEV(Table2[INV])</f>
        <v>-3.7215043997875986E-2</v>
      </c>
      <c r="Y89" s="43">
        <f>(Table2[[#This Row],[rev]]-AVERAGE(Table2[rev]))/STDEV(Table2[rev])</f>
        <v>-3.1101224399115231E-2</v>
      </c>
      <c r="Z89" s="43">
        <f>(Table2[[#This Row],[ROA]]-AVERAGE(Table2[ROA]))/STDEV(Table2[ROA])</f>
        <v>-2.058301088612928E-2</v>
      </c>
      <c r="AA89" s="20">
        <f>SUM(Table2[[#This Row],[TATA Z]:[ROA Z]])</f>
        <v>-0.61294803616309579</v>
      </c>
      <c r="AB89" s="20">
        <f>IF(Table2[[#This Row],[Z Score]]&gt;1,1,0)</f>
        <v>0</v>
      </c>
    </row>
    <row r="90" spans="1:28" ht="26.25" hidden="1" x14ac:dyDescent="0.45">
      <c r="A90" s="22">
        <v>244</v>
      </c>
      <c r="B90" s="23" t="s">
        <v>498</v>
      </c>
      <c r="C90" s="24" t="s">
        <v>499</v>
      </c>
      <c r="D90" s="24" t="s">
        <v>18</v>
      </c>
      <c r="E90" s="25">
        <v>29498278778</v>
      </c>
      <c r="F90" s="25">
        <v>20793993931</v>
      </c>
      <c r="G90" s="25">
        <v>290641240742</v>
      </c>
      <c r="H90" s="25">
        <v>101180108464</v>
      </c>
      <c r="I90" s="25">
        <v>100519846804</v>
      </c>
      <c r="J90" s="25">
        <v>89938552485</v>
      </c>
      <c r="K90" s="25">
        <v>88598819446</v>
      </c>
      <c r="L90" s="25">
        <v>419309644591</v>
      </c>
      <c r="M90" s="25">
        <v>437386702724</v>
      </c>
      <c r="N90" s="26">
        <v>1.27</v>
      </c>
      <c r="O90" s="26">
        <v>1.6</v>
      </c>
      <c r="P90" s="17">
        <v>-2.9948553841767856E-2</v>
      </c>
      <c r="Q90" s="27">
        <v>-6.5256073552730168E-3</v>
      </c>
      <c r="R90" s="27">
        <v>-1.489609296551044E-2</v>
      </c>
      <c r="S90" s="27">
        <v>4.3111477081889192E-2</v>
      </c>
      <c r="T90" s="28">
        <v>0.33000000000000007</v>
      </c>
      <c r="U90" s="29">
        <v>0.32174122291933793</v>
      </c>
      <c r="V90" s="27">
        <f>(Table2[[#This Row],[TATA]]-AVERAGE(Table2[TATA]))/STDEV(Table2[TATA])</f>
        <v>1.0158486349693008E-2</v>
      </c>
      <c r="W90" s="43">
        <f>(Table2[[#This Row],[REC]]-AVERAGE(Table2[REC]))/STDEV(Table2[REC])</f>
        <v>-0.2095677205950178</v>
      </c>
      <c r="X90" s="43">
        <f>(Table2[[#This Row],[INV]]-AVERAGE(Table2[INV]))/STDEV(Table2[INV])</f>
        <v>-3.7076938844114789E-2</v>
      </c>
      <c r="Y90" s="43">
        <f>(Table2[[#This Row],[rev]]-AVERAGE(Table2[rev]))/STDEV(Table2[rev])</f>
        <v>-3.0802683455045419E-2</v>
      </c>
      <c r="Z90" s="43">
        <f>(Table2[[#This Row],[ROA]]-AVERAGE(Table2[ROA]))/STDEV(Table2[ROA])</f>
        <v>2.2081532644159532E-2</v>
      </c>
      <c r="AA90" s="20">
        <f>SUM(Table2[[#This Row],[TATA Z]:[ROA Z]])</f>
        <v>-0.24520732390032546</v>
      </c>
      <c r="AB90" s="20">
        <f>IF(Table2[[#This Row],[Z Score]]&gt;1,1,0)</f>
        <v>0</v>
      </c>
    </row>
    <row r="91" spans="1:28" ht="26.25" hidden="1" x14ac:dyDescent="0.45">
      <c r="A91" s="30">
        <v>246</v>
      </c>
      <c r="B91" s="31" t="s">
        <v>502</v>
      </c>
      <c r="C91" s="32" t="s">
        <v>503</v>
      </c>
      <c r="D91" s="32" t="s">
        <v>15</v>
      </c>
      <c r="E91" s="33">
        <v>56260529308</v>
      </c>
      <c r="F91" s="33">
        <v>150157461524</v>
      </c>
      <c r="G91" s="33">
        <v>1706517793364</v>
      </c>
      <c r="H91" s="33">
        <v>39510189447</v>
      </c>
      <c r="I91" s="33">
        <v>42055464935</v>
      </c>
      <c r="J91" s="33">
        <v>55117788848</v>
      </c>
      <c r="K91" s="33">
        <v>86741727103</v>
      </c>
      <c r="L91" s="33">
        <v>398361764594</v>
      </c>
      <c r="M91" s="33">
        <v>506699178238</v>
      </c>
      <c r="N91" s="34">
        <v>3.44</v>
      </c>
      <c r="O91" s="34">
        <v>3.1</v>
      </c>
      <c r="P91" s="17">
        <v>5.5022533360700683E-2</v>
      </c>
      <c r="Q91" s="27">
        <v>6.4420736109461058E-2</v>
      </c>
      <c r="R91" s="27">
        <v>0.57375193954551218</v>
      </c>
      <c r="S91" s="27">
        <v>0.27195735954833589</v>
      </c>
      <c r="T91" s="28">
        <v>-0.33999999999999986</v>
      </c>
      <c r="U91" s="29">
        <v>0.62515256856400991</v>
      </c>
      <c r="V91" s="27">
        <f>(Table2[[#This Row],[TATA]]-AVERAGE(Table2[TATA]))/STDEV(Table2[TATA])</f>
        <v>0.10368633530158246</v>
      </c>
      <c r="W91" s="43">
        <f>(Table2[[#This Row],[REC]]-AVERAGE(Table2[REC]))/STDEV(Table2[REC])</f>
        <v>-0.15127090206528312</v>
      </c>
      <c r="X91" s="43">
        <f>(Table2[[#This Row],[INV]]-AVERAGE(Table2[INV]))/STDEV(Table2[INV])</f>
        <v>-3.2744356316271289E-2</v>
      </c>
      <c r="Y91" s="43">
        <f>(Table2[[#This Row],[rev]]-AVERAGE(Table2[rev]))/STDEV(Table2[rev])</f>
        <v>-3.0009095640423002E-2</v>
      </c>
      <c r="Z91" s="43">
        <f>(Table2[[#This Row],[ROA]]-AVERAGE(Table2[ROA]))/STDEV(Table2[ROA])</f>
        <v>-6.4540419371881361E-2</v>
      </c>
      <c r="AA91" s="20">
        <f>SUM(Table2[[#This Row],[TATA Z]:[ROA Z]])</f>
        <v>-0.17487843809227632</v>
      </c>
      <c r="AB91" s="20">
        <f>IF(Table2[[#This Row],[Z Score]]&gt;1,1,0)</f>
        <v>0</v>
      </c>
    </row>
    <row r="92" spans="1:28" ht="26.25" hidden="1" x14ac:dyDescent="0.45">
      <c r="A92" s="22">
        <v>248</v>
      </c>
      <c r="B92" s="23" t="s">
        <v>506</v>
      </c>
      <c r="C92" s="24" t="s">
        <v>507</v>
      </c>
      <c r="D92" s="24" t="s">
        <v>15</v>
      </c>
      <c r="E92" s="25">
        <v>169846004338</v>
      </c>
      <c r="F92" s="25">
        <v>162377734688</v>
      </c>
      <c r="G92" s="25">
        <v>1247828985802</v>
      </c>
      <c r="H92" s="25">
        <v>319609477900</v>
      </c>
      <c r="I92" s="25">
        <v>444564282091</v>
      </c>
      <c r="J92" s="25">
        <v>2042908440</v>
      </c>
      <c r="K92" s="25">
        <v>3356281081</v>
      </c>
      <c r="L92" s="25">
        <v>296141935115</v>
      </c>
      <c r="M92" s="25">
        <v>367175113078</v>
      </c>
      <c r="N92" s="26">
        <v>2.76</v>
      </c>
      <c r="O92" s="26">
        <v>5.65</v>
      </c>
      <c r="P92" s="17">
        <v>-5.9850105543108713E-3</v>
      </c>
      <c r="Q92" s="27">
        <v>0.39096088455204098</v>
      </c>
      <c r="R92" s="27">
        <v>0.64289354103407592</v>
      </c>
      <c r="S92" s="27">
        <v>0.23986193625504568</v>
      </c>
      <c r="T92" s="28">
        <v>2.8900000000000006</v>
      </c>
      <c r="U92" s="29">
        <v>4.1577313512868521</v>
      </c>
      <c r="V92" s="27">
        <f>(Table2[[#This Row],[TATA]]-AVERAGE(Table2[TATA]))/STDEV(Table2[TATA])</f>
        <v>3.6535207311270031E-2</v>
      </c>
      <c r="W92" s="43">
        <f>(Table2[[#This Row],[REC]]-AVERAGE(Table2[REC]))/STDEV(Table2[REC])</f>
        <v>0.11704809574032216</v>
      </c>
      <c r="X92" s="43">
        <f>(Table2[[#This Row],[INV]]-AVERAGE(Table2[INV]))/STDEV(Table2[INV])</f>
        <v>-3.2235458506354869E-2</v>
      </c>
      <c r="Y92" s="43">
        <f>(Table2[[#This Row],[rev]]-AVERAGE(Table2[rev]))/STDEV(Table2[rev])</f>
        <v>-3.0120395597215705E-2</v>
      </c>
      <c r="Z92" s="43">
        <f>(Table2[[#This Row],[ROA]]-AVERAGE(Table2[ROA]))/STDEV(Table2[ROA])</f>
        <v>0.3530549612427637</v>
      </c>
      <c r="AA92" s="20">
        <f>SUM(Table2[[#This Row],[TATA Z]:[ROA Z]])</f>
        <v>0.44428241019078529</v>
      </c>
      <c r="AB92" s="20">
        <f>IF(Table2[[#This Row],[Z Score]]&gt;1,1,0)</f>
        <v>0</v>
      </c>
    </row>
    <row r="93" spans="1:28" ht="26.25" hidden="1" x14ac:dyDescent="0.45">
      <c r="A93" s="30">
        <v>251</v>
      </c>
      <c r="B93" s="31" t="s">
        <v>512</v>
      </c>
      <c r="C93" s="32" t="s">
        <v>513</v>
      </c>
      <c r="D93" s="32" t="s">
        <v>15</v>
      </c>
      <c r="E93" s="33">
        <v>25343694184</v>
      </c>
      <c r="F93" s="33">
        <v>3317388960</v>
      </c>
      <c r="G93" s="33">
        <v>486221918262</v>
      </c>
      <c r="H93" s="33">
        <v>81525626106</v>
      </c>
      <c r="I93" s="33">
        <v>62515574233</v>
      </c>
      <c r="J93" s="33">
        <v>5435599160</v>
      </c>
      <c r="K93" s="33">
        <v>4936176666</v>
      </c>
      <c r="L93" s="33">
        <v>627512823414</v>
      </c>
      <c r="M93" s="33">
        <v>436248105923</v>
      </c>
      <c r="N93" s="34">
        <v>2.46</v>
      </c>
      <c r="O93" s="34">
        <v>-1.8</v>
      </c>
      <c r="P93" s="17">
        <v>-4.5300930288648886E-2</v>
      </c>
      <c r="Q93" s="27">
        <v>-0.2331788516200175</v>
      </c>
      <c r="R93" s="27">
        <v>-9.1879934354835685E-2</v>
      </c>
      <c r="S93" s="27">
        <v>-0.30479810189442708</v>
      </c>
      <c r="T93" s="28">
        <v>-4.26</v>
      </c>
      <c r="U93" s="29">
        <v>-4.9351578181579292</v>
      </c>
      <c r="V93" s="27">
        <f>(Table2[[#This Row],[TATA]]-AVERAGE(Table2[TATA]))/STDEV(Table2[TATA])</f>
        <v>-6.7399057110681011E-3</v>
      </c>
      <c r="W93" s="43">
        <f>(Table2[[#This Row],[REC]]-AVERAGE(Table2[REC]))/STDEV(Table2[REC])</f>
        <v>-0.39580935624246194</v>
      </c>
      <c r="X93" s="43">
        <f>(Table2[[#This Row],[INV]]-AVERAGE(Table2[INV]))/STDEV(Table2[INV])</f>
        <v>-3.7643557311702082E-2</v>
      </c>
      <c r="Y93" s="43">
        <f>(Table2[[#This Row],[rev]]-AVERAGE(Table2[rev]))/STDEV(Table2[rev])</f>
        <v>-3.2009158308297363E-2</v>
      </c>
      <c r="Z93" s="43">
        <f>(Table2[[#This Row],[ROA]]-AVERAGE(Table2[ROA]))/STDEV(Table2[ROA])</f>
        <v>-0.57134348191349382</v>
      </c>
      <c r="AA93" s="20">
        <f>SUM(Table2[[#This Row],[TATA Z]:[ROA Z]])</f>
        <v>-1.0435454594870233</v>
      </c>
      <c r="AB93" s="20">
        <f>IF(Table2[[#This Row],[Z Score]]&gt;1,1,0)</f>
        <v>0</v>
      </c>
    </row>
    <row r="94" spans="1:28" ht="26.25" hidden="1" x14ac:dyDescent="0.45">
      <c r="A94" s="22">
        <v>252</v>
      </c>
      <c r="B94" s="23" t="s">
        <v>514</v>
      </c>
      <c r="C94" s="24" t="s">
        <v>515</v>
      </c>
      <c r="D94" s="24" t="s">
        <v>15</v>
      </c>
      <c r="E94" s="25">
        <v>26921340690</v>
      </c>
      <c r="F94" s="25">
        <v>29540653535</v>
      </c>
      <c r="G94" s="25">
        <v>402323599350</v>
      </c>
      <c r="H94" s="25">
        <v>31926420683</v>
      </c>
      <c r="I94" s="25">
        <v>60346553172</v>
      </c>
      <c r="J94" s="25">
        <v>84072816731</v>
      </c>
      <c r="K94" s="25">
        <v>54645163624</v>
      </c>
      <c r="L94" s="25">
        <v>639311436564</v>
      </c>
      <c r="M94" s="25">
        <v>568270214859</v>
      </c>
      <c r="N94" s="26">
        <v>1.78</v>
      </c>
      <c r="O94" s="26">
        <v>2.5</v>
      </c>
      <c r="P94" s="17">
        <v>6.5104628444162876E-3</v>
      </c>
      <c r="Q94" s="27">
        <v>0.8901759696517747</v>
      </c>
      <c r="R94" s="27">
        <v>-0.35002577826263315</v>
      </c>
      <c r="S94" s="27">
        <v>-0.11112146231391283</v>
      </c>
      <c r="T94" s="28">
        <v>0.72</v>
      </c>
      <c r="U94" s="29">
        <v>1.1555391919196449</v>
      </c>
      <c r="V94" s="27">
        <f>(Table2[[#This Row],[TATA]]-AVERAGE(Table2[TATA]))/STDEV(Table2[TATA])</f>
        <v>5.0289000361296521E-2</v>
      </c>
      <c r="W94" s="43">
        <f>(Table2[[#This Row],[REC]]-AVERAGE(Table2[REC]))/STDEV(Table2[REC])</f>
        <v>0.52725459549927778</v>
      </c>
      <c r="X94" s="43">
        <f>(Table2[[#This Row],[INV]]-AVERAGE(Table2[INV]))/STDEV(Table2[INV])</f>
        <v>-3.9543569052469085E-2</v>
      </c>
      <c r="Y94" s="43">
        <f>(Table2[[#This Row],[rev]]-AVERAGE(Table2[rev]))/STDEV(Table2[rev])</f>
        <v>-3.1337529789175332E-2</v>
      </c>
      <c r="Z94" s="43">
        <f>(Table2[[#This Row],[ROA]]-AVERAGE(Table2[ROA]))/STDEV(Table2[ROA])</f>
        <v>7.2503265907228095E-2</v>
      </c>
      <c r="AA94" s="20">
        <f>SUM(Table2[[#This Row],[TATA Z]:[ROA Z]])</f>
        <v>0.57916576292615807</v>
      </c>
      <c r="AB94" s="20">
        <f>IF(Table2[[#This Row],[Z Score]]&gt;1,1,0)</f>
        <v>0</v>
      </c>
    </row>
    <row r="95" spans="1:28" ht="39" hidden="1" x14ac:dyDescent="0.45">
      <c r="A95" s="30">
        <v>254</v>
      </c>
      <c r="B95" s="31" t="s">
        <v>518</v>
      </c>
      <c r="C95" s="32" t="s">
        <v>519</v>
      </c>
      <c r="D95" s="32" t="s">
        <v>15</v>
      </c>
      <c r="E95" s="33">
        <v>70693053790</v>
      </c>
      <c r="F95" s="33">
        <v>42254215068</v>
      </c>
      <c r="G95" s="33">
        <v>669203825374</v>
      </c>
      <c r="H95" s="33">
        <v>45403538455</v>
      </c>
      <c r="I95" s="33">
        <v>92809154690</v>
      </c>
      <c r="J95" s="33">
        <v>84709023349</v>
      </c>
      <c r="K95" s="33">
        <v>79004395773</v>
      </c>
      <c r="L95" s="33">
        <v>935030033556</v>
      </c>
      <c r="M95" s="33">
        <v>890455279688</v>
      </c>
      <c r="N95" s="34">
        <v>2.33</v>
      </c>
      <c r="O95" s="34">
        <v>3.92</v>
      </c>
      <c r="P95" s="17">
        <v>-4.2496527431095152E-2</v>
      </c>
      <c r="Q95" s="27">
        <v>1.0440951927564914</v>
      </c>
      <c r="R95" s="27">
        <v>-6.7343800583050215E-2</v>
      </c>
      <c r="S95" s="27">
        <v>-4.7672002254813529E-2</v>
      </c>
      <c r="T95" s="28">
        <v>1.5899999999999999</v>
      </c>
      <c r="U95" s="29">
        <v>2.4765828624875326</v>
      </c>
      <c r="V95" s="27">
        <f>(Table2[[#This Row],[TATA]]-AVERAGE(Table2[TATA]))/STDEV(Table2[TATA])</f>
        <v>-3.6530937671824066E-3</v>
      </c>
      <c r="W95" s="43">
        <f>(Table2[[#This Row],[REC]]-AVERAGE(Table2[REC]))/STDEV(Table2[REC])</f>
        <v>0.65373047261102368</v>
      </c>
      <c r="X95" s="43">
        <f>(Table2[[#This Row],[INV]]-AVERAGE(Table2[INV]))/STDEV(Table2[INV])</f>
        <v>-3.7462965823054778E-2</v>
      </c>
      <c r="Y95" s="43">
        <f>(Table2[[#This Row],[rev]]-AVERAGE(Table2[rev]))/STDEV(Table2[rev])</f>
        <v>-3.111750084303664E-2</v>
      </c>
      <c r="Z95" s="43">
        <f>(Table2[[#This Row],[ROA]]-AVERAGE(Table2[ROA]))/STDEV(Table2[ROA])</f>
        <v>0.18498251703253493</v>
      </c>
      <c r="AA95" s="20">
        <f>SUM(Table2[[#This Row],[TATA Z]:[ROA Z]])</f>
        <v>0.76647942921028478</v>
      </c>
      <c r="AB95" s="20">
        <f>IF(Table2[[#This Row],[Z Score]]&gt;1,1,0)</f>
        <v>0</v>
      </c>
    </row>
    <row r="96" spans="1:28" ht="26.25" hidden="1" x14ac:dyDescent="0.45">
      <c r="A96" s="22">
        <v>256</v>
      </c>
      <c r="B96" s="23" t="s">
        <v>522</v>
      </c>
      <c r="C96" s="24" t="s">
        <v>523</v>
      </c>
      <c r="D96" s="24" t="s">
        <v>15</v>
      </c>
      <c r="E96" s="25">
        <v>25600928567</v>
      </c>
      <c r="F96" s="25">
        <v>8703871009</v>
      </c>
      <c r="G96" s="25">
        <v>321163029929</v>
      </c>
      <c r="H96" s="25">
        <v>15912349805</v>
      </c>
      <c r="I96" s="25">
        <v>22773341685</v>
      </c>
      <c r="J96" s="25">
        <v>85567448731</v>
      </c>
      <c r="K96" s="25">
        <v>72260169966</v>
      </c>
      <c r="L96" s="25">
        <v>393670180890</v>
      </c>
      <c r="M96" s="25">
        <v>359968970783</v>
      </c>
      <c r="N96" s="26">
        <v>1.2</v>
      </c>
      <c r="O96" s="26">
        <v>0.45</v>
      </c>
      <c r="P96" s="17">
        <v>-5.2612087891110812E-2</v>
      </c>
      <c r="Q96" s="27">
        <v>0.4311740229494031</v>
      </c>
      <c r="R96" s="27">
        <v>-0.15551800319341463</v>
      </c>
      <c r="S96" s="27">
        <v>-8.5607728862798604E-2</v>
      </c>
      <c r="T96" s="28">
        <v>-0.75</v>
      </c>
      <c r="U96" s="29">
        <v>-0.61256379699792096</v>
      </c>
      <c r="V96" s="27">
        <f>(Table2[[#This Row],[TATA]]-AVERAGE(Table2[TATA]))/STDEV(Table2[TATA])</f>
        <v>-1.478731179258817E-2</v>
      </c>
      <c r="W96" s="43">
        <f>(Table2[[#This Row],[REC]]-AVERAGE(Table2[REC]))/STDEV(Table2[REC])</f>
        <v>0.15009134951741676</v>
      </c>
      <c r="X96" s="43">
        <f>(Table2[[#This Row],[INV]]-AVERAGE(Table2[INV]))/STDEV(Table2[INV])</f>
        <v>-3.8111947877758318E-2</v>
      </c>
      <c r="Y96" s="43">
        <f>(Table2[[#This Row],[rev]]-AVERAGE(Table2[rev]))/STDEV(Table2[rev])</f>
        <v>-3.1249053703199452E-2</v>
      </c>
      <c r="Z96" s="43">
        <f>(Table2[[#This Row],[ROA]]-AVERAGE(Table2[ROA]))/STDEV(Table2[ROA])</f>
        <v>-0.11754788254587656</v>
      </c>
      <c r="AA96" s="20">
        <f>SUM(Table2[[#This Row],[TATA Z]:[ROA Z]])</f>
        <v>-5.160484640200573E-2</v>
      </c>
      <c r="AB96" s="20">
        <f>IF(Table2[[#This Row],[Z Score]]&gt;1,1,0)</f>
        <v>0</v>
      </c>
    </row>
    <row r="97" spans="1:28" ht="39" hidden="1" x14ac:dyDescent="0.45">
      <c r="A97" s="30">
        <v>257</v>
      </c>
      <c r="B97" s="31" t="s">
        <v>524</v>
      </c>
      <c r="C97" s="32" t="s">
        <v>525</v>
      </c>
      <c r="D97" s="32" t="s">
        <v>15</v>
      </c>
      <c r="E97" s="33">
        <v>125145339009</v>
      </c>
      <c r="F97" s="33">
        <v>80161588535</v>
      </c>
      <c r="G97" s="33">
        <v>1209907683561</v>
      </c>
      <c r="H97" s="33">
        <v>225567016808</v>
      </c>
      <c r="I97" s="33">
        <v>209833773384</v>
      </c>
      <c r="J97" s="33">
        <v>183036156466</v>
      </c>
      <c r="K97" s="33">
        <v>192753654633</v>
      </c>
      <c r="L97" s="33">
        <v>1993616248934</v>
      </c>
      <c r="M97" s="33">
        <v>1676557775016</v>
      </c>
      <c r="N97" s="34">
        <v>2.52</v>
      </c>
      <c r="O97" s="34">
        <v>2.92</v>
      </c>
      <c r="P97" s="17">
        <v>-3.7179489877776327E-2</v>
      </c>
      <c r="Q97" s="27">
        <v>-6.9749751744032473E-2</v>
      </c>
      <c r="R97" s="27">
        <v>5.309059343586621E-2</v>
      </c>
      <c r="S97" s="27">
        <v>-0.15903686283031315</v>
      </c>
      <c r="T97" s="28">
        <v>0.39999999999999991</v>
      </c>
      <c r="U97" s="29">
        <v>0.18712448898374417</v>
      </c>
      <c r="V97" s="27">
        <f>(Table2[[#This Row],[TATA]]-AVERAGE(Table2[TATA]))/STDEV(Table2[TATA])</f>
        <v>2.1993803099514429E-3</v>
      </c>
      <c r="W97" s="43">
        <f>(Table2[[#This Row],[REC]]-AVERAGE(Table2[REC]))/STDEV(Table2[REC])</f>
        <v>-0.26151918549273123</v>
      </c>
      <c r="X97" s="43">
        <f>(Table2[[#This Row],[INV]]-AVERAGE(Table2[INV]))/STDEV(Table2[INV])</f>
        <v>-3.6576541470200077E-2</v>
      </c>
      <c r="Y97" s="43">
        <f>(Table2[[#This Row],[rev]]-AVERAGE(Table2[rev]))/STDEV(Table2[rev])</f>
        <v>-3.1503689990847926E-2</v>
      </c>
      <c r="Z97" s="43">
        <f>(Table2[[#This Row],[ROA]]-AVERAGE(Table2[ROA]))/STDEV(Table2[ROA])</f>
        <v>3.113158733240259E-2</v>
      </c>
      <c r="AA97" s="20">
        <f>SUM(Table2[[#This Row],[TATA Z]:[ROA Z]])</f>
        <v>-0.29626844931142521</v>
      </c>
      <c r="AB97" s="20">
        <f>IF(Table2[[#This Row],[Z Score]]&gt;1,1,0)</f>
        <v>0</v>
      </c>
    </row>
    <row r="98" spans="1:28" ht="39" hidden="1" x14ac:dyDescent="0.45">
      <c r="A98" s="22">
        <v>258</v>
      </c>
      <c r="B98" s="23" t="s">
        <v>526</v>
      </c>
      <c r="C98" s="24" t="s">
        <v>527</v>
      </c>
      <c r="D98" s="24" t="s">
        <v>18</v>
      </c>
      <c r="E98" s="25">
        <v>5256320717705</v>
      </c>
      <c r="F98" s="25">
        <v>5189280411053</v>
      </c>
      <c r="G98" s="25">
        <v>85068637113074</v>
      </c>
      <c r="H98" s="25">
        <v>12456881063885</v>
      </c>
      <c r="I98" s="25">
        <v>13503942790468</v>
      </c>
      <c r="J98" s="25">
        <v>15890950395456</v>
      </c>
      <c r="K98" s="25">
        <v>12757855591300</v>
      </c>
      <c r="L98" s="25">
        <v>123027063879559</v>
      </c>
      <c r="M98" s="25">
        <v>141578224199335</v>
      </c>
      <c r="N98" s="26">
        <v>-0.1</v>
      </c>
      <c r="O98" s="26">
        <v>3.59</v>
      </c>
      <c r="P98" s="17">
        <v>-7.8807312456280942E-4</v>
      </c>
      <c r="Q98" s="27">
        <v>8.405488670985567E-2</v>
      </c>
      <c r="R98" s="27">
        <v>-0.19716220403355517</v>
      </c>
      <c r="S98" s="27">
        <v>0.15078926323022071</v>
      </c>
      <c r="T98" s="28">
        <v>3.69</v>
      </c>
      <c r="U98" s="29">
        <v>3.7268938727819583</v>
      </c>
      <c r="V98" s="27">
        <f>(Table2[[#This Row],[TATA]]-AVERAGE(Table2[TATA]))/STDEV(Table2[TATA])</f>
        <v>4.2255486937488311E-2</v>
      </c>
      <c r="W98" s="43">
        <f>(Table2[[#This Row],[REC]]-AVERAGE(Table2[REC]))/STDEV(Table2[REC])</f>
        <v>-0.13513746292467899</v>
      </c>
      <c r="X98" s="43">
        <f>(Table2[[#This Row],[INV]]-AVERAGE(Table2[INV]))/STDEV(Table2[INV])</f>
        <v>-3.8418458605699327E-2</v>
      </c>
      <c r="Y98" s="43">
        <f>(Table2[[#This Row],[rev]]-AVERAGE(Table2[rev]))/STDEV(Table2[rev])</f>
        <v>-3.0429280280507797E-2</v>
      </c>
      <c r="Z98" s="43">
        <f>(Table2[[#This Row],[ROA]]-AVERAGE(Table2[ROA]))/STDEV(Table2[ROA])</f>
        <v>0.45648415767982736</v>
      </c>
      <c r="AA98" s="20">
        <f>SUM(Table2[[#This Row],[TATA Z]:[ROA Z]])</f>
        <v>0.2947544428064296</v>
      </c>
      <c r="AB98" s="20">
        <f>IF(Table2[[#This Row],[Z Score]]&gt;1,1,0)</f>
        <v>0</v>
      </c>
    </row>
    <row r="99" spans="1:28" hidden="1" x14ac:dyDescent="0.45">
      <c r="A99" s="30">
        <v>261</v>
      </c>
      <c r="B99" s="31" t="s">
        <v>532</v>
      </c>
      <c r="C99" s="32" t="s">
        <v>533</v>
      </c>
      <c r="D99" s="32" t="s">
        <v>15</v>
      </c>
      <c r="E99" s="33">
        <v>10810937820</v>
      </c>
      <c r="F99" s="33">
        <v>-56555703860</v>
      </c>
      <c r="G99" s="33">
        <v>180258449068</v>
      </c>
      <c r="H99" s="33">
        <v>20825591955</v>
      </c>
      <c r="I99" s="33">
        <v>19825653807</v>
      </c>
      <c r="J99" s="33">
        <v>59856194001</v>
      </c>
      <c r="K99" s="33">
        <v>57320806896</v>
      </c>
      <c r="L99" s="33">
        <v>76312557383</v>
      </c>
      <c r="M99" s="33">
        <v>109246260419</v>
      </c>
      <c r="N99" s="34">
        <v>-7.44</v>
      </c>
      <c r="O99" s="34">
        <v>-29.09</v>
      </c>
      <c r="P99" s="17">
        <v>-0.37372251912911369</v>
      </c>
      <c r="Q99" s="27">
        <v>-4.8014872766194081E-2</v>
      </c>
      <c r="R99" s="27">
        <v>-4.2357973929275254E-2</v>
      </c>
      <c r="S99" s="27">
        <v>0.43156335163440057</v>
      </c>
      <c r="T99" s="28">
        <v>-21.65</v>
      </c>
      <c r="U99" s="29">
        <v>-21.68253201419018</v>
      </c>
      <c r="V99" s="27">
        <f>(Table2[[#This Row],[TATA]]-AVERAGE(Table2[TATA]))/STDEV(Table2[TATA])</f>
        <v>-0.36823421824609909</v>
      </c>
      <c r="W99" s="43">
        <f>(Table2[[#This Row],[REC]]-AVERAGE(Table2[REC]))/STDEV(Table2[REC])</f>
        <v>-0.24365957168237856</v>
      </c>
      <c r="X99" s="43">
        <f>(Table2[[#This Row],[INV]]-AVERAGE(Table2[INV]))/STDEV(Table2[INV])</f>
        <v>-3.7279064493185229E-2</v>
      </c>
      <c r="Y99" s="43">
        <f>(Table2[[#This Row],[rev]]-AVERAGE(Table2[rev]))/STDEV(Table2[rev])</f>
        <v>-2.9455616726600759E-2</v>
      </c>
      <c r="Z99" s="43">
        <f>(Table2[[#This Row],[ROA]]-AVERAGE(Table2[ROA]))/STDEV(Table2[ROA])</f>
        <v>-2.8196356394641673</v>
      </c>
      <c r="AA99" s="20">
        <f>SUM(Table2[[#This Row],[TATA Z]:[ROA Z]])</f>
        <v>-3.498264110612431</v>
      </c>
      <c r="AB99" s="20">
        <f>IF(Table2[[#This Row],[Z Score]]&gt;1,1,0)</f>
        <v>0</v>
      </c>
    </row>
    <row r="100" spans="1:28" ht="26.25" hidden="1" x14ac:dyDescent="0.45">
      <c r="A100" s="22">
        <v>262</v>
      </c>
      <c r="B100" s="23" t="s">
        <v>534</v>
      </c>
      <c r="C100" s="24" t="s">
        <v>535</v>
      </c>
      <c r="D100" s="24" t="s">
        <v>15</v>
      </c>
      <c r="E100" s="25">
        <v>16404663249</v>
      </c>
      <c r="F100" s="25">
        <v>412596677</v>
      </c>
      <c r="G100" s="25">
        <v>150552360202</v>
      </c>
      <c r="H100" s="25">
        <v>831325743</v>
      </c>
      <c r="I100" s="25">
        <v>1007907489</v>
      </c>
      <c r="J100" s="25">
        <v>7290778235</v>
      </c>
      <c r="K100" s="25">
        <v>9522186304</v>
      </c>
      <c r="L100" s="25">
        <v>131474628510</v>
      </c>
      <c r="M100" s="25">
        <v>120616019757</v>
      </c>
      <c r="N100" s="25"/>
      <c r="O100" s="25"/>
      <c r="P100" s="17">
        <v>-0.10622262281735756</v>
      </c>
      <c r="Q100" s="27">
        <v>0.21240981346586305</v>
      </c>
      <c r="R100" s="27">
        <v>0.30605896888866213</v>
      </c>
      <c r="S100" s="27">
        <v>-8.2590906519839233E-2</v>
      </c>
      <c r="T100" s="28">
        <v>0</v>
      </c>
      <c r="U100" s="29">
        <v>0.32965525301732834</v>
      </c>
      <c r="V100" s="27">
        <f>(Table2[[#This Row],[TATA]]-AVERAGE(Table2[TATA]))/STDEV(Table2[TATA])</f>
        <v>-7.3796536905413754E-2</v>
      </c>
      <c r="W100" s="43">
        <f>(Table2[[#This Row],[REC]]-AVERAGE(Table2[REC]))/STDEV(Table2[REC])</f>
        <v>-2.9667843109644688E-2</v>
      </c>
      <c r="X100" s="43">
        <f>(Table2[[#This Row],[INV]]-AVERAGE(Table2[INV]))/STDEV(Table2[INV])</f>
        <v>-3.4714637067142014E-2</v>
      </c>
      <c r="Y100" s="43">
        <f>(Table2[[#This Row],[rev]]-AVERAGE(Table2[rev]))/STDEV(Table2[rev])</f>
        <v>-3.1238592018573753E-2</v>
      </c>
      <c r="Z100" s="43">
        <f>(Table2[[#This Row],[ROA]]-AVERAGE(Table2[ROA]))/STDEV(Table2[ROA])</f>
        <v>-2.058301088612928E-2</v>
      </c>
      <c r="AA100" s="20">
        <f>SUM(Table2[[#This Row],[TATA Z]:[ROA Z]])</f>
        <v>-0.19000061998690349</v>
      </c>
      <c r="AB100" s="20">
        <f>IF(Table2[[#This Row],[Z Score]]&gt;1,1,0)</f>
        <v>0</v>
      </c>
    </row>
    <row r="101" spans="1:28" ht="26.25" hidden="1" x14ac:dyDescent="0.45">
      <c r="A101" s="30">
        <v>266</v>
      </c>
      <c r="B101" s="31" t="s">
        <v>542</v>
      </c>
      <c r="C101" s="32" t="s">
        <v>543</v>
      </c>
      <c r="D101" s="32" t="s">
        <v>15</v>
      </c>
      <c r="E101" s="33">
        <v>239996767</v>
      </c>
      <c r="F101" s="33">
        <v>-1643632357</v>
      </c>
      <c r="G101" s="33">
        <v>16789963141</v>
      </c>
      <c r="H101" s="33">
        <v>7665509533</v>
      </c>
      <c r="I101" s="33">
        <v>4414830943</v>
      </c>
      <c r="J101" s="33">
        <v>6935367413</v>
      </c>
      <c r="K101" s="33">
        <v>8481211964</v>
      </c>
      <c r="L101" s="33">
        <v>40797744320</v>
      </c>
      <c r="M101" s="33">
        <v>36843017620</v>
      </c>
      <c r="N101" s="33"/>
      <c r="O101" s="33"/>
      <c r="P101" s="17">
        <v>-0.11218780578501092</v>
      </c>
      <c r="Q101" s="27">
        <v>-0.42406555963512099</v>
      </c>
      <c r="R101" s="27">
        <v>0.2228929570627205</v>
      </c>
      <c r="S101" s="27">
        <v>-9.6934935151826551E-2</v>
      </c>
      <c r="T101" s="28">
        <v>0</v>
      </c>
      <c r="U101" s="29">
        <v>-0.41029534350923796</v>
      </c>
      <c r="V101" s="27">
        <f>(Table2[[#This Row],[TATA]]-AVERAGE(Table2[TATA]))/STDEV(Table2[TATA])</f>
        <v>-8.0362425961766307E-2</v>
      </c>
      <c r="W101" s="43">
        <f>(Table2[[#This Row],[REC]]-AVERAGE(Table2[REC]))/STDEV(Table2[REC])</f>
        <v>-0.55266152414067748</v>
      </c>
      <c r="X101" s="43">
        <f>(Table2[[#This Row],[INV]]-AVERAGE(Table2[INV]))/STDEV(Table2[INV])</f>
        <v>-3.5326757706041378E-2</v>
      </c>
      <c r="Y101" s="43">
        <f>(Table2[[#This Row],[rev]]-AVERAGE(Table2[rev]))/STDEV(Table2[rev])</f>
        <v>-3.1288333994318546E-2</v>
      </c>
      <c r="Z101" s="43">
        <f>(Table2[[#This Row],[ROA]]-AVERAGE(Table2[ROA]))/STDEV(Table2[ROA])</f>
        <v>-2.058301088612928E-2</v>
      </c>
      <c r="AA101" s="20">
        <f>SUM(Table2[[#This Row],[TATA Z]:[ROA Z]])</f>
        <v>-0.72022205268893291</v>
      </c>
      <c r="AB101" s="20">
        <f>IF(Table2[[#This Row],[Z Score]]&gt;1,1,0)</f>
        <v>0</v>
      </c>
    </row>
    <row r="102" spans="1:28" ht="51.75" hidden="1" x14ac:dyDescent="0.45">
      <c r="A102" s="22">
        <v>267</v>
      </c>
      <c r="B102" s="23" t="s">
        <v>544</v>
      </c>
      <c r="C102" s="24" t="s">
        <v>545</v>
      </c>
      <c r="D102" s="24" t="s">
        <v>15</v>
      </c>
      <c r="E102" s="25">
        <v>254737671276</v>
      </c>
      <c r="F102" s="25">
        <v>186053840598</v>
      </c>
      <c r="G102" s="25">
        <v>671697315338</v>
      </c>
      <c r="H102" s="25">
        <v>121027028216</v>
      </c>
      <c r="I102" s="25">
        <v>42102459595</v>
      </c>
      <c r="J102" s="25">
        <v>140438316866</v>
      </c>
      <c r="K102" s="25">
        <v>88384967200</v>
      </c>
      <c r="L102" s="25">
        <v>1814581527929</v>
      </c>
      <c r="M102" s="25">
        <v>272109210439</v>
      </c>
      <c r="N102" s="26">
        <v>16.46</v>
      </c>
      <c r="O102" s="26">
        <v>15.7</v>
      </c>
      <c r="P102" s="17">
        <v>-0.10225413904392056</v>
      </c>
      <c r="Q102" s="27">
        <v>-0.65212349492826782</v>
      </c>
      <c r="R102" s="27">
        <v>-0.37064919907625349</v>
      </c>
      <c r="S102" s="27">
        <v>-0.85004299545054829</v>
      </c>
      <c r="T102" s="28">
        <v>-0.76000000000000156</v>
      </c>
      <c r="U102" s="29">
        <v>-2.7350698284989918</v>
      </c>
      <c r="V102" s="27">
        <f>(Table2[[#This Row],[TATA]]-AVERAGE(Table2[TATA]))/STDEV(Table2[TATA])</f>
        <v>-6.9428418723688795E-2</v>
      </c>
      <c r="W102" s="43">
        <f>(Table2[[#This Row],[REC]]-AVERAGE(Table2[REC]))/STDEV(Table2[REC])</f>
        <v>-0.74005739852649755</v>
      </c>
      <c r="X102" s="43">
        <f>(Table2[[#This Row],[INV]]-AVERAGE(Table2[INV]))/STDEV(Table2[INV])</f>
        <v>-3.9695362089643263E-2</v>
      </c>
      <c r="Y102" s="43">
        <f>(Table2[[#This Row],[rev]]-AVERAGE(Table2[rev]))/STDEV(Table2[rev])</f>
        <v>-3.3899949170897545E-2</v>
      </c>
      <c r="Z102" s="43">
        <f>(Table2[[#This Row],[ROA]]-AVERAGE(Table2[ROA]))/STDEV(Table2[ROA])</f>
        <v>-0.11884074750134006</v>
      </c>
      <c r="AA102" s="20">
        <f>SUM(Table2[[#This Row],[TATA Z]:[ROA Z]])</f>
        <v>-1.0019218760120672</v>
      </c>
      <c r="AB102" s="20">
        <f>IF(Table2[[#This Row],[Z Score]]&gt;1,1,0)</f>
        <v>0</v>
      </c>
    </row>
    <row r="103" spans="1:28" ht="26.25" hidden="1" x14ac:dyDescent="0.45">
      <c r="A103" s="30">
        <v>271</v>
      </c>
      <c r="B103" s="31" t="s">
        <v>552</v>
      </c>
      <c r="C103" s="32" t="s">
        <v>553</v>
      </c>
      <c r="D103" s="32" t="s">
        <v>18</v>
      </c>
      <c r="E103" s="33">
        <v>46053145069</v>
      </c>
      <c r="F103" s="33">
        <v>41255659773</v>
      </c>
      <c r="G103" s="33">
        <v>1222641291125</v>
      </c>
      <c r="H103" s="33">
        <v>64499354142</v>
      </c>
      <c r="I103" s="33">
        <v>60492024590</v>
      </c>
      <c r="J103" s="33">
        <v>151006330357</v>
      </c>
      <c r="K103" s="33">
        <v>140300484238</v>
      </c>
      <c r="L103" s="33">
        <v>357406763322</v>
      </c>
      <c r="M103" s="33">
        <v>263280277760</v>
      </c>
      <c r="N103" s="34">
        <v>1.81</v>
      </c>
      <c r="O103" s="34">
        <v>1.75</v>
      </c>
      <c r="P103" s="17">
        <v>-3.9238698470469993E-3</v>
      </c>
      <c r="Q103" s="27">
        <v>-6.2129762465180254E-2</v>
      </c>
      <c r="R103" s="27">
        <v>-7.0896670978560228E-2</v>
      </c>
      <c r="S103" s="27">
        <v>-0.26335955337587785</v>
      </c>
      <c r="T103" s="28">
        <v>-6.0000000000000053E-2</v>
      </c>
      <c r="U103" s="29">
        <v>-0.46030985666666541</v>
      </c>
      <c r="V103" s="27">
        <f>(Table2[[#This Row],[TATA]]-AVERAGE(Table2[TATA]))/STDEV(Table2[TATA])</f>
        <v>3.880390909071444E-2</v>
      </c>
      <c r="W103" s="43">
        <f>(Table2[[#This Row],[REC]]-AVERAGE(Table2[REC]))/STDEV(Table2[REC])</f>
        <v>-0.25525781795081437</v>
      </c>
      <c r="X103" s="43">
        <f>(Table2[[#This Row],[INV]]-AVERAGE(Table2[INV]))/STDEV(Table2[INV])</f>
        <v>-3.7489115751958159E-2</v>
      </c>
      <c r="Y103" s="43">
        <f>(Table2[[#This Row],[rev]]-AVERAGE(Table2[rev]))/STDEV(Table2[rev])</f>
        <v>-3.1865458422568452E-2</v>
      </c>
      <c r="Z103" s="43">
        <f>(Table2[[#This Row],[ROA]]-AVERAGE(Table2[ROA]))/STDEV(Table2[ROA])</f>
        <v>-2.8340200618909069E-2</v>
      </c>
      <c r="AA103" s="20">
        <f>SUM(Table2[[#This Row],[TATA Z]:[ROA Z]])</f>
        <v>-0.3141486836535356</v>
      </c>
      <c r="AB103" s="20">
        <f>IF(Table2[[#This Row],[Z Score]]&gt;1,1,0)</f>
        <v>0</v>
      </c>
    </row>
    <row r="104" spans="1:28" ht="39" hidden="1" x14ac:dyDescent="0.45">
      <c r="A104" s="22">
        <v>273</v>
      </c>
      <c r="B104" s="23" t="s">
        <v>556</v>
      </c>
      <c r="C104" s="24" t="s">
        <v>557</v>
      </c>
      <c r="D104" s="24" t="s">
        <v>33</v>
      </c>
      <c r="E104" s="25">
        <v>196111084304</v>
      </c>
      <c r="F104" s="25">
        <v>31599166003</v>
      </c>
      <c r="G104" s="25">
        <v>3049351757702</v>
      </c>
      <c r="H104" s="25">
        <v>86230335085</v>
      </c>
      <c r="I104" s="25">
        <v>119894321808</v>
      </c>
      <c r="J104" s="25">
        <v>477009129470</v>
      </c>
      <c r="K104" s="25">
        <v>525279040178</v>
      </c>
      <c r="L104" s="25">
        <v>2749298770149</v>
      </c>
      <c r="M104" s="25">
        <v>2818277552061</v>
      </c>
      <c r="N104" s="26">
        <v>-2.36</v>
      </c>
      <c r="O104" s="26">
        <v>1.19</v>
      </c>
      <c r="P104" s="17">
        <v>-5.3949800276559975E-2</v>
      </c>
      <c r="Q104" s="27">
        <v>0.39039610236718125</v>
      </c>
      <c r="R104" s="27">
        <v>0.10119284459320979</v>
      </c>
      <c r="S104" s="27">
        <v>2.5089591084442836E-2</v>
      </c>
      <c r="T104" s="28">
        <v>3.55</v>
      </c>
      <c r="U104" s="29">
        <v>4.0127287377682741</v>
      </c>
      <c r="V104" s="27">
        <f>(Table2[[#This Row],[TATA]]-AVERAGE(Table2[TATA]))/STDEV(Table2[TATA])</f>
        <v>-1.625973454303788E-2</v>
      </c>
      <c r="W104" s="43">
        <f>(Table2[[#This Row],[REC]]-AVERAGE(Table2[REC]))/STDEV(Table2[REC])</f>
        <v>0.11658401256236442</v>
      </c>
      <c r="X104" s="43">
        <f>(Table2[[#This Row],[INV]]-AVERAGE(Table2[INV]))/STDEV(Table2[INV])</f>
        <v>-3.6222498032689149E-2</v>
      </c>
      <c r="Y104" s="43">
        <f>(Table2[[#This Row],[rev]]-AVERAGE(Table2[rev]))/STDEV(Table2[rev])</f>
        <v>-3.0865179441295833E-2</v>
      </c>
      <c r="Z104" s="43">
        <f>(Table2[[#This Row],[ROA]]-AVERAGE(Table2[ROA]))/STDEV(Table2[ROA])</f>
        <v>0.43838404830334116</v>
      </c>
      <c r="AA104" s="20">
        <f>SUM(Table2[[#This Row],[TATA Z]:[ROA Z]])</f>
        <v>0.47162064884868271</v>
      </c>
      <c r="AB104" s="20">
        <f>IF(Table2[[#This Row],[Z Score]]&gt;1,1,0)</f>
        <v>0</v>
      </c>
    </row>
    <row r="105" spans="1:28" ht="51.75" hidden="1" x14ac:dyDescent="0.45">
      <c r="A105" s="30">
        <v>274</v>
      </c>
      <c r="B105" s="31" t="s">
        <v>558</v>
      </c>
      <c r="C105" s="32" t="s">
        <v>559</v>
      </c>
      <c r="D105" s="32" t="s">
        <v>18</v>
      </c>
      <c r="E105" s="33">
        <v>97636753706</v>
      </c>
      <c r="F105" s="33">
        <v>66791724160</v>
      </c>
      <c r="G105" s="33">
        <v>526967135172</v>
      </c>
      <c r="H105" s="33">
        <v>8870010260</v>
      </c>
      <c r="I105" s="33">
        <v>7993820523</v>
      </c>
      <c r="J105" s="33">
        <v>48762233800</v>
      </c>
      <c r="K105" s="33">
        <v>17075930181</v>
      </c>
      <c r="L105" s="33">
        <v>276517719628</v>
      </c>
      <c r="M105" s="33">
        <v>268743904331</v>
      </c>
      <c r="N105" s="34">
        <v>2.04</v>
      </c>
      <c r="O105" s="34">
        <v>4.3</v>
      </c>
      <c r="P105" s="17">
        <v>-5.8533118077529263E-2</v>
      </c>
      <c r="Q105" s="27">
        <v>-9.8781141319671931E-2</v>
      </c>
      <c r="R105" s="27">
        <v>-0.64981238859898172</v>
      </c>
      <c r="S105" s="27">
        <v>-2.8113262714078987E-2</v>
      </c>
      <c r="T105" s="28">
        <v>2.2599999999999998</v>
      </c>
      <c r="U105" s="29">
        <v>1.4247600892897379</v>
      </c>
      <c r="V105" s="27">
        <f>(Table2[[#This Row],[TATA]]-AVERAGE(Table2[TATA]))/STDEV(Table2[TATA])</f>
        <v>-2.1304601792601661E-2</v>
      </c>
      <c r="W105" s="43">
        <f>(Table2[[#This Row],[REC]]-AVERAGE(Table2[REC]))/STDEV(Table2[REC])</f>
        <v>-0.2853743634639308</v>
      </c>
      <c r="X105" s="43">
        <f>(Table2[[#This Row],[INV]]-AVERAGE(Table2[INV]))/STDEV(Table2[INV])</f>
        <v>-4.1750066243131774E-2</v>
      </c>
      <c r="Y105" s="43">
        <f>(Table2[[#This Row],[rev]]-AVERAGE(Table2[rev]))/STDEV(Table2[rev])</f>
        <v>-3.1049675382505679E-2</v>
      </c>
      <c r="Z105" s="43">
        <f>(Table2[[#This Row],[ROA]]-AVERAGE(Table2[ROA]))/STDEV(Table2[ROA])</f>
        <v>0.27160446904857588</v>
      </c>
      <c r="AA105" s="20">
        <f>SUM(Table2[[#This Row],[TATA Z]:[ROA Z]])</f>
        <v>-0.10787423783359407</v>
      </c>
      <c r="AB105" s="20">
        <f>IF(Table2[[#This Row],[Z Score]]&gt;1,1,0)</f>
        <v>0</v>
      </c>
    </row>
    <row r="106" spans="1:28" ht="39" hidden="1" x14ac:dyDescent="0.45">
      <c r="A106" s="22">
        <v>276</v>
      </c>
      <c r="B106" s="23" t="s">
        <v>562</v>
      </c>
      <c r="C106" s="24" t="s">
        <v>563</v>
      </c>
      <c r="D106" s="24" t="s">
        <v>15</v>
      </c>
      <c r="E106" s="25">
        <v>-9686368724</v>
      </c>
      <c r="F106" s="25">
        <v>27906219618</v>
      </c>
      <c r="G106" s="25">
        <v>525670502321</v>
      </c>
      <c r="H106" s="25">
        <v>199046693450</v>
      </c>
      <c r="I106" s="25">
        <v>217930888034</v>
      </c>
      <c r="J106" s="25">
        <v>40514306363</v>
      </c>
      <c r="K106" s="25">
        <v>37714609865</v>
      </c>
      <c r="L106" s="25">
        <v>1183645196037</v>
      </c>
      <c r="M106" s="25">
        <v>1232632097105</v>
      </c>
      <c r="N106" s="26">
        <v>1.28</v>
      </c>
      <c r="O106" s="26">
        <v>1.73</v>
      </c>
      <c r="P106" s="17">
        <v>7.1513596779764016E-2</v>
      </c>
      <c r="Q106" s="27">
        <v>9.4873189082860396E-2</v>
      </c>
      <c r="R106" s="27">
        <v>-6.9103898087635632E-2</v>
      </c>
      <c r="S106" s="27">
        <v>4.1386473946765971E-2</v>
      </c>
      <c r="T106" s="28">
        <v>0.44999999999999996</v>
      </c>
      <c r="U106" s="29">
        <v>0.58866936172175466</v>
      </c>
      <c r="V106" s="27">
        <f>(Table2[[#This Row],[TATA]]-AVERAGE(Table2[TATA]))/STDEV(Table2[TATA])</f>
        <v>0.12183808243456934</v>
      </c>
      <c r="W106" s="43">
        <f>(Table2[[#This Row],[REC]]-AVERAGE(Table2[REC]))/STDEV(Table2[REC])</f>
        <v>-0.12624803213178198</v>
      </c>
      <c r="X106" s="43">
        <f>(Table2[[#This Row],[INV]]-AVERAGE(Table2[INV]))/STDEV(Table2[INV])</f>
        <v>-3.7475920538393145E-2</v>
      </c>
      <c r="Y106" s="43">
        <f>(Table2[[#This Row],[rev]]-AVERAGE(Table2[rev]))/STDEV(Table2[rev])</f>
        <v>-3.0808665391243984E-2</v>
      </c>
      <c r="Z106" s="43">
        <f>(Table2[[#This Row],[ROA]]-AVERAGE(Table2[ROA]))/STDEV(Table2[ROA])</f>
        <v>3.7595912109719076E-2</v>
      </c>
      <c r="AA106" s="20">
        <f>SUM(Table2[[#This Row],[TATA Z]:[ROA Z]])</f>
        <v>-3.5098623517130695E-2</v>
      </c>
      <c r="AB106" s="20">
        <f>IF(Table2[[#This Row],[Z Score]]&gt;1,1,0)</f>
        <v>0</v>
      </c>
    </row>
    <row r="107" spans="1:28" ht="39" hidden="1" x14ac:dyDescent="0.45">
      <c r="A107" s="30">
        <v>277</v>
      </c>
      <c r="B107" s="31" t="s">
        <v>564</v>
      </c>
      <c r="C107" s="32" t="s">
        <v>565</v>
      </c>
      <c r="D107" s="32" t="s">
        <v>33</v>
      </c>
      <c r="E107" s="33">
        <v>65261873218</v>
      </c>
      <c r="F107" s="33">
        <v>48292340707</v>
      </c>
      <c r="G107" s="33">
        <v>382090174895</v>
      </c>
      <c r="H107" s="33">
        <v>9214343899</v>
      </c>
      <c r="I107" s="33">
        <v>10740355710</v>
      </c>
      <c r="J107" s="33">
        <v>25064720944</v>
      </c>
      <c r="K107" s="33">
        <v>33206076659</v>
      </c>
      <c r="L107" s="33">
        <v>561464712365</v>
      </c>
      <c r="M107" s="33">
        <v>550869711512</v>
      </c>
      <c r="N107" s="34">
        <v>-2.59</v>
      </c>
      <c r="O107" s="34">
        <v>2.2200000000000002</v>
      </c>
      <c r="P107" s="17">
        <v>-4.4412375993869248E-2</v>
      </c>
      <c r="Q107" s="27">
        <v>0.16561263913381968</v>
      </c>
      <c r="R107" s="27">
        <v>0.32481333956159125</v>
      </c>
      <c r="S107" s="27">
        <v>-1.8870288051357258E-2</v>
      </c>
      <c r="T107" s="28">
        <v>4.8100000000000005</v>
      </c>
      <c r="U107" s="29">
        <v>5.2371433146501847</v>
      </c>
      <c r="V107" s="27">
        <f>(Table2[[#This Row],[TATA]]-AVERAGE(Table2[TATA]))/STDEV(Table2[TATA])</f>
        <v>-5.7618721869155667E-3</v>
      </c>
      <c r="W107" s="43">
        <f>(Table2[[#This Row],[REC]]-AVERAGE(Table2[REC]))/STDEV(Table2[REC])</f>
        <v>-6.8121218527020258E-2</v>
      </c>
      <c r="X107" s="43">
        <f>(Table2[[#This Row],[INV]]-AVERAGE(Table2[INV]))/STDEV(Table2[INV])</f>
        <v>-3.4576600661326437E-2</v>
      </c>
      <c r="Y107" s="43">
        <f>(Table2[[#This Row],[rev]]-AVERAGE(Table2[rev]))/STDEV(Table2[rev])</f>
        <v>-3.1017622753967449E-2</v>
      </c>
      <c r="Z107" s="43">
        <f>(Table2[[#This Row],[ROA]]-AVERAGE(Table2[ROA]))/STDEV(Table2[ROA])</f>
        <v>0.60128503269171674</v>
      </c>
      <c r="AA107" s="20">
        <f>SUM(Table2[[#This Row],[TATA Z]:[ROA Z]])</f>
        <v>0.46180771856248704</v>
      </c>
      <c r="AB107" s="20">
        <f>IF(Table2[[#This Row],[Z Score]]&gt;1,1,0)</f>
        <v>0</v>
      </c>
    </row>
    <row r="108" spans="1:28" ht="26.25" hidden="1" x14ac:dyDescent="0.45">
      <c r="A108" s="22">
        <v>286</v>
      </c>
      <c r="B108" s="23" t="s">
        <v>582</v>
      </c>
      <c r="C108" s="24" t="s">
        <v>583</v>
      </c>
      <c r="D108" s="24" t="s">
        <v>18</v>
      </c>
      <c r="E108" s="25">
        <v>5911950168681</v>
      </c>
      <c r="F108" s="25">
        <v>3051281503408</v>
      </c>
      <c r="G108" s="25">
        <v>291911212251853</v>
      </c>
      <c r="H108" s="25">
        <v>11535416562019</v>
      </c>
      <c r="I108" s="25">
        <v>14365534080380</v>
      </c>
      <c r="J108" s="25">
        <v>100479759917</v>
      </c>
      <c r="K108" s="25">
        <v>68126137013</v>
      </c>
      <c r="L108" s="25">
        <v>42669681559583</v>
      </c>
      <c r="M108" s="25">
        <v>43733496771447</v>
      </c>
      <c r="N108" s="26">
        <v>0.22</v>
      </c>
      <c r="O108" s="26">
        <v>0.3</v>
      </c>
      <c r="P108" s="17">
        <v>-9.7997902965265109E-3</v>
      </c>
      <c r="Q108" s="27">
        <v>0.2453415967377649</v>
      </c>
      <c r="R108" s="27">
        <v>-0.32199144315955064</v>
      </c>
      <c r="S108" s="27">
        <v>2.4931407336108474E-2</v>
      </c>
      <c r="T108" s="28">
        <v>7.9999999999999988E-2</v>
      </c>
      <c r="U108" s="29">
        <v>1.8481770617796225E-2</v>
      </c>
      <c r="V108" s="27">
        <f>(Table2[[#This Row],[TATA]]-AVERAGE(Table2[TATA]))/STDEV(Table2[TATA])</f>
        <v>3.2336271470134806E-2</v>
      </c>
      <c r="W108" s="43">
        <f>(Table2[[#This Row],[REC]]-AVERAGE(Table2[REC]))/STDEV(Table2[REC])</f>
        <v>-2.6077001973194721E-3</v>
      </c>
      <c r="X108" s="43">
        <f>(Table2[[#This Row],[INV]]-AVERAGE(Table2[INV]))/STDEV(Table2[INV])</f>
        <v>-3.9337230011583811E-2</v>
      </c>
      <c r="Y108" s="43">
        <f>(Table2[[#This Row],[rev]]-AVERAGE(Table2[rev]))/STDEV(Table2[rev])</f>
        <v>-3.086572798817724E-2</v>
      </c>
      <c r="Z108" s="43">
        <f>(Table2[[#This Row],[ROA]]-AVERAGE(Table2[ROA]))/STDEV(Table2[ROA])</f>
        <v>-1.0240091242422906E-2</v>
      </c>
      <c r="AA108" s="20">
        <f>SUM(Table2[[#This Row],[TATA Z]:[ROA Z]])</f>
        <v>-5.0714477969368621E-2</v>
      </c>
      <c r="AB108" s="20">
        <f>IF(Table2[[#This Row],[Z Score]]&gt;1,1,0)</f>
        <v>0</v>
      </c>
    </row>
    <row r="109" spans="1:28" ht="26.25" hidden="1" x14ac:dyDescent="0.45">
      <c r="A109" s="30">
        <v>287</v>
      </c>
      <c r="B109" s="31" t="s">
        <v>584</v>
      </c>
      <c r="C109" s="32" t="s">
        <v>585</v>
      </c>
      <c r="D109" s="32" t="s">
        <v>15</v>
      </c>
      <c r="E109" s="33">
        <v>272220155241</v>
      </c>
      <c r="F109" s="33">
        <v>369627831811</v>
      </c>
      <c r="G109" s="33">
        <v>2545542064164</v>
      </c>
      <c r="H109" s="33">
        <v>723042522487</v>
      </c>
      <c r="I109" s="33">
        <v>186768604698</v>
      </c>
      <c r="J109" s="33">
        <v>649599226224</v>
      </c>
      <c r="K109" s="33">
        <v>793618097984</v>
      </c>
      <c r="L109" s="33">
        <v>803565512060</v>
      </c>
      <c r="M109" s="33">
        <v>1470059672087</v>
      </c>
      <c r="N109" s="34">
        <v>-0.39</v>
      </c>
      <c r="O109" s="34">
        <v>1.23</v>
      </c>
      <c r="P109" s="17">
        <v>3.8265985835119309E-2</v>
      </c>
      <c r="Q109" s="27">
        <v>-0.74169070436468276</v>
      </c>
      <c r="R109" s="27">
        <v>0.2217041922866119</v>
      </c>
      <c r="S109" s="27">
        <v>0.82942106153659156</v>
      </c>
      <c r="T109" s="28">
        <v>1.62</v>
      </c>
      <c r="U109" s="29">
        <v>1.9677005352936401</v>
      </c>
      <c r="V109" s="27">
        <f>(Table2[[#This Row],[TATA]]-AVERAGE(Table2[TATA]))/STDEV(Table2[TATA])</f>
        <v>8.5242369271191346E-2</v>
      </c>
      <c r="W109" s="43">
        <f>(Table2[[#This Row],[REC]]-AVERAGE(Table2[REC]))/STDEV(Table2[REC])</f>
        <v>-0.81365503724518506</v>
      </c>
      <c r="X109" s="43">
        <f>(Table2[[#This Row],[INV]]-AVERAGE(Table2[INV]))/STDEV(Table2[INV])</f>
        <v>-3.5335507283402082E-2</v>
      </c>
      <c r="Y109" s="43">
        <f>(Table2[[#This Row],[rev]]-AVERAGE(Table2[rev]))/STDEV(Table2[rev])</f>
        <v>-2.8075932604129161E-2</v>
      </c>
      <c r="Z109" s="43">
        <f>(Table2[[#This Row],[ROA]]-AVERAGE(Table2[ROA]))/STDEV(Table2[ROA])</f>
        <v>0.18886111189892485</v>
      </c>
      <c r="AA109" s="20">
        <f>SUM(Table2[[#This Row],[TATA Z]:[ROA Z]])</f>
        <v>-0.60296299596260006</v>
      </c>
      <c r="AB109" s="20">
        <f>IF(Table2[[#This Row],[Z Score]]&gt;1,1,0)</f>
        <v>0</v>
      </c>
    </row>
    <row r="110" spans="1:28" ht="51.75" hidden="1" x14ac:dyDescent="0.45">
      <c r="A110" s="22">
        <v>291</v>
      </c>
      <c r="B110" s="23" t="s">
        <v>592</v>
      </c>
      <c r="C110" s="24" t="s">
        <v>593</v>
      </c>
      <c r="D110" s="24" t="s">
        <v>18</v>
      </c>
      <c r="E110" s="25">
        <v>1088372266133</v>
      </c>
      <c r="F110" s="25">
        <v>1026421339731</v>
      </c>
      <c r="G110" s="25">
        <v>15148255852020</v>
      </c>
      <c r="H110" s="25">
        <v>1711965558718</v>
      </c>
      <c r="I110" s="25">
        <v>1391639062627</v>
      </c>
      <c r="J110" s="25">
        <v>1233109787901</v>
      </c>
      <c r="K110" s="25">
        <v>852685212624</v>
      </c>
      <c r="L110" s="25">
        <v>3958997823072</v>
      </c>
      <c r="M110" s="25">
        <v>4542868049098</v>
      </c>
      <c r="N110" s="26">
        <v>1.08</v>
      </c>
      <c r="O110" s="26">
        <v>1.85</v>
      </c>
      <c r="P110" s="17">
        <v>-4.0896408805861911E-3</v>
      </c>
      <c r="Q110" s="27">
        <v>-0.1871103623900445</v>
      </c>
      <c r="R110" s="27">
        <v>-0.30850827639975098</v>
      </c>
      <c r="S110" s="27">
        <v>0.14747929959025427</v>
      </c>
      <c r="T110" s="28">
        <v>0.77</v>
      </c>
      <c r="U110" s="29">
        <v>0.41777101991987264</v>
      </c>
      <c r="V110" s="27">
        <f>(Table2[[#This Row],[TATA]]-AVERAGE(Table2[TATA]))/STDEV(Table2[TATA])</f>
        <v>3.8621444576067136E-2</v>
      </c>
      <c r="W110" s="43">
        <f>(Table2[[#This Row],[REC]]-AVERAGE(Table2[REC]))/STDEV(Table2[REC])</f>
        <v>-0.35795474351088752</v>
      </c>
      <c r="X110" s="43">
        <f>(Table2[[#This Row],[INV]]-AVERAGE(Table2[INV]))/STDEV(Table2[INV])</f>
        <v>-3.9237990857629086E-2</v>
      </c>
      <c r="Y110" s="43">
        <f>(Table2[[#This Row],[rev]]-AVERAGE(Table2[rev]))/STDEV(Table2[rev])</f>
        <v>-3.0440758515480656E-2</v>
      </c>
      <c r="Z110" s="43">
        <f>(Table2[[#This Row],[ROA]]-AVERAGE(Table2[ROA]))/STDEV(Table2[ROA])</f>
        <v>7.8967590684544592E-2</v>
      </c>
      <c r="AA110" s="20">
        <f>SUM(Table2[[#This Row],[TATA Z]:[ROA Z]])</f>
        <v>-0.31004445762338551</v>
      </c>
      <c r="AB110" s="20">
        <f>IF(Table2[[#This Row],[Z Score]]&gt;1,1,0)</f>
        <v>0</v>
      </c>
    </row>
    <row r="111" spans="1:28" ht="39" hidden="1" x14ac:dyDescent="0.45">
      <c r="A111" s="30">
        <v>292</v>
      </c>
      <c r="B111" s="31" t="s">
        <v>594</v>
      </c>
      <c r="C111" s="32" t="s">
        <v>595</v>
      </c>
      <c r="D111" s="32" t="s">
        <v>15</v>
      </c>
      <c r="E111" s="33">
        <v>298489076705</v>
      </c>
      <c r="F111" s="33">
        <v>261291206370</v>
      </c>
      <c r="G111" s="33">
        <v>1240958007180</v>
      </c>
      <c r="H111" s="33">
        <v>13647449247</v>
      </c>
      <c r="I111" s="33">
        <v>22245589444</v>
      </c>
      <c r="J111" s="33">
        <v>45047924181</v>
      </c>
      <c r="K111" s="33">
        <v>52367841765</v>
      </c>
      <c r="L111" s="33">
        <v>744580341694</v>
      </c>
      <c r="M111" s="33">
        <v>752583412385</v>
      </c>
      <c r="N111" s="34">
        <v>3.67</v>
      </c>
      <c r="O111" s="34">
        <v>3.85</v>
      </c>
      <c r="P111" s="17">
        <v>-2.9975124153902556E-2</v>
      </c>
      <c r="Q111" s="27">
        <v>0.63001811117854523</v>
      </c>
      <c r="R111" s="27">
        <v>0.16249178440695708</v>
      </c>
      <c r="S111" s="27">
        <v>1.0748431355026318E-2</v>
      </c>
      <c r="T111" s="28">
        <v>0.18000000000000016</v>
      </c>
      <c r="U111" s="29">
        <v>0.95328320278662626</v>
      </c>
      <c r="V111" s="27">
        <f>(Table2[[#This Row],[TATA]]-AVERAGE(Table2[TATA]))/STDEV(Table2[TATA])</f>
        <v>1.0129240352945698E-2</v>
      </c>
      <c r="W111" s="43">
        <f>(Table2[[#This Row],[REC]]-AVERAGE(Table2[REC]))/STDEV(Table2[REC])</f>
        <v>0.31348212007865045</v>
      </c>
      <c r="X111" s="43">
        <f>(Table2[[#This Row],[INV]]-AVERAGE(Table2[INV]))/STDEV(Table2[INV])</f>
        <v>-3.577132398479594E-2</v>
      </c>
      <c r="Y111" s="43">
        <f>(Table2[[#This Row],[rev]]-AVERAGE(Table2[rev]))/STDEV(Table2[rev])</f>
        <v>-3.0914911468309637E-2</v>
      </c>
      <c r="Z111" s="43">
        <f>(Table2[[#This Row],[ROA]]-AVERAGE(Table2[ROA]))/STDEV(Table2[ROA])</f>
        <v>2.688558312210087E-3</v>
      </c>
      <c r="AA111" s="20">
        <f>SUM(Table2[[#This Row],[TATA Z]:[ROA Z]])</f>
        <v>0.25961368329070067</v>
      </c>
      <c r="AB111" s="20">
        <f>IF(Table2[[#This Row],[Z Score]]&gt;1,1,0)</f>
        <v>0</v>
      </c>
    </row>
    <row r="112" spans="1:28" ht="39" hidden="1" x14ac:dyDescent="0.45">
      <c r="A112" s="22">
        <v>294</v>
      </c>
      <c r="B112" s="23" t="s">
        <v>598</v>
      </c>
      <c r="C112" s="24" t="s">
        <v>599</v>
      </c>
      <c r="D112" s="24" t="s">
        <v>33</v>
      </c>
      <c r="E112" s="25">
        <v>7846591623</v>
      </c>
      <c r="F112" s="25">
        <v>912318636</v>
      </c>
      <c r="G112" s="25">
        <v>97068288260</v>
      </c>
      <c r="H112" s="25">
        <v>66402250883</v>
      </c>
      <c r="I112" s="25">
        <v>59419136803</v>
      </c>
      <c r="J112" s="25">
        <v>15401328592</v>
      </c>
      <c r="K112" s="25">
        <v>14561562288</v>
      </c>
      <c r="L112" s="25">
        <v>170165944457</v>
      </c>
      <c r="M112" s="25">
        <v>264895487881</v>
      </c>
      <c r="N112" s="26">
        <v>0.18</v>
      </c>
      <c r="O112" s="26">
        <v>0.28999999999999998</v>
      </c>
      <c r="P112" s="17">
        <v>-7.1437058500777972E-2</v>
      </c>
      <c r="Q112" s="27">
        <v>-0.10516381579148824</v>
      </c>
      <c r="R112" s="27">
        <v>-5.4525575438745241E-2</v>
      </c>
      <c r="S112" s="27">
        <v>0.55668919962970398</v>
      </c>
      <c r="T112" s="28">
        <v>0.10999999999999999</v>
      </c>
      <c r="U112" s="29">
        <v>0.43556274989869248</v>
      </c>
      <c r="V112" s="27">
        <f>(Table2[[#This Row],[TATA]]-AVERAGE(Table2[TATA]))/STDEV(Table2[TATA])</f>
        <v>-3.5507995329441384E-2</v>
      </c>
      <c r="W112" s="43">
        <f>(Table2[[#This Row],[REC]]-AVERAGE(Table2[REC]))/STDEV(Table2[REC])</f>
        <v>-0.2906190257995282</v>
      </c>
      <c r="X112" s="43">
        <f>(Table2[[#This Row],[INV]]-AVERAGE(Table2[INV]))/STDEV(Table2[INV])</f>
        <v>-3.7368620789637652E-2</v>
      </c>
      <c r="Y112" s="43">
        <f>(Table2[[#This Row],[rev]]-AVERAGE(Table2[rev]))/STDEV(Table2[rev])</f>
        <v>-2.9021707463330847E-2</v>
      </c>
      <c r="Z112" s="43">
        <f>(Table2[[#This Row],[ROA]]-AVERAGE(Table2[ROA]))/STDEV(Table2[ROA])</f>
        <v>-6.361496376033015E-3</v>
      </c>
      <c r="AA112" s="20">
        <f>SUM(Table2[[#This Row],[TATA Z]:[ROA Z]])</f>
        <v>-0.39887884575797106</v>
      </c>
      <c r="AB112" s="20">
        <f>IF(Table2[[#This Row],[Z Score]]&gt;1,1,0)</f>
        <v>0</v>
      </c>
    </row>
    <row r="113" spans="1:28" ht="26.25" hidden="1" x14ac:dyDescent="0.45">
      <c r="A113" s="30">
        <v>297</v>
      </c>
      <c r="B113" s="31" t="s">
        <v>604</v>
      </c>
      <c r="C113" s="32" t="s">
        <v>605</v>
      </c>
      <c r="D113" s="32" t="s">
        <v>15</v>
      </c>
      <c r="E113" s="33">
        <v>10649512037</v>
      </c>
      <c r="F113" s="33">
        <v>14926265143</v>
      </c>
      <c r="G113" s="33">
        <v>977188940105</v>
      </c>
      <c r="H113" s="33">
        <v>124281732473</v>
      </c>
      <c r="I113" s="33">
        <v>172256467663</v>
      </c>
      <c r="J113" s="33">
        <v>981805677</v>
      </c>
      <c r="K113" s="33">
        <v>820358637</v>
      </c>
      <c r="L113" s="33">
        <v>93352007158</v>
      </c>
      <c r="M113" s="33">
        <v>81089484164</v>
      </c>
      <c r="N113" s="34">
        <v>1.41</v>
      </c>
      <c r="O113" s="34">
        <v>0.12</v>
      </c>
      <c r="P113" s="17">
        <v>4.3765877103976005E-3</v>
      </c>
      <c r="Q113" s="27">
        <v>0.38601598348673188</v>
      </c>
      <c r="R113" s="27">
        <v>-0.16443889435770701</v>
      </c>
      <c r="S113" s="27">
        <v>-0.13135789328284558</v>
      </c>
      <c r="T113" s="28">
        <v>-1.29</v>
      </c>
      <c r="U113" s="29">
        <v>-1.1954042164434231</v>
      </c>
      <c r="V113" s="27">
        <f>(Table2[[#This Row],[TATA]]-AVERAGE(Table2[TATA]))/STDEV(Table2[TATA])</f>
        <v>4.7940239650007252E-2</v>
      </c>
      <c r="W113" s="43">
        <f>(Table2[[#This Row],[REC]]-AVERAGE(Table2[REC]))/STDEV(Table2[REC])</f>
        <v>0.11298485603022899</v>
      </c>
      <c r="X113" s="43">
        <f>(Table2[[#This Row],[INV]]-AVERAGE(Table2[INV]))/STDEV(Table2[INV])</f>
        <v>-3.8177607652456508E-2</v>
      </c>
      <c r="Y113" s="43">
        <f>(Table2[[#This Row],[rev]]-AVERAGE(Table2[rev]))/STDEV(Table2[rev])</f>
        <v>-3.1407705336383394E-2</v>
      </c>
      <c r="Z113" s="43">
        <f>(Table2[[#This Row],[ROA]]-AVERAGE(Table2[ROA]))/STDEV(Table2[ROA])</f>
        <v>-0.18736259014089462</v>
      </c>
      <c r="AA113" s="20">
        <f>SUM(Table2[[#This Row],[TATA Z]:[ROA Z]])</f>
        <v>-9.6022807449498288E-2</v>
      </c>
      <c r="AB113" s="20">
        <f>IF(Table2[[#This Row],[Z Score]]&gt;1,1,0)</f>
        <v>0</v>
      </c>
    </row>
    <row r="114" spans="1:28" ht="39" hidden="1" x14ac:dyDescent="0.45">
      <c r="A114" s="22">
        <v>299</v>
      </c>
      <c r="B114" s="23" t="s">
        <v>608</v>
      </c>
      <c r="C114" s="24" t="s">
        <v>609</v>
      </c>
      <c r="D114" s="24" t="s">
        <v>18</v>
      </c>
      <c r="E114" s="25">
        <v>26216624325</v>
      </c>
      <c r="F114" s="25">
        <v>39443338299</v>
      </c>
      <c r="G114" s="25">
        <v>851701001286</v>
      </c>
      <c r="H114" s="25">
        <v>103832984401</v>
      </c>
      <c r="I114" s="25">
        <v>102981939422</v>
      </c>
      <c r="J114" s="25">
        <v>94713135959</v>
      </c>
      <c r="K114" s="25">
        <v>120778763562</v>
      </c>
      <c r="L114" s="25">
        <v>626849791749</v>
      </c>
      <c r="M114" s="25">
        <v>546832908554</v>
      </c>
      <c r="N114" s="26">
        <v>0.67</v>
      </c>
      <c r="O114" s="26">
        <v>3.8</v>
      </c>
      <c r="P114" s="17">
        <v>1.5529762151305124E-2</v>
      </c>
      <c r="Q114" s="27">
        <v>-8.1962873735121466E-3</v>
      </c>
      <c r="R114" s="27">
        <v>0.2752060454875388</v>
      </c>
      <c r="S114" s="27">
        <v>-0.12764921397156651</v>
      </c>
      <c r="T114" s="28">
        <v>3.13</v>
      </c>
      <c r="U114" s="29">
        <v>3.2848903062937653</v>
      </c>
      <c r="V114" s="27">
        <f>(Table2[[#This Row],[TATA]]-AVERAGE(Table2[TATA]))/STDEV(Table2[TATA])</f>
        <v>6.0216561500023177E-2</v>
      </c>
      <c r="W114" s="43">
        <f>(Table2[[#This Row],[REC]]-AVERAGE(Table2[REC]))/STDEV(Table2[REC])</f>
        <v>-0.21094052326656004</v>
      </c>
      <c r="X114" s="43">
        <f>(Table2[[#This Row],[INV]]-AVERAGE(Table2[INV]))/STDEV(Table2[INV])</f>
        <v>-3.4941721554777837E-2</v>
      </c>
      <c r="Y114" s="43">
        <f>(Table2[[#This Row],[rev]]-AVERAGE(Table2[rev]))/STDEV(Table2[rev])</f>
        <v>-3.1394844442064238E-2</v>
      </c>
      <c r="Z114" s="43">
        <f>(Table2[[#This Row],[ROA]]-AVERAGE(Table2[ROA]))/STDEV(Table2[ROA])</f>
        <v>0.3840837201738827</v>
      </c>
      <c r="AA114" s="20">
        <f>SUM(Table2[[#This Row],[TATA Z]:[ROA Z]])</f>
        <v>0.16702319241050378</v>
      </c>
      <c r="AB114" s="20">
        <f>IF(Table2[[#This Row],[Z Score]]&gt;1,1,0)</f>
        <v>0</v>
      </c>
    </row>
    <row r="115" spans="1:28" ht="26.25" hidden="1" x14ac:dyDescent="0.45">
      <c r="A115" s="30">
        <v>302</v>
      </c>
      <c r="B115" s="31" t="s">
        <v>614</v>
      </c>
      <c r="C115" s="32" t="s">
        <v>615</v>
      </c>
      <c r="D115" s="32" t="s">
        <v>18</v>
      </c>
      <c r="E115" s="33">
        <v>146203818389</v>
      </c>
      <c r="F115" s="33">
        <v>53224759600</v>
      </c>
      <c r="G115" s="33">
        <v>1596156906245</v>
      </c>
      <c r="H115" s="33">
        <v>390220728476</v>
      </c>
      <c r="I115" s="33">
        <v>410133259169</v>
      </c>
      <c r="J115" s="33">
        <v>693297966711</v>
      </c>
      <c r="K115" s="33">
        <v>415595015275</v>
      </c>
      <c r="L115" s="33">
        <v>943790939631</v>
      </c>
      <c r="M115" s="33">
        <v>1666852675430</v>
      </c>
      <c r="N115" s="34">
        <v>-0.01</v>
      </c>
      <c r="O115" s="34">
        <v>0.45</v>
      </c>
      <c r="P115" s="17">
        <v>-5.82518287677216E-2</v>
      </c>
      <c r="Q115" s="27">
        <v>5.1028890163697938E-2</v>
      </c>
      <c r="R115" s="27">
        <v>-0.40055353508884584</v>
      </c>
      <c r="S115" s="27">
        <v>0.76612489634801972</v>
      </c>
      <c r="T115" s="28">
        <v>0.46</v>
      </c>
      <c r="U115" s="29">
        <v>0.81834842265515029</v>
      </c>
      <c r="V115" s="27">
        <f>(Table2[[#This Row],[TATA]]-AVERAGE(Table2[TATA]))/STDEV(Table2[TATA])</f>
        <v>-2.0994986075707458E-2</v>
      </c>
      <c r="W115" s="43">
        <f>(Table2[[#This Row],[REC]]-AVERAGE(Table2[REC]))/STDEV(Table2[REC])</f>
        <v>-0.16227502116081322</v>
      </c>
      <c r="X115" s="43">
        <f>(Table2[[#This Row],[INV]]-AVERAGE(Table2[INV]))/STDEV(Table2[INV])</f>
        <v>-3.9915464759760474E-2</v>
      </c>
      <c r="Y115" s="43">
        <f>(Table2[[#This Row],[rev]]-AVERAGE(Table2[rev]))/STDEV(Table2[rev])</f>
        <v>-2.8295429956952816E-2</v>
      </c>
      <c r="Z115" s="43">
        <f>(Table2[[#This Row],[ROA]]-AVERAGE(Table2[ROA]))/STDEV(Table2[ROA])</f>
        <v>3.8888777065182394E-2</v>
      </c>
      <c r="AA115" s="20">
        <f>SUM(Table2[[#This Row],[TATA Z]:[ROA Z]])</f>
        <v>-0.21259212488805157</v>
      </c>
      <c r="AB115" s="20">
        <f>IF(Table2[[#This Row],[Z Score]]&gt;1,1,0)</f>
        <v>0</v>
      </c>
    </row>
    <row r="116" spans="1:28" ht="39" hidden="1" x14ac:dyDescent="0.45">
      <c r="A116" s="22">
        <v>303</v>
      </c>
      <c r="B116" s="23" t="s">
        <v>616</v>
      </c>
      <c r="C116" s="24" t="s">
        <v>617</v>
      </c>
      <c r="D116" s="24" t="s">
        <v>15</v>
      </c>
      <c r="E116" s="25">
        <v>-206700929408</v>
      </c>
      <c r="F116" s="25">
        <v>100018858113</v>
      </c>
      <c r="G116" s="25">
        <v>9226409783404</v>
      </c>
      <c r="H116" s="25">
        <v>4210839614547</v>
      </c>
      <c r="I116" s="25">
        <v>4219473721282</v>
      </c>
      <c r="J116" s="25">
        <v>850791776728</v>
      </c>
      <c r="K116" s="25">
        <v>729229592988</v>
      </c>
      <c r="L116" s="25">
        <v>3265161157779</v>
      </c>
      <c r="M116" s="25">
        <v>3194518320638</v>
      </c>
      <c r="N116" s="26">
        <v>0.25</v>
      </c>
      <c r="O116" s="26">
        <v>0.36</v>
      </c>
      <c r="P116" s="17">
        <v>3.3243677087994951E-2</v>
      </c>
      <c r="Q116" s="27">
        <v>2.0504477789113924E-3</v>
      </c>
      <c r="R116" s="27">
        <v>-0.14288123964656477</v>
      </c>
      <c r="S116" s="27">
        <v>-2.1635329384186375E-2</v>
      </c>
      <c r="T116" s="28">
        <v>0.10999999999999999</v>
      </c>
      <c r="U116" s="29">
        <v>-1.9222444163844832E-2</v>
      </c>
      <c r="V116" s="27">
        <f>(Table2[[#This Row],[TATA]]-AVERAGE(Table2[TATA]))/STDEV(Table2[TATA])</f>
        <v>7.9714303792029692E-2</v>
      </c>
      <c r="W116" s="43">
        <f>(Table2[[#This Row],[REC]]-AVERAGE(Table2[REC]))/STDEV(Table2[REC])</f>
        <v>-0.20252075093537544</v>
      </c>
      <c r="X116" s="43">
        <f>(Table2[[#This Row],[INV]]-AVERAGE(Table2[INV]))/STDEV(Table2[INV])</f>
        <v>-3.8018938442700795E-2</v>
      </c>
      <c r="Y116" s="43">
        <f>(Table2[[#This Row],[rev]]-AVERAGE(Table2[rev]))/STDEV(Table2[rev])</f>
        <v>-3.102721131673734E-2</v>
      </c>
      <c r="Z116" s="43">
        <f>(Table2[[#This Row],[ROA]]-AVERAGE(Table2[ROA]))/STDEV(Table2[ROA])</f>
        <v>-6.361496376033015E-3</v>
      </c>
      <c r="AA116" s="20">
        <f>SUM(Table2[[#This Row],[TATA Z]:[ROA Z]])</f>
        <v>-0.19821409327881687</v>
      </c>
      <c r="AB116" s="20">
        <f>IF(Table2[[#This Row],[Z Score]]&gt;1,1,0)</f>
        <v>0</v>
      </c>
    </row>
    <row r="117" spans="1:28" ht="26.25" hidden="1" x14ac:dyDescent="0.45">
      <c r="A117" s="30">
        <v>304</v>
      </c>
      <c r="B117" s="31" t="s">
        <v>618</v>
      </c>
      <c r="C117" s="32" t="s">
        <v>619</v>
      </c>
      <c r="D117" s="32" t="s">
        <v>33</v>
      </c>
      <c r="E117" s="33">
        <v>-153407337746</v>
      </c>
      <c r="F117" s="33">
        <v>43914952914</v>
      </c>
      <c r="G117" s="33">
        <v>1540018629527</v>
      </c>
      <c r="H117" s="33">
        <v>241582402234</v>
      </c>
      <c r="I117" s="33">
        <v>257070592897</v>
      </c>
      <c r="J117" s="33">
        <v>560561959791</v>
      </c>
      <c r="K117" s="33">
        <v>951275414089</v>
      </c>
      <c r="L117" s="33">
        <v>1149942877969</v>
      </c>
      <c r="M117" s="33">
        <v>909730972434</v>
      </c>
      <c r="N117" s="34">
        <v>0.59</v>
      </c>
      <c r="O117" s="34">
        <v>0.22</v>
      </c>
      <c r="P117" s="17">
        <v>0.12812980757291578</v>
      </c>
      <c r="Q117" s="27">
        <v>6.4111419208415385E-2</v>
      </c>
      <c r="R117" s="27">
        <v>0.69700315455524964</v>
      </c>
      <c r="S117" s="27">
        <v>-0.20889029371550716</v>
      </c>
      <c r="T117" s="28">
        <v>-0.37</v>
      </c>
      <c r="U117" s="29">
        <v>0.31035408762107364</v>
      </c>
      <c r="V117" s="27">
        <f>(Table2[[#This Row],[TATA]]-AVERAGE(Table2[TATA]))/STDEV(Table2[TATA])</f>
        <v>0.18415566110309786</v>
      </c>
      <c r="W117" s="43">
        <f>(Table2[[#This Row],[REC]]-AVERAGE(Table2[REC]))/STDEV(Table2[REC])</f>
        <v>-0.15152506867018226</v>
      </c>
      <c r="X117" s="43">
        <f>(Table2[[#This Row],[INV]]-AVERAGE(Table2[INV]))/STDEV(Table2[INV])</f>
        <v>-3.1837199524446504E-2</v>
      </c>
      <c r="Y117" s="43">
        <f>(Table2[[#This Row],[rev]]-AVERAGE(Table2[rev]))/STDEV(Table2[rev])</f>
        <v>-3.1676570860895537E-2</v>
      </c>
      <c r="Z117" s="43">
        <f>(Table2[[#This Row],[ROA]]-AVERAGE(Table2[ROA]))/STDEV(Table2[ROA])</f>
        <v>-6.8419014238271278E-2</v>
      </c>
      <c r="AA117" s="20">
        <f>SUM(Table2[[#This Row],[TATA Z]:[ROA Z]])</f>
        <v>-9.9302192190697719E-2</v>
      </c>
      <c r="AB117" s="20">
        <f>IF(Table2[[#This Row],[Z Score]]&gt;1,1,0)</f>
        <v>0</v>
      </c>
    </row>
    <row r="118" spans="1:28" ht="64.5" x14ac:dyDescent="0.45">
      <c r="A118" s="22">
        <v>308</v>
      </c>
      <c r="B118" s="23" t="s">
        <v>626</v>
      </c>
      <c r="C118" s="24" t="s">
        <v>627</v>
      </c>
      <c r="D118" s="24" t="s">
        <v>15</v>
      </c>
      <c r="E118" s="25">
        <v>353849787</v>
      </c>
      <c r="F118" s="25">
        <v>-2804050443</v>
      </c>
      <c r="G118" s="25">
        <v>11571353867</v>
      </c>
      <c r="H118" s="25">
        <v>1804495545</v>
      </c>
      <c r="I118" s="25">
        <v>5051534752</v>
      </c>
      <c r="J118" s="25">
        <v>40245566597</v>
      </c>
      <c r="K118" s="25">
        <v>40302339777</v>
      </c>
      <c r="L118" s="25">
        <v>14940277511</v>
      </c>
      <c r="M118" s="25">
        <v>22377111526</v>
      </c>
      <c r="N118" s="26">
        <v>-137.31</v>
      </c>
      <c r="O118" s="26">
        <v>24.97</v>
      </c>
      <c r="P118" s="17">
        <v>-0.27290672001708649</v>
      </c>
      <c r="Q118" s="27">
        <v>1.7994165826549602</v>
      </c>
      <c r="R118" s="27">
        <v>1.4106691693149627E-3</v>
      </c>
      <c r="S118" s="27">
        <v>0.49777080844211369</v>
      </c>
      <c r="T118" s="28">
        <v>162.28</v>
      </c>
      <c r="U118" s="29">
        <v>164.3056913402493</v>
      </c>
      <c r="V118" s="27">
        <f>(Table2[[#This Row],[TATA]]-AVERAGE(Table2[TATA]))/STDEV(Table2[TATA])</f>
        <v>-0.25726606258573725</v>
      </c>
      <c r="W118" s="43">
        <f>(Table2[[#This Row],[REC]]-AVERAGE(Table2[REC]))/STDEV(Table2[REC])</f>
        <v>1.2743802742519748</v>
      </c>
      <c r="X118" s="43">
        <f>(Table2[[#This Row],[INV]]-AVERAGE(Table2[INV]))/STDEV(Table2[INV])</f>
        <v>-3.6956917390191531E-2</v>
      </c>
      <c r="Y118" s="43">
        <f>(Table2[[#This Row],[rev]]-AVERAGE(Table2[rev]))/STDEV(Table2[rev])</f>
        <v>-2.922602364678013E-2</v>
      </c>
      <c r="Z118" s="43">
        <f>(Table2[[#This Row],[ROA]]-AVERAGE(Table2[ROA]))/STDEV(Table2[ROA])</f>
        <v>20.960029486372257</v>
      </c>
      <c r="AA118" s="20">
        <f>SUM(Table2[[#This Row],[TATA Z]:[ROA Z]])</f>
        <v>21.910960757001522</v>
      </c>
      <c r="AB118" s="20">
        <f>IF(Table2[[#This Row],[Z Score]]&gt;1,1,0)</f>
        <v>1</v>
      </c>
    </row>
    <row r="119" spans="1:28" ht="26.25" hidden="1" x14ac:dyDescent="0.45">
      <c r="A119" s="30">
        <v>312</v>
      </c>
      <c r="B119" s="31" t="s">
        <v>634</v>
      </c>
      <c r="C119" s="32" t="s">
        <v>635</v>
      </c>
      <c r="D119" s="32" t="s">
        <v>33</v>
      </c>
      <c r="E119" s="33">
        <v>2945594773</v>
      </c>
      <c r="F119" s="33">
        <v>774811300</v>
      </c>
      <c r="G119" s="33">
        <v>148404489462</v>
      </c>
      <c r="H119" s="33">
        <v>21943987613</v>
      </c>
      <c r="I119" s="33">
        <v>24984663249</v>
      </c>
      <c r="J119" s="33">
        <v>2568144454</v>
      </c>
      <c r="K119" s="33">
        <v>1666276685</v>
      </c>
      <c r="L119" s="33">
        <v>38371820418</v>
      </c>
      <c r="M119" s="33">
        <v>46725011895</v>
      </c>
      <c r="N119" s="34">
        <v>-0.24</v>
      </c>
      <c r="O119" s="34">
        <v>0.71</v>
      </c>
      <c r="P119" s="17">
        <v>-1.4627478460183944E-2</v>
      </c>
      <c r="Q119" s="27">
        <v>0.13856531864785829</v>
      </c>
      <c r="R119" s="27">
        <v>-0.3511748599636989</v>
      </c>
      <c r="S119" s="27">
        <v>0.21769077896240663</v>
      </c>
      <c r="T119" s="28">
        <v>0.95</v>
      </c>
      <c r="U119" s="29">
        <v>0.94045375918638197</v>
      </c>
      <c r="V119" s="27">
        <f>(Table2[[#This Row],[TATA]]-AVERAGE(Table2[TATA]))/STDEV(Table2[TATA])</f>
        <v>2.7022425264054253E-2</v>
      </c>
      <c r="W119" s="43">
        <f>(Table2[[#This Row],[REC]]-AVERAGE(Table2[REC]))/STDEV(Table2[REC])</f>
        <v>-9.0346081107421553E-2</v>
      </c>
      <c r="X119" s="43">
        <f>(Table2[[#This Row],[INV]]-AVERAGE(Table2[INV]))/STDEV(Table2[INV])</f>
        <v>-3.9552026553430847E-2</v>
      </c>
      <c r="Y119" s="43">
        <f>(Table2[[#This Row],[rev]]-AVERAGE(Table2[rev]))/STDEV(Table2[rev])</f>
        <v>-3.0197280355088049E-2</v>
      </c>
      <c r="Z119" s="43">
        <f>(Table2[[#This Row],[ROA]]-AVERAGE(Table2[ROA]))/STDEV(Table2[ROA])</f>
        <v>0.10223915988288393</v>
      </c>
      <c r="AA119" s="20">
        <f>SUM(Table2[[#This Row],[TATA Z]:[ROA Z]])</f>
        <v>-3.0833802869002253E-2</v>
      </c>
      <c r="AB119" s="20">
        <f>IF(Table2[[#This Row],[Z Score]]&gt;1,1,0)</f>
        <v>0</v>
      </c>
    </row>
    <row r="120" spans="1:28" ht="26.25" hidden="1" x14ac:dyDescent="0.45">
      <c r="A120" s="22">
        <v>315</v>
      </c>
      <c r="B120" s="23" t="s">
        <v>640</v>
      </c>
      <c r="C120" s="24" t="s">
        <v>641</v>
      </c>
      <c r="D120" s="24" t="s">
        <v>33</v>
      </c>
      <c r="E120" s="25">
        <v>-998956800</v>
      </c>
      <c r="F120" s="25">
        <v>1944665043</v>
      </c>
      <c r="G120" s="25">
        <v>390715288365</v>
      </c>
      <c r="H120" s="25">
        <v>61948160378</v>
      </c>
      <c r="I120" s="25">
        <v>87677128147</v>
      </c>
      <c r="J120" s="25">
        <v>148254305812</v>
      </c>
      <c r="K120" s="25">
        <v>188207176458</v>
      </c>
      <c r="L120" s="25">
        <v>696527591339</v>
      </c>
      <c r="M120" s="25">
        <v>710075697512</v>
      </c>
      <c r="N120" s="26">
        <v>2.59</v>
      </c>
      <c r="O120" s="26">
        <v>-2.58</v>
      </c>
      <c r="P120" s="17">
        <v>7.533930538827842E-3</v>
      </c>
      <c r="Q120" s="27">
        <v>0.41533061856889736</v>
      </c>
      <c r="R120" s="27">
        <v>0.26948877084665512</v>
      </c>
      <c r="S120" s="27">
        <v>1.9450925335140295E-2</v>
      </c>
      <c r="T120" s="28">
        <v>-5.17</v>
      </c>
      <c r="U120" s="29">
        <v>-4.4581957547104789</v>
      </c>
      <c r="V120" s="27">
        <f>(Table2[[#This Row],[TATA]]-AVERAGE(Table2[TATA]))/STDEV(Table2[TATA])</f>
        <v>5.141553333953152E-2</v>
      </c>
      <c r="W120" s="43">
        <f>(Table2[[#This Row],[REC]]-AVERAGE(Table2[REC]))/STDEV(Table2[REC])</f>
        <v>0.1370727776649765</v>
      </c>
      <c r="X120" s="43">
        <f>(Table2[[#This Row],[INV]]-AVERAGE(Table2[INV]))/STDEV(Table2[INV])</f>
        <v>-3.4983801987987326E-2</v>
      </c>
      <c r="Y120" s="43">
        <f>(Table2[[#This Row],[rev]]-AVERAGE(Table2[rev]))/STDEV(Table2[rev])</f>
        <v>-3.0884733109385235E-2</v>
      </c>
      <c r="Z120" s="43">
        <f>(Table2[[#This Row],[ROA]]-AVERAGE(Table2[ROA]))/STDEV(Table2[ROA])</f>
        <v>-0.68899419286065389</v>
      </c>
      <c r="AA120" s="20">
        <f>SUM(Table2[[#This Row],[TATA Z]:[ROA Z]])</f>
        <v>-0.56637441695351842</v>
      </c>
      <c r="AB120" s="20">
        <f>IF(Table2[[#This Row],[Z Score]]&gt;1,1,0)</f>
        <v>0</v>
      </c>
    </row>
    <row r="121" spans="1:28" ht="51.75" x14ac:dyDescent="0.45">
      <c r="A121" s="30">
        <v>319</v>
      </c>
      <c r="B121" s="31" t="s">
        <v>648</v>
      </c>
      <c r="C121" s="32" t="s">
        <v>649</v>
      </c>
      <c r="D121" s="32" t="s">
        <v>33</v>
      </c>
      <c r="E121" s="33">
        <v>129951226951</v>
      </c>
      <c r="F121" s="33">
        <v>50390436724</v>
      </c>
      <c r="G121" s="33">
        <v>277867281456</v>
      </c>
      <c r="H121" s="33">
        <v>33862902087</v>
      </c>
      <c r="I121" s="33">
        <v>66806117483</v>
      </c>
      <c r="J121" s="33">
        <v>115588167636</v>
      </c>
      <c r="K121" s="33">
        <v>15876312593</v>
      </c>
      <c r="L121" s="33">
        <v>591753292991</v>
      </c>
      <c r="M121" s="33">
        <v>658044845148</v>
      </c>
      <c r="N121" s="34">
        <v>1.86</v>
      </c>
      <c r="O121" s="34">
        <v>10.42</v>
      </c>
      <c r="P121" s="17">
        <v>-0.28632658659957549</v>
      </c>
      <c r="Q121" s="27">
        <v>0.97284087794255925</v>
      </c>
      <c r="R121" s="27">
        <v>-0.86264759691496906</v>
      </c>
      <c r="S121" s="27">
        <v>0.11202565822985329</v>
      </c>
      <c r="T121" s="28">
        <v>8.56</v>
      </c>
      <c r="U121" s="29">
        <v>8.4958923526578687</v>
      </c>
      <c r="V121" s="27">
        <f>(Table2[[#This Row],[TATA]]-AVERAGE(Table2[TATA]))/STDEV(Table2[TATA])</f>
        <v>-0.27203733709809957</v>
      </c>
      <c r="W121" s="43">
        <f>(Table2[[#This Row],[REC]]-AVERAGE(Table2[REC]))/STDEV(Table2[REC])</f>
        <v>0.59518059312028981</v>
      </c>
      <c r="X121" s="43">
        <f>(Table2[[#This Row],[INV]]-AVERAGE(Table2[INV]))/STDEV(Table2[INV])</f>
        <v>-4.3316581467732498E-2</v>
      </c>
      <c r="Y121" s="43">
        <f>(Table2[[#This Row],[rev]]-AVERAGE(Table2[rev]))/STDEV(Table2[rev])</f>
        <v>-3.0563704043118593E-2</v>
      </c>
      <c r="Z121" s="43">
        <f>(Table2[[#This Row],[ROA]]-AVERAGE(Table2[ROA]))/STDEV(Table2[ROA])</f>
        <v>1.0861093909904531</v>
      </c>
      <c r="AA121" s="20">
        <f>SUM(Table2[[#This Row],[TATA Z]:[ROA Z]])</f>
        <v>1.3353723615017923</v>
      </c>
      <c r="AB121" s="20">
        <f>IF(Table2[[#This Row],[Z Score]]&gt;1,1,0)</f>
        <v>1</v>
      </c>
    </row>
    <row r="122" spans="1:28" ht="39" hidden="1" x14ac:dyDescent="0.45">
      <c r="A122" s="22">
        <v>323</v>
      </c>
      <c r="B122" s="23" t="s">
        <v>656</v>
      </c>
      <c r="C122" s="24" t="s">
        <v>657</v>
      </c>
      <c r="D122" s="24" t="s">
        <v>33</v>
      </c>
      <c r="E122" s="25">
        <v>-10208765431</v>
      </c>
      <c r="F122" s="25">
        <v>2435859406</v>
      </c>
      <c r="G122" s="25">
        <v>62047761227</v>
      </c>
      <c r="H122" s="25">
        <v>12504651184</v>
      </c>
      <c r="I122" s="25">
        <v>14690319803</v>
      </c>
      <c r="J122" s="25">
        <v>993134322</v>
      </c>
      <c r="K122" s="25">
        <v>856586600</v>
      </c>
      <c r="L122" s="25">
        <v>41719645246</v>
      </c>
      <c r="M122" s="25">
        <v>42648391729</v>
      </c>
      <c r="N122" s="26">
        <v>1.96</v>
      </c>
      <c r="O122" s="26">
        <v>3.36</v>
      </c>
      <c r="P122" s="17">
        <v>0.20378857491312205</v>
      </c>
      <c r="Q122" s="27">
        <v>0.17478845166002033</v>
      </c>
      <c r="R122" s="27">
        <v>-0.13749169571042175</v>
      </c>
      <c r="S122" s="27">
        <v>2.226161026834346E-2</v>
      </c>
      <c r="T122" s="28">
        <v>1.4</v>
      </c>
      <c r="U122" s="29">
        <v>1.663346941131064</v>
      </c>
      <c r="V122" s="27">
        <f>(Table2[[#This Row],[TATA]]-AVERAGE(Table2[TATA]))/STDEV(Table2[TATA])</f>
        <v>0.26743342059345054</v>
      </c>
      <c r="W122" s="43">
        <f>(Table2[[#This Row],[REC]]-AVERAGE(Table2[REC]))/STDEV(Table2[REC])</f>
        <v>-6.0581426459107933E-2</v>
      </c>
      <c r="X122" s="43">
        <f>(Table2[[#This Row],[INV]]-AVERAGE(Table2[INV]))/STDEV(Table2[INV])</f>
        <v>-3.7979270181530925E-2</v>
      </c>
      <c r="Y122" s="43">
        <f>(Table2[[#This Row],[rev]]-AVERAGE(Table2[rev]))/STDEV(Table2[rev])</f>
        <v>-3.0874986264523129E-2</v>
      </c>
      <c r="Z122" s="43">
        <f>(Table2[[#This Row],[ROA]]-AVERAGE(Table2[ROA]))/STDEV(Table2[ROA])</f>
        <v>0.1604180828787323</v>
      </c>
      <c r="AA122" s="20">
        <f>SUM(Table2[[#This Row],[TATA Z]:[ROA Z]])</f>
        <v>0.29841582056702087</v>
      </c>
      <c r="AB122" s="20">
        <f>IF(Table2[[#This Row],[Z Score]]&gt;1,1,0)</f>
        <v>0</v>
      </c>
    </row>
    <row r="123" spans="1:28" ht="26.25" hidden="1" x14ac:dyDescent="0.45">
      <c r="A123" s="30">
        <v>327</v>
      </c>
      <c r="B123" s="31" t="s">
        <v>664</v>
      </c>
      <c r="C123" s="32" t="s">
        <v>665</v>
      </c>
      <c r="D123" s="32" t="s">
        <v>15</v>
      </c>
      <c r="E123" s="33">
        <v>125607162346</v>
      </c>
      <c r="F123" s="33">
        <v>56180987558</v>
      </c>
      <c r="G123" s="33">
        <v>484072067942</v>
      </c>
      <c r="H123" s="33">
        <v>96390810620</v>
      </c>
      <c r="I123" s="33">
        <v>89049784419</v>
      </c>
      <c r="J123" s="33">
        <v>203840150769</v>
      </c>
      <c r="K123" s="33">
        <v>141405791705</v>
      </c>
      <c r="L123" s="33">
        <v>684349494111</v>
      </c>
      <c r="M123" s="33">
        <v>860759378230</v>
      </c>
      <c r="N123" s="33"/>
      <c r="O123" s="33"/>
      <c r="P123" s="17">
        <v>-0.14342115438133154</v>
      </c>
      <c r="Q123" s="27">
        <v>-7.6158983971412103E-2</v>
      </c>
      <c r="R123" s="27">
        <v>-0.30629078142094374</v>
      </c>
      <c r="S123" s="27">
        <v>0.25777747428331804</v>
      </c>
      <c r="T123" s="28">
        <v>0</v>
      </c>
      <c r="U123" s="29">
        <v>-0.26809344549036934</v>
      </c>
      <c r="V123" s="27">
        <f>(Table2[[#This Row],[TATA]]-AVERAGE(Table2[TATA]))/STDEV(Table2[TATA])</f>
        <v>-0.11474103645097657</v>
      </c>
      <c r="W123" s="43">
        <f>(Table2[[#This Row],[REC]]-AVERAGE(Table2[REC]))/STDEV(Table2[REC])</f>
        <v>-0.26678567041397605</v>
      </c>
      <c r="X123" s="43">
        <f>(Table2[[#This Row],[INV]]-AVERAGE(Table2[INV]))/STDEV(Table2[INV])</f>
        <v>-3.9221669593528741E-2</v>
      </c>
      <c r="Y123" s="43">
        <f>(Table2[[#This Row],[rev]]-AVERAGE(Table2[rev]))/STDEV(Table2[rev])</f>
        <v>-3.0058268402623399E-2</v>
      </c>
      <c r="Z123" s="43">
        <f>(Table2[[#This Row],[ROA]]-AVERAGE(Table2[ROA]))/STDEV(Table2[ROA])</f>
        <v>-2.058301088612928E-2</v>
      </c>
      <c r="AA123" s="20">
        <f>SUM(Table2[[#This Row],[TATA Z]:[ROA Z]])</f>
        <v>-0.47138965574723402</v>
      </c>
      <c r="AB123" s="20">
        <f>IF(Table2[[#This Row],[Z Score]]&gt;1,1,0)</f>
        <v>0</v>
      </c>
    </row>
    <row r="124" spans="1:28" ht="26.25" hidden="1" x14ac:dyDescent="0.45">
      <c r="A124" s="22">
        <v>340</v>
      </c>
      <c r="B124" s="23" t="s">
        <v>690</v>
      </c>
      <c r="C124" s="24" t="s">
        <v>691</v>
      </c>
      <c r="D124" s="24" t="s">
        <v>15</v>
      </c>
      <c r="E124" s="25">
        <v>140382759326</v>
      </c>
      <c r="F124" s="25">
        <v>-205165055743</v>
      </c>
      <c r="G124" s="25">
        <v>1709123968264</v>
      </c>
      <c r="H124" s="25">
        <v>7457221252</v>
      </c>
      <c r="I124" s="25">
        <v>4040199439</v>
      </c>
      <c r="J124" s="25">
        <v>903165045966</v>
      </c>
      <c r="K124" s="25">
        <v>773575264365</v>
      </c>
      <c r="L124" s="25">
        <v>2188112421848</v>
      </c>
      <c r="M124" s="25">
        <v>2062050739943</v>
      </c>
      <c r="N124" s="26">
        <v>-4.9400000000000004</v>
      </c>
      <c r="O124" s="26">
        <v>-0.28999999999999998</v>
      </c>
      <c r="P124" s="17">
        <v>-0.20217832145902298</v>
      </c>
      <c r="Q124" s="27">
        <v>-0.45821649881764831</v>
      </c>
      <c r="R124" s="27">
        <v>-0.14348405330765918</v>
      </c>
      <c r="S124" s="27">
        <v>-5.7612068121496655E-2</v>
      </c>
      <c r="T124" s="28">
        <v>4.6500000000000004</v>
      </c>
      <c r="U124" s="29">
        <v>3.7885090582941734</v>
      </c>
      <c r="V124" s="27">
        <f>(Table2[[#This Row],[TATA]]-AVERAGE(Table2[TATA]))/STDEV(Table2[TATA])</f>
        <v>-0.17941517006761229</v>
      </c>
      <c r="W124" s="43">
        <f>(Table2[[#This Row],[REC]]-AVERAGE(Table2[REC]))/STDEV(Table2[REC])</f>
        <v>-0.58072345104087675</v>
      </c>
      <c r="X124" s="43">
        <f>(Table2[[#This Row],[INV]]-AVERAGE(Table2[INV]))/STDEV(Table2[INV])</f>
        <v>-3.8023375287455828E-2</v>
      </c>
      <c r="Y124" s="43">
        <f>(Table2[[#This Row],[rev]]-AVERAGE(Table2[rev]))/STDEV(Table2[rev])</f>
        <v>-3.1151970832460636E-2</v>
      </c>
      <c r="Z124" s="43">
        <f>(Table2[[#This Row],[ROA]]-AVERAGE(Table2[ROA]))/STDEV(Table2[ROA])</f>
        <v>0.58059919340430388</v>
      </c>
      <c r="AA124" s="20">
        <f>SUM(Table2[[#This Row],[TATA Z]:[ROA Z]])</f>
        <v>-0.24871477382410168</v>
      </c>
      <c r="AB124" s="20">
        <f>IF(Table2[[#This Row],[Z Score]]&gt;1,1,0)</f>
        <v>0</v>
      </c>
    </row>
    <row r="125" spans="1:28" ht="39" hidden="1" x14ac:dyDescent="0.45">
      <c r="A125" s="30">
        <v>342</v>
      </c>
      <c r="B125" s="31" t="s">
        <v>694</v>
      </c>
      <c r="C125" s="32" t="s">
        <v>695</v>
      </c>
      <c r="D125" s="32" t="s">
        <v>15</v>
      </c>
      <c r="E125" s="33">
        <v>-3325864663357</v>
      </c>
      <c r="F125" s="33">
        <v>227011412324</v>
      </c>
      <c r="G125" s="33">
        <v>17111890047647</v>
      </c>
      <c r="H125" s="33">
        <v>5799520697819</v>
      </c>
      <c r="I125" s="33">
        <v>7989746574345</v>
      </c>
      <c r="J125" s="33">
        <v>1495012581159</v>
      </c>
      <c r="K125" s="33">
        <v>2543336656789</v>
      </c>
      <c r="L125" s="33">
        <v>10161129014429</v>
      </c>
      <c r="M125" s="33">
        <v>11810704705138</v>
      </c>
      <c r="N125" s="34">
        <v>1.04</v>
      </c>
      <c r="O125" s="34">
        <v>0.27</v>
      </c>
      <c r="P125" s="17">
        <v>0.20762616319928637</v>
      </c>
      <c r="Q125" s="27">
        <v>0.37765636000741726</v>
      </c>
      <c r="R125" s="27">
        <v>0.70121421641635462</v>
      </c>
      <c r="S125" s="27">
        <v>0.16234177209703474</v>
      </c>
      <c r="T125" s="28">
        <v>-0.77</v>
      </c>
      <c r="U125" s="29">
        <v>0.67883851172009302</v>
      </c>
      <c r="V125" s="27">
        <f>(Table2[[#This Row],[TATA]]-AVERAGE(Table2[TATA]))/STDEV(Table2[TATA])</f>
        <v>0.27165746184541995</v>
      </c>
      <c r="W125" s="43">
        <f>(Table2[[#This Row],[REC]]-AVERAGE(Table2[REC]))/STDEV(Table2[REC])</f>
        <v>0.10611572889624556</v>
      </c>
      <c r="X125" s="43">
        <f>(Table2[[#This Row],[INV]]-AVERAGE(Table2[INV]))/STDEV(Table2[INV])</f>
        <v>-3.1806205157634028E-2</v>
      </c>
      <c r="Y125" s="43">
        <f>(Table2[[#This Row],[rev]]-AVERAGE(Table2[rev]))/STDEV(Table2[rev])</f>
        <v>-3.0389218688985104E-2</v>
      </c>
      <c r="Z125" s="43">
        <f>(Table2[[#This Row],[ROA]]-AVERAGE(Table2[ROA]))/STDEV(Table2[ROA])</f>
        <v>-0.12013361245680317</v>
      </c>
      <c r="AA125" s="20">
        <f>SUM(Table2[[#This Row],[TATA Z]:[ROA Z]])</f>
        <v>0.1954441544382432</v>
      </c>
      <c r="AB125" s="20">
        <f>IF(Table2[[#This Row],[Z Score]]&gt;1,1,0)</f>
        <v>0</v>
      </c>
    </row>
    <row r="126" spans="1:28" ht="51.75" hidden="1" x14ac:dyDescent="0.45">
      <c r="A126" s="22">
        <v>345</v>
      </c>
      <c r="B126" s="23" t="s">
        <v>700</v>
      </c>
      <c r="C126" s="24" t="s">
        <v>701</v>
      </c>
      <c r="D126" s="24" t="s">
        <v>15</v>
      </c>
      <c r="E126" s="25">
        <v>188331852494</v>
      </c>
      <c r="F126" s="25">
        <v>42399856560</v>
      </c>
      <c r="G126" s="25">
        <v>716033623490</v>
      </c>
      <c r="H126" s="25">
        <v>360077930429</v>
      </c>
      <c r="I126" s="25">
        <v>334444604146</v>
      </c>
      <c r="J126" s="25">
        <v>217973697623</v>
      </c>
      <c r="K126" s="25">
        <v>136103713479</v>
      </c>
      <c r="L126" s="25">
        <v>1309049864758</v>
      </c>
      <c r="M126" s="25">
        <v>1478258335417</v>
      </c>
      <c r="N126" s="26">
        <v>0.72</v>
      </c>
      <c r="O126" s="26">
        <v>0.94</v>
      </c>
      <c r="P126" s="17">
        <v>-0.20380606600946591</v>
      </c>
      <c r="Q126" s="27">
        <v>-7.1188273750796754E-2</v>
      </c>
      <c r="R126" s="27">
        <v>-0.37559570276960469</v>
      </c>
      <c r="S126" s="27">
        <v>0.12926052338753424</v>
      </c>
      <c r="T126" s="28">
        <v>0.21999999999999997</v>
      </c>
      <c r="U126" s="29">
        <v>-0.30132951914233319</v>
      </c>
      <c r="V126" s="27">
        <f>(Table2[[#This Row],[TATA]]-AVERAGE(Table2[TATA]))/STDEV(Table2[TATA])</f>
        <v>-0.18120683181348748</v>
      </c>
      <c r="W126" s="43">
        <f>(Table2[[#This Row],[REC]]-AVERAGE(Table2[REC]))/STDEV(Table2[REC])</f>
        <v>-0.26270122324526252</v>
      </c>
      <c r="X126" s="43">
        <f>(Table2[[#This Row],[INV]]-AVERAGE(Table2[INV]))/STDEV(Table2[INV])</f>
        <v>-3.9731769474518584E-2</v>
      </c>
      <c r="Y126" s="43">
        <f>(Table2[[#This Row],[rev]]-AVERAGE(Table2[rev]))/STDEV(Table2[rev])</f>
        <v>-3.0503937274198024E-2</v>
      </c>
      <c r="Z126" s="43">
        <f>(Table2[[#This Row],[ROA]]-AVERAGE(Table2[ROA]))/STDEV(Table2[ROA])</f>
        <v>7.8600181340632517E-3</v>
      </c>
      <c r="AA126" s="20">
        <f>SUM(Table2[[#This Row],[TATA Z]:[ROA Z]])</f>
        <v>-0.50628374367340334</v>
      </c>
      <c r="AB126" s="20">
        <f>IF(Table2[[#This Row],[Z Score]]&gt;1,1,0)</f>
        <v>0</v>
      </c>
    </row>
    <row r="127" spans="1:28" ht="64.5" hidden="1" x14ac:dyDescent="0.45">
      <c r="A127" s="30">
        <v>348</v>
      </c>
      <c r="B127" s="31" t="s">
        <v>706</v>
      </c>
      <c r="C127" s="32" t="s">
        <v>707</v>
      </c>
      <c r="D127" s="32" t="s">
        <v>18</v>
      </c>
      <c r="E127" s="33">
        <v>310680532880</v>
      </c>
      <c r="F127" s="33">
        <v>50350986083</v>
      </c>
      <c r="G127" s="33">
        <v>1093993676083</v>
      </c>
      <c r="H127" s="33">
        <v>16483519314</v>
      </c>
      <c r="I127" s="33">
        <v>27197830882</v>
      </c>
      <c r="J127" s="33">
        <v>6176180893</v>
      </c>
      <c r="K127" s="33">
        <v>4944003670</v>
      </c>
      <c r="L127" s="33">
        <v>423749900407</v>
      </c>
      <c r="M127" s="33">
        <v>382338812662</v>
      </c>
      <c r="N127" s="34">
        <v>0.15</v>
      </c>
      <c r="O127" s="34">
        <v>0.36</v>
      </c>
      <c r="P127" s="17">
        <v>-0.23796257006630914</v>
      </c>
      <c r="Q127" s="27">
        <v>0.65000145684301647</v>
      </c>
      <c r="R127" s="27">
        <v>-0.19950471729164101</v>
      </c>
      <c r="S127" s="27">
        <v>-9.7725303782315462E-2</v>
      </c>
      <c r="T127" s="28">
        <v>0.21</v>
      </c>
      <c r="U127" s="29">
        <v>0.3248088657027508</v>
      </c>
      <c r="V127" s="27">
        <f>(Table2[[#This Row],[TATA]]-AVERAGE(Table2[TATA]))/STDEV(Table2[TATA])</f>
        <v>-0.21880296547882472</v>
      </c>
      <c r="W127" s="43">
        <f>(Table2[[#This Row],[REC]]-AVERAGE(Table2[REC]))/STDEV(Table2[REC])</f>
        <v>0.32990249382768966</v>
      </c>
      <c r="X127" s="43">
        <f>(Table2[[#This Row],[INV]]-AVERAGE(Table2[INV]))/STDEV(Table2[INV])</f>
        <v>-3.84357000325838E-2</v>
      </c>
      <c r="Y127" s="43">
        <f>(Table2[[#This Row],[rev]]-AVERAGE(Table2[rev]))/STDEV(Table2[rev])</f>
        <v>-3.1291074821059472E-2</v>
      </c>
      <c r="Z127" s="43">
        <f>(Table2[[#This Row],[ROA]]-AVERAGE(Table2[ROA]))/STDEV(Table2[ROA])</f>
        <v>6.5671531785999569E-3</v>
      </c>
      <c r="AA127" s="20">
        <f>SUM(Table2[[#This Row],[TATA Z]:[ROA Z]])</f>
        <v>4.7939906673821628E-2</v>
      </c>
      <c r="AB127" s="20">
        <f>IF(Table2[[#This Row],[Z Score]]&gt;1,1,0)</f>
        <v>0</v>
      </c>
    </row>
    <row r="128" spans="1:28" ht="51.75" hidden="1" x14ac:dyDescent="0.45">
      <c r="A128" s="22">
        <v>349</v>
      </c>
      <c r="B128" s="23" t="s">
        <v>708</v>
      </c>
      <c r="C128" s="24" t="s">
        <v>709</v>
      </c>
      <c r="D128" s="24" t="s">
        <v>18</v>
      </c>
      <c r="E128" s="25">
        <v>-37212655909</v>
      </c>
      <c r="F128" s="25">
        <v>28396115598</v>
      </c>
      <c r="G128" s="25">
        <v>1190170898697</v>
      </c>
      <c r="H128" s="25">
        <v>662276350934</v>
      </c>
      <c r="I128" s="25">
        <v>390268831868</v>
      </c>
      <c r="J128" s="25">
        <v>254587711466</v>
      </c>
      <c r="K128" s="25">
        <v>162686881282</v>
      </c>
      <c r="L128" s="25">
        <v>306854287888</v>
      </c>
      <c r="M128" s="25">
        <v>311446379575</v>
      </c>
      <c r="N128" s="26">
        <v>0.26</v>
      </c>
      <c r="O128" s="26">
        <v>-0.5</v>
      </c>
      <c r="P128" s="17">
        <v>5.5125504731151242E-2</v>
      </c>
      <c r="Q128" s="27">
        <v>-0.41071603822541936</v>
      </c>
      <c r="R128" s="27">
        <v>-0.3609790498323926</v>
      </c>
      <c r="S128" s="27">
        <v>1.4965056276730558E-2</v>
      </c>
      <c r="T128" s="28">
        <v>-0.76</v>
      </c>
      <c r="U128" s="29">
        <v>-1.4616045270499303</v>
      </c>
      <c r="V128" s="27">
        <f>(Table2[[#This Row],[TATA]]-AVERAGE(Table2[TATA]))/STDEV(Table2[TATA])</f>
        <v>0.10379967609901067</v>
      </c>
      <c r="W128" s="43">
        <f>(Table2[[#This Row],[REC]]-AVERAGE(Table2[REC]))/STDEV(Table2[REC])</f>
        <v>-0.54169218324057833</v>
      </c>
      <c r="X128" s="43">
        <f>(Table2[[#This Row],[INV]]-AVERAGE(Table2[INV]))/STDEV(Table2[INV])</f>
        <v>-3.9624187606180084E-2</v>
      </c>
      <c r="Y128" s="43">
        <f>(Table2[[#This Row],[rev]]-AVERAGE(Table2[rev]))/STDEV(Table2[rev])</f>
        <v>-3.0900289128940307E-2</v>
      </c>
      <c r="Z128" s="43">
        <f>(Table2[[#This Row],[ROA]]-AVERAGE(Table2[ROA]))/STDEV(Table2[ROA])</f>
        <v>-0.11884074750133987</v>
      </c>
      <c r="AA128" s="20">
        <f>SUM(Table2[[#This Row],[TATA Z]:[ROA Z]])</f>
        <v>-0.62725773137802798</v>
      </c>
      <c r="AB128" s="20">
        <f>IF(Table2[[#This Row],[Z Score]]&gt;1,1,0)</f>
        <v>0</v>
      </c>
    </row>
    <row r="129" spans="1:28" ht="26.25" hidden="1" x14ac:dyDescent="0.45">
      <c r="A129" s="30">
        <v>353</v>
      </c>
      <c r="B129" s="31" t="s">
        <v>716</v>
      </c>
      <c r="C129" s="32" t="s">
        <v>717</v>
      </c>
      <c r="D129" s="32" t="s">
        <v>33</v>
      </c>
      <c r="E129" s="33">
        <v>63041685279</v>
      </c>
      <c r="F129" s="33">
        <v>28840506381</v>
      </c>
      <c r="G129" s="33">
        <v>353260262747</v>
      </c>
      <c r="H129" s="33">
        <v>13124798373</v>
      </c>
      <c r="I129" s="33">
        <v>17294265913</v>
      </c>
      <c r="J129" s="33">
        <v>1507976918</v>
      </c>
      <c r="K129" s="33">
        <v>1428817395</v>
      </c>
      <c r="L129" s="33">
        <v>177533442935</v>
      </c>
      <c r="M129" s="33">
        <v>258568304190</v>
      </c>
      <c r="N129" s="34">
        <v>1.26</v>
      </c>
      <c r="O129" s="34">
        <v>3.18</v>
      </c>
      <c r="P129" s="17">
        <v>-9.6815811187046533E-2</v>
      </c>
      <c r="Q129" s="27">
        <v>0.31767859753010164</v>
      </c>
      <c r="R129" s="27">
        <v>-5.2493855877441223E-2</v>
      </c>
      <c r="S129" s="27">
        <v>0.45644842974553895</v>
      </c>
      <c r="T129" s="28">
        <v>1.9200000000000002</v>
      </c>
      <c r="U129" s="29">
        <v>2.544817360211153</v>
      </c>
      <c r="V129" s="27">
        <f>(Table2[[#This Row],[TATA]]-AVERAGE(Table2[TATA]))/STDEV(Table2[TATA])</f>
        <v>-6.3442440162103556E-2</v>
      </c>
      <c r="W129" s="43">
        <f>(Table2[[#This Row],[REC]]-AVERAGE(Table2[REC]))/STDEV(Table2[REC])</f>
        <v>5.6831825537679362E-2</v>
      </c>
      <c r="X129" s="43">
        <f>(Table2[[#This Row],[INV]]-AVERAGE(Table2[INV]))/STDEV(Table2[INV])</f>
        <v>-3.7353666874587202E-2</v>
      </c>
      <c r="Y129" s="43">
        <f>(Table2[[#This Row],[rev]]-AVERAGE(Table2[rev]))/STDEV(Table2[rev])</f>
        <v>-2.9369320680798745E-2</v>
      </c>
      <c r="Z129" s="43">
        <f>(Table2[[#This Row],[ROA]]-AVERAGE(Table2[ROA]))/STDEV(Table2[ROA])</f>
        <v>0.22764706056282377</v>
      </c>
      <c r="AA129" s="20">
        <f>SUM(Table2[[#This Row],[TATA Z]:[ROA Z]])</f>
        <v>0.15431345838301364</v>
      </c>
      <c r="AB129" s="20">
        <f>IF(Table2[[#This Row],[Z Score]]&gt;1,1,0)</f>
        <v>0</v>
      </c>
    </row>
    <row r="130" spans="1:28" ht="26.25" hidden="1" x14ac:dyDescent="0.45">
      <c r="A130" s="22">
        <v>355</v>
      </c>
      <c r="B130" s="23" t="s">
        <v>720</v>
      </c>
      <c r="C130" s="24" t="s">
        <v>721</v>
      </c>
      <c r="D130" s="24" t="s">
        <v>15</v>
      </c>
      <c r="E130" s="25">
        <v>34436724277</v>
      </c>
      <c r="F130" s="25">
        <v>5303990459</v>
      </c>
      <c r="G130" s="25">
        <v>356305081530</v>
      </c>
      <c r="H130" s="25">
        <v>37978367956</v>
      </c>
      <c r="I130" s="25">
        <v>30708090062</v>
      </c>
      <c r="J130" s="25">
        <v>561760776</v>
      </c>
      <c r="K130" s="25">
        <v>496652144</v>
      </c>
      <c r="L130" s="25">
        <v>156103579385</v>
      </c>
      <c r="M130" s="25">
        <v>190150504400</v>
      </c>
      <c r="N130" s="26">
        <v>0.15</v>
      </c>
      <c r="O130" s="26">
        <v>0.17</v>
      </c>
      <c r="P130" s="17">
        <v>-8.1763453086051749E-2</v>
      </c>
      <c r="Q130" s="27">
        <v>-0.19143207792454409</v>
      </c>
      <c r="R130" s="27">
        <v>-0.11590099341503331</v>
      </c>
      <c r="S130" s="27">
        <v>0.21810470425556155</v>
      </c>
      <c r="T130" s="28">
        <v>2.0000000000000018E-2</v>
      </c>
      <c r="U130" s="29">
        <v>-0.15099182017006757</v>
      </c>
      <c r="V130" s="27">
        <f>(Table2[[#This Row],[TATA]]-AVERAGE(Table2[TATA]))/STDEV(Table2[TATA])</f>
        <v>-4.6874278906439519E-2</v>
      </c>
      <c r="W130" s="43">
        <f>(Table2[[#This Row],[REC]]-AVERAGE(Table2[REC]))/STDEV(Table2[REC])</f>
        <v>-0.36150590984234326</v>
      </c>
      <c r="X130" s="43">
        <f>(Table2[[#This Row],[INV]]-AVERAGE(Table2[INV]))/STDEV(Table2[INV])</f>
        <v>-3.7820357734087866E-2</v>
      </c>
      <c r="Y130" s="43">
        <f>(Table2[[#This Row],[rev]]-AVERAGE(Table2[rev]))/STDEV(Table2[rev])</f>
        <v>-3.0195844952076768E-2</v>
      </c>
      <c r="Z130" s="43">
        <f>(Table2[[#This Row],[ROA]]-AVERAGE(Table2[ROA]))/STDEV(Table2[ROA])</f>
        <v>-1.7997280975202683E-2</v>
      </c>
      <c r="AA130" s="20">
        <f>SUM(Table2[[#This Row],[TATA Z]:[ROA Z]])</f>
        <v>-0.49439367241015014</v>
      </c>
      <c r="AB130" s="20">
        <f>IF(Table2[[#This Row],[Z Score]]&gt;1,1,0)</f>
        <v>0</v>
      </c>
    </row>
    <row r="131" spans="1:28" ht="39" hidden="1" x14ac:dyDescent="0.45">
      <c r="A131" s="30">
        <v>357</v>
      </c>
      <c r="B131" s="31" t="s">
        <v>724</v>
      </c>
      <c r="C131" s="32" t="s">
        <v>725</v>
      </c>
      <c r="D131" s="32" t="s">
        <v>18</v>
      </c>
      <c r="E131" s="33">
        <v>-565738162196</v>
      </c>
      <c r="F131" s="33">
        <v>23041384876</v>
      </c>
      <c r="G131" s="33">
        <v>2962252262804</v>
      </c>
      <c r="H131" s="33">
        <v>865338817827</v>
      </c>
      <c r="I131" s="33">
        <v>1129485656921</v>
      </c>
      <c r="J131" s="33">
        <v>337990318787</v>
      </c>
      <c r="K131" s="33">
        <v>1090305337988</v>
      </c>
      <c r="L131" s="33">
        <v>1168778153337</v>
      </c>
      <c r="M131" s="33">
        <v>1031046385849</v>
      </c>
      <c r="N131" s="34">
        <v>1.1000000000000001</v>
      </c>
      <c r="O131" s="34">
        <v>0.36</v>
      </c>
      <c r="P131" s="17">
        <v>0.19876077215472351</v>
      </c>
      <c r="Q131" s="27">
        <v>0.30525250185506952</v>
      </c>
      <c r="R131" s="27">
        <v>2.2258478346390316</v>
      </c>
      <c r="S131" s="27">
        <v>-0.11784252391675828</v>
      </c>
      <c r="T131" s="28">
        <v>-0.7400000000000001</v>
      </c>
      <c r="U131" s="29">
        <v>1.8720185847320661</v>
      </c>
      <c r="V131" s="27">
        <f>(Table2[[#This Row],[TATA]]-AVERAGE(Table2[TATA]))/STDEV(Table2[TATA])</f>
        <v>0.26189930784487636</v>
      </c>
      <c r="W131" s="43">
        <f>(Table2[[#This Row],[REC]]-AVERAGE(Table2[REC]))/STDEV(Table2[REC])</f>
        <v>4.6621266272415009E-2</v>
      </c>
      <c r="X131" s="43">
        <f>(Table2[[#This Row],[INV]]-AVERAGE(Table2[INV]))/STDEV(Table2[INV])</f>
        <v>-2.0584557227381749E-2</v>
      </c>
      <c r="Y131" s="43">
        <f>(Table2[[#This Row],[rev]]-AVERAGE(Table2[rev]))/STDEV(Table2[rev])</f>
        <v>-3.1360836970986336E-2</v>
      </c>
      <c r="Z131" s="43">
        <f>(Table2[[#This Row],[ROA]]-AVERAGE(Table2[ROA]))/STDEV(Table2[ROA])</f>
        <v>-0.11625501759041328</v>
      </c>
      <c r="AA131" s="20">
        <f>SUM(Table2[[#This Row],[TATA Z]:[ROA Z]])</f>
        <v>0.14032016232851002</v>
      </c>
      <c r="AB131" s="20">
        <f>IF(Table2[[#This Row],[Z Score]]&gt;1,1,0)</f>
        <v>0</v>
      </c>
    </row>
    <row r="132" spans="1:28" ht="26.25" hidden="1" x14ac:dyDescent="0.45">
      <c r="A132" s="22">
        <v>358</v>
      </c>
      <c r="B132" s="23" t="s">
        <v>726</v>
      </c>
      <c r="C132" s="24" t="s">
        <v>727</v>
      </c>
      <c r="D132" s="24" t="s">
        <v>15</v>
      </c>
      <c r="E132" s="25">
        <v>17194388633</v>
      </c>
      <c r="F132" s="25">
        <v>10062064463</v>
      </c>
      <c r="G132" s="25">
        <v>58327292015</v>
      </c>
      <c r="H132" s="25">
        <v>5450418992</v>
      </c>
      <c r="I132" s="25">
        <v>2106661413</v>
      </c>
      <c r="J132" s="25">
        <v>10623011774</v>
      </c>
      <c r="K132" s="25">
        <v>3233883449</v>
      </c>
      <c r="L132" s="25">
        <v>23681227604</v>
      </c>
      <c r="M132" s="25">
        <v>27782576334</v>
      </c>
      <c r="N132" s="25"/>
      <c r="O132" s="25"/>
      <c r="P132" s="17">
        <v>-0.12228107843864557</v>
      </c>
      <c r="Q132" s="27">
        <v>-0.6134863363546712</v>
      </c>
      <c r="R132" s="27">
        <v>-0.69557753320814497</v>
      </c>
      <c r="S132" s="27">
        <v>0.17318986999251848</v>
      </c>
      <c r="T132" s="28">
        <v>0</v>
      </c>
      <c r="U132" s="29">
        <v>-1.2581550780089432</v>
      </c>
      <c r="V132" s="27">
        <f>(Table2[[#This Row],[TATA]]-AVERAGE(Table2[TATA]))/STDEV(Table2[TATA])</f>
        <v>-9.1472111753240506E-2</v>
      </c>
      <c r="W132" s="43">
        <f>(Table2[[#This Row],[REC]]-AVERAGE(Table2[REC]))/STDEV(Table2[REC])</f>
        <v>-0.70830913199336498</v>
      </c>
      <c r="X132" s="43">
        <f>(Table2[[#This Row],[INV]]-AVERAGE(Table2[INV]))/STDEV(Table2[INV])</f>
        <v>-4.2086908048364818E-2</v>
      </c>
      <c r="Y132" s="43">
        <f>(Table2[[#This Row],[rev]]-AVERAGE(Table2[rev]))/STDEV(Table2[rev])</f>
        <v>-3.0351599841711551E-2</v>
      </c>
      <c r="Z132" s="43">
        <f>(Table2[[#This Row],[ROA]]-AVERAGE(Table2[ROA]))/STDEV(Table2[ROA])</f>
        <v>-2.058301088612928E-2</v>
      </c>
      <c r="AA132" s="20">
        <f>SUM(Table2[[#This Row],[TATA Z]:[ROA Z]])</f>
        <v>-0.8928027625228111</v>
      </c>
      <c r="AB132" s="20">
        <f>IF(Table2[[#This Row],[Z Score]]&gt;1,1,0)</f>
        <v>0</v>
      </c>
    </row>
    <row r="133" spans="1:28" ht="26.25" hidden="1" x14ac:dyDescent="0.45">
      <c r="A133" s="30">
        <v>360</v>
      </c>
      <c r="B133" s="31" t="s">
        <v>730</v>
      </c>
      <c r="C133" s="32" t="s">
        <v>731</v>
      </c>
      <c r="D133" s="32" t="s">
        <v>33</v>
      </c>
      <c r="E133" s="33">
        <v>461801901980</v>
      </c>
      <c r="F133" s="33">
        <v>368418492265</v>
      </c>
      <c r="G133" s="33">
        <v>2748655518969</v>
      </c>
      <c r="H133" s="33">
        <v>200516045459</v>
      </c>
      <c r="I133" s="33">
        <v>217177965162</v>
      </c>
      <c r="J133" s="33">
        <v>17975621388</v>
      </c>
      <c r="K133" s="33">
        <v>17993208410</v>
      </c>
      <c r="L133" s="33">
        <v>1452619154002</v>
      </c>
      <c r="M133" s="33">
        <v>1656221534457</v>
      </c>
      <c r="N133" s="34">
        <v>2.93</v>
      </c>
      <c r="O133" s="34">
        <v>2.79</v>
      </c>
      <c r="P133" s="17">
        <v>-3.397421360026498E-2</v>
      </c>
      <c r="Q133" s="27">
        <v>8.3095194027287475E-2</v>
      </c>
      <c r="R133" s="27">
        <v>9.7838186621690762E-4</v>
      </c>
      <c r="S133" s="27">
        <v>0.14016225787335287</v>
      </c>
      <c r="T133" s="28">
        <v>-0.14000000000000012</v>
      </c>
      <c r="U133" s="29">
        <v>5.0261620166592136E-2</v>
      </c>
      <c r="V133" s="27">
        <f>(Table2[[#This Row],[TATA]]-AVERAGE(Table2[TATA]))/STDEV(Table2[TATA])</f>
        <v>5.7274344446224023E-3</v>
      </c>
      <c r="W133" s="43">
        <f>(Table2[[#This Row],[REC]]-AVERAGE(Table2[REC]))/STDEV(Table2[REC])</f>
        <v>-0.13592604521698279</v>
      </c>
      <c r="X133" s="43">
        <f>(Table2[[#This Row],[INV]]-AVERAGE(Table2[INV]))/STDEV(Table2[INV])</f>
        <v>-3.6960099122420244E-2</v>
      </c>
      <c r="Y133" s="43">
        <f>(Table2[[#This Row],[rev]]-AVERAGE(Table2[rev]))/STDEV(Table2[rev])</f>
        <v>-3.046613242687916E-2</v>
      </c>
      <c r="Z133" s="43">
        <f>(Table2[[#This Row],[ROA]]-AVERAGE(Table2[ROA]))/STDEV(Table2[ROA])</f>
        <v>-3.8683120262615459E-2</v>
      </c>
      <c r="AA133" s="20">
        <f>SUM(Table2[[#This Row],[TATA Z]:[ROA Z]])</f>
        <v>-0.23630796258427522</v>
      </c>
      <c r="AB133" s="20">
        <f>IF(Table2[[#This Row],[Z Score]]&gt;1,1,0)</f>
        <v>0</v>
      </c>
    </row>
    <row r="134" spans="1:28" ht="51.75" hidden="1" x14ac:dyDescent="0.45">
      <c r="A134" s="22">
        <v>362</v>
      </c>
      <c r="B134" s="23" t="s">
        <v>734</v>
      </c>
      <c r="C134" s="24" t="s">
        <v>735</v>
      </c>
      <c r="D134" s="24" t="s">
        <v>15</v>
      </c>
      <c r="E134" s="25">
        <v>8968794681</v>
      </c>
      <c r="F134" s="25">
        <v>34355490612</v>
      </c>
      <c r="G134" s="25">
        <v>2395503148795</v>
      </c>
      <c r="H134" s="25">
        <v>1012314639678</v>
      </c>
      <c r="I134" s="25">
        <v>1237800181137</v>
      </c>
      <c r="J134" s="25">
        <v>890906558017</v>
      </c>
      <c r="K134" s="25">
        <v>927351727404</v>
      </c>
      <c r="L134" s="25">
        <v>3215977580908</v>
      </c>
      <c r="M134" s="25">
        <v>3313969814146</v>
      </c>
      <c r="N134" s="26">
        <v>0.14000000000000001</v>
      </c>
      <c r="O134" s="26">
        <v>0.38</v>
      </c>
      <c r="P134" s="17">
        <v>1.0597646654637112E-2</v>
      </c>
      <c r="Q134" s="27">
        <v>0.22274254724867271</v>
      </c>
      <c r="R134" s="27">
        <v>4.0907959492542612E-2</v>
      </c>
      <c r="S134" s="27">
        <v>3.0470434190754788E-2</v>
      </c>
      <c r="T134" s="28">
        <v>0.24</v>
      </c>
      <c r="U134" s="29">
        <v>0.54471858758660718</v>
      </c>
      <c r="V134" s="27">
        <f>(Table2[[#This Row],[TATA]]-AVERAGE(Table2[TATA]))/STDEV(Table2[TATA])</f>
        <v>5.47877719155557E-2</v>
      </c>
      <c r="W134" s="43">
        <f>(Table2[[#This Row],[REC]]-AVERAGE(Table2[REC]))/STDEV(Table2[REC])</f>
        <v>-2.1177405451614621E-2</v>
      </c>
      <c r="X134" s="43">
        <f>(Table2[[#This Row],[INV]]-AVERAGE(Table2[INV]))/STDEV(Table2[INV])</f>
        <v>-3.6666208408762328E-2</v>
      </c>
      <c r="Y134" s="43">
        <f>(Table2[[#This Row],[rev]]-AVERAGE(Table2[rev]))/STDEV(Table2[rev])</f>
        <v>-3.084651984613274E-2</v>
      </c>
      <c r="Z134" s="43">
        <f>(Table2[[#This Row],[ROA]]-AVERAGE(Table2[ROA]))/STDEV(Table2[ROA])</f>
        <v>1.0445748044989848E-2</v>
      </c>
      <c r="AA134" s="20">
        <f>SUM(Table2[[#This Row],[TATA Z]:[ROA Z]])</f>
        <v>-2.3456613745964139E-2</v>
      </c>
      <c r="AB134" s="20">
        <f>IF(Table2[[#This Row],[Z Score]]&gt;1,1,0)</f>
        <v>0</v>
      </c>
    </row>
    <row r="135" spans="1:28" ht="39" hidden="1" x14ac:dyDescent="0.45">
      <c r="A135" s="30">
        <v>369</v>
      </c>
      <c r="B135" s="31" t="s">
        <v>748</v>
      </c>
      <c r="C135" s="32" t="s">
        <v>749</v>
      </c>
      <c r="D135" s="32" t="s">
        <v>15</v>
      </c>
      <c r="E135" s="33">
        <v>15791390393</v>
      </c>
      <c r="F135" s="33">
        <v>233541416</v>
      </c>
      <c r="G135" s="33">
        <v>220496158098</v>
      </c>
      <c r="H135" s="33">
        <v>7050674021</v>
      </c>
      <c r="I135" s="33">
        <v>5594895498</v>
      </c>
      <c r="J135" s="33">
        <v>91961108241</v>
      </c>
      <c r="K135" s="33">
        <v>75452985670</v>
      </c>
      <c r="L135" s="33">
        <v>94883175209</v>
      </c>
      <c r="M135" s="33">
        <v>79396420460</v>
      </c>
      <c r="N135" s="34">
        <v>0.04</v>
      </c>
      <c r="O135" s="34">
        <v>0.01</v>
      </c>
      <c r="P135" s="17">
        <v>-7.0558367597884766E-2</v>
      </c>
      <c r="Q135" s="27">
        <v>-0.20647366743435491</v>
      </c>
      <c r="R135" s="27">
        <v>-0.17951200117921162</v>
      </c>
      <c r="S135" s="27">
        <v>-0.1632191873310225</v>
      </c>
      <c r="T135" s="28">
        <v>-0.03</v>
      </c>
      <c r="U135" s="29">
        <v>-0.64976322354247384</v>
      </c>
      <c r="V135" s="27">
        <f>(Table2[[#This Row],[TATA]]-AVERAGE(Table2[TATA]))/STDEV(Table2[TATA])</f>
        <v>-3.4540818460851101E-2</v>
      </c>
      <c r="W135" s="43">
        <f>(Table2[[#This Row],[REC]]-AVERAGE(Table2[REC]))/STDEV(Table2[REC])</f>
        <v>-0.37386562806359425</v>
      </c>
      <c r="X135" s="43">
        <f>(Table2[[#This Row],[INV]]-AVERAGE(Table2[INV]))/STDEV(Table2[INV])</f>
        <v>-3.8288549124521898E-2</v>
      </c>
      <c r="Y135" s="43">
        <f>(Table2[[#This Row],[rev]]-AVERAGE(Table2[rev]))/STDEV(Table2[rev])</f>
        <v>-3.1518193383807368E-2</v>
      </c>
      <c r="Z135" s="43">
        <f>(Table2[[#This Row],[ROA]]-AVERAGE(Table2[ROA]))/STDEV(Table2[ROA])</f>
        <v>-2.4461605752519173E-2</v>
      </c>
      <c r="AA135" s="20">
        <f>SUM(Table2[[#This Row],[TATA Z]:[ROA Z]])</f>
        <v>-0.50267479478529375</v>
      </c>
      <c r="AB135" s="20">
        <f>IF(Table2[[#This Row],[Z Score]]&gt;1,1,0)</f>
        <v>0</v>
      </c>
    </row>
    <row r="136" spans="1:28" ht="26.25" hidden="1" x14ac:dyDescent="0.45">
      <c r="A136" s="22">
        <v>370</v>
      </c>
      <c r="B136" s="23" t="s">
        <v>750</v>
      </c>
      <c r="C136" s="24" t="s">
        <v>751</v>
      </c>
      <c r="D136" s="24" t="s">
        <v>33</v>
      </c>
      <c r="E136" s="25">
        <v>-148667196639</v>
      </c>
      <c r="F136" s="25">
        <v>205962031744</v>
      </c>
      <c r="G136" s="25">
        <v>8730058235233</v>
      </c>
      <c r="H136" s="25">
        <v>1401806712424</v>
      </c>
      <c r="I136" s="25">
        <v>1375752704168</v>
      </c>
      <c r="J136" s="25">
        <v>1375991004679</v>
      </c>
      <c r="K136" s="25">
        <v>1469478625997</v>
      </c>
      <c r="L136" s="25">
        <v>1307939076396</v>
      </c>
      <c r="M136" s="25">
        <v>1338663418497</v>
      </c>
      <c r="N136" s="26">
        <v>0.74</v>
      </c>
      <c r="O136" s="26">
        <v>0.39</v>
      </c>
      <c r="P136" s="17">
        <v>4.0621633765486005E-2</v>
      </c>
      <c r="Q136" s="27">
        <v>-1.8586020472785073E-2</v>
      </c>
      <c r="R136" s="27">
        <v>6.79420294174157E-2</v>
      </c>
      <c r="S136" s="27">
        <v>2.3490652321253611E-2</v>
      </c>
      <c r="T136" s="28">
        <v>-0.35</v>
      </c>
      <c r="U136" s="29">
        <v>-0.23653170496862974</v>
      </c>
      <c r="V136" s="27">
        <f>(Table2[[#This Row],[TATA]]-AVERAGE(Table2[TATA]))/STDEV(Table2[TATA])</f>
        <v>8.7835235751647131E-2</v>
      </c>
      <c r="W136" s="43">
        <f>(Table2[[#This Row],[REC]]-AVERAGE(Table2[REC]))/STDEV(Table2[REC])</f>
        <v>-0.21947779743012236</v>
      </c>
      <c r="X136" s="43">
        <f>(Table2[[#This Row],[INV]]-AVERAGE(Table2[INV]))/STDEV(Table2[INV])</f>
        <v>-3.6467231545604613E-2</v>
      </c>
      <c r="Y136" s="43">
        <f>(Table2[[#This Row],[rev]]-AVERAGE(Table2[rev]))/STDEV(Table2[rev])</f>
        <v>-3.087072421363396E-2</v>
      </c>
      <c r="Z136" s="43">
        <f>(Table2[[#This Row],[ROA]]-AVERAGE(Table2[ROA]))/STDEV(Table2[ROA])</f>
        <v>-6.5833284327344685E-2</v>
      </c>
      <c r="AA136" s="20">
        <f>SUM(Table2[[#This Row],[TATA Z]:[ROA Z]])</f>
        <v>-0.26481380176505848</v>
      </c>
      <c r="AB136" s="20">
        <f>IF(Table2[[#This Row],[Z Score]]&gt;1,1,0)</f>
        <v>0</v>
      </c>
    </row>
    <row r="137" spans="1:28" ht="26.25" x14ac:dyDescent="0.45">
      <c r="A137" s="30">
        <v>375</v>
      </c>
      <c r="B137" s="31" t="s">
        <v>760</v>
      </c>
      <c r="C137" s="32" t="s">
        <v>761</v>
      </c>
      <c r="D137" s="32" t="s">
        <v>15</v>
      </c>
      <c r="E137" s="33">
        <v>-123820524503</v>
      </c>
      <c r="F137" s="33">
        <v>17957131984</v>
      </c>
      <c r="G137" s="33">
        <v>351133975407</v>
      </c>
      <c r="H137" s="33">
        <v>8422934882</v>
      </c>
      <c r="I137" s="33">
        <v>55459934294</v>
      </c>
      <c r="J137" s="33">
        <v>41711399381</v>
      </c>
      <c r="K137" s="33">
        <v>104036593544</v>
      </c>
      <c r="L137" s="33">
        <v>293676622715</v>
      </c>
      <c r="M137" s="33">
        <v>380825010531</v>
      </c>
      <c r="N137" s="34">
        <v>6.95</v>
      </c>
      <c r="O137" s="34">
        <v>5.15</v>
      </c>
      <c r="P137" s="17">
        <v>0.4037708294182164</v>
      </c>
      <c r="Q137" s="27">
        <v>5.5843954715260971</v>
      </c>
      <c r="R137" s="27">
        <v>1.4942005084439773</v>
      </c>
      <c r="S137" s="27">
        <v>0.29674948932034539</v>
      </c>
      <c r="T137" s="28">
        <v>-1.7999999999999998</v>
      </c>
      <c r="U137" s="29">
        <v>5.9791162987086359</v>
      </c>
      <c r="V137" s="27">
        <f>(Table2[[#This Row],[TATA]]-AVERAGE(Table2[TATA]))/STDEV(Table2[TATA])</f>
        <v>0.48755429591946853</v>
      </c>
      <c r="W137" s="43">
        <f>(Table2[[#This Row],[REC]]-AVERAGE(Table2[REC]))/STDEV(Table2[REC])</f>
        <v>4.3845085296014412</v>
      </c>
      <c r="X137" s="43">
        <f>(Table2[[#This Row],[INV]]-AVERAGE(Table2[INV]))/STDEV(Table2[INV])</f>
        <v>-2.596964686828996E-2</v>
      </c>
      <c r="Y137" s="43">
        <f>(Table2[[#This Row],[rev]]-AVERAGE(Table2[rev]))/STDEV(Table2[rev])</f>
        <v>-2.9923121919272527E-2</v>
      </c>
      <c r="Z137" s="43">
        <f>(Table2[[#This Row],[ROA]]-AVERAGE(Table2[ROA]))/STDEV(Table2[ROA])</f>
        <v>-0.25329870286952272</v>
      </c>
      <c r="AA137" s="20">
        <f>SUM(Table2[[#This Row],[TATA Z]:[ROA Z]])</f>
        <v>4.5628713538638248</v>
      </c>
      <c r="AB137" s="20">
        <f>IF(Table2[[#This Row],[Z Score]]&gt;1,1,0)</f>
        <v>1</v>
      </c>
    </row>
    <row r="138" spans="1:28" ht="39" hidden="1" x14ac:dyDescent="0.45">
      <c r="A138" s="22">
        <v>378</v>
      </c>
      <c r="B138" s="23" t="s">
        <v>766</v>
      </c>
      <c r="C138" s="24" t="s">
        <v>767</v>
      </c>
      <c r="D138" s="24" t="s">
        <v>15</v>
      </c>
      <c r="E138" s="25">
        <v>15358073821</v>
      </c>
      <c r="F138" s="25">
        <v>5071971728</v>
      </c>
      <c r="G138" s="25">
        <v>237660498330</v>
      </c>
      <c r="H138" s="25">
        <v>109176654761</v>
      </c>
      <c r="I138" s="25">
        <v>91237806577</v>
      </c>
      <c r="J138" s="25">
        <v>51079277817</v>
      </c>
      <c r="K138" s="25">
        <v>70516619359</v>
      </c>
      <c r="L138" s="25">
        <v>295011145160</v>
      </c>
      <c r="M138" s="25">
        <v>308756877509</v>
      </c>
      <c r="N138" s="25"/>
      <c r="O138" s="25"/>
      <c r="P138" s="17">
        <v>-4.3280655242577938E-2</v>
      </c>
      <c r="Q138" s="27">
        <v>-0.16431029347134843</v>
      </c>
      <c r="R138" s="27">
        <v>0.38053281825239399</v>
      </c>
      <c r="S138" s="27">
        <v>4.6593942549339851E-2</v>
      </c>
      <c r="T138" s="28">
        <v>0</v>
      </c>
      <c r="U138" s="29">
        <v>0.21953581208780748</v>
      </c>
      <c r="V138" s="27">
        <f>(Table2[[#This Row],[TATA]]-AVERAGE(Table2[TATA]))/STDEV(Table2[TATA])</f>
        <v>-4.5161848482296449E-3</v>
      </c>
      <c r="W138" s="43">
        <f>(Table2[[#This Row],[REC]]-AVERAGE(Table2[REC]))/STDEV(Table2[REC])</f>
        <v>-0.33921986000164273</v>
      </c>
      <c r="X138" s="43">
        <f>(Table2[[#This Row],[INV]]-AVERAGE(Table2[INV]))/STDEV(Table2[INV])</f>
        <v>-3.4166492708010886E-2</v>
      </c>
      <c r="Y138" s="43">
        <f>(Table2[[#This Row],[rev]]-AVERAGE(Table2[rev]))/STDEV(Table2[rev])</f>
        <v>-3.0790607021202579E-2</v>
      </c>
      <c r="Z138" s="43">
        <f>(Table2[[#This Row],[ROA]]-AVERAGE(Table2[ROA]))/STDEV(Table2[ROA])</f>
        <v>-2.058301088612928E-2</v>
      </c>
      <c r="AA138" s="20">
        <f>SUM(Table2[[#This Row],[TATA Z]:[ROA Z]])</f>
        <v>-0.42927615546521508</v>
      </c>
      <c r="AB138" s="20">
        <f>IF(Table2[[#This Row],[Z Score]]&gt;1,1,0)</f>
        <v>0</v>
      </c>
    </row>
    <row r="139" spans="1:28" hidden="1" x14ac:dyDescent="0.45">
      <c r="A139" s="30">
        <v>379</v>
      </c>
      <c r="B139" s="31" t="s">
        <v>768</v>
      </c>
      <c r="C139" s="32" t="s">
        <v>769</v>
      </c>
      <c r="D139" s="32" t="s">
        <v>15</v>
      </c>
      <c r="E139" s="33">
        <v>-1733327823</v>
      </c>
      <c r="F139" s="33">
        <v>2005117567</v>
      </c>
      <c r="G139" s="33">
        <v>145077285493</v>
      </c>
      <c r="H139" s="33">
        <v>23469519563</v>
      </c>
      <c r="I139" s="33">
        <v>22235092030</v>
      </c>
      <c r="J139" s="33">
        <v>34793610409</v>
      </c>
      <c r="K139" s="33">
        <v>46291769114</v>
      </c>
      <c r="L139" s="33">
        <v>116641627629</v>
      </c>
      <c r="M139" s="33">
        <v>128422254471</v>
      </c>
      <c r="N139" s="33"/>
      <c r="O139" s="33"/>
      <c r="P139" s="17">
        <v>2.576864722341652E-2</v>
      </c>
      <c r="Q139" s="27">
        <v>-5.2597051664665981E-2</v>
      </c>
      <c r="R139" s="27">
        <v>0.3304675361320305</v>
      </c>
      <c r="S139" s="27">
        <v>0.10099847782877683</v>
      </c>
      <c r="T139" s="28">
        <v>0</v>
      </c>
      <c r="U139" s="29">
        <v>0.40463760951955785</v>
      </c>
      <c r="V139" s="27">
        <f>(Table2[[#This Row],[TATA]]-AVERAGE(Table2[TATA]))/STDEV(Table2[TATA])</f>
        <v>7.1486523177439143E-2</v>
      </c>
      <c r="W139" s="43">
        <f>(Table2[[#This Row],[REC]]-AVERAGE(Table2[REC]))/STDEV(Table2[REC])</f>
        <v>-0.24742476152401963</v>
      </c>
      <c r="X139" s="43">
        <f>(Table2[[#This Row],[INV]]-AVERAGE(Table2[INV]))/STDEV(Table2[INV])</f>
        <v>-3.4534984496968291E-2</v>
      </c>
      <c r="Y139" s="43">
        <f>(Table2[[#This Row],[rev]]-AVERAGE(Table2[rev]))/STDEV(Table2[rev])</f>
        <v>-3.0601943909624476E-2</v>
      </c>
      <c r="Z139" s="43">
        <f>(Table2[[#This Row],[ROA]]-AVERAGE(Table2[ROA]))/STDEV(Table2[ROA])</f>
        <v>-2.058301088612928E-2</v>
      </c>
      <c r="AA139" s="20">
        <f>SUM(Table2[[#This Row],[TATA Z]:[ROA Z]])</f>
        <v>-0.26165817763930255</v>
      </c>
      <c r="AB139" s="20">
        <f>IF(Table2[[#This Row],[Z Score]]&gt;1,1,0)</f>
        <v>0</v>
      </c>
    </row>
    <row r="140" spans="1:28" ht="39" hidden="1" x14ac:dyDescent="0.45">
      <c r="A140" s="22">
        <v>383</v>
      </c>
      <c r="B140" s="23" t="s">
        <v>776</v>
      </c>
      <c r="C140" s="24" t="s">
        <v>777</v>
      </c>
      <c r="D140" s="24" t="s">
        <v>18</v>
      </c>
      <c r="E140" s="25">
        <v>675694406964</v>
      </c>
      <c r="F140" s="25">
        <v>459973917348</v>
      </c>
      <c r="G140" s="25">
        <v>2616816280924</v>
      </c>
      <c r="H140" s="25">
        <v>303014947354</v>
      </c>
      <c r="I140" s="25">
        <v>284524000084</v>
      </c>
      <c r="J140" s="25">
        <v>4207653751</v>
      </c>
      <c r="K140" s="25">
        <v>3671220816</v>
      </c>
      <c r="L140" s="25">
        <v>814199531520</v>
      </c>
      <c r="M140" s="25">
        <v>998861940320</v>
      </c>
      <c r="N140" s="26">
        <v>7.02</v>
      </c>
      <c r="O140" s="26">
        <v>6.16</v>
      </c>
      <c r="P140" s="17">
        <v>-8.2436237953941852E-2</v>
      </c>
      <c r="Q140" s="27">
        <v>-6.1023218265195946E-2</v>
      </c>
      <c r="R140" s="27">
        <v>-0.12748979995621318</v>
      </c>
      <c r="S140" s="27">
        <v>0.22680240119428755</v>
      </c>
      <c r="T140" s="28">
        <v>-0.85999999999999943</v>
      </c>
      <c r="U140" s="29">
        <v>-0.90414685498106284</v>
      </c>
      <c r="V140" s="27">
        <f>(Table2[[#This Row],[TATA]]-AVERAGE(Table2[TATA]))/STDEV(Table2[TATA])</f>
        <v>-4.7614814582430193E-2</v>
      </c>
      <c r="W140" s="43">
        <f>(Table2[[#This Row],[REC]]-AVERAGE(Table2[REC]))/STDEV(Table2[REC])</f>
        <v>-0.25434856733589467</v>
      </c>
      <c r="X140" s="43">
        <f>(Table2[[#This Row],[INV]]-AVERAGE(Table2[INV]))/STDEV(Table2[INV])</f>
        <v>-3.7905653968791461E-2</v>
      </c>
      <c r="Y140" s="43">
        <f>(Table2[[#This Row],[rev]]-AVERAGE(Table2[rev]))/STDEV(Table2[rev])</f>
        <v>-3.0165683228249973E-2</v>
      </c>
      <c r="Z140" s="43">
        <f>(Table2[[#This Row],[ROA]]-AVERAGE(Table2[ROA]))/STDEV(Table2[ROA])</f>
        <v>-0.13176939705597276</v>
      </c>
      <c r="AA140" s="20">
        <f>SUM(Table2[[#This Row],[TATA Z]:[ROA Z]])</f>
        <v>-0.50180411617133902</v>
      </c>
      <c r="AB140" s="20">
        <f>IF(Table2[[#This Row],[Z Score]]&gt;1,1,0)</f>
        <v>0</v>
      </c>
    </row>
    <row r="141" spans="1:28" ht="64.5" hidden="1" x14ac:dyDescent="0.45">
      <c r="A141" s="30">
        <v>384</v>
      </c>
      <c r="B141" s="31" t="s">
        <v>778</v>
      </c>
      <c r="C141" s="32" t="s">
        <v>779</v>
      </c>
      <c r="D141" s="32" t="s">
        <v>15</v>
      </c>
      <c r="E141" s="33">
        <v>27232319732</v>
      </c>
      <c r="F141" s="33">
        <v>30831660847</v>
      </c>
      <c r="G141" s="33">
        <v>479227300144</v>
      </c>
      <c r="H141" s="33">
        <v>192419051827</v>
      </c>
      <c r="I141" s="33">
        <v>192618088385</v>
      </c>
      <c r="J141" s="33">
        <v>33713868769</v>
      </c>
      <c r="K141" s="33">
        <v>51386114591</v>
      </c>
      <c r="L141" s="33">
        <v>629840476520</v>
      </c>
      <c r="M141" s="33">
        <v>564958349737</v>
      </c>
      <c r="N141" s="34">
        <v>1.64</v>
      </c>
      <c r="O141" s="34">
        <v>1.72</v>
      </c>
      <c r="P141" s="17">
        <v>7.5107180119297389E-3</v>
      </c>
      <c r="Q141" s="27">
        <v>1.0343911172525143E-3</v>
      </c>
      <c r="R141" s="27">
        <v>0.52418326544148153</v>
      </c>
      <c r="S141" s="27">
        <v>-0.10301358709349276</v>
      </c>
      <c r="T141" s="28">
        <v>8.0000000000000071E-2</v>
      </c>
      <c r="U141" s="29">
        <v>0.50971478747717114</v>
      </c>
      <c r="V141" s="27">
        <f>(Table2[[#This Row],[TATA]]-AVERAGE(Table2[TATA]))/STDEV(Table2[TATA])</f>
        <v>5.1389983263841137E-2</v>
      </c>
      <c r="W141" s="43">
        <f>(Table2[[#This Row],[REC]]-AVERAGE(Table2[REC]))/STDEV(Table2[REC])</f>
        <v>-0.2033556476746288</v>
      </c>
      <c r="X141" s="43">
        <f>(Table2[[#This Row],[INV]]-AVERAGE(Table2[INV]))/STDEV(Table2[INV])</f>
        <v>-3.3109192958016911E-2</v>
      </c>
      <c r="Y141" s="43">
        <f>(Table2[[#This Row],[rev]]-AVERAGE(Table2[rev]))/STDEV(Table2[rev])</f>
        <v>-3.1309413438957205E-2</v>
      </c>
      <c r="Z141" s="43">
        <f>(Table2[[#This Row],[ROA]]-AVERAGE(Table2[ROA]))/STDEV(Table2[ROA])</f>
        <v>-1.0240091242422896E-2</v>
      </c>
      <c r="AA141" s="20">
        <f>SUM(Table2[[#This Row],[TATA Z]:[ROA Z]])</f>
        <v>-0.22662436205018469</v>
      </c>
      <c r="AB141" s="20">
        <f>IF(Table2[[#This Row],[Z Score]]&gt;1,1,0)</f>
        <v>0</v>
      </c>
    </row>
    <row r="142" spans="1:28" ht="39" hidden="1" x14ac:dyDescent="0.45">
      <c r="A142" s="22">
        <v>387</v>
      </c>
      <c r="B142" s="23" t="s">
        <v>784</v>
      </c>
      <c r="C142" s="24" t="s">
        <v>785</v>
      </c>
      <c r="D142" s="24" t="s">
        <v>33</v>
      </c>
      <c r="E142" s="25">
        <v>22058423334</v>
      </c>
      <c r="F142" s="25">
        <v>18698433232</v>
      </c>
      <c r="G142" s="25">
        <v>373187361821</v>
      </c>
      <c r="H142" s="25">
        <v>150876224549</v>
      </c>
      <c r="I142" s="25">
        <v>161333268568</v>
      </c>
      <c r="J142" s="25">
        <v>5240289646</v>
      </c>
      <c r="K142" s="25">
        <v>4192248354</v>
      </c>
      <c r="L142" s="25">
        <v>123106972488</v>
      </c>
      <c r="M142" s="25">
        <v>177371772890</v>
      </c>
      <c r="N142" s="26">
        <v>-0.56000000000000005</v>
      </c>
      <c r="O142" s="26">
        <v>1.87</v>
      </c>
      <c r="P142" s="17">
        <v>-9.0034938096634296E-3</v>
      </c>
      <c r="Q142" s="27">
        <v>6.9308759880877521E-2</v>
      </c>
      <c r="R142" s="27">
        <v>-0.19999682513732561</v>
      </c>
      <c r="S142" s="27">
        <v>0.44079388279400278</v>
      </c>
      <c r="T142" s="28">
        <v>2.4300000000000002</v>
      </c>
      <c r="U142" s="29">
        <v>2.7311023237278915</v>
      </c>
      <c r="V142" s="27">
        <f>(Table2[[#This Row],[TATA]]-AVERAGE(Table2[TATA]))/STDEV(Table2[TATA])</f>
        <v>3.3212756636986793E-2</v>
      </c>
      <c r="W142" s="43">
        <f>(Table2[[#This Row],[REC]]-AVERAGE(Table2[REC]))/STDEV(Table2[REC])</f>
        <v>-0.147254398594418</v>
      </c>
      <c r="X142" s="43">
        <f>(Table2[[#This Row],[INV]]-AVERAGE(Table2[INV]))/STDEV(Table2[INV])</f>
        <v>-3.8439322057522762E-2</v>
      </c>
      <c r="Y142" s="43">
        <f>(Table2[[#This Row],[rev]]-AVERAGE(Table2[rev]))/STDEV(Table2[rev])</f>
        <v>-2.9423607249428597E-2</v>
      </c>
      <c r="Z142" s="43">
        <f>(Table2[[#This Row],[ROA]]-AVERAGE(Table2[ROA]))/STDEV(Table2[ROA])</f>
        <v>0.29358317329145195</v>
      </c>
      <c r="AA142" s="20">
        <f>SUM(Table2[[#This Row],[TATA Z]:[ROA Z]])</f>
        <v>0.11167860202706936</v>
      </c>
      <c r="AB142" s="20">
        <f>IF(Table2[[#This Row],[Z Score]]&gt;1,1,0)</f>
        <v>0</v>
      </c>
    </row>
    <row r="143" spans="1:28" ht="51.75" hidden="1" x14ac:dyDescent="0.45">
      <c r="A143" s="30">
        <v>392</v>
      </c>
      <c r="B143" s="31" t="s">
        <v>794</v>
      </c>
      <c r="C143" s="32" t="s">
        <v>795</v>
      </c>
      <c r="D143" s="32" t="s">
        <v>15</v>
      </c>
      <c r="E143" s="33">
        <v>1889830650</v>
      </c>
      <c r="F143" s="33">
        <v>1568458120</v>
      </c>
      <c r="G143" s="33">
        <v>16284915951</v>
      </c>
      <c r="H143" s="33">
        <v>5471901859</v>
      </c>
      <c r="I143" s="33">
        <v>5330276082</v>
      </c>
      <c r="J143" s="33">
        <v>1018481777</v>
      </c>
      <c r="K143" s="33">
        <v>1018481777</v>
      </c>
      <c r="L143" s="33">
        <v>4790594679</v>
      </c>
      <c r="M143" s="33">
        <v>4972883844</v>
      </c>
      <c r="N143" s="33"/>
      <c r="O143" s="33"/>
      <c r="P143" s="17">
        <v>-1.9734368354554856E-2</v>
      </c>
      <c r="Q143" s="27">
        <v>-2.5882367895005042E-2</v>
      </c>
      <c r="R143" s="27">
        <v>0</v>
      </c>
      <c r="S143" s="27">
        <v>3.8051469016796777E-2</v>
      </c>
      <c r="T143" s="28">
        <v>0</v>
      </c>
      <c r="U143" s="29">
        <v>-7.5652672327631218E-3</v>
      </c>
      <c r="V143" s="27">
        <f>(Table2[[#This Row],[TATA]]-AVERAGE(Table2[TATA]))/STDEV(Table2[TATA])</f>
        <v>2.140126114364534E-2</v>
      </c>
      <c r="W143" s="43">
        <f>(Table2[[#This Row],[REC]]-AVERAGE(Table2[REC]))/STDEV(Table2[REC])</f>
        <v>-0.22547322750911561</v>
      </c>
      <c r="X143" s="43">
        <f>(Table2[[#This Row],[INV]]-AVERAGE(Table2[INV]))/STDEV(Table2[INV])</f>
        <v>-3.6967300234026862E-2</v>
      </c>
      <c r="Y143" s="43">
        <f>(Table2[[#This Row],[rev]]-AVERAGE(Table2[rev]))/STDEV(Table2[rev])</f>
        <v>-3.0820230463971556E-2</v>
      </c>
      <c r="Z143" s="43">
        <f>(Table2[[#This Row],[ROA]]-AVERAGE(Table2[ROA]))/STDEV(Table2[ROA])</f>
        <v>-2.058301088612928E-2</v>
      </c>
      <c r="AA143" s="20">
        <f>SUM(Table2[[#This Row],[TATA Z]:[ROA Z]])</f>
        <v>-0.29244250794959797</v>
      </c>
      <c r="AB143" s="20">
        <f>IF(Table2[[#This Row],[Z Score]]&gt;1,1,0)</f>
        <v>0</v>
      </c>
    </row>
    <row r="144" spans="1:28" ht="26.25" x14ac:dyDescent="0.45">
      <c r="A144" s="22">
        <v>401</v>
      </c>
      <c r="B144" s="23" t="s">
        <v>812</v>
      </c>
      <c r="C144" s="24" t="s">
        <v>813</v>
      </c>
      <c r="D144" s="24" t="s">
        <v>18</v>
      </c>
      <c r="E144" s="24"/>
      <c r="F144" s="25">
        <v>137492597497</v>
      </c>
      <c r="G144" s="25">
        <v>2164627734956</v>
      </c>
      <c r="H144" s="25">
        <v>317377915977</v>
      </c>
      <c r="I144" s="25">
        <v>1234734754725</v>
      </c>
      <c r="J144" s="25">
        <v>15460328475</v>
      </c>
      <c r="K144" s="25">
        <v>959250291</v>
      </c>
      <c r="L144" s="25">
        <v>95362496264</v>
      </c>
      <c r="M144" s="25">
        <v>517566308267</v>
      </c>
      <c r="N144" s="26">
        <v>6.56</v>
      </c>
      <c r="O144" s="26">
        <v>4.0999999999999996</v>
      </c>
      <c r="P144" s="17">
        <v>6.3517895145048936E-2</v>
      </c>
      <c r="Q144" s="27">
        <v>2.8904242940913374</v>
      </c>
      <c r="R144" s="27">
        <v>-0.93795408082362886</v>
      </c>
      <c r="S144" s="27">
        <v>4.4273569646727555</v>
      </c>
      <c r="T144" s="28">
        <v>-2.46</v>
      </c>
      <c r="U144" s="29">
        <v>3.9833450730855127</v>
      </c>
      <c r="V144" s="27">
        <f>(Table2[[#This Row],[TATA]]-AVERAGE(Table2[TATA]))/STDEV(Table2[TATA])</f>
        <v>0.11303719734086558</v>
      </c>
      <c r="W144" s="43">
        <f>(Table2[[#This Row],[REC]]-AVERAGE(Table2[REC]))/STDEV(Table2[REC])</f>
        <v>2.1708645109591553</v>
      </c>
      <c r="X144" s="43">
        <f>(Table2[[#This Row],[INV]]-AVERAGE(Table2[INV]))/STDEV(Table2[INV])</f>
        <v>-4.3870854205253079E-2</v>
      </c>
      <c r="Y144" s="43">
        <f>(Table2[[#This Row],[rev]]-AVERAGE(Table2[rev]))/STDEV(Table2[rev])</f>
        <v>-1.5599072370736121E-2</v>
      </c>
      <c r="Z144" s="43">
        <f>(Table2[[#This Row],[ROA]]-AVERAGE(Table2[ROA]))/STDEV(Table2[ROA])</f>
        <v>-0.33862778993010034</v>
      </c>
      <c r="AA144" s="20">
        <f>SUM(Table2[[#This Row],[TATA Z]:[ROA Z]])</f>
        <v>1.8858039917939315</v>
      </c>
      <c r="AB144" s="20">
        <f>IF(Table2[[#This Row],[Z Score]]&gt;1,1,0)</f>
        <v>1</v>
      </c>
    </row>
    <row r="145" spans="1:28" ht="64.5" hidden="1" x14ac:dyDescent="0.45">
      <c r="A145" s="30">
        <v>402</v>
      </c>
      <c r="B145" s="31" t="s">
        <v>814</v>
      </c>
      <c r="C145" s="32" t="s">
        <v>815</v>
      </c>
      <c r="D145" s="32" t="s">
        <v>18</v>
      </c>
      <c r="E145" s="33">
        <v>-453129703659</v>
      </c>
      <c r="F145" s="33">
        <v>376969311851</v>
      </c>
      <c r="G145" s="33">
        <v>37544774178804</v>
      </c>
      <c r="H145" s="33">
        <v>3769489713488</v>
      </c>
      <c r="I145" s="33">
        <v>3160724435590</v>
      </c>
      <c r="J145" s="33">
        <v>2294750070138</v>
      </c>
      <c r="K145" s="33">
        <v>2467714055979</v>
      </c>
      <c r="L145" s="33">
        <v>3182495930678</v>
      </c>
      <c r="M145" s="33">
        <v>3068908653925</v>
      </c>
      <c r="N145" s="34">
        <v>0.02</v>
      </c>
      <c r="O145" s="34">
        <v>0.2</v>
      </c>
      <c r="P145" s="17">
        <v>2.2109575398075895E-2</v>
      </c>
      <c r="Q145" s="27">
        <v>-0.16149806052519899</v>
      </c>
      <c r="R145" s="27">
        <v>7.537377952039824E-2</v>
      </c>
      <c r="S145" s="27">
        <v>-3.5691255928425127E-2</v>
      </c>
      <c r="T145" s="28">
        <v>0.18000000000000002</v>
      </c>
      <c r="U145" s="29">
        <v>8.0294038464850032E-2</v>
      </c>
      <c r="V145" s="27">
        <f>(Table2[[#This Row],[TATA]]-AVERAGE(Table2[TATA]))/STDEV(Table2[TATA])</f>
        <v>6.7458975357918824E-2</v>
      </c>
      <c r="W145" s="43">
        <f>(Table2[[#This Row],[REC]]-AVERAGE(Table2[REC]))/STDEV(Table2[REC])</f>
        <v>-0.33690903994075388</v>
      </c>
      <c r="X145" s="43">
        <f>(Table2[[#This Row],[INV]]-AVERAGE(Table2[INV]))/STDEV(Table2[INV])</f>
        <v>-3.6412532185598041E-2</v>
      </c>
      <c r="Y145" s="43">
        <f>(Table2[[#This Row],[rev]]-AVERAGE(Table2[rev]))/STDEV(Table2[rev])</f>
        <v>-3.1075954217018149E-2</v>
      </c>
      <c r="Z145" s="43">
        <f>(Table2[[#This Row],[ROA]]-AVERAGE(Table2[ROA]))/STDEV(Table2[ROA])</f>
        <v>2.6885583122100692E-3</v>
      </c>
      <c r="AA145" s="20">
        <f>SUM(Table2[[#This Row],[TATA Z]:[ROA Z]])</f>
        <v>-0.33424999267324118</v>
      </c>
      <c r="AB145" s="20">
        <f>IF(Table2[[#This Row],[Z Score]]&gt;1,1,0)</f>
        <v>0</v>
      </c>
    </row>
    <row r="146" spans="1:28" ht="39" hidden="1" x14ac:dyDescent="0.45">
      <c r="A146" s="22">
        <v>406</v>
      </c>
      <c r="B146" s="23" t="s">
        <v>822</v>
      </c>
      <c r="C146" s="24" t="s">
        <v>823</v>
      </c>
      <c r="D146" s="24" t="s">
        <v>33</v>
      </c>
      <c r="E146" s="25">
        <v>21341794066</v>
      </c>
      <c r="F146" s="25">
        <v>5753423309</v>
      </c>
      <c r="G146" s="25">
        <v>239331248771</v>
      </c>
      <c r="H146" s="25">
        <v>110705165045</v>
      </c>
      <c r="I146" s="25">
        <v>123113381113</v>
      </c>
      <c r="J146" s="25">
        <v>82676314948</v>
      </c>
      <c r="K146" s="25">
        <v>62220161764</v>
      </c>
      <c r="L146" s="25">
        <v>387378730941</v>
      </c>
      <c r="M146" s="25">
        <v>319321691023</v>
      </c>
      <c r="N146" s="26">
        <v>1.8</v>
      </c>
      <c r="O146" s="26">
        <v>1.84</v>
      </c>
      <c r="P146" s="17">
        <v>-6.5133035644315149E-2</v>
      </c>
      <c r="Q146" s="27">
        <v>0.11208344310725019</v>
      </c>
      <c r="R146" s="27">
        <v>-0.2474245882495619</v>
      </c>
      <c r="S146" s="27">
        <v>-0.17568605212960306</v>
      </c>
      <c r="T146" s="28">
        <v>4.0000000000000036E-2</v>
      </c>
      <c r="U146" s="29">
        <v>-0.33616023291622987</v>
      </c>
      <c r="V146" s="27">
        <f>(Table2[[#This Row],[TATA]]-AVERAGE(Table2[TATA]))/STDEV(Table2[TATA])</f>
        <v>-2.8569144516533519E-2</v>
      </c>
      <c r="W146" s="43">
        <f>(Table2[[#This Row],[REC]]-AVERAGE(Table2[REC]))/STDEV(Table2[REC])</f>
        <v>-0.11210631591762349</v>
      </c>
      <c r="X146" s="43">
        <f>(Table2[[#This Row],[INV]]-AVERAGE(Table2[INV]))/STDEV(Table2[INV])</f>
        <v>-3.8788401110617071E-2</v>
      </c>
      <c r="Y146" s="43">
        <f>(Table2[[#This Row],[rev]]-AVERAGE(Table2[rev]))/STDEV(Table2[rev])</f>
        <v>-3.1561425763101537E-2</v>
      </c>
      <c r="Z146" s="43">
        <f>(Table2[[#This Row],[ROA]]-AVERAGE(Table2[ROA]))/STDEV(Table2[ROA])</f>
        <v>-1.5411551064276089E-2</v>
      </c>
      <c r="AA146" s="20">
        <f>SUM(Table2[[#This Row],[TATA Z]:[ROA Z]])</f>
        <v>-0.2264368383721517</v>
      </c>
      <c r="AB146" s="20">
        <f>IF(Table2[[#This Row],[Z Score]]&gt;1,1,0)</f>
        <v>0</v>
      </c>
    </row>
    <row r="147" spans="1:28" ht="39" x14ac:dyDescent="0.45">
      <c r="A147" s="30">
        <v>410</v>
      </c>
      <c r="B147" s="31" t="s">
        <v>830</v>
      </c>
      <c r="C147" s="32" t="s">
        <v>831</v>
      </c>
      <c r="D147" s="32" t="s">
        <v>15</v>
      </c>
      <c r="E147" s="33">
        <v>-76957612720</v>
      </c>
      <c r="F147" s="33">
        <v>121501250185</v>
      </c>
      <c r="G147" s="33">
        <v>1547144030024</v>
      </c>
      <c r="H147" s="33">
        <v>384393333480</v>
      </c>
      <c r="I147" s="33">
        <v>576900068824</v>
      </c>
      <c r="J147" s="33">
        <v>161662936809</v>
      </c>
      <c r="K147" s="33">
        <v>161810656302</v>
      </c>
      <c r="L147" s="33">
        <v>1255735107371</v>
      </c>
      <c r="M147" s="33">
        <v>1292401424111</v>
      </c>
      <c r="N147" s="34">
        <v>1.1200000000000001</v>
      </c>
      <c r="O147" s="34">
        <v>6.77</v>
      </c>
      <c r="P147" s="17">
        <v>0.12827432937961272</v>
      </c>
      <c r="Q147" s="27">
        <v>0.50080664407260367</v>
      </c>
      <c r="R147" s="27">
        <v>9.1374990406444391E-4</v>
      </c>
      <c r="S147" s="27">
        <v>2.919908547971108E-2</v>
      </c>
      <c r="T147" s="28">
        <v>5.6499999999999995</v>
      </c>
      <c r="U147" s="29">
        <v>6.3091938088359916</v>
      </c>
      <c r="V147" s="27">
        <f>(Table2[[#This Row],[TATA]]-AVERAGE(Table2[TATA]))/STDEV(Table2[TATA])</f>
        <v>0.18431473655042971</v>
      </c>
      <c r="W147" s="43">
        <f>(Table2[[#This Row],[REC]]-AVERAGE(Table2[REC]))/STDEV(Table2[REC])</f>
        <v>0.20730867854561133</v>
      </c>
      <c r="X147" s="43">
        <f>(Table2[[#This Row],[INV]]-AVERAGE(Table2[INV]))/STDEV(Table2[INV])</f>
        <v>-3.696057482826566E-2</v>
      </c>
      <c r="Y147" s="43">
        <f>(Table2[[#This Row],[rev]]-AVERAGE(Table2[rev]))/STDEV(Table2[rev])</f>
        <v>-3.085092860732323E-2</v>
      </c>
      <c r="Z147" s="43">
        <f>(Table2[[#This Row],[ROA]]-AVERAGE(Table2[ROA]))/STDEV(Table2[ROA])</f>
        <v>0.70988568895063353</v>
      </c>
      <c r="AA147" s="20">
        <f>SUM(Table2[[#This Row],[TATA Z]:[ROA Z]])</f>
        <v>1.0336976006110856</v>
      </c>
      <c r="AB147" s="20">
        <f>IF(Table2[[#This Row],[Z Score]]&gt;1,1,0)</f>
        <v>1</v>
      </c>
    </row>
    <row r="148" spans="1:28" ht="26.25" hidden="1" x14ac:dyDescent="0.45">
      <c r="A148" s="22">
        <v>411</v>
      </c>
      <c r="B148" s="23" t="s">
        <v>832</v>
      </c>
      <c r="C148" s="24" t="s">
        <v>833</v>
      </c>
      <c r="D148" s="24" t="s">
        <v>18</v>
      </c>
      <c r="E148" s="25">
        <v>-122325161236</v>
      </c>
      <c r="F148" s="25">
        <v>98625201733</v>
      </c>
      <c r="G148" s="25">
        <v>4919176704363</v>
      </c>
      <c r="H148" s="25">
        <v>975561524051</v>
      </c>
      <c r="I148" s="25">
        <v>525477809409</v>
      </c>
      <c r="J148" s="25">
        <v>3046256530720</v>
      </c>
      <c r="K148" s="25">
        <v>3360838244852</v>
      </c>
      <c r="L148" s="25">
        <v>1304115194274</v>
      </c>
      <c r="M148" s="25">
        <v>863990133658</v>
      </c>
      <c r="N148" s="26">
        <v>0.98</v>
      </c>
      <c r="O148" s="26">
        <v>0.68</v>
      </c>
      <c r="P148" s="17">
        <v>4.4916126467469841E-2</v>
      </c>
      <c r="Q148" s="27">
        <v>-0.46135861608505863</v>
      </c>
      <c r="R148" s="27">
        <v>0.10326829371052569</v>
      </c>
      <c r="S148" s="27">
        <v>-0.33748940473085837</v>
      </c>
      <c r="T148" s="28">
        <v>-0.29999999999999993</v>
      </c>
      <c r="U148" s="29">
        <v>-0.95066360063792132</v>
      </c>
      <c r="V148" s="27">
        <f>(Table2[[#This Row],[TATA]]-AVERAGE(Table2[TATA]))/STDEV(Table2[TATA])</f>
        <v>9.2562192625802189E-2</v>
      </c>
      <c r="W148" s="43">
        <f>(Table2[[#This Row],[REC]]-AVERAGE(Table2[REC]))/STDEV(Table2[REC])</f>
        <v>-0.58330533801618534</v>
      </c>
      <c r="X148" s="43">
        <f>(Table2[[#This Row],[INV]]-AVERAGE(Table2[INV]))/STDEV(Table2[INV])</f>
        <v>-3.6207222258225494E-2</v>
      </c>
      <c r="Y148" s="43">
        <f>(Table2[[#This Row],[rev]]-AVERAGE(Table2[rev]))/STDEV(Table2[rev])</f>
        <v>-3.2122524645919484E-2</v>
      </c>
      <c r="Z148" s="43">
        <f>(Table2[[#This Row],[ROA]]-AVERAGE(Table2[ROA]))/STDEV(Table2[ROA])</f>
        <v>-5.9368959550028189E-2</v>
      </c>
      <c r="AA148" s="20">
        <f>SUM(Table2[[#This Row],[TATA Z]:[ROA Z]])</f>
        <v>-0.61844185184455636</v>
      </c>
      <c r="AB148" s="20">
        <f>IF(Table2[[#This Row],[Z Score]]&gt;1,1,0)</f>
        <v>0</v>
      </c>
    </row>
    <row r="149" spans="1:28" ht="26.25" hidden="1" x14ac:dyDescent="0.45">
      <c r="A149" s="30">
        <v>415</v>
      </c>
      <c r="B149" s="31" t="s">
        <v>840</v>
      </c>
      <c r="C149" s="32" t="s">
        <v>841</v>
      </c>
      <c r="D149" s="32" t="s">
        <v>33</v>
      </c>
      <c r="E149" s="33">
        <v>22456843150</v>
      </c>
      <c r="F149" s="33">
        <v>3061518084</v>
      </c>
      <c r="G149" s="33">
        <v>162896634717</v>
      </c>
      <c r="H149" s="33">
        <v>80621733185</v>
      </c>
      <c r="I149" s="33">
        <v>67980716549</v>
      </c>
      <c r="J149" s="33">
        <v>38201016861</v>
      </c>
      <c r="K149" s="33">
        <v>7310633933</v>
      </c>
      <c r="L149" s="33">
        <v>908245631120</v>
      </c>
      <c r="M149" s="33">
        <v>259367321527</v>
      </c>
      <c r="N149" s="34">
        <v>0.63</v>
      </c>
      <c r="O149" s="34">
        <v>0.65</v>
      </c>
      <c r="P149" s="17">
        <v>-0.1190652286936158</v>
      </c>
      <c r="Q149" s="27">
        <v>-0.15679415632250279</v>
      </c>
      <c r="R149" s="27">
        <v>-0.80862724257836349</v>
      </c>
      <c r="S149" s="27">
        <v>-0.71443042207958429</v>
      </c>
      <c r="T149" s="28">
        <v>2.0000000000000018E-2</v>
      </c>
      <c r="U149" s="29">
        <v>-1.7789170496740665</v>
      </c>
      <c r="V149" s="27">
        <f>(Table2[[#This Row],[TATA]]-AVERAGE(Table2[TATA]))/STDEV(Table2[TATA])</f>
        <v>-8.7932419381311203E-2</v>
      </c>
      <c r="W149" s="43">
        <f>(Table2[[#This Row],[REC]]-AVERAGE(Table2[REC]))/STDEV(Table2[REC])</f>
        <v>-0.33304382805957855</v>
      </c>
      <c r="X149" s="43">
        <f>(Table2[[#This Row],[INV]]-AVERAGE(Table2[INV]))/STDEV(Table2[INV])</f>
        <v>-4.2918979453591202E-2</v>
      </c>
      <c r="Y149" s="43">
        <f>(Table2[[#This Row],[rev]]-AVERAGE(Table2[rev]))/STDEV(Table2[rev])</f>
        <v>-3.3429674221762004E-2</v>
      </c>
      <c r="Z149" s="43">
        <f>(Table2[[#This Row],[ROA]]-AVERAGE(Table2[ROA]))/STDEV(Table2[ROA])</f>
        <v>-1.7997280975202683E-2</v>
      </c>
      <c r="AA149" s="20">
        <f>SUM(Table2[[#This Row],[TATA Z]:[ROA Z]])</f>
        <v>-0.51532218209144565</v>
      </c>
      <c r="AB149" s="20">
        <f>IF(Table2[[#This Row],[Z Score]]&gt;1,1,0)</f>
        <v>0</v>
      </c>
    </row>
    <row r="150" spans="1:28" hidden="1" x14ac:dyDescent="0.45">
      <c r="A150" s="22">
        <v>416</v>
      </c>
      <c r="B150" s="23" t="s">
        <v>842</v>
      </c>
      <c r="C150" s="24" t="s">
        <v>843</v>
      </c>
      <c r="D150" s="24" t="s">
        <v>18</v>
      </c>
      <c r="E150" s="25">
        <v>189260498631</v>
      </c>
      <c r="F150" s="25">
        <v>182048908964</v>
      </c>
      <c r="G150" s="25">
        <v>1922712312660</v>
      </c>
      <c r="H150" s="25">
        <v>345815712275</v>
      </c>
      <c r="I150" s="25">
        <v>391738943718</v>
      </c>
      <c r="J150" s="25">
        <v>1391721925552</v>
      </c>
      <c r="K150" s="25">
        <v>1336956554629</v>
      </c>
      <c r="L150" s="25">
        <v>3691795747506</v>
      </c>
      <c r="M150" s="25">
        <v>4136289141326</v>
      </c>
      <c r="N150" s="26">
        <v>1.36</v>
      </c>
      <c r="O150" s="26">
        <v>2.73</v>
      </c>
      <c r="P150" s="17">
        <v>-3.7507377570298269E-3</v>
      </c>
      <c r="Q150" s="27">
        <v>0.13279683314817364</v>
      </c>
      <c r="R150" s="27">
        <v>-3.9350799838321411E-2</v>
      </c>
      <c r="S150" s="27">
        <v>0.12040032120419403</v>
      </c>
      <c r="T150" s="28">
        <v>1.3699999999999999</v>
      </c>
      <c r="U150" s="29">
        <v>1.5800956167570164</v>
      </c>
      <c r="V150" s="27">
        <f>(Table2[[#This Row],[TATA]]-AVERAGE(Table2[TATA]))/STDEV(Table2[TATA])</f>
        <v>3.8994475935237298E-2</v>
      </c>
      <c r="W150" s="43">
        <f>(Table2[[#This Row],[REC]]-AVERAGE(Table2[REC]))/STDEV(Table2[REC])</f>
        <v>-9.5086062563036408E-2</v>
      </c>
      <c r="X150" s="43">
        <f>(Table2[[#This Row],[INV]]-AVERAGE(Table2[INV]))/STDEV(Table2[INV])</f>
        <v>-3.7256931012386744E-2</v>
      </c>
      <c r="Y150" s="43">
        <f>(Table2[[#This Row],[rev]]-AVERAGE(Table2[rev]))/STDEV(Table2[rev])</f>
        <v>-3.0534662530916683E-2</v>
      </c>
      <c r="Z150" s="43">
        <f>(Table2[[#This Row],[ROA]]-AVERAGE(Table2[ROA]))/STDEV(Table2[ROA])</f>
        <v>0.15653948801234241</v>
      </c>
      <c r="AA150" s="20">
        <f>SUM(Table2[[#This Row],[TATA Z]:[ROA Z]])</f>
        <v>3.2656307841239879E-2</v>
      </c>
      <c r="AB150" s="20">
        <f>IF(Table2[[#This Row],[Z Score]]&gt;1,1,0)</f>
        <v>0</v>
      </c>
    </row>
    <row r="151" spans="1:28" ht="39" hidden="1" x14ac:dyDescent="0.45">
      <c r="A151" s="30">
        <v>418</v>
      </c>
      <c r="B151" s="31" t="s">
        <v>846</v>
      </c>
      <c r="C151" s="32" t="s">
        <v>847</v>
      </c>
      <c r="D151" s="32" t="s">
        <v>33</v>
      </c>
      <c r="E151" s="33">
        <v>36081840731</v>
      </c>
      <c r="F151" s="33">
        <v>41625678547</v>
      </c>
      <c r="G151" s="33">
        <v>315461836509</v>
      </c>
      <c r="H151" s="33">
        <v>9608213171</v>
      </c>
      <c r="I151" s="33">
        <v>5841123174</v>
      </c>
      <c r="J151" s="33">
        <v>15134650974</v>
      </c>
      <c r="K151" s="33">
        <v>25881858682</v>
      </c>
      <c r="L151" s="33">
        <v>661186027676</v>
      </c>
      <c r="M151" s="33">
        <v>705776673879</v>
      </c>
      <c r="N151" s="34">
        <v>6.79</v>
      </c>
      <c r="O151" s="34">
        <v>6.97</v>
      </c>
      <c r="P151" s="17">
        <v>1.7573719462708564E-2</v>
      </c>
      <c r="Q151" s="27">
        <v>-0.39206977717459718</v>
      </c>
      <c r="R151" s="27">
        <v>0.71010608215959248</v>
      </c>
      <c r="S151" s="27">
        <v>6.7440393983719649E-2</v>
      </c>
      <c r="T151" s="28">
        <v>0.17999999999999972</v>
      </c>
      <c r="U151" s="29">
        <v>0.58305041843142325</v>
      </c>
      <c r="V151" s="27">
        <f>(Table2[[#This Row],[TATA]]-AVERAGE(Table2[TATA]))/STDEV(Table2[TATA])</f>
        <v>6.2466349480604609E-2</v>
      </c>
      <c r="W151" s="43">
        <f>(Table2[[#This Row],[REC]]-AVERAGE(Table2[REC]))/STDEV(Table2[REC])</f>
        <v>-0.52637049584060447</v>
      </c>
      <c r="X151" s="43">
        <f>(Table2[[#This Row],[INV]]-AVERAGE(Table2[INV]))/STDEV(Table2[INV])</f>
        <v>-3.1740759016593262E-2</v>
      </c>
      <c r="Y151" s="43">
        <f>(Table2[[#This Row],[rev]]-AVERAGE(Table2[rev]))/STDEV(Table2[rev])</f>
        <v>-3.0718316055517985E-2</v>
      </c>
      <c r="Z151" s="43">
        <f>(Table2[[#This Row],[ROA]]-AVERAGE(Table2[ROA]))/STDEV(Table2[ROA])</f>
        <v>2.6885583122100297E-3</v>
      </c>
      <c r="AA151" s="20">
        <f>SUM(Table2[[#This Row],[TATA Z]:[ROA Z]])</f>
        <v>-0.52367466311990107</v>
      </c>
      <c r="AB151" s="20">
        <f>IF(Table2[[#This Row],[Z Score]]&gt;1,1,0)</f>
        <v>0</v>
      </c>
    </row>
    <row r="152" spans="1:28" ht="26.25" hidden="1" x14ac:dyDescent="0.45">
      <c r="A152" s="22">
        <v>419</v>
      </c>
      <c r="B152" s="23" t="s">
        <v>848</v>
      </c>
      <c r="C152" s="24" t="s">
        <v>849</v>
      </c>
      <c r="D152" s="24" t="s">
        <v>18</v>
      </c>
      <c r="E152" s="25">
        <v>146094873835</v>
      </c>
      <c r="F152" s="25">
        <v>103019302788</v>
      </c>
      <c r="G152" s="25">
        <v>724228430787</v>
      </c>
      <c r="H152" s="25">
        <v>109695529214</v>
      </c>
      <c r="I152" s="25">
        <v>87843608582</v>
      </c>
      <c r="J152" s="25">
        <v>5530675211</v>
      </c>
      <c r="K152" s="25">
        <v>3943447455</v>
      </c>
      <c r="L152" s="25">
        <v>322588699271</v>
      </c>
      <c r="M152" s="25">
        <v>399334902664</v>
      </c>
      <c r="N152" s="26">
        <v>3.48</v>
      </c>
      <c r="O152" s="26">
        <v>2.6</v>
      </c>
      <c r="P152" s="17">
        <v>-5.9477879099817867E-2</v>
      </c>
      <c r="Q152" s="27">
        <v>-0.19920520725480148</v>
      </c>
      <c r="R152" s="27">
        <v>-0.28698625311483689</v>
      </c>
      <c r="S152" s="27">
        <v>0.23790729051090262</v>
      </c>
      <c r="T152" s="28">
        <v>-0.87999999999999989</v>
      </c>
      <c r="U152" s="29">
        <v>-1.1877620489585534</v>
      </c>
      <c r="V152" s="27">
        <f>(Table2[[#This Row],[TATA]]-AVERAGE(Table2[TATA]))/STDEV(Table2[TATA])</f>
        <v>-2.2344502176336826E-2</v>
      </c>
      <c r="W152" s="43">
        <f>(Table2[[#This Row],[REC]]-AVERAGE(Table2[REC]))/STDEV(Table2[REC])</f>
        <v>-0.36789311301370087</v>
      </c>
      <c r="X152" s="43">
        <f>(Table2[[#This Row],[INV]]-AVERAGE(Table2[INV]))/STDEV(Table2[INV])</f>
        <v>-3.9079583903221554E-2</v>
      </c>
      <c r="Y152" s="43">
        <f>(Table2[[#This Row],[rev]]-AVERAGE(Table2[rev]))/STDEV(Table2[rev])</f>
        <v>-3.0127173884103534E-2</v>
      </c>
      <c r="Z152" s="43">
        <f>(Table2[[#This Row],[ROA]]-AVERAGE(Table2[ROA]))/STDEV(Table2[ROA])</f>
        <v>-0.13435512696689941</v>
      </c>
      <c r="AA152" s="20">
        <f>SUM(Table2[[#This Row],[TATA Z]:[ROA Z]])</f>
        <v>-0.59379949994426218</v>
      </c>
      <c r="AB152" s="20">
        <f>IF(Table2[[#This Row],[Z Score]]&gt;1,1,0)</f>
        <v>0</v>
      </c>
    </row>
    <row r="153" spans="1:28" ht="51.75" hidden="1" x14ac:dyDescent="0.45">
      <c r="A153" s="30">
        <v>420</v>
      </c>
      <c r="B153" s="31" t="s">
        <v>850</v>
      </c>
      <c r="C153" s="32" t="s">
        <v>851</v>
      </c>
      <c r="D153" s="32" t="s">
        <v>33</v>
      </c>
      <c r="E153" s="33">
        <v>-499492132012</v>
      </c>
      <c r="F153" s="33">
        <v>74063447276</v>
      </c>
      <c r="G153" s="33">
        <v>1774151525831</v>
      </c>
      <c r="H153" s="33">
        <v>410113581724</v>
      </c>
      <c r="I153" s="33">
        <v>796504730636</v>
      </c>
      <c r="J153" s="33">
        <v>686629998290</v>
      </c>
      <c r="K153" s="33">
        <v>757664977930</v>
      </c>
      <c r="L153" s="33">
        <v>17533257477305</v>
      </c>
      <c r="M153" s="33">
        <v>16361221245223</v>
      </c>
      <c r="N153" s="34">
        <v>1.36</v>
      </c>
      <c r="O153" s="34">
        <v>0.53</v>
      </c>
      <c r="P153" s="17">
        <v>0.32328443818762925</v>
      </c>
      <c r="Q153" s="27">
        <v>0.94215643209796252</v>
      </c>
      <c r="R153" s="27">
        <v>0.1034545240040593</v>
      </c>
      <c r="S153" s="27">
        <v>-6.6846462136261928E-2</v>
      </c>
      <c r="T153" s="28">
        <v>-0.83000000000000007</v>
      </c>
      <c r="U153" s="29">
        <v>0.47204893215338894</v>
      </c>
      <c r="V153" s="27">
        <f>(Table2[[#This Row],[TATA]]-AVERAGE(Table2[TATA]))/STDEV(Table2[TATA])</f>
        <v>0.39896276096876188</v>
      </c>
      <c r="W153" s="43">
        <f>(Table2[[#This Row],[REC]]-AVERAGE(Table2[REC]))/STDEV(Table2[REC])</f>
        <v>0.56996709396402812</v>
      </c>
      <c r="X153" s="43">
        <f>(Table2[[#This Row],[INV]]-AVERAGE(Table2[INV]))/STDEV(Table2[INV])</f>
        <v>-3.6205851561185241E-2</v>
      </c>
      <c r="Y153" s="43">
        <f>(Table2[[#This Row],[rev]]-AVERAGE(Table2[rev]))/STDEV(Table2[rev])</f>
        <v>-3.1183993705175481E-2</v>
      </c>
      <c r="Z153" s="43">
        <f>(Table2[[#This Row],[ROA]]-AVERAGE(Table2[ROA]))/STDEV(Table2[ROA])</f>
        <v>-0.12789080218958296</v>
      </c>
      <c r="AA153" s="20">
        <f>SUM(Table2[[#This Row],[TATA Z]:[ROA Z]])</f>
        <v>0.7736492074768464</v>
      </c>
      <c r="AB153" s="20">
        <f>IF(Table2[[#This Row],[Z Score]]&gt;1,1,0)</f>
        <v>0</v>
      </c>
    </row>
    <row r="154" spans="1:28" ht="26.25" hidden="1" x14ac:dyDescent="0.45">
      <c r="A154" s="22">
        <v>422</v>
      </c>
      <c r="B154" s="23" t="s">
        <v>854</v>
      </c>
      <c r="C154" s="24" t="s">
        <v>855</v>
      </c>
      <c r="D154" s="24" t="s">
        <v>18</v>
      </c>
      <c r="E154" s="25">
        <v>75711127737</v>
      </c>
      <c r="F154" s="25">
        <v>56732922996</v>
      </c>
      <c r="G154" s="25">
        <v>535394921716</v>
      </c>
      <c r="H154" s="25">
        <v>58874405104</v>
      </c>
      <c r="I154" s="25">
        <v>58288565662</v>
      </c>
      <c r="J154" s="25">
        <v>49671004422</v>
      </c>
      <c r="K154" s="25">
        <v>40299089511</v>
      </c>
      <c r="L154" s="25">
        <v>1303898424872</v>
      </c>
      <c r="M154" s="25">
        <v>1276460010123</v>
      </c>
      <c r="N154" s="26">
        <v>0.54</v>
      </c>
      <c r="O154" s="26">
        <v>2.68</v>
      </c>
      <c r="P154" s="17">
        <v>-3.5447113842941864E-2</v>
      </c>
      <c r="Q154" s="27">
        <v>-9.9506643161001943E-3</v>
      </c>
      <c r="R154" s="27">
        <v>-0.18867979458150527</v>
      </c>
      <c r="S154" s="27">
        <v>-2.1043368275940322E-2</v>
      </c>
      <c r="T154" s="28">
        <v>2.14</v>
      </c>
      <c r="U154" s="29">
        <v>1.8848790589835125</v>
      </c>
      <c r="V154" s="27">
        <f>(Table2[[#This Row],[TATA]]-AVERAGE(Table2[TATA]))/STDEV(Table2[TATA])</f>
        <v>4.1062101440548686E-3</v>
      </c>
      <c r="W154" s="43">
        <f>(Table2[[#This Row],[REC]]-AVERAGE(Table2[REC]))/STDEV(Table2[REC])</f>
        <v>-0.21238209994634547</v>
      </c>
      <c r="X154" s="43">
        <f>(Table2[[#This Row],[INV]]-AVERAGE(Table2[INV]))/STDEV(Table2[INV])</f>
        <v>-3.8356026155480824E-2</v>
      </c>
      <c r="Y154" s="43">
        <f>(Table2[[#This Row],[rev]]-AVERAGE(Table2[rev]))/STDEV(Table2[rev])</f>
        <v>-3.102515852418905E-2</v>
      </c>
      <c r="Z154" s="43">
        <f>(Table2[[#This Row],[ROA]]-AVERAGE(Table2[ROA]))/STDEV(Table2[ROA])</f>
        <v>0.25609008958301632</v>
      </c>
      <c r="AA154" s="20">
        <f>SUM(Table2[[#This Row],[TATA Z]:[ROA Z]])</f>
        <v>-2.1566984898944097E-2</v>
      </c>
      <c r="AB154" s="20">
        <f>IF(Table2[[#This Row],[Z Score]]&gt;1,1,0)</f>
        <v>0</v>
      </c>
    </row>
    <row r="155" spans="1:28" ht="64.5" hidden="1" x14ac:dyDescent="0.45">
      <c r="A155" s="30">
        <v>423</v>
      </c>
      <c r="B155" s="31" t="s">
        <v>856</v>
      </c>
      <c r="C155" s="32" t="s">
        <v>857</v>
      </c>
      <c r="D155" s="32" t="s">
        <v>15</v>
      </c>
      <c r="E155" s="33">
        <v>95889730825</v>
      </c>
      <c r="F155" s="33">
        <v>205928529844</v>
      </c>
      <c r="G155" s="33">
        <v>2517193487509</v>
      </c>
      <c r="H155" s="33">
        <v>30107181680</v>
      </c>
      <c r="I155" s="33">
        <v>31458675536</v>
      </c>
      <c r="J155" s="33">
        <v>7885804897</v>
      </c>
      <c r="K155" s="33">
        <v>8497574167</v>
      </c>
      <c r="L155" s="33">
        <v>517846240819</v>
      </c>
      <c r="M155" s="33">
        <v>514049353260</v>
      </c>
      <c r="N155" s="34">
        <v>2</v>
      </c>
      <c r="O155" s="34">
        <v>2.2400000000000002</v>
      </c>
      <c r="P155" s="17">
        <v>4.3714875143703695E-2</v>
      </c>
      <c r="Q155" s="27">
        <v>4.4889417759676538E-2</v>
      </c>
      <c r="R155" s="27">
        <v>7.7578544991993861E-2</v>
      </c>
      <c r="S155" s="27">
        <v>-7.3320751599838408E-3</v>
      </c>
      <c r="T155" s="28">
        <v>0.24000000000000021</v>
      </c>
      <c r="U155" s="29">
        <v>0.39885076273539044</v>
      </c>
      <c r="V155" s="27">
        <f>(Table2[[#This Row],[TATA]]-AVERAGE(Table2[TATA]))/STDEV(Table2[TATA])</f>
        <v>9.1239972844210468E-2</v>
      </c>
      <c r="W155" s="43">
        <f>(Table2[[#This Row],[REC]]-AVERAGE(Table2[REC]))/STDEV(Table2[REC])</f>
        <v>-0.16731984364392624</v>
      </c>
      <c r="X155" s="43">
        <f>(Table2[[#This Row],[INV]]-AVERAGE(Table2[INV]))/STDEV(Table2[INV])</f>
        <v>-3.6396304613547086E-2</v>
      </c>
      <c r="Y155" s="43">
        <f>(Table2[[#This Row],[rev]]-AVERAGE(Table2[rev]))/STDEV(Table2[rev])</f>
        <v>-3.097761073778247E-2</v>
      </c>
      <c r="Z155" s="43">
        <f>(Table2[[#This Row],[ROA]]-AVERAGE(Table2[ROA]))/STDEV(Table2[ROA])</f>
        <v>1.0445748044989876E-2</v>
      </c>
      <c r="AA155" s="20">
        <f>SUM(Table2[[#This Row],[TATA Z]:[ROA Z]])</f>
        <v>-0.13300803810605544</v>
      </c>
      <c r="AB155" s="20">
        <f>IF(Table2[[#This Row],[Z Score]]&gt;1,1,0)</f>
        <v>0</v>
      </c>
    </row>
    <row r="156" spans="1:28" ht="26.25" hidden="1" x14ac:dyDescent="0.45">
      <c r="A156" s="22">
        <v>424</v>
      </c>
      <c r="B156" s="23" t="s">
        <v>858</v>
      </c>
      <c r="C156" s="24" t="s">
        <v>859</v>
      </c>
      <c r="D156" s="24" t="s">
        <v>33</v>
      </c>
      <c r="E156" s="25">
        <v>22858444561</v>
      </c>
      <c r="F156" s="25">
        <v>8637824538</v>
      </c>
      <c r="G156" s="25">
        <v>159276424394</v>
      </c>
      <c r="H156" s="25">
        <v>21357695462</v>
      </c>
      <c r="I156" s="25">
        <v>25907766705</v>
      </c>
      <c r="J156" s="25">
        <v>65379670039</v>
      </c>
      <c r="K156" s="25">
        <v>29875981444</v>
      </c>
      <c r="L156" s="25">
        <v>78642081396</v>
      </c>
      <c r="M156" s="25">
        <v>124219712431</v>
      </c>
      <c r="N156" s="26">
        <v>-0.05</v>
      </c>
      <c r="O156" s="26">
        <v>2.76</v>
      </c>
      <c r="P156" s="17">
        <v>-8.9282642281211938E-2</v>
      </c>
      <c r="Q156" s="27">
        <v>0.21304130172169417</v>
      </c>
      <c r="R156" s="27">
        <v>-0.54303866284154523</v>
      </c>
      <c r="S156" s="27">
        <v>0.5795577917819229</v>
      </c>
      <c r="T156" s="28">
        <v>2.8099999999999996</v>
      </c>
      <c r="U156" s="29">
        <v>2.9702777883808595</v>
      </c>
      <c r="V156" s="27">
        <f>(Table2[[#This Row],[TATA]]-AVERAGE(Table2[TATA]))/STDEV(Table2[TATA])</f>
        <v>-5.5150665786248575E-2</v>
      </c>
      <c r="W156" s="43">
        <f>(Table2[[#This Row],[REC]]-AVERAGE(Table2[REC]))/STDEV(Table2[REC])</f>
        <v>-2.9148947357502862E-2</v>
      </c>
      <c r="X156" s="43">
        <f>(Table2[[#This Row],[INV]]-AVERAGE(Table2[INV]))/STDEV(Table2[INV])</f>
        <v>-4.0964187495391699E-2</v>
      </c>
      <c r="Y156" s="43">
        <f>(Table2[[#This Row],[rev]]-AVERAGE(Table2[rev]))/STDEV(Table2[rev])</f>
        <v>-2.8942404152849689E-2</v>
      </c>
      <c r="Z156" s="43">
        <f>(Table2[[#This Row],[ROA]]-AVERAGE(Table2[ROA]))/STDEV(Table2[ROA])</f>
        <v>0.34271204159905716</v>
      </c>
      <c r="AA156" s="20">
        <f>SUM(Table2[[#This Row],[TATA Z]:[ROA Z]])</f>
        <v>0.18850583680706434</v>
      </c>
      <c r="AB156" s="20">
        <f>IF(Table2[[#This Row],[Z Score]]&gt;1,1,0)</f>
        <v>0</v>
      </c>
    </row>
    <row r="157" spans="1:28" ht="77.25" hidden="1" x14ac:dyDescent="0.45">
      <c r="A157" s="30">
        <v>426</v>
      </c>
      <c r="B157" s="31" t="s">
        <v>862</v>
      </c>
      <c r="C157" s="32" t="s">
        <v>863</v>
      </c>
      <c r="D157" s="32" t="s">
        <v>15</v>
      </c>
      <c r="E157" s="33">
        <v>-5902960392</v>
      </c>
      <c r="F157" s="33">
        <v>31235849638</v>
      </c>
      <c r="G157" s="33">
        <v>436845172021</v>
      </c>
      <c r="H157" s="33">
        <v>276886022792</v>
      </c>
      <c r="I157" s="33">
        <v>315106631603</v>
      </c>
      <c r="J157" s="33">
        <v>1917521599</v>
      </c>
      <c r="K157" s="33">
        <v>1995105860</v>
      </c>
      <c r="L157" s="33">
        <v>771459885921</v>
      </c>
      <c r="M157" s="33">
        <v>884114345984</v>
      </c>
      <c r="N157" s="34">
        <v>3.5</v>
      </c>
      <c r="O157" s="34">
        <v>3.35</v>
      </c>
      <c r="P157" s="17">
        <v>8.5015956244137367E-2</v>
      </c>
      <c r="Q157" s="27">
        <v>0.1380373354552164</v>
      </c>
      <c r="R157" s="27">
        <v>4.0460697308682569E-2</v>
      </c>
      <c r="S157" s="27">
        <v>0.14602763166163663</v>
      </c>
      <c r="T157" s="28">
        <v>-0.14999999999999991</v>
      </c>
      <c r="U157" s="29">
        <v>0.25954162066967307</v>
      </c>
      <c r="V157" s="27">
        <f>(Table2[[#This Row],[TATA]]-AVERAGE(Table2[TATA]))/STDEV(Table2[TATA])</f>
        <v>0.13670015703023647</v>
      </c>
      <c r="W157" s="43">
        <f>(Table2[[#This Row],[REC]]-AVERAGE(Table2[REC]))/STDEV(Table2[REC])</f>
        <v>-9.0779926445532511E-2</v>
      </c>
      <c r="X157" s="43">
        <f>(Table2[[#This Row],[INV]]-AVERAGE(Table2[INV]))/STDEV(Table2[INV])</f>
        <v>-3.666950035949712E-2</v>
      </c>
      <c r="Y157" s="43">
        <f>(Table2[[#This Row],[rev]]-AVERAGE(Table2[rev]))/STDEV(Table2[rev])</f>
        <v>-3.0445792584552E-2</v>
      </c>
      <c r="Z157" s="43">
        <f>(Table2[[#This Row],[ROA]]-AVERAGE(Table2[ROA]))/STDEV(Table2[ROA])</f>
        <v>-3.9975985218078727E-2</v>
      </c>
      <c r="AA157" s="20">
        <f>SUM(Table2[[#This Row],[TATA Z]:[ROA Z]])</f>
        <v>-6.1171047577423893E-2</v>
      </c>
      <c r="AB157" s="20">
        <f>IF(Table2[[#This Row],[Z Score]]&gt;1,1,0)</f>
        <v>0</v>
      </c>
    </row>
    <row r="158" spans="1:28" ht="39" hidden="1" x14ac:dyDescent="0.45">
      <c r="A158" s="22">
        <v>427</v>
      </c>
      <c r="B158" s="23" t="s">
        <v>864</v>
      </c>
      <c r="C158" s="24" t="s">
        <v>865</v>
      </c>
      <c r="D158" s="24" t="s">
        <v>15</v>
      </c>
      <c r="E158" s="25">
        <v>336392662835</v>
      </c>
      <c r="F158" s="25">
        <v>284940406639</v>
      </c>
      <c r="G158" s="25">
        <v>1981899153783</v>
      </c>
      <c r="H158" s="25">
        <v>258653043420</v>
      </c>
      <c r="I158" s="25">
        <v>237157388909</v>
      </c>
      <c r="J158" s="25">
        <v>264614993514</v>
      </c>
      <c r="K158" s="25">
        <v>261847024621</v>
      </c>
      <c r="L158" s="25">
        <v>3721507572210</v>
      </c>
      <c r="M158" s="25">
        <v>4087670176457</v>
      </c>
      <c r="N158" s="25"/>
      <c r="O158" s="26">
        <v>3.7</v>
      </c>
      <c r="P158" s="17">
        <v>-2.5961086918973253E-2</v>
      </c>
      <c r="Q158" s="27">
        <v>-8.3106134096769257E-2</v>
      </c>
      <c r="R158" s="27">
        <v>-1.0460363021166277E-2</v>
      </c>
      <c r="S158" s="27">
        <v>9.8390933551038312E-2</v>
      </c>
      <c r="T158" s="28">
        <v>3.7</v>
      </c>
      <c r="U158" s="29">
        <v>3.6788633495141299</v>
      </c>
      <c r="V158" s="27">
        <f>(Table2[[#This Row],[TATA]]-AVERAGE(Table2[TATA]))/STDEV(Table2[TATA])</f>
        <v>1.4547499322625225E-2</v>
      </c>
      <c r="W158" s="43">
        <f>(Table2[[#This Row],[REC]]-AVERAGE(Table2[REC]))/STDEV(Table2[REC])</f>
        <v>-0.27249416404984728</v>
      </c>
      <c r="X158" s="43">
        <f>(Table2[[#This Row],[INV]]-AVERAGE(Table2[INV]))/STDEV(Table2[INV])</f>
        <v>-3.7044290869444566E-2</v>
      </c>
      <c r="Y158" s="43">
        <f>(Table2[[#This Row],[rev]]-AVERAGE(Table2[rev]))/STDEV(Table2[rev])</f>
        <v>-3.0610986306815982E-2</v>
      </c>
      <c r="Z158" s="43">
        <f>(Table2[[#This Row],[ROA]]-AVERAGE(Table2[ROA]))/STDEV(Table2[ROA])</f>
        <v>0.45777702263529069</v>
      </c>
      <c r="AA158" s="20">
        <f>SUM(Table2[[#This Row],[TATA Z]:[ROA Z]])</f>
        <v>0.13217508073180811</v>
      </c>
      <c r="AB158" s="20">
        <f>IF(Table2[[#This Row],[Z Score]]&gt;1,1,0)</f>
        <v>0</v>
      </c>
    </row>
    <row r="159" spans="1:28" ht="39" hidden="1" x14ac:dyDescent="0.45">
      <c r="A159" s="30">
        <v>429</v>
      </c>
      <c r="B159" s="31" t="s">
        <v>868</v>
      </c>
      <c r="C159" s="32" t="s">
        <v>869</v>
      </c>
      <c r="D159" s="32" t="s">
        <v>15</v>
      </c>
      <c r="E159" s="33">
        <v>3591090605</v>
      </c>
      <c r="F159" s="33">
        <v>-20380410509</v>
      </c>
      <c r="G159" s="33">
        <v>173748519583</v>
      </c>
      <c r="H159" s="33">
        <v>8155333706</v>
      </c>
      <c r="I159" s="33">
        <v>869449380</v>
      </c>
      <c r="J159" s="33">
        <v>124720342676</v>
      </c>
      <c r="K159" s="33">
        <v>74923327553</v>
      </c>
      <c r="L159" s="33">
        <v>36172276710</v>
      </c>
      <c r="M159" s="33">
        <v>48631670116</v>
      </c>
      <c r="N159" s="34">
        <v>-2.2599999999999998</v>
      </c>
      <c r="O159" s="34">
        <v>-2.4500000000000002</v>
      </c>
      <c r="P159" s="17">
        <v>-0.1379666495664659</v>
      </c>
      <c r="Q159" s="27">
        <v>-0.89338886533112272</v>
      </c>
      <c r="R159" s="27">
        <v>-0.39926938985698013</v>
      </c>
      <c r="S159" s="27">
        <v>0.34444592763373227</v>
      </c>
      <c r="T159" s="28">
        <v>-0.19000000000000039</v>
      </c>
      <c r="U159" s="29">
        <v>-1.2761789771208369</v>
      </c>
      <c r="V159" s="27">
        <f>(Table2[[#This Row],[TATA]]-AVERAGE(Table2[TATA]))/STDEV(Table2[TATA])</f>
        <v>-0.10873725187874284</v>
      </c>
      <c r="W159" s="43">
        <f>(Table2[[#This Row],[REC]]-AVERAGE(Table2[REC]))/STDEV(Table2[REC])</f>
        <v>-0.93830586108293457</v>
      </c>
      <c r="X159" s="43">
        <f>(Table2[[#This Row],[INV]]-AVERAGE(Table2[INV]))/STDEV(Table2[INV])</f>
        <v>-3.9906013160693608E-2</v>
      </c>
      <c r="Y159" s="43">
        <f>(Table2[[#This Row],[rev]]-AVERAGE(Table2[rev]))/STDEV(Table2[rev])</f>
        <v>-2.9757721030960971E-2</v>
      </c>
      <c r="Z159" s="43">
        <f>(Table2[[#This Row],[ROA]]-AVERAGE(Table2[ROA]))/STDEV(Table2[ROA])</f>
        <v>-4.5147445039931983E-2</v>
      </c>
      <c r="AA159" s="20">
        <f>SUM(Table2[[#This Row],[TATA Z]:[ROA Z]])</f>
        <v>-1.161854292193264</v>
      </c>
      <c r="AB159" s="20">
        <f>IF(Table2[[#This Row],[Z Score]]&gt;1,1,0)</f>
        <v>0</v>
      </c>
    </row>
    <row r="160" spans="1:28" ht="39" hidden="1" x14ac:dyDescent="0.45">
      <c r="A160" s="22">
        <v>430</v>
      </c>
      <c r="B160" s="23" t="s">
        <v>870</v>
      </c>
      <c r="C160" s="24" t="s">
        <v>871</v>
      </c>
      <c r="D160" s="24" t="s">
        <v>15</v>
      </c>
      <c r="E160" s="25">
        <v>1306452222</v>
      </c>
      <c r="F160" s="25">
        <v>956111177</v>
      </c>
      <c r="G160" s="25">
        <v>114730497392</v>
      </c>
      <c r="H160" s="25">
        <v>42640493702</v>
      </c>
      <c r="I160" s="25">
        <v>49402593294</v>
      </c>
      <c r="J160" s="25">
        <v>40163875046</v>
      </c>
      <c r="K160" s="25">
        <v>31446754789</v>
      </c>
      <c r="L160" s="25">
        <v>173904126131</v>
      </c>
      <c r="M160" s="25">
        <v>182319557166</v>
      </c>
      <c r="N160" s="25"/>
      <c r="O160" s="25"/>
      <c r="P160" s="17">
        <v>-3.0535999839954395E-3</v>
      </c>
      <c r="Q160" s="27">
        <v>0.15858398918309974</v>
      </c>
      <c r="R160" s="27">
        <v>-0.21703882523825738</v>
      </c>
      <c r="S160" s="27">
        <v>4.8391209698272208E-2</v>
      </c>
      <c r="T160" s="28">
        <v>0</v>
      </c>
      <c r="U160" s="29">
        <v>-1.3117226340880861E-2</v>
      </c>
      <c r="V160" s="27">
        <f>(Table2[[#This Row],[TATA]]-AVERAGE(Table2[TATA]))/STDEV(Table2[TATA])</f>
        <v>3.9761816903579321E-2</v>
      </c>
      <c r="W160" s="43">
        <f>(Table2[[#This Row],[REC]]-AVERAGE(Table2[REC]))/STDEV(Table2[REC])</f>
        <v>-7.3896680808453075E-2</v>
      </c>
      <c r="X160" s="43">
        <f>(Table2[[#This Row],[INV]]-AVERAGE(Table2[INV]))/STDEV(Table2[INV])</f>
        <v>-3.8564755029008017E-2</v>
      </c>
      <c r="Y160" s="43">
        <f>(Table2[[#This Row],[rev]]-AVERAGE(Table2[rev]))/STDEV(Table2[rev])</f>
        <v>-3.0784374489100007E-2</v>
      </c>
      <c r="Z160" s="43">
        <f>(Table2[[#This Row],[ROA]]-AVERAGE(Table2[ROA]))/STDEV(Table2[ROA])</f>
        <v>-2.058301088612928E-2</v>
      </c>
      <c r="AA160" s="20">
        <f>SUM(Table2[[#This Row],[TATA Z]:[ROA Z]])</f>
        <v>-0.12406700430911106</v>
      </c>
      <c r="AB160" s="20">
        <f>IF(Table2[[#This Row],[Z Score]]&gt;1,1,0)</f>
        <v>0</v>
      </c>
    </row>
    <row r="161" spans="1:28" ht="26.25" hidden="1" x14ac:dyDescent="0.45">
      <c r="A161" s="30">
        <v>431</v>
      </c>
      <c r="B161" s="31" t="s">
        <v>872</v>
      </c>
      <c r="C161" s="32" t="s">
        <v>873</v>
      </c>
      <c r="D161" s="32" t="s">
        <v>15</v>
      </c>
      <c r="E161" s="33">
        <v>357030234364</v>
      </c>
      <c r="F161" s="33">
        <v>132650243219</v>
      </c>
      <c r="G161" s="33">
        <v>3970936990370</v>
      </c>
      <c r="H161" s="33">
        <v>691797047751</v>
      </c>
      <c r="I161" s="33">
        <v>624163365177</v>
      </c>
      <c r="J161" s="33">
        <v>1496997831490</v>
      </c>
      <c r="K161" s="33">
        <v>2221437606567</v>
      </c>
      <c r="L161" s="33">
        <v>2648136725086</v>
      </c>
      <c r="M161" s="33">
        <v>2520083913466</v>
      </c>
      <c r="N161" s="34">
        <v>0.96</v>
      </c>
      <c r="O161" s="34">
        <v>1.1599999999999999</v>
      </c>
      <c r="P161" s="17">
        <v>-5.650555314505077E-2</v>
      </c>
      <c r="Q161" s="27">
        <v>-9.776520844353695E-2</v>
      </c>
      <c r="R161" s="27">
        <v>0.48392840646665913</v>
      </c>
      <c r="S161" s="27">
        <v>-4.8355815773009757E-2</v>
      </c>
      <c r="T161" s="28">
        <v>0.19999999999999996</v>
      </c>
      <c r="U161" s="29">
        <v>0.48130182910506164</v>
      </c>
      <c r="V161" s="27">
        <f>(Table2[[#This Row],[TATA]]-AVERAGE(Table2[TATA]))/STDEV(Table2[TATA])</f>
        <v>-1.9072856936929304E-2</v>
      </c>
      <c r="W161" s="43">
        <f>(Table2[[#This Row],[REC]]-AVERAGE(Table2[REC]))/STDEV(Table2[REC])</f>
        <v>-0.28453956843960548</v>
      </c>
      <c r="X161" s="43">
        <f>(Table2[[#This Row],[INV]]-AVERAGE(Table2[INV]))/STDEV(Table2[INV])</f>
        <v>-3.3405477815899039E-2</v>
      </c>
      <c r="Y161" s="43">
        <f>(Table2[[#This Row],[rev]]-AVERAGE(Table2[rev]))/STDEV(Table2[rev])</f>
        <v>-3.1119872159792113E-2</v>
      </c>
      <c r="Z161" s="43">
        <f>(Table2[[#This Row],[ROA]]-AVERAGE(Table2[ROA]))/STDEV(Table2[ROA])</f>
        <v>5.2742882231366552E-3</v>
      </c>
      <c r="AA161" s="20">
        <f>SUM(Table2[[#This Row],[TATA Z]:[ROA Z]])</f>
        <v>-0.36286348712908928</v>
      </c>
      <c r="AB161" s="20">
        <f>IF(Table2[[#This Row],[Z Score]]&gt;1,1,0)</f>
        <v>0</v>
      </c>
    </row>
    <row r="162" spans="1:28" ht="26.25" hidden="1" x14ac:dyDescent="0.45">
      <c r="A162" s="22">
        <v>433</v>
      </c>
      <c r="B162" s="23" t="s">
        <v>876</v>
      </c>
      <c r="C162" s="24" t="s">
        <v>877</v>
      </c>
      <c r="D162" s="24" t="s">
        <v>15</v>
      </c>
      <c r="E162" s="25">
        <v>59833738192</v>
      </c>
      <c r="F162" s="25">
        <v>23817492479</v>
      </c>
      <c r="G162" s="25">
        <v>688580659278</v>
      </c>
      <c r="H162" s="25">
        <v>38631311603</v>
      </c>
      <c r="I162" s="25">
        <v>45090800475</v>
      </c>
      <c r="J162" s="25">
        <v>8008457781</v>
      </c>
      <c r="K162" s="25">
        <v>6091042765</v>
      </c>
      <c r="L162" s="25">
        <v>383208049101</v>
      </c>
      <c r="M162" s="25">
        <v>326868523516</v>
      </c>
      <c r="N162" s="26">
        <v>1.52</v>
      </c>
      <c r="O162" s="26">
        <v>0.94</v>
      </c>
      <c r="P162" s="17">
        <v>-5.2305049855400014E-2</v>
      </c>
      <c r="Q162" s="27">
        <v>0.16720863475674416</v>
      </c>
      <c r="R162" s="27">
        <v>-0.23942375279158634</v>
      </c>
      <c r="S162" s="27">
        <v>-0.14702072599250363</v>
      </c>
      <c r="T162" s="28">
        <v>-0.58000000000000007</v>
      </c>
      <c r="U162" s="29">
        <v>-0.8515408938827459</v>
      </c>
      <c r="V162" s="27">
        <f>(Table2[[#This Row],[TATA]]-AVERAGE(Table2[TATA]))/STDEV(Table2[TATA])</f>
        <v>-1.4449354400587068E-2</v>
      </c>
      <c r="W162" s="43">
        <f>(Table2[[#This Row],[REC]]-AVERAGE(Table2[REC]))/STDEV(Table2[REC])</f>
        <v>-6.6809784242177539E-2</v>
      </c>
      <c r="X162" s="43">
        <f>(Table2[[#This Row],[INV]]-AVERAGE(Table2[INV]))/STDEV(Table2[INV])</f>
        <v>-3.8729513153809493E-2</v>
      </c>
      <c r="Y162" s="43">
        <f>(Table2[[#This Row],[rev]]-AVERAGE(Table2[rev]))/STDEV(Table2[rev])</f>
        <v>-3.1462020638222725E-2</v>
      </c>
      <c r="Z162" s="43">
        <f>(Table2[[#This Row],[ROA]]-AVERAGE(Table2[ROA]))/STDEV(Table2[ROA])</f>
        <v>-9.5569178303000518E-2</v>
      </c>
      <c r="AA162" s="20">
        <f>SUM(Table2[[#This Row],[TATA Z]:[ROA Z]])</f>
        <v>-0.24701985073779734</v>
      </c>
      <c r="AB162" s="20">
        <f>IF(Table2[[#This Row],[Z Score]]&gt;1,1,0)</f>
        <v>0</v>
      </c>
    </row>
    <row r="163" spans="1:28" ht="39" hidden="1" x14ac:dyDescent="0.45">
      <c r="A163" s="30">
        <v>434</v>
      </c>
      <c r="B163" s="31" t="s">
        <v>878</v>
      </c>
      <c r="C163" s="32" t="s">
        <v>879</v>
      </c>
      <c r="D163" s="32" t="s">
        <v>33</v>
      </c>
      <c r="E163" s="33">
        <v>-30558832171</v>
      </c>
      <c r="F163" s="33">
        <v>27790510879</v>
      </c>
      <c r="G163" s="33">
        <v>641380026362</v>
      </c>
      <c r="H163" s="33">
        <v>348507722903</v>
      </c>
      <c r="I163" s="33">
        <v>462027468342</v>
      </c>
      <c r="J163" s="33">
        <v>119692855872</v>
      </c>
      <c r="K163" s="33">
        <v>68447503273</v>
      </c>
      <c r="L163" s="33">
        <v>202066527362</v>
      </c>
      <c r="M163" s="33">
        <v>340779030440</v>
      </c>
      <c r="N163" s="34">
        <v>0.22</v>
      </c>
      <c r="O163" s="34">
        <v>3.2</v>
      </c>
      <c r="P163" s="17">
        <v>9.0974680613248732E-2</v>
      </c>
      <c r="Q163" s="27">
        <v>0.32573093213947485</v>
      </c>
      <c r="R163" s="27">
        <v>-0.42814044518915961</v>
      </c>
      <c r="S163" s="27">
        <v>0.68646947561729532</v>
      </c>
      <c r="T163" s="28">
        <v>2.98</v>
      </c>
      <c r="U163" s="29">
        <v>3.6550346431808594</v>
      </c>
      <c r="V163" s="27">
        <f>(Table2[[#This Row],[TATA]]-AVERAGE(Table2[TATA]))/STDEV(Table2[TATA])</f>
        <v>0.14325893709400386</v>
      </c>
      <c r="W163" s="43">
        <f>(Table2[[#This Row],[REC]]-AVERAGE(Table2[REC]))/STDEV(Table2[REC])</f>
        <v>6.3448452505870806E-2</v>
      </c>
      <c r="X163" s="43">
        <f>(Table2[[#This Row],[INV]]-AVERAGE(Table2[INV]))/STDEV(Table2[INV])</f>
        <v>-4.0118510651526995E-2</v>
      </c>
      <c r="Y163" s="43">
        <f>(Table2[[#This Row],[rev]]-AVERAGE(Table2[rev]))/STDEV(Table2[rev])</f>
        <v>-2.8571657654734496E-2</v>
      </c>
      <c r="Z163" s="43">
        <f>(Table2[[#This Row],[ROA]]-AVERAGE(Table2[ROA]))/STDEV(Table2[ROA])</f>
        <v>0.36469074584193328</v>
      </c>
      <c r="AA163" s="20">
        <f>SUM(Table2[[#This Row],[TATA Z]:[ROA Z]])</f>
        <v>0.50270796713554644</v>
      </c>
      <c r="AB163" s="20">
        <f>IF(Table2[[#This Row],[Z Score]]&gt;1,1,0)</f>
        <v>0</v>
      </c>
    </row>
    <row r="164" spans="1:28" ht="51.75" hidden="1" x14ac:dyDescent="0.45">
      <c r="A164" s="22">
        <v>436</v>
      </c>
      <c r="B164" s="23" t="s">
        <v>882</v>
      </c>
      <c r="C164" s="24" t="s">
        <v>883</v>
      </c>
      <c r="D164" s="24" t="s">
        <v>18</v>
      </c>
      <c r="E164" s="25">
        <v>36795904384</v>
      </c>
      <c r="F164" s="25">
        <v>17977042985</v>
      </c>
      <c r="G164" s="25">
        <v>541907573121</v>
      </c>
      <c r="H164" s="25">
        <v>85080600789</v>
      </c>
      <c r="I164" s="25">
        <v>119646760719</v>
      </c>
      <c r="J164" s="25">
        <v>260805009673</v>
      </c>
      <c r="K164" s="25">
        <v>264691850229</v>
      </c>
      <c r="L164" s="25">
        <v>4609119646920</v>
      </c>
      <c r="M164" s="25">
        <v>4711550161845</v>
      </c>
      <c r="N164" s="26">
        <v>0.66</v>
      </c>
      <c r="O164" s="26">
        <v>0.66</v>
      </c>
      <c r="P164" s="17">
        <v>-3.4727068475195536E-2</v>
      </c>
      <c r="Q164" s="27">
        <v>0.40627545656058683</v>
      </c>
      <c r="R164" s="27">
        <v>1.4903243464814425E-2</v>
      </c>
      <c r="S164" s="27">
        <v>2.2223444555935581E-2</v>
      </c>
      <c r="T164" s="28">
        <v>0</v>
      </c>
      <c r="U164" s="29">
        <v>0.40867507610614129</v>
      </c>
      <c r="V164" s="27">
        <f>(Table2[[#This Row],[TATA]]-AVERAGE(Table2[TATA]))/STDEV(Table2[TATA])</f>
        <v>4.8987655486081704E-3</v>
      </c>
      <c r="W164" s="43">
        <f>(Table2[[#This Row],[REC]]-AVERAGE(Table2[REC]))/STDEV(Table2[REC])</f>
        <v>0.12963212448151498</v>
      </c>
      <c r="X164" s="43">
        <f>(Table2[[#This Row],[INV]]-AVERAGE(Table2[INV]))/STDEV(Table2[INV])</f>
        <v>-3.6857608994648357E-2</v>
      </c>
      <c r="Y164" s="43">
        <f>(Table2[[#This Row],[rev]]-AVERAGE(Table2[rev]))/STDEV(Table2[rev])</f>
        <v>-3.0875118614924091E-2</v>
      </c>
      <c r="Z164" s="43">
        <f>(Table2[[#This Row],[ROA]]-AVERAGE(Table2[ROA]))/STDEV(Table2[ROA])</f>
        <v>-2.058301088612928E-2</v>
      </c>
      <c r="AA164" s="20">
        <f>SUM(Table2[[#This Row],[TATA Z]:[ROA Z]])</f>
        <v>4.621515153442142E-2</v>
      </c>
      <c r="AB164" s="20">
        <f>IF(Table2[[#This Row],[Z Score]]&gt;1,1,0)</f>
        <v>0</v>
      </c>
    </row>
    <row r="165" spans="1:28" ht="26.25" hidden="1" x14ac:dyDescent="0.45">
      <c r="A165" s="30">
        <v>437</v>
      </c>
      <c r="B165" s="31" t="s">
        <v>884</v>
      </c>
      <c r="C165" s="32" t="s">
        <v>885</v>
      </c>
      <c r="D165" s="32" t="s">
        <v>15</v>
      </c>
      <c r="E165" s="33">
        <v>40756871890</v>
      </c>
      <c r="F165" s="33">
        <v>18790477451</v>
      </c>
      <c r="G165" s="33">
        <v>334080433680</v>
      </c>
      <c r="H165" s="33">
        <v>33143671580</v>
      </c>
      <c r="I165" s="33">
        <v>32488243881</v>
      </c>
      <c r="J165" s="33">
        <v>20613495595</v>
      </c>
      <c r="K165" s="33">
        <v>18355879726</v>
      </c>
      <c r="L165" s="33">
        <v>135974693252</v>
      </c>
      <c r="M165" s="33">
        <v>153212507126</v>
      </c>
      <c r="N165" s="34">
        <v>0.52</v>
      </c>
      <c r="O165" s="34">
        <v>1.42</v>
      </c>
      <c r="P165" s="17">
        <v>-6.5751813708553139E-2</v>
      </c>
      <c r="Q165" s="27">
        <v>-1.9775349795449548E-2</v>
      </c>
      <c r="R165" s="27">
        <v>-0.10952125313222499</v>
      </c>
      <c r="S165" s="27">
        <v>0.12677222107832523</v>
      </c>
      <c r="T165" s="28">
        <v>0.89999999999999991</v>
      </c>
      <c r="U165" s="29">
        <v>0.83172380444209748</v>
      </c>
      <c r="V165" s="27">
        <f>(Table2[[#This Row],[TATA]]-AVERAGE(Table2[TATA]))/STDEV(Table2[TATA])</f>
        <v>-2.9250234793616756E-2</v>
      </c>
      <c r="W165" s="43">
        <f>(Table2[[#This Row],[REC]]-AVERAGE(Table2[REC]))/STDEV(Table2[REC])</f>
        <v>-0.22045507282317944</v>
      </c>
      <c r="X165" s="43">
        <f>(Table2[[#This Row],[INV]]-AVERAGE(Table2[INV]))/STDEV(Table2[INV])</f>
        <v>-3.7773401404065717E-2</v>
      </c>
      <c r="Y165" s="43">
        <f>(Table2[[#This Row],[rev]]-AVERAGE(Table2[rev]))/STDEV(Table2[rev])</f>
        <v>-3.0512566166142258E-2</v>
      </c>
      <c r="Z165" s="43">
        <f>(Table2[[#This Row],[ROA]]-AVERAGE(Table2[ROA]))/STDEV(Table2[ROA])</f>
        <v>9.5774835105567446E-2</v>
      </c>
      <c r="AA165" s="20">
        <f>SUM(Table2[[#This Row],[TATA Z]:[ROA Z]])</f>
        <v>-0.22221644008143676</v>
      </c>
      <c r="AB165" s="20">
        <f>IF(Table2[[#This Row],[Z Score]]&gt;1,1,0)</f>
        <v>0</v>
      </c>
    </row>
    <row r="166" spans="1:28" ht="39" hidden="1" x14ac:dyDescent="0.45">
      <c r="A166" s="22">
        <v>438</v>
      </c>
      <c r="B166" s="23" t="s">
        <v>886</v>
      </c>
      <c r="C166" s="24" t="s">
        <v>887</v>
      </c>
      <c r="D166" s="24" t="s">
        <v>18</v>
      </c>
      <c r="E166" s="25">
        <v>493759826771</v>
      </c>
      <c r="F166" s="25">
        <v>132827373022</v>
      </c>
      <c r="G166" s="25">
        <v>4832919229709</v>
      </c>
      <c r="H166" s="25">
        <v>769851095022</v>
      </c>
      <c r="I166" s="25">
        <v>962646677031</v>
      </c>
      <c r="J166" s="25">
        <v>1669937741047</v>
      </c>
      <c r="K166" s="25">
        <v>2551695079800</v>
      </c>
      <c r="L166" s="25">
        <v>2981374735211</v>
      </c>
      <c r="M166" s="25">
        <v>2966786268049</v>
      </c>
      <c r="N166" s="26">
        <v>0.75</v>
      </c>
      <c r="O166" s="26">
        <v>0.82</v>
      </c>
      <c r="P166" s="17">
        <v>-7.4682078593465859E-2</v>
      </c>
      <c r="Q166" s="27">
        <v>0.25043230211095624</v>
      </c>
      <c r="R166" s="27">
        <v>0.52801809138115841</v>
      </c>
      <c r="S166" s="27">
        <v>-4.8932014448588041E-3</v>
      </c>
      <c r="T166" s="28">
        <v>6.9999999999999951E-2</v>
      </c>
      <c r="U166" s="29">
        <v>0.76887511345378989</v>
      </c>
      <c r="V166" s="27">
        <f>(Table2[[#This Row],[TATA]]-AVERAGE(Table2[TATA]))/STDEV(Table2[TATA])</f>
        <v>-3.9079795562520447E-2</v>
      </c>
      <c r="W166" s="43">
        <f>(Table2[[#This Row],[REC]]-AVERAGE(Table2[REC]))/STDEV(Table2[REC])</f>
        <v>1.5753473402438946E-3</v>
      </c>
      <c r="X166" s="43">
        <f>(Table2[[#This Row],[INV]]-AVERAGE(Table2[INV]))/STDEV(Table2[INV])</f>
        <v>-3.3080967772598918E-2</v>
      </c>
      <c r="Y166" s="43">
        <f>(Table2[[#This Row],[rev]]-AVERAGE(Table2[rev]))/STDEV(Table2[rev])</f>
        <v>-3.0969153253466539E-2</v>
      </c>
      <c r="Z166" s="43">
        <f>(Table2[[#This Row],[ROA]]-AVERAGE(Table2[ROA]))/STDEV(Table2[ROA])</f>
        <v>-1.1532956197886208E-2</v>
      </c>
      <c r="AA166" s="20">
        <f>SUM(Table2[[#This Row],[TATA Z]:[ROA Z]])</f>
        <v>-0.11308752544622822</v>
      </c>
      <c r="AB166" s="20">
        <f>IF(Table2[[#This Row],[Z Score]]&gt;1,1,0)</f>
        <v>0</v>
      </c>
    </row>
    <row r="167" spans="1:28" ht="26.25" hidden="1" x14ac:dyDescent="0.45">
      <c r="A167" s="30">
        <v>441</v>
      </c>
      <c r="B167" s="31" t="s">
        <v>892</v>
      </c>
      <c r="C167" s="32" t="s">
        <v>893</v>
      </c>
      <c r="D167" s="32" t="s">
        <v>18</v>
      </c>
      <c r="E167" s="33">
        <v>53740622555</v>
      </c>
      <c r="F167" s="33">
        <v>68613450822</v>
      </c>
      <c r="G167" s="33">
        <v>1720484866385</v>
      </c>
      <c r="H167" s="33">
        <v>639431313508</v>
      </c>
      <c r="I167" s="33">
        <v>989289267588</v>
      </c>
      <c r="J167" s="33">
        <v>72173924065</v>
      </c>
      <c r="K167" s="33">
        <v>79273993649</v>
      </c>
      <c r="L167" s="33">
        <v>3517120563949</v>
      </c>
      <c r="M167" s="33">
        <v>4681429729036</v>
      </c>
      <c r="N167" s="34">
        <v>1.3</v>
      </c>
      <c r="O167" s="34">
        <v>0.28999999999999998</v>
      </c>
      <c r="P167" s="17">
        <v>8.6445562861881316E-3</v>
      </c>
      <c r="Q167" s="27">
        <v>0.54713922619872268</v>
      </c>
      <c r="R167" s="27">
        <v>9.8374443069018408E-2</v>
      </c>
      <c r="S167" s="27">
        <v>0.33104044741068567</v>
      </c>
      <c r="T167" s="28">
        <v>-1.01</v>
      </c>
      <c r="U167" s="29">
        <v>-2.4801327035385068E-2</v>
      </c>
      <c r="V167" s="27">
        <f>(Table2[[#This Row],[TATA]]-AVERAGE(Table2[TATA]))/STDEV(Table2[TATA])</f>
        <v>5.2638001364374853E-2</v>
      </c>
      <c r="W167" s="43">
        <f>(Table2[[#This Row],[REC]]-AVERAGE(Table2[REC]))/STDEV(Table2[REC])</f>
        <v>0.24538029718460461</v>
      </c>
      <c r="X167" s="43">
        <f>(Table2[[#This Row],[INV]]-AVERAGE(Table2[INV]))/STDEV(Table2[INV])</f>
        <v>-3.6243242104741967E-2</v>
      </c>
      <c r="Y167" s="43">
        <f>(Table2[[#This Row],[rev]]-AVERAGE(Table2[rev]))/STDEV(Table2[rev])</f>
        <v>-2.9804208324678089E-2</v>
      </c>
      <c r="Z167" s="43">
        <f>(Table2[[#This Row],[ROA]]-AVERAGE(Table2[ROA]))/STDEV(Table2[ROA])</f>
        <v>-0.1511623713879223</v>
      </c>
      <c r="AA167" s="20">
        <f>SUM(Table2[[#This Row],[TATA Z]:[ROA Z]])</f>
        <v>8.0808476731637102E-2</v>
      </c>
      <c r="AB167" s="20">
        <f>IF(Table2[[#This Row],[Z Score]]&gt;1,1,0)</f>
        <v>0</v>
      </c>
    </row>
    <row r="168" spans="1:28" ht="26.25" hidden="1" x14ac:dyDescent="0.45">
      <c r="A168" s="22">
        <v>445</v>
      </c>
      <c r="B168" s="23" t="s">
        <v>900</v>
      </c>
      <c r="C168" s="24" t="s">
        <v>901</v>
      </c>
      <c r="D168" s="24" t="s">
        <v>15</v>
      </c>
      <c r="E168" s="25">
        <v>-273884644774</v>
      </c>
      <c r="F168" s="25">
        <v>16903754054</v>
      </c>
      <c r="G168" s="25">
        <v>776160013876</v>
      </c>
      <c r="H168" s="25">
        <v>162048724567</v>
      </c>
      <c r="I168" s="25">
        <v>26934800599</v>
      </c>
      <c r="J168" s="25">
        <v>111910828002</v>
      </c>
      <c r="K168" s="25">
        <v>449925448112</v>
      </c>
      <c r="L168" s="25">
        <v>233265940693</v>
      </c>
      <c r="M168" s="25">
        <v>55292878389</v>
      </c>
      <c r="N168" s="26">
        <v>1.47</v>
      </c>
      <c r="O168" s="26">
        <v>-0.38</v>
      </c>
      <c r="P168" s="17">
        <v>0.37465006394217137</v>
      </c>
      <c r="Q168" s="27">
        <v>-0.83378579084179305</v>
      </c>
      <c r="R168" s="27">
        <v>3.0203924512466229</v>
      </c>
      <c r="S168" s="27">
        <v>-0.76296205856400334</v>
      </c>
      <c r="T168" s="28">
        <v>-1.85</v>
      </c>
      <c r="U168" s="29">
        <v>-5.1705334217002186E-2</v>
      </c>
      <c r="V168" s="27">
        <f>(Table2[[#This Row],[TATA]]-AVERAGE(Table2[TATA]))/STDEV(Table2[TATA])</f>
        <v>0.4555010099786031</v>
      </c>
      <c r="W168" s="43">
        <f>(Table2[[#This Row],[REC]]-AVERAGE(Table2[REC]))/STDEV(Table2[REC])</f>
        <v>-0.8893298399431574</v>
      </c>
      <c r="X168" s="43">
        <f>(Table2[[#This Row],[INV]]-AVERAGE(Table2[INV]))/STDEV(Table2[INV])</f>
        <v>-1.4736529317016307E-2</v>
      </c>
      <c r="Y168" s="43">
        <f>(Table2[[#This Row],[rev]]-AVERAGE(Table2[rev]))/STDEV(Table2[rev])</f>
        <v>-3.3597971395924041E-2</v>
      </c>
      <c r="Z168" s="43">
        <f>(Table2[[#This Row],[ROA]]-AVERAGE(Table2[ROA]))/STDEV(Table2[ROA])</f>
        <v>-0.25976302764683923</v>
      </c>
      <c r="AA168" s="20">
        <f>SUM(Table2[[#This Row],[TATA Z]:[ROA Z]])</f>
        <v>-0.74192635832433385</v>
      </c>
      <c r="AB168" s="20">
        <f>IF(Table2[[#This Row],[Z Score]]&gt;1,1,0)</f>
        <v>0</v>
      </c>
    </row>
    <row r="169" spans="1:28" ht="26.25" hidden="1" x14ac:dyDescent="0.45">
      <c r="A169" s="30">
        <v>450</v>
      </c>
      <c r="B169" s="31" t="s">
        <v>910</v>
      </c>
      <c r="C169" s="32" t="s">
        <v>911</v>
      </c>
      <c r="D169" s="32" t="s">
        <v>18</v>
      </c>
      <c r="E169" s="33">
        <v>35747320413</v>
      </c>
      <c r="F169" s="33">
        <v>28966638639</v>
      </c>
      <c r="G169" s="33">
        <v>483270215775</v>
      </c>
      <c r="H169" s="33">
        <v>24864548208</v>
      </c>
      <c r="I169" s="33">
        <v>32590549160</v>
      </c>
      <c r="J169" s="33">
        <v>70343097767</v>
      </c>
      <c r="K169" s="33">
        <v>53930900666</v>
      </c>
      <c r="L169" s="33">
        <v>4106869520109</v>
      </c>
      <c r="M169" s="33">
        <v>3652928497374</v>
      </c>
      <c r="N169" s="34">
        <v>2.31</v>
      </c>
      <c r="O169" s="34">
        <v>3.17</v>
      </c>
      <c r="P169" s="17">
        <v>-1.4030829032420521E-2</v>
      </c>
      <c r="Q169" s="27">
        <v>0.3107235606040174</v>
      </c>
      <c r="R169" s="27">
        <v>-0.23331638244540662</v>
      </c>
      <c r="S169" s="27">
        <v>-0.110532126845596</v>
      </c>
      <c r="T169" s="28">
        <v>0.85999999999999988</v>
      </c>
      <c r="U169" s="29">
        <v>0.81284422228059416</v>
      </c>
      <c r="V169" s="27">
        <f>(Table2[[#This Row],[TATA]]-AVERAGE(Table2[TATA]))/STDEV(Table2[TATA])</f>
        <v>2.7679158505846502E-2</v>
      </c>
      <c r="W169" s="43">
        <f>(Table2[[#This Row],[REC]]-AVERAGE(Table2[REC]))/STDEV(Table2[REC])</f>
        <v>5.1116851294516569E-2</v>
      </c>
      <c r="X169" s="43">
        <f>(Table2[[#This Row],[INV]]-AVERAGE(Table2[INV]))/STDEV(Table2[INV])</f>
        <v>-3.8684561528064557E-2</v>
      </c>
      <c r="Y169" s="43">
        <f>(Table2[[#This Row],[rev]]-AVERAGE(Table2[rev]))/STDEV(Table2[rev])</f>
        <v>-3.1335486101776028E-2</v>
      </c>
      <c r="Z169" s="43">
        <f>(Table2[[#This Row],[ROA]]-AVERAGE(Table2[ROA]))/STDEV(Table2[ROA])</f>
        <v>9.0603375283714246E-2</v>
      </c>
      <c r="AA169" s="20">
        <f>SUM(Table2[[#This Row],[TATA Z]:[ROA Z]])</f>
        <v>9.937933745423673E-2</v>
      </c>
      <c r="AB169" s="20">
        <f>IF(Table2[[#This Row],[Z Score]]&gt;1,1,0)</f>
        <v>0</v>
      </c>
    </row>
    <row r="170" spans="1:28" ht="26.25" x14ac:dyDescent="0.45">
      <c r="A170" s="22">
        <v>472</v>
      </c>
      <c r="B170" s="23" t="s">
        <v>954</v>
      </c>
      <c r="C170" s="24" t="s">
        <v>955</v>
      </c>
      <c r="D170" s="24" t="s">
        <v>15</v>
      </c>
      <c r="E170" s="25">
        <v>4071830974</v>
      </c>
      <c r="F170" s="25">
        <v>-5592503648</v>
      </c>
      <c r="G170" s="25">
        <v>102228048175</v>
      </c>
      <c r="H170" s="25">
        <v>2258665398</v>
      </c>
      <c r="I170" s="25">
        <v>7240592753</v>
      </c>
      <c r="J170" s="25">
        <v>22403646610</v>
      </c>
      <c r="K170" s="25">
        <v>22964571295</v>
      </c>
      <c r="L170" s="25">
        <v>30302374349</v>
      </c>
      <c r="M170" s="25">
        <v>24343309168</v>
      </c>
      <c r="N170" s="26">
        <v>-12.02</v>
      </c>
      <c r="O170" s="26">
        <v>-3.94</v>
      </c>
      <c r="P170" s="17">
        <v>-9.4537015961177528E-2</v>
      </c>
      <c r="Q170" s="27">
        <v>2.2056951682225221</v>
      </c>
      <c r="R170" s="27">
        <v>2.5037204646391267E-2</v>
      </c>
      <c r="S170" s="27">
        <v>-0.19665340782764942</v>
      </c>
      <c r="T170" s="28">
        <v>8.08</v>
      </c>
      <c r="U170" s="29">
        <v>10.019541949080086</v>
      </c>
      <c r="V170" s="27">
        <f>(Table2[[#This Row],[TATA]]-AVERAGE(Table2[TATA]))/STDEV(Table2[TATA])</f>
        <v>-6.0934165610201964E-2</v>
      </c>
      <c r="W170" s="43">
        <f>(Table2[[#This Row],[REC]]-AVERAGE(Table2[REC]))/STDEV(Table2[REC])</f>
        <v>1.6082205797375229</v>
      </c>
      <c r="X170" s="43">
        <f>(Table2[[#This Row],[INV]]-AVERAGE(Table2[INV]))/STDEV(Table2[INV])</f>
        <v>-3.6783020750522484E-2</v>
      </c>
      <c r="Y170" s="43">
        <f>(Table2[[#This Row],[rev]]-AVERAGE(Table2[rev]))/STDEV(Table2[rev])</f>
        <v>-3.1634135998511885E-2</v>
      </c>
      <c r="Z170" s="43">
        <f>(Table2[[#This Row],[ROA]]-AVERAGE(Table2[ROA]))/STDEV(Table2[ROA])</f>
        <v>1.0240518731282149</v>
      </c>
      <c r="AA170" s="20">
        <f>SUM(Table2[[#This Row],[TATA Z]:[ROA Z]])</f>
        <v>2.5029211305065013</v>
      </c>
      <c r="AB170" s="20">
        <f>IF(Table2[[#This Row],[Z Score]]&gt;1,1,0)</f>
        <v>1</v>
      </c>
    </row>
    <row r="171" spans="1:28" ht="39" x14ac:dyDescent="0.45">
      <c r="A171" s="30">
        <v>473</v>
      </c>
      <c r="B171" s="31" t="s">
        <v>956</v>
      </c>
      <c r="C171" s="32" t="s">
        <v>957</v>
      </c>
      <c r="D171" s="32" t="s">
        <v>33</v>
      </c>
      <c r="E171" s="33">
        <v>-36954963403</v>
      </c>
      <c r="F171" s="33">
        <v>8963367514</v>
      </c>
      <c r="G171" s="33">
        <v>135245869614</v>
      </c>
      <c r="H171" s="33">
        <v>25730575648</v>
      </c>
      <c r="I171" s="33">
        <v>52231150748</v>
      </c>
      <c r="J171" s="33">
        <v>16698796463</v>
      </c>
      <c r="K171" s="33">
        <v>28191680445</v>
      </c>
      <c r="L171" s="33">
        <v>190029517976</v>
      </c>
      <c r="M171" s="33">
        <v>171318102521</v>
      </c>
      <c r="N171" s="34">
        <v>0.27</v>
      </c>
      <c r="O171" s="34">
        <v>2.1</v>
      </c>
      <c r="P171" s="17">
        <v>0.33951743626665815</v>
      </c>
      <c r="Q171" s="27">
        <v>1.0299254654281258</v>
      </c>
      <c r="R171" s="27">
        <v>0.68824624621691222</v>
      </c>
      <c r="S171" s="27">
        <v>-9.8465836541053481E-2</v>
      </c>
      <c r="T171" s="28">
        <v>1.83</v>
      </c>
      <c r="U171" s="29">
        <v>3.7892233113706428</v>
      </c>
      <c r="V171" s="27">
        <f>(Table2[[#This Row],[TATA]]-AVERAGE(Table2[TATA]))/STDEV(Table2[TATA])</f>
        <v>0.4168304550557409</v>
      </c>
      <c r="W171" s="43">
        <f>(Table2[[#This Row],[REC]]-AVERAGE(Table2[REC]))/STDEV(Table2[REC])</f>
        <v>0.64208716610167316</v>
      </c>
      <c r="X171" s="43">
        <f>(Table2[[#This Row],[INV]]-AVERAGE(Table2[INV]))/STDEV(Table2[INV])</f>
        <v>-3.1901652348492765E-2</v>
      </c>
      <c r="Y171" s="43">
        <f>(Table2[[#This Row],[rev]]-AVERAGE(Table2[rev]))/STDEV(Table2[rev])</f>
        <v>-3.129364282782162E-2</v>
      </c>
      <c r="Z171" s="43">
        <f>(Table2[[#This Row],[ROA]]-AVERAGE(Table2[ROA]))/STDEV(Table2[ROA])</f>
        <v>0.21601127596365408</v>
      </c>
      <c r="AA171" s="20">
        <f>SUM(Table2[[#This Row],[TATA Z]:[ROA Z]])</f>
        <v>1.2117336019447538</v>
      </c>
      <c r="AB171" s="20">
        <f>IF(Table2[[#This Row],[Z Score]]&gt;1,1,0)</f>
        <v>1</v>
      </c>
    </row>
    <row r="172" spans="1:28" ht="39" hidden="1" x14ac:dyDescent="0.45">
      <c r="A172" s="22">
        <v>474</v>
      </c>
      <c r="B172" s="23" t="s">
        <v>958</v>
      </c>
      <c r="C172" s="24" t="s">
        <v>959</v>
      </c>
      <c r="D172" s="24" t="s">
        <v>15</v>
      </c>
      <c r="E172" s="25">
        <v>19731779801</v>
      </c>
      <c r="F172" s="25">
        <v>11121813945</v>
      </c>
      <c r="G172" s="25">
        <v>246337641655</v>
      </c>
      <c r="H172" s="25">
        <v>7689133457</v>
      </c>
      <c r="I172" s="25">
        <v>10910725129</v>
      </c>
      <c r="J172" s="25">
        <v>102699141269</v>
      </c>
      <c r="K172" s="25">
        <v>110783162272</v>
      </c>
      <c r="L172" s="25">
        <v>151655984288</v>
      </c>
      <c r="M172" s="25">
        <v>151322265450</v>
      </c>
      <c r="N172" s="25"/>
      <c r="O172" s="25"/>
      <c r="P172" s="17">
        <v>-3.4951888790339246E-2</v>
      </c>
      <c r="Q172" s="27">
        <v>0.41897980962564013</v>
      </c>
      <c r="R172" s="27">
        <v>7.8715565710773691E-2</v>
      </c>
      <c r="S172" s="27">
        <v>-2.2004989751426905E-3</v>
      </c>
      <c r="T172" s="28">
        <v>0</v>
      </c>
      <c r="U172" s="29">
        <v>0.46054298757093193</v>
      </c>
      <c r="V172" s="27">
        <f>(Table2[[#This Row],[TATA]]-AVERAGE(Table2[TATA]))/STDEV(Table2[TATA])</f>
        <v>4.6513053692888899E-3</v>
      </c>
      <c r="W172" s="43">
        <f>(Table2[[#This Row],[REC]]-AVERAGE(Table2[REC]))/STDEV(Table2[REC])</f>
        <v>0.14007132866036373</v>
      </c>
      <c r="X172" s="43">
        <f>(Table2[[#This Row],[INV]]-AVERAGE(Table2[INV]))/STDEV(Table2[INV])</f>
        <v>-3.6387935884140195E-2</v>
      </c>
      <c r="Y172" s="43">
        <f>(Table2[[#This Row],[rev]]-AVERAGE(Table2[rev]))/STDEV(Table2[rev])</f>
        <v>-3.0959815546161781E-2</v>
      </c>
      <c r="Z172" s="43">
        <f>(Table2[[#This Row],[ROA]]-AVERAGE(Table2[ROA]))/STDEV(Table2[ROA])</f>
        <v>-2.058301088612928E-2</v>
      </c>
      <c r="AA172" s="20">
        <f>SUM(Table2[[#This Row],[TATA Z]:[ROA Z]])</f>
        <v>5.6791871713221379E-2</v>
      </c>
      <c r="AB172" s="20">
        <f>IF(Table2[[#This Row],[Z Score]]&gt;1,1,0)</f>
        <v>0</v>
      </c>
    </row>
    <row r="173" spans="1:28" ht="26.25" hidden="1" x14ac:dyDescent="0.45">
      <c r="A173" s="30">
        <v>475</v>
      </c>
      <c r="B173" s="31" t="s">
        <v>960</v>
      </c>
      <c r="C173" s="32" t="s">
        <v>961</v>
      </c>
      <c r="D173" s="32" t="s">
        <v>15</v>
      </c>
      <c r="E173" s="33">
        <v>11647568311</v>
      </c>
      <c r="F173" s="33">
        <v>3059893869</v>
      </c>
      <c r="G173" s="33">
        <v>56088242101</v>
      </c>
      <c r="H173" s="33">
        <v>8613742132</v>
      </c>
      <c r="I173" s="33">
        <v>11592851305</v>
      </c>
      <c r="J173" s="33">
        <v>1375104637</v>
      </c>
      <c r="K173" s="33">
        <v>82145635</v>
      </c>
      <c r="L173" s="33">
        <v>37098976163</v>
      </c>
      <c r="M173" s="33">
        <v>67601991494</v>
      </c>
      <c r="N173" s="34">
        <v>1.64</v>
      </c>
      <c r="O173" s="34">
        <v>0.97</v>
      </c>
      <c r="P173" s="17">
        <v>-0.1531100658590063</v>
      </c>
      <c r="Q173" s="27">
        <v>0.34585539331768794</v>
      </c>
      <c r="R173" s="27">
        <v>-0.94026226601983309</v>
      </c>
      <c r="S173" s="27">
        <v>0.82220639181470556</v>
      </c>
      <c r="T173" s="28">
        <v>-0.66999999999999993</v>
      </c>
      <c r="U173" s="29">
        <v>-0.59531054674644579</v>
      </c>
      <c r="V173" s="27">
        <f>(Table2[[#This Row],[TATA]]-AVERAGE(Table2[TATA]))/STDEV(Table2[TATA])</f>
        <v>-0.12540564107152175</v>
      </c>
      <c r="W173" s="43">
        <f>(Table2[[#This Row],[REC]]-AVERAGE(Table2[REC]))/STDEV(Table2[REC])</f>
        <v>7.9984781286481579E-2</v>
      </c>
      <c r="X173" s="43">
        <f>(Table2[[#This Row],[INV]]-AVERAGE(Table2[INV]))/STDEV(Table2[INV])</f>
        <v>-4.3887842969845464E-2</v>
      </c>
      <c r="Y173" s="43">
        <f>(Table2[[#This Row],[rev]]-AVERAGE(Table2[rev]))/STDEV(Table2[rev])</f>
        <v>-2.8100951511684354E-2</v>
      </c>
      <c r="Z173" s="43">
        <f>(Table2[[#This Row],[ROA]]-AVERAGE(Table2[ROA]))/STDEV(Table2[ROA])</f>
        <v>-0.10720496290217017</v>
      </c>
      <c r="AA173" s="20">
        <f>SUM(Table2[[#This Row],[TATA Z]:[ROA Z]])</f>
        <v>-0.22461461716874015</v>
      </c>
      <c r="AB173" s="20">
        <f>IF(Table2[[#This Row],[Z Score]]&gt;1,1,0)</f>
        <v>0</v>
      </c>
    </row>
    <row r="174" spans="1:28" ht="26.25" hidden="1" x14ac:dyDescent="0.45">
      <c r="A174" s="22">
        <v>478</v>
      </c>
      <c r="B174" s="23" t="s">
        <v>966</v>
      </c>
      <c r="C174" s="24" t="s">
        <v>967</v>
      </c>
      <c r="D174" s="24" t="s">
        <v>15</v>
      </c>
      <c r="E174" s="25">
        <v>300797151809</v>
      </c>
      <c r="F174" s="25">
        <v>134304275088</v>
      </c>
      <c r="G174" s="25">
        <v>1203180313058</v>
      </c>
      <c r="H174" s="25">
        <v>208858346656</v>
      </c>
      <c r="I174" s="25">
        <v>115135637290</v>
      </c>
      <c r="J174" s="25">
        <v>40471841294</v>
      </c>
      <c r="K174" s="25">
        <v>40645968481</v>
      </c>
      <c r="L174" s="25">
        <v>662274555759</v>
      </c>
      <c r="M174" s="25">
        <v>702167879096</v>
      </c>
      <c r="N174" s="26">
        <v>2.2599999999999998</v>
      </c>
      <c r="O174" s="26">
        <v>1.79</v>
      </c>
      <c r="P174" s="17">
        <v>-0.13837732791508375</v>
      </c>
      <c r="Q174" s="27">
        <v>-0.4487381561071434</v>
      </c>
      <c r="R174" s="27">
        <v>4.3024280940193987E-3</v>
      </c>
      <c r="S174" s="27">
        <v>6.0236835297530406E-2</v>
      </c>
      <c r="T174" s="28">
        <v>-0.46999999999999975</v>
      </c>
      <c r="U174" s="29">
        <v>-0.99257622063067708</v>
      </c>
      <c r="V174" s="27">
        <f>(Table2[[#This Row],[TATA]]-AVERAGE(Table2[TATA]))/STDEV(Table2[TATA])</f>
        <v>-0.10918928637449807</v>
      </c>
      <c r="W174" s="43">
        <f>(Table2[[#This Row],[REC]]-AVERAGE(Table2[REC]))/STDEV(Table2[REC])</f>
        <v>-0.57293506903311908</v>
      </c>
      <c r="X174" s="43">
        <f>(Table2[[#This Row],[INV]]-AVERAGE(Table2[INV]))/STDEV(Table2[INV])</f>
        <v>-3.6935633391095381E-2</v>
      </c>
      <c r="Y174" s="43">
        <f>(Table2[[#This Row],[rev]]-AVERAGE(Table2[rev]))/STDEV(Table2[rev])</f>
        <v>-3.0743296432414718E-2</v>
      </c>
      <c r="Z174" s="43">
        <f>(Table2[[#This Row],[ROA]]-AVERAGE(Table2[ROA]))/STDEV(Table2[ROA])</f>
        <v>-8.1347663792904215E-2</v>
      </c>
      <c r="AA174" s="20">
        <f>SUM(Table2[[#This Row],[TATA Z]:[ROA Z]])</f>
        <v>-0.83115094902403153</v>
      </c>
      <c r="AB174" s="20">
        <f>IF(Table2[[#This Row],[Z Score]]&gt;1,1,0)</f>
        <v>0</v>
      </c>
    </row>
    <row r="175" spans="1:28" ht="39" hidden="1" x14ac:dyDescent="0.45">
      <c r="A175" s="30">
        <v>479</v>
      </c>
      <c r="B175" s="31" t="s">
        <v>968</v>
      </c>
      <c r="C175" s="32" t="s">
        <v>969</v>
      </c>
      <c r="D175" s="32" t="s">
        <v>15</v>
      </c>
      <c r="E175" s="33">
        <v>58660727654</v>
      </c>
      <c r="F175" s="33">
        <v>9641893647</v>
      </c>
      <c r="G175" s="33">
        <v>435640246029</v>
      </c>
      <c r="H175" s="33">
        <v>53954770651</v>
      </c>
      <c r="I175" s="33">
        <v>16295362861</v>
      </c>
      <c r="J175" s="33">
        <v>31559898063</v>
      </c>
      <c r="K175" s="33">
        <v>41402423562</v>
      </c>
      <c r="L175" s="33">
        <v>592693625998</v>
      </c>
      <c r="M175" s="33">
        <v>593315204805</v>
      </c>
      <c r="N175" s="34">
        <v>3.15</v>
      </c>
      <c r="O175" s="34">
        <v>1.88</v>
      </c>
      <c r="P175" s="17">
        <v>-0.11252136241732101</v>
      </c>
      <c r="Q175" s="27">
        <v>-0.69798105590320059</v>
      </c>
      <c r="R175" s="27">
        <v>0.31186810170781637</v>
      </c>
      <c r="S175" s="27">
        <v>1.048735433848073E-3</v>
      </c>
      <c r="T175" s="28">
        <v>-1.27</v>
      </c>
      <c r="U175" s="29">
        <v>-1.7675855811788572</v>
      </c>
      <c r="V175" s="27">
        <f>(Table2[[#This Row],[TATA]]-AVERAGE(Table2[TATA]))/STDEV(Table2[TATA])</f>
        <v>-8.0729572427119464E-2</v>
      </c>
      <c r="W175" s="43">
        <f>(Table2[[#This Row],[REC]]-AVERAGE(Table2[REC]))/STDEV(Table2[REC])</f>
        <v>-0.77773869089219594</v>
      </c>
      <c r="X175" s="43">
        <f>(Table2[[#This Row],[INV]]-AVERAGE(Table2[INV]))/STDEV(Table2[INV])</f>
        <v>-3.4671880536984549E-2</v>
      </c>
      <c r="Y175" s="43">
        <f>(Table2[[#This Row],[rev]]-AVERAGE(Table2[rev]))/STDEV(Table2[rev])</f>
        <v>-3.0948547906971442E-2</v>
      </c>
      <c r="Z175" s="43">
        <f>(Table2[[#This Row],[ROA]]-AVERAGE(Table2[ROA]))/STDEV(Table2[ROA])</f>
        <v>-0.184776860229968</v>
      </c>
      <c r="AA175" s="20">
        <f>SUM(Table2[[#This Row],[TATA Z]:[ROA Z]])</f>
        <v>-1.1088655519932393</v>
      </c>
      <c r="AB175" s="20">
        <f>IF(Table2[[#This Row],[Z Score]]&gt;1,1,0)</f>
        <v>0</v>
      </c>
    </row>
    <row r="176" spans="1:28" ht="39" hidden="1" x14ac:dyDescent="0.45">
      <c r="A176" s="22">
        <v>480</v>
      </c>
      <c r="B176" s="23" t="s">
        <v>970</v>
      </c>
      <c r="C176" s="24" t="s">
        <v>971</v>
      </c>
      <c r="D176" s="24" t="s">
        <v>18</v>
      </c>
      <c r="E176" s="25">
        <v>72237862500</v>
      </c>
      <c r="F176" s="25">
        <v>62418152086</v>
      </c>
      <c r="G176" s="25">
        <v>1391203092609</v>
      </c>
      <c r="H176" s="25">
        <v>389893570417</v>
      </c>
      <c r="I176" s="25">
        <v>461106310923</v>
      </c>
      <c r="J176" s="25">
        <v>109650815258</v>
      </c>
      <c r="K176" s="25">
        <v>183494985484</v>
      </c>
      <c r="L176" s="25">
        <v>464663292081</v>
      </c>
      <c r="M176" s="25">
        <v>577804895472</v>
      </c>
      <c r="N176" s="26">
        <v>0.9</v>
      </c>
      <c r="O176" s="26">
        <v>1.21</v>
      </c>
      <c r="P176" s="17">
        <v>-7.0584305527847521E-3</v>
      </c>
      <c r="Q176" s="27">
        <v>0.18264661412558397</v>
      </c>
      <c r="R176" s="27">
        <v>0.67344843768147367</v>
      </c>
      <c r="S176" s="27">
        <v>0.24349158911239577</v>
      </c>
      <c r="T176" s="28">
        <v>0.30999999999999994</v>
      </c>
      <c r="U176" s="29">
        <v>1.4025282103666687</v>
      </c>
      <c r="V176" s="27">
        <f>(Table2[[#This Row],[TATA]]-AVERAGE(Table2[TATA]))/STDEV(Table2[TATA])</f>
        <v>3.5353691730093784E-2</v>
      </c>
      <c r="W176" s="43">
        <f>(Table2[[#This Row],[REC]]-AVERAGE(Table2[REC]))/STDEV(Table2[REC])</f>
        <v>-5.4124351311044087E-2</v>
      </c>
      <c r="X176" s="43">
        <f>(Table2[[#This Row],[INV]]-AVERAGE(Table2[INV]))/STDEV(Table2[INV])</f>
        <v>-3.2010567562967406E-2</v>
      </c>
      <c r="Y176" s="43">
        <f>(Table2[[#This Row],[rev]]-AVERAGE(Table2[rev]))/STDEV(Table2[rev])</f>
        <v>-3.0107808749474087E-2</v>
      </c>
      <c r="Z176" s="43">
        <f>(Table2[[#This Row],[ROA]]-AVERAGE(Table2[ROA]))/STDEV(Table2[ROA])</f>
        <v>1.9495802733232922E-2</v>
      </c>
      <c r="AA176" s="20">
        <f>SUM(Table2[[#This Row],[TATA Z]:[ROA Z]])</f>
        <v>-6.1393233160158878E-2</v>
      </c>
      <c r="AB176" s="20">
        <f>IF(Table2[[#This Row],[Z Score]]&gt;1,1,0)</f>
        <v>0</v>
      </c>
    </row>
    <row r="177" spans="1:28" ht="39" hidden="1" x14ac:dyDescent="0.45">
      <c r="A177" s="30">
        <v>481</v>
      </c>
      <c r="B177" s="31" t="s">
        <v>972</v>
      </c>
      <c r="C177" s="32" t="s">
        <v>973</v>
      </c>
      <c r="D177" s="32" t="s">
        <v>18</v>
      </c>
      <c r="E177" s="33">
        <v>481301712929</v>
      </c>
      <c r="F177" s="33">
        <v>76318820395</v>
      </c>
      <c r="G177" s="33">
        <v>7583220384342</v>
      </c>
      <c r="H177" s="33">
        <v>3745916881150</v>
      </c>
      <c r="I177" s="33">
        <v>3299299886870</v>
      </c>
      <c r="J177" s="33">
        <v>354388867338</v>
      </c>
      <c r="K177" s="33">
        <v>690703536500</v>
      </c>
      <c r="L177" s="33">
        <v>1538002600367</v>
      </c>
      <c r="M177" s="33">
        <v>1356239232522</v>
      </c>
      <c r="N177" s="34">
        <v>0.16</v>
      </c>
      <c r="O177" s="34">
        <v>0.12</v>
      </c>
      <c r="P177" s="17">
        <v>-5.3405132912953124E-2</v>
      </c>
      <c r="Q177" s="27">
        <v>-0.11922768402241968</v>
      </c>
      <c r="R177" s="27">
        <v>0.9489989674005147</v>
      </c>
      <c r="S177" s="27">
        <v>-0.1181814437775511</v>
      </c>
      <c r="T177" s="28">
        <v>-4.0000000000000008E-2</v>
      </c>
      <c r="U177" s="29">
        <v>0.61818470668759073</v>
      </c>
      <c r="V177" s="27">
        <f>(Table2[[#This Row],[TATA]]-AVERAGE(Table2[TATA]))/STDEV(Table2[TATA])</f>
        <v>-1.5660218065261598E-2</v>
      </c>
      <c r="W177" s="43">
        <f>(Table2[[#This Row],[REC]]-AVERAGE(Table2[REC]))/STDEV(Table2[REC])</f>
        <v>-0.30217534757800368</v>
      </c>
      <c r="X177" s="43">
        <f>(Table2[[#This Row],[INV]]-AVERAGE(Table2[INV]))/STDEV(Table2[INV])</f>
        <v>-2.9982453401936237E-2</v>
      </c>
      <c r="Y177" s="43">
        <f>(Table2[[#This Row],[rev]]-AVERAGE(Table2[rev]))/STDEV(Table2[rev])</f>
        <v>-3.1362012271449517E-2</v>
      </c>
      <c r="Z177" s="43">
        <f>(Table2[[#This Row],[ROA]]-AVERAGE(Table2[ROA]))/STDEV(Table2[ROA])</f>
        <v>-2.5754470707982469E-2</v>
      </c>
      <c r="AA177" s="20">
        <f>SUM(Table2[[#This Row],[TATA Z]:[ROA Z]])</f>
        <v>-0.40493450202463349</v>
      </c>
      <c r="AB177" s="20">
        <f>IF(Table2[[#This Row],[Z Score]]&gt;1,1,0)</f>
        <v>0</v>
      </c>
    </row>
    <row r="178" spans="1:28" ht="26.25" hidden="1" x14ac:dyDescent="0.45">
      <c r="A178" s="22">
        <v>483</v>
      </c>
      <c r="B178" s="23" t="s">
        <v>976</v>
      </c>
      <c r="C178" s="24" t="s">
        <v>977</v>
      </c>
      <c r="D178" s="24" t="s">
        <v>33</v>
      </c>
      <c r="E178" s="25">
        <v>168076620862</v>
      </c>
      <c r="F178" s="25">
        <v>91201576796</v>
      </c>
      <c r="G178" s="25">
        <v>2136250856308</v>
      </c>
      <c r="H178" s="25">
        <v>414499675122</v>
      </c>
      <c r="I178" s="25">
        <v>282286643713</v>
      </c>
      <c r="J178" s="25">
        <v>1641239473068</v>
      </c>
      <c r="K178" s="25">
        <v>1385318127306</v>
      </c>
      <c r="L178" s="25">
        <v>595839362733</v>
      </c>
      <c r="M178" s="25">
        <v>894871701734</v>
      </c>
      <c r="N178" s="26">
        <v>0.09</v>
      </c>
      <c r="O178" s="26">
        <v>1.1100000000000001</v>
      </c>
      <c r="P178" s="17">
        <v>-3.5985962902718355E-2</v>
      </c>
      <c r="Q178" s="27">
        <v>-0.3189701689635478</v>
      </c>
      <c r="R178" s="27">
        <v>-0.15593175155823019</v>
      </c>
      <c r="S178" s="27">
        <v>0.5018673785320199</v>
      </c>
      <c r="T178" s="28">
        <v>1.02</v>
      </c>
      <c r="U178" s="29">
        <v>1.0109794951075237</v>
      </c>
      <c r="V178" s="27">
        <f>(Table2[[#This Row],[TATA]]-AVERAGE(Table2[TATA]))/STDEV(Table2[TATA])</f>
        <v>3.5130978851690116E-3</v>
      </c>
      <c r="W178" s="43">
        <f>(Table2[[#This Row],[REC]]-AVERAGE(Table2[REC]))/STDEV(Table2[REC])</f>
        <v>-0.46630433335271615</v>
      </c>
      <c r="X178" s="43">
        <f>(Table2[[#This Row],[INV]]-AVERAGE(Table2[INV]))/STDEV(Table2[INV])</f>
        <v>-3.8114993159212296E-2</v>
      </c>
      <c r="Y178" s="43">
        <f>(Table2[[#This Row],[rev]]-AVERAGE(Table2[rev]))/STDEV(Table2[rev])</f>
        <v>-2.9211817631491332E-2</v>
      </c>
      <c r="Z178" s="43">
        <f>(Table2[[#This Row],[ROA]]-AVERAGE(Table2[ROA]))/STDEV(Table2[ROA])</f>
        <v>0.11128921457112702</v>
      </c>
      <c r="AA178" s="20">
        <f>SUM(Table2[[#This Row],[TATA Z]:[ROA Z]])</f>
        <v>-0.41882883168712365</v>
      </c>
      <c r="AB178" s="20">
        <f>IF(Table2[[#This Row],[Z Score]]&gt;1,1,0)</f>
        <v>0</v>
      </c>
    </row>
    <row r="179" spans="1:28" ht="39" hidden="1" x14ac:dyDescent="0.45">
      <c r="A179" s="30">
        <v>486</v>
      </c>
      <c r="B179" s="31" t="s">
        <v>982</v>
      </c>
      <c r="C179" s="32" t="s">
        <v>983</v>
      </c>
      <c r="D179" s="32" t="s">
        <v>18</v>
      </c>
      <c r="E179" s="33">
        <v>537287399925</v>
      </c>
      <c r="F179" s="33">
        <v>42554678057</v>
      </c>
      <c r="G179" s="33">
        <v>3822349117432</v>
      </c>
      <c r="H179" s="33">
        <v>775736335831</v>
      </c>
      <c r="I179" s="33">
        <v>668239436452</v>
      </c>
      <c r="J179" s="33">
        <v>1220499639623</v>
      </c>
      <c r="K179" s="33">
        <v>1323307659200</v>
      </c>
      <c r="L179" s="33">
        <v>5001549470744</v>
      </c>
      <c r="M179" s="33">
        <v>4506802898145</v>
      </c>
      <c r="N179" s="34">
        <v>0.33</v>
      </c>
      <c r="O179" s="34">
        <v>-0.34</v>
      </c>
      <c r="P179" s="17">
        <v>-0.12943158949342135</v>
      </c>
      <c r="Q179" s="27">
        <v>-0.13857401595587887</v>
      </c>
      <c r="R179" s="27">
        <v>8.4234371104571854E-2</v>
      </c>
      <c r="S179" s="27">
        <v>-9.8918660205795095E-2</v>
      </c>
      <c r="T179" s="28">
        <v>-0.67</v>
      </c>
      <c r="U179" s="29">
        <v>-0.95268989455052344</v>
      </c>
      <c r="V179" s="27">
        <f>(Table2[[#This Row],[TATA]]-AVERAGE(Table2[TATA]))/STDEV(Table2[TATA])</f>
        <v>-9.9342693852141256E-2</v>
      </c>
      <c r="W179" s="43">
        <f>(Table2[[#This Row],[REC]]-AVERAGE(Table2[REC]))/STDEV(Table2[REC])</f>
        <v>-0.31807228527573722</v>
      </c>
      <c r="X179" s="43">
        <f>(Table2[[#This Row],[INV]]-AVERAGE(Table2[INV]))/STDEV(Table2[INV])</f>
        <v>-3.634731622943458E-2</v>
      </c>
      <c r="Y179" s="43">
        <f>(Table2[[#This Row],[rev]]-AVERAGE(Table2[rev]))/STDEV(Table2[rev])</f>
        <v>-3.1295213121936762E-2</v>
      </c>
      <c r="Z179" s="43">
        <f>(Table2[[#This Row],[ROA]]-AVERAGE(Table2[ROA]))/STDEV(Table2[ROA])</f>
        <v>-0.1072049629021702</v>
      </c>
      <c r="AA179" s="20">
        <f>SUM(Table2[[#This Row],[TATA Z]:[ROA Z]])</f>
        <v>-0.59226247138142007</v>
      </c>
      <c r="AB179" s="20">
        <f>IF(Table2[[#This Row],[Z Score]]&gt;1,1,0)</f>
        <v>0</v>
      </c>
    </row>
    <row r="180" spans="1:28" ht="39" hidden="1" x14ac:dyDescent="0.45">
      <c r="A180" s="22">
        <v>487</v>
      </c>
      <c r="B180" s="23" t="s">
        <v>984</v>
      </c>
      <c r="C180" s="24" t="s">
        <v>985</v>
      </c>
      <c r="D180" s="24" t="s">
        <v>33</v>
      </c>
      <c r="E180" s="25">
        <v>172012957519</v>
      </c>
      <c r="F180" s="25">
        <v>83146367767</v>
      </c>
      <c r="G180" s="25">
        <v>2501219296073</v>
      </c>
      <c r="H180" s="25">
        <v>891522070273</v>
      </c>
      <c r="I180" s="25">
        <v>373527019338</v>
      </c>
      <c r="J180" s="25">
        <v>462357683840</v>
      </c>
      <c r="K180" s="25">
        <v>693987167591</v>
      </c>
      <c r="L180" s="25">
        <v>9448093858111</v>
      </c>
      <c r="M180" s="25">
        <v>8538981207226</v>
      </c>
      <c r="N180" s="26">
        <v>0.23</v>
      </c>
      <c r="O180" s="26">
        <v>2.2799999999999998</v>
      </c>
      <c r="P180" s="17">
        <v>-3.5529307602705444E-2</v>
      </c>
      <c r="Q180" s="27">
        <v>-0.58102325024480961</v>
      </c>
      <c r="R180" s="27">
        <v>0.50097466062909846</v>
      </c>
      <c r="S180" s="27">
        <v>-9.6221805640144542E-2</v>
      </c>
      <c r="T180" s="28">
        <v>2.0499999999999998</v>
      </c>
      <c r="U180" s="29">
        <v>1.8382002971414386</v>
      </c>
      <c r="V180" s="27">
        <f>(Table2[[#This Row],[TATA]]-AVERAGE(Table2[TATA]))/STDEV(Table2[TATA])</f>
        <v>4.0157393050783297E-3</v>
      </c>
      <c r="W180" s="43">
        <f>(Table2[[#This Row],[REC]]-AVERAGE(Table2[REC]))/STDEV(Table2[REC])</f>
        <v>-0.68163411891390346</v>
      </c>
      <c r="X180" s="43">
        <f>(Table2[[#This Row],[INV]]-AVERAGE(Table2[INV]))/STDEV(Table2[INV])</f>
        <v>-3.3280013533559867E-2</v>
      </c>
      <c r="Y180" s="43">
        <f>(Table2[[#This Row],[rev]]-AVERAGE(Table2[rev]))/STDEV(Table2[rev])</f>
        <v>-3.1285861016065147E-2</v>
      </c>
      <c r="Z180" s="43">
        <f>(Table2[[#This Row],[ROA]]-AVERAGE(Table2[ROA]))/STDEV(Table2[ROA])</f>
        <v>0.2444543049838466</v>
      </c>
      <c r="AA180" s="20">
        <f>SUM(Table2[[#This Row],[TATA Z]:[ROA Z]])</f>
        <v>-0.49772994917460356</v>
      </c>
      <c r="AB180" s="20">
        <f>IF(Table2[[#This Row],[Z Score]]&gt;1,1,0)</f>
        <v>0</v>
      </c>
    </row>
    <row r="181" spans="1:28" ht="39" hidden="1" x14ac:dyDescent="0.45">
      <c r="A181" s="30">
        <v>489</v>
      </c>
      <c r="B181" s="31" t="s">
        <v>988</v>
      </c>
      <c r="C181" s="32" t="s">
        <v>989</v>
      </c>
      <c r="D181" s="32" t="s">
        <v>18</v>
      </c>
      <c r="E181" s="33">
        <v>64779546189</v>
      </c>
      <c r="F181" s="33">
        <v>229337946702</v>
      </c>
      <c r="G181" s="33">
        <v>2058704288231</v>
      </c>
      <c r="H181" s="33">
        <v>296327608785</v>
      </c>
      <c r="I181" s="33">
        <v>426351044385</v>
      </c>
      <c r="J181" s="33">
        <v>340626271082</v>
      </c>
      <c r="K181" s="33">
        <v>484719703087</v>
      </c>
      <c r="L181" s="33">
        <v>1855617616161</v>
      </c>
      <c r="M181" s="33">
        <v>2160143700681</v>
      </c>
      <c r="N181" s="34">
        <v>2.82</v>
      </c>
      <c r="O181" s="34">
        <v>1.7</v>
      </c>
      <c r="P181" s="17">
        <v>7.9932995454340586E-2</v>
      </c>
      <c r="Q181" s="27">
        <v>0.43878272474549707</v>
      </c>
      <c r="R181" s="27">
        <v>0.42302501080520577</v>
      </c>
      <c r="S181" s="27">
        <v>0.16411036512469615</v>
      </c>
      <c r="T181" s="28">
        <v>-1.1199999999999999</v>
      </c>
      <c r="U181" s="29">
        <v>-1.4148903870260243E-2</v>
      </c>
      <c r="V181" s="27">
        <f>(Table2[[#This Row],[TATA]]-AVERAGE(Table2[TATA]))/STDEV(Table2[TATA])</f>
        <v>0.13110533172402714</v>
      </c>
      <c r="W181" s="43">
        <f>(Table2[[#This Row],[REC]]-AVERAGE(Table2[REC]))/STDEV(Table2[REC])</f>
        <v>0.15634344210164192</v>
      </c>
      <c r="X181" s="43">
        <f>(Table2[[#This Row],[INV]]-AVERAGE(Table2[INV]))/STDEV(Table2[INV])</f>
        <v>-3.3853740569455788E-2</v>
      </c>
      <c r="Y181" s="43">
        <f>(Table2[[#This Row],[rev]]-AVERAGE(Table2[rev]))/STDEV(Table2[rev])</f>
        <v>-3.0383085592507023E-2</v>
      </c>
      <c r="Z181" s="43">
        <f>(Table2[[#This Row],[ROA]]-AVERAGE(Table2[ROA]))/STDEV(Table2[ROA])</f>
        <v>-0.16538388589801853</v>
      </c>
      <c r="AA181" s="20">
        <f>SUM(Table2[[#This Row],[TATA Z]:[ROA Z]])</f>
        <v>5.7828061765687694E-2</v>
      </c>
      <c r="AB181" s="20">
        <f>IF(Table2[[#This Row],[Z Score]]&gt;1,1,0)</f>
        <v>0</v>
      </c>
    </row>
    <row r="182" spans="1:28" ht="39" hidden="1" x14ac:dyDescent="0.45">
      <c r="A182" s="22">
        <v>494</v>
      </c>
      <c r="B182" s="23" t="s">
        <v>998</v>
      </c>
      <c r="C182" s="24" t="s">
        <v>999</v>
      </c>
      <c r="D182" s="24" t="s">
        <v>33</v>
      </c>
      <c r="E182" s="25">
        <v>93855685512</v>
      </c>
      <c r="F182" s="25">
        <v>42880494519</v>
      </c>
      <c r="G182" s="25">
        <v>578657645413</v>
      </c>
      <c r="H182" s="25">
        <v>356096716212</v>
      </c>
      <c r="I182" s="25">
        <v>136008854677</v>
      </c>
      <c r="J182" s="25">
        <v>122474554487</v>
      </c>
      <c r="K182" s="25">
        <v>146245593630</v>
      </c>
      <c r="L182" s="25">
        <v>684754473081</v>
      </c>
      <c r="M182" s="25">
        <v>584375119381</v>
      </c>
      <c r="N182" s="26">
        <v>5.64</v>
      </c>
      <c r="O182" s="26">
        <v>1.51</v>
      </c>
      <c r="P182" s="17">
        <v>-8.8092141177220501E-2</v>
      </c>
      <c r="Q182" s="27">
        <v>-0.61805641982941517</v>
      </c>
      <c r="R182" s="27">
        <v>0.19408961512510067</v>
      </c>
      <c r="S182" s="27">
        <v>-0.1465917458681954</v>
      </c>
      <c r="T182" s="28">
        <v>-4.13</v>
      </c>
      <c r="U182" s="29">
        <v>-4.78865069174973</v>
      </c>
      <c r="V182" s="27">
        <f>(Table2[[#This Row],[TATA]]-AVERAGE(Table2[TATA]))/STDEV(Table2[TATA])</f>
        <v>-5.3840278793484117E-2</v>
      </c>
      <c r="W182" s="43">
        <f>(Table2[[#This Row],[REC]]-AVERAGE(Table2[REC]))/STDEV(Table2[REC])</f>
        <v>-0.71206438298984964</v>
      </c>
      <c r="X182" s="43">
        <f>(Table2[[#This Row],[INV]]-AVERAGE(Table2[INV]))/STDEV(Table2[INV])</f>
        <v>-3.5538756810990557E-2</v>
      </c>
      <c r="Y182" s="43">
        <f>(Table2[[#This Row],[rev]]-AVERAGE(Table2[rev]))/STDEV(Table2[rev])</f>
        <v>-3.1460533028326937E-2</v>
      </c>
      <c r="Z182" s="43">
        <f>(Table2[[#This Row],[ROA]]-AVERAGE(Table2[ROA]))/STDEV(Table2[ROA])</f>
        <v>-0.55453623749247094</v>
      </c>
      <c r="AA182" s="20">
        <f>SUM(Table2[[#This Row],[TATA Z]:[ROA Z]])</f>
        <v>-1.387440189115122</v>
      </c>
      <c r="AB182" s="20">
        <f>IF(Table2[[#This Row],[Z Score]]&gt;1,1,0)</f>
        <v>0</v>
      </c>
    </row>
    <row r="183" spans="1:28" ht="39" hidden="1" x14ac:dyDescent="0.45">
      <c r="A183" s="30">
        <v>497</v>
      </c>
      <c r="B183" s="31" t="s">
        <v>1004</v>
      </c>
      <c r="C183" s="32" t="s">
        <v>1005</v>
      </c>
      <c r="D183" s="32" t="s">
        <v>18</v>
      </c>
      <c r="E183" s="33">
        <v>-1153594513044</v>
      </c>
      <c r="F183" s="33">
        <v>456211888815</v>
      </c>
      <c r="G183" s="33">
        <v>29701487775326</v>
      </c>
      <c r="H183" s="33">
        <v>12023581006529</v>
      </c>
      <c r="I183" s="33">
        <v>15870362534004</v>
      </c>
      <c r="J183" s="33">
        <v>3198243987626</v>
      </c>
      <c r="K183" s="33">
        <v>6059369483008</v>
      </c>
      <c r="L183" s="33">
        <v>21045175037120</v>
      </c>
      <c r="M183" s="33">
        <v>24884629649283</v>
      </c>
      <c r="N183" s="34">
        <v>0.27</v>
      </c>
      <c r="O183" s="34">
        <v>0.67</v>
      </c>
      <c r="P183" s="17">
        <v>5.4199520712101129E-2</v>
      </c>
      <c r="Q183" s="27">
        <v>0.31993642537827416</v>
      </c>
      <c r="R183" s="27">
        <v>0.89459262847102639</v>
      </c>
      <c r="S183" s="27">
        <v>0.18243871126711347</v>
      </c>
      <c r="T183" s="28">
        <v>0.4</v>
      </c>
      <c r="U183" s="29">
        <v>1.8511672858285153</v>
      </c>
      <c r="V183" s="27">
        <f>(Table2[[#This Row],[TATA]]-AVERAGE(Table2[TATA]))/STDEV(Table2[TATA])</f>
        <v>0.10278044360102909</v>
      </c>
      <c r="W183" s="43">
        <f>(Table2[[#This Row],[REC]]-AVERAGE(Table2[REC]))/STDEV(Table2[REC])</f>
        <v>5.8687089303340836E-2</v>
      </c>
      <c r="X183" s="43">
        <f>(Table2[[#This Row],[INV]]-AVERAGE(Table2[INV]))/STDEV(Table2[INV])</f>
        <v>-3.0382896349896688E-2</v>
      </c>
      <c r="Y183" s="43">
        <f>(Table2[[#This Row],[rev]]-AVERAGE(Table2[rev]))/STDEV(Table2[rev])</f>
        <v>-3.0319526869037584E-2</v>
      </c>
      <c r="Z183" s="43">
        <f>(Table2[[#This Row],[ROA]]-AVERAGE(Table2[ROA]))/STDEV(Table2[ROA])</f>
        <v>3.1131587332402604E-2</v>
      </c>
      <c r="AA183" s="20">
        <f>SUM(Table2[[#This Row],[TATA Z]:[ROA Z]])</f>
        <v>0.13189669701783827</v>
      </c>
      <c r="AB183" s="20">
        <f>IF(Table2[[#This Row],[Z Score]]&gt;1,1,0)</f>
        <v>0</v>
      </c>
    </row>
    <row r="184" spans="1:28" ht="26.25" hidden="1" x14ac:dyDescent="0.45">
      <c r="A184" s="22">
        <v>499</v>
      </c>
      <c r="B184" s="23" t="s">
        <v>1008</v>
      </c>
      <c r="C184" s="24" t="s">
        <v>1009</v>
      </c>
      <c r="D184" s="24" t="s">
        <v>18</v>
      </c>
      <c r="E184" s="25">
        <v>-132545719299</v>
      </c>
      <c r="F184" s="25">
        <v>13156205045</v>
      </c>
      <c r="G184" s="25">
        <v>3950244561674</v>
      </c>
      <c r="H184" s="25">
        <v>2076658540820</v>
      </c>
      <c r="I184" s="25">
        <v>1855627246561</v>
      </c>
      <c r="J184" s="25">
        <v>618922571855</v>
      </c>
      <c r="K184" s="25">
        <v>885545506559</v>
      </c>
      <c r="L184" s="25">
        <v>8540961690726</v>
      </c>
      <c r="M184" s="25">
        <v>8923486216666</v>
      </c>
      <c r="N184" s="26">
        <v>0.93</v>
      </c>
      <c r="O184" s="26">
        <v>0.2</v>
      </c>
      <c r="P184" s="17">
        <v>3.6884279458954741E-2</v>
      </c>
      <c r="Q184" s="27">
        <v>-0.10643603168950561</v>
      </c>
      <c r="R184" s="27">
        <v>0.43078560522504894</v>
      </c>
      <c r="S184" s="27">
        <v>4.478705557892329E-2</v>
      </c>
      <c r="T184" s="28">
        <v>-0.73</v>
      </c>
      <c r="U184" s="29">
        <v>-0.32397909142657866</v>
      </c>
      <c r="V184" s="27">
        <f>(Table2[[#This Row],[TATA]]-AVERAGE(Table2[TATA]))/STDEV(Table2[TATA])</f>
        <v>8.3721522245451166E-2</v>
      </c>
      <c r="W184" s="43">
        <f>(Table2[[#This Row],[REC]]-AVERAGE(Table2[REC]))/STDEV(Table2[REC])</f>
        <v>-0.29166440933468146</v>
      </c>
      <c r="X184" s="43">
        <f>(Table2[[#This Row],[INV]]-AVERAGE(Table2[INV]))/STDEV(Table2[INV])</f>
        <v>-3.379662084097277E-2</v>
      </c>
      <c r="Y184" s="43">
        <f>(Table2[[#This Row],[rev]]-AVERAGE(Table2[rev]))/STDEV(Table2[rev])</f>
        <v>-3.0796872912756609E-2</v>
      </c>
      <c r="Z184" s="43">
        <f>(Table2[[#This Row],[ROA]]-AVERAGE(Table2[ROA]))/STDEV(Table2[ROA])</f>
        <v>-0.11496215263494997</v>
      </c>
      <c r="AA184" s="20">
        <f>SUM(Table2[[#This Row],[TATA Z]:[ROA Z]])</f>
        <v>-0.38749853347790963</v>
      </c>
      <c r="AB184" s="20">
        <f>IF(Table2[[#This Row],[Z Score]]&gt;1,1,0)</f>
        <v>0</v>
      </c>
    </row>
    <row r="185" spans="1:28" ht="51.75" hidden="1" x14ac:dyDescent="0.45">
      <c r="A185" s="30">
        <v>502</v>
      </c>
      <c r="B185" s="31" t="s">
        <v>1014</v>
      </c>
      <c r="C185" s="32" t="s">
        <v>1015</v>
      </c>
      <c r="D185" s="32" t="s">
        <v>18</v>
      </c>
      <c r="E185" s="33">
        <v>437417045665</v>
      </c>
      <c r="F185" s="33">
        <v>175954948147</v>
      </c>
      <c r="G185" s="33">
        <v>4614184610275</v>
      </c>
      <c r="H185" s="33">
        <v>91237290234</v>
      </c>
      <c r="I185" s="33">
        <v>151252663801</v>
      </c>
      <c r="J185" s="33">
        <v>340622780598</v>
      </c>
      <c r="K185" s="33">
        <v>206375808197</v>
      </c>
      <c r="L185" s="33">
        <v>1111589982180</v>
      </c>
      <c r="M185" s="33">
        <v>1478441999415</v>
      </c>
      <c r="N185" s="34">
        <v>0.54</v>
      </c>
      <c r="O185" s="34">
        <v>0.98</v>
      </c>
      <c r="P185" s="17">
        <v>-5.6664854053686674E-2</v>
      </c>
      <c r="Q185" s="27">
        <v>0.65779434497754286</v>
      </c>
      <c r="R185" s="27">
        <v>-0.39412211997481489</v>
      </c>
      <c r="S185" s="27">
        <v>0.33002458021036357</v>
      </c>
      <c r="T185" s="28">
        <v>0.43999999999999995</v>
      </c>
      <c r="U185" s="29">
        <v>0.97703195115940478</v>
      </c>
      <c r="V185" s="27">
        <f>(Table2[[#This Row],[TATA]]-AVERAGE(Table2[TATA]))/STDEV(Table2[TATA])</f>
        <v>-1.9248199771902053E-2</v>
      </c>
      <c r="W185" s="43">
        <f>(Table2[[#This Row],[REC]]-AVERAGE(Table2[REC]))/STDEV(Table2[REC])</f>
        <v>0.33630593286647298</v>
      </c>
      <c r="X185" s="43">
        <f>(Table2[[#This Row],[INV]]-AVERAGE(Table2[INV]))/STDEV(Table2[INV])</f>
        <v>-3.9868128091304293E-2</v>
      </c>
      <c r="Y185" s="43">
        <f>(Table2[[#This Row],[rev]]-AVERAGE(Table2[rev]))/STDEV(Table2[rev])</f>
        <v>-2.9807731131480473E-2</v>
      </c>
      <c r="Z185" s="43">
        <f>(Table2[[#This Row],[ROA]]-AVERAGE(Table2[ROA]))/STDEV(Table2[ROA])</f>
        <v>3.630304715425578E-2</v>
      </c>
      <c r="AA185" s="20">
        <f>SUM(Table2[[#This Row],[TATA Z]:[ROA Z]])</f>
        <v>0.28368492102604193</v>
      </c>
      <c r="AB185" s="20">
        <f>IF(Table2[[#This Row],[Z Score]]&gt;1,1,0)</f>
        <v>0</v>
      </c>
    </row>
    <row r="186" spans="1:28" ht="39" hidden="1" x14ac:dyDescent="0.45">
      <c r="A186" s="22">
        <v>505</v>
      </c>
      <c r="B186" s="23" t="s">
        <v>1020</v>
      </c>
      <c r="C186" s="24" t="s">
        <v>1021</v>
      </c>
      <c r="D186" s="24" t="s">
        <v>33</v>
      </c>
      <c r="E186" s="25">
        <v>22687554509</v>
      </c>
      <c r="F186" s="25">
        <v>45991691</v>
      </c>
      <c r="G186" s="25">
        <v>153898553227</v>
      </c>
      <c r="H186" s="25">
        <v>59750336241</v>
      </c>
      <c r="I186" s="25">
        <v>8430146530</v>
      </c>
      <c r="J186" s="25">
        <v>13319876621</v>
      </c>
      <c r="K186" s="25">
        <v>2630126952</v>
      </c>
      <c r="L186" s="25">
        <v>37776526169</v>
      </c>
      <c r="M186" s="25">
        <v>52498252900</v>
      </c>
      <c r="N186" s="26">
        <v>7.0000000000000007E-2</v>
      </c>
      <c r="O186" s="26">
        <v>-0.27</v>
      </c>
      <c r="P186" s="17">
        <v>-0.14712004982011592</v>
      </c>
      <c r="Q186" s="27">
        <v>-0.8589104754825575</v>
      </c>
      <c r="R186" s="27">
        <v>-0.80254119262235768</v>
      </c>
      <c r="S186" s="27">
        <v>0.38970567767771291</v>
      </c>
      <c r="T186" s="28">
        <v>-0.34</v>
      </c>
      <c r="U186" s="29">
        <v>-1.7588660402473184</v>
      </c>
      <c r="V186" s="27">
        <f>(Table2[[#This Row],[TATA]]-AVERAGE(Table2[TATA]))/STDEV(Table2[TATA])</f>
        <v>-0.11881241820302042</v>
      </c>
      <c r="W186" s="43">
        <f>(Table2[[#This Row],[REC]]-AVERAGE(Table2[REC]))/STDEV(Table2[REC])</f>
        <v>-0.90997486700995078</v>
      </c>
      <c r="X186" s="43">
        <f>(Table2[[#This Row],[INV]]-AVERAGE(Table2[INV]))/STDEV(Table2[INV])</f>
        <v>-4.2874184750735421E-2</v>
      </c>
      <c r="Y186" s="43">
        <f>(Table2[[#This Row],[rev]]-AVERAGE(Table2[rev]))/STDEV(Table2[rev])</f>
        <v>-2.9600770048314275E-2</v>
      </c>
      <c r="Z186" s="43">
        <f>(Table2[[#This Row],[ROA]]-AVERAGE(Table2[ROA]))/STDEV(Table2[ROA])</f>
        <v>-6.4540419371881375E-2</v>
      </c>
      <c r="AA186" s="20">
        <f>SUM(Table2[[#This Row],[TATA Z]:[ROA Z]])</f>
        <v>-1.1658026593839024</v>
      </c>
      <c r="AB186" s="20">
        <f>IF(Table2[[#This Row],[Z Score]]&gt;1,1,0)</f>
        <v>0</v>
      </c>
    </row>
    <row r="187" spans="1:28" ht="39" hidden="1" x14ac:dyDescent="0.45">
      <c r="A187" s="30">
        <v>506</v>
      </c>
      <c r="B187" s="31" t="s">
        <v>1022</v>
      </c>
      <c r="C187" s="32" t="s">
        <v>1023</v>
      </c>
      <c r="D187" s="32" t="s">
        <v>18</v>
      </c>
      <c r="E187" s="33">
        <v>1457133824311</v>
      </c>
      <c r="F187" s="33">
        <v>599830934458</v>
      </c>
      <c r="G187" s="33">
        <v>8185325319555</v>
      </c>
      <c r="H187" s="33">
        <v>2936966727722</v>
      </c>
      <c r="I187" s="33">
        <v>2713742700168</v>
      </c>
      <c r="J187" s="33">
        <v>629054145471</v>
      </c>
      <c r="K187" s="33">
        <v>428321442822</v>
      </c>
      <c r="L187" s="33">
        <v>12609519560081</v>
      </c>
      <c r="M187" s="33">
        <v>13939517269142</v>
      </c>
      <c r="N187" s="34">
        <v>2.2599999999999998</v>
      </c>
      <c r="O187" s="34">
        <v>2.0499999999999998</v>
      </c>
      <c r="P187" s="17">
        <v>-0.10473656896750046</v>
      </c>
      <c r="Q187" s="27">
        <v>-7.6004956217920555E-2</v>
      </c>
      <c r="R187" s="27">
        <v>-0.31910242400310829</v>
      </c>
      <c r="S187" s="27">
        <v>0.10547568467806528</v>
      </c>
      <c r="T187" s="28">
        <v>-0.20999999999999996</v>
      </c>
      <c r="U187" s="29">
        <v>-0.60436826451046399</v>
      </c>
      <c r="V187" s="27">
        <f>(Table2[[#This Row],[TATA]]-AVERAGE(Table2[TATA]))/STDEV(Table2[TATA])</f>
        <v>-7.216083440260089E-2</v>
      </c>
      <c r="W187" s="43">
        <f>(Table2[[#This Row],[REC]]-AVERAGE(Table2[REC]))/STDEV(Table2[REC])</f>
        <v>-0.26665910535712706</v>
      </c>
      <c r="X187" s="43">
        <f>(Table2[[#This Row],[INV]]-AVERAGE(Table2[INV]))/STDEV(Table2[INV])</f>
        <v>-3.9315966177801143E-2</v>
      </c>
      <c r="Y187" s="43">
        <f>(Table2[[#This Row],[rev]]-AVERAGE(Table2[rev]))/STDEV(Table2[rev])</f>
        <v>-3.0586417928729185E-2</v>
      </c>
      <c r="Z187" s="43">
        <f>(Table2[[#This Row],[ROA]]-AVERAGE(Table2[ROA]))/STDEV(Table2[ROA])</f>
        <v>-4.773317495085852E-2</v>
      </c>
      <c r="AA187" s="20">
        <f>SUM(Table2[[#This Row],[TATA Z]:[ROA Z]])</f>
        <v>-0.45645549881711678</v>
      </c>
      <c r="AB187" s="20">
        <f>IF(Table2[[#This Row],[Z Score]]&gt;1,1,0)</f>
        <v>0</v>
      </c>
    </row>
    <row r="188" spans="1:28" ht="39" hidden="1" x14ac:dyDescent="0.45">
      <c r="A188" s="22">
        <v>508</v>
      </c>
      <c r="B188" s="23" t="s">
        <v>1026</v>
      </c>
      <c r="C188" s="24" t="s">
        <v>1027</v>
      </c>
      <c r="D188" s="24" t="s">
        <v>33</v>
      </c>
      <c r="E188" s="25">
        <v>-7499800488</v>
      </c>
      <c r="F188" s="25">
        <v>16355933354</v>
      </c>
      <c r="G188" s="25">
        <v>734377753526</v>
      </c>
      <c r="H188" s="25">
        <v>363761526909</v>
      </c>
      <c r="I188" s="25">
        <v>304800069538</v>
      </c>
      <c r="J188" s="25">
        <v>238557315315</v>
      </c>
      <c r="K188" s="25">
        <v>320160592952</v>
      </c>
      <c r="L188" s="25">
        <v>2292714757592</v>
      </c>
      <c r="M188" s="25">
        <v>2305608116157</v>
      </c>
      <c r="N188" s="26">
        <v>0.31</v>
      </c>
      <c r="O188" s="26">
        <v>0.61</v>
      </c>
      <c r="P188" s="17">
        <v>3.248428173029537E-2</v>
      </c>
      <c r="Q188" s="27">
        <v>-0.16208821716802951</v>
      </c>
      <c r="R188" s="27">
        <v>0.34206990269507342</v>
      </c>
      <c r="S188" s="27">
        <v>5.6236208722892679E-3</v>
      </c>
      <c r="T188" s="28">
        <v>0.3</v>
      </c>
      <c r="U188" s="29">
        <v>0.51808958812962858</v>
      </c>
      <c r="V188" s="27">
        <f>(Table2[[#This Row],[TATA]]-AVERAGE(Table2[TATA]))/STDEV(Table2[TATA])</f>
        <v>7.887843577329462E-2</v>
      </c>
      <c r="W188" s="43">
        <f>(Table2[[#This Row],[REC]]-AVERAGE(Table2[REC]))/STDEV(Table2[REC])</f>
        <v>-0.33739397338525634</v>
      </c>
      <c r="X188" s="43">
        <f>(Table2[[#This Row],[INV]]-AVERAGE(Table2[INV]))/STDEV(Table2[INV])</f>
        <v>-3.4449588457439805E-2</v>
      </c>
      <c r="Y188" s="43">
        <f>(Table2[[#This Row],[rev]]-AVERAGE(Table2[rev]))/STDEV(Table2[rev])</f>
        <v>-3.0932683197944955E-2</v>
      </c>
      <c r="Z188" s="43">
        <f>(Table2[[#This Row],[ROA]]-AVERAGE(Table2[ROA]))/STDEV(Table2[ROA])</f>
        <v>1.8202937777769629E-2</v>
      </c>
      <c r="AA188" s="20">
        <f>SUM(Table2[[#This Row],[TATA Z]:[ROA Z]])</f>
        <v>-0.30569487148957686</v>
      </c>
      <c r="AB188" s="20">
        <f>IF(Table2[[#This Row],[Z Score]]&gt;1,1,0)</f>
        <v>0</v>
      </c>
    </row>
    <row r="189" spans="1:28" ht="39" hidden="1" x14ac:dyDescent="0.45">
      <c r="A189" s="30">
        <v>510</v>
      </c>
      <c r="B189" s="31" t="s">
        <v>1030</v>
      </c>
      <c r="C189" s="32" t="s">
        <v>1031</v>
      </c>
      <c r="D189" s="32" t="s">
        <v>15</v>
      </c>
      <c r="E189" s="33">
        <v>119712444920</v>
      </c>
      <c r="F189" s="33">
        <v>88751938747</v>
      </c>
      <c r="G189" s="33">
        <v>942129326431</v>
      </c>
      <c r="H189" s="33">
        <v>21426630796</v>
      </c>
      <c r="I189" s="33">
        <v>34964822721</v>
      </c>
      <c r="J189" s="33">
        <v>52490517100</v>
      </c>
      <c r="K189" s="33">
        <v>60168059747</v>
      </c>
      <c r="L189" s="33">
        <v>495575540396</v>
      </c>
      <c r="M189" s="33">
        <v>458428673887</v>
      </c>
      <c r="N189" s="34">
        <v>1.4</v>
      </c>
      <c r="O189" s="34">
        <v>1.68</v>
      </c>
      <c r="P189" s="17">
        <v>-3.2862267742248756E-2</v>
      </c>
      <c r="Q189" s="27">
        <v>0.63183951102230029</v>
      </c>
      <c r="R189" s="27">
        <v>0.14626532698036612</v>
      </c>
      <c r="S189" s="27">
        <v>-7.4957021646623281E-2</v>
      </c>
      <c r="T189" s="28">
        <v>0.28000000000000003</v>
      </c>
      <c r="U189" s="29">
        <v>0.95028554861379433</v>
      </c>
      <c r="V189" s="27">
        <f>(Table2[[#This Row],[TATA]]-AVERAGE(Table2[TATA]))/STDEV(Table2[TATA])</f>
        <v>6.9513555179566179E-3</v>
      </c>
      <c r="W189" s="43">
        <f>(Table2[[#This Row],[REC]]-AVERAGE(Table2[REC]))/STDEV(Table2[REC])</f>
        <v>0.31497876967292104</v>
      </c>
      <c r="X189" s="43">
        <f>(Table2[[#This Row],[INV]]-AVERAGE(Table2[INV]))/STDEV(Table2[INV])</f>
        <v>-3.5890754377921275E-2</v>
      </c>
      <c r="Y189" s="43">
        <f>(Table2[[#This Row],[rev]]-AVERAGE(Table2[rev]))/STDEV(Table2[rev])</f>
        <v>-3.1212119363928099E-2</v>
      </c>
      <c r="Z189" s="43">
        <f>(Table2[[#This Row],[ROA]]-AVERAGE(Table2[ROA]))/STDEV(Table2[ROA])</f>
        <v>1.5617207866843041E-2</v>
      </c>
      <c r="AA189" s="20">
        <f>SUM(Table2[[#This Row],[TATA Z]:[ROA Z]])</f>
        <v>0.27044445931587136</v>
      </c>
      <c r="AB189" s="20">
        <f>IF(Table2[[#This Row],[Z Score]]&gt;1,1,0)</f>
        <v>0</v>
      </c>
    </row>
    <row r="190" spans="1:28" ht="64.5" hidden="1" x14ac:dyDescent="0.45">
      <c r="A190" s="22">
        <v>511</v>
      </c>
      <c r="B190" s="23" t="s">
        <v>1032</v>
      </c>
      <c r="C190" s="24" t="s">
        <v>1033</v>
      </c>
      <c r="D190" s="24" t="s">
        <v>15</v>
      </c>
      <c r="E190" s="25">
        <v>168682864562</v>
      </c>
      <c r="F190" s="25">
        <v>196746344750</v>
      </c>
      <c r="G190" s="25">
        <v>2496899068395</v>
      </c>
      <c r="H190" s="25">
        <v>296975135037</v>
      </c>
      <c r="I190" s="25">
        <v>297515211380</v>
      </c>
      <c r="J190" s="25">
        <v>112963057359</v>
      </c>
      <c r="K190" s="25">
        <v>102371041748</v>
      </c>
      <c r="L190" s="25">
        <v>160560665333</v>
      </c>
      <c r="M190" s="25">
        <v>6011129027956</v>
      </c>
      <c r="N190" s="26">
        <v>0.4</v>
      </c>
      <c r="O190" s="26">
        <v>-0.84</v>
      </c>
      <c r="P190" s="17">
        <v>1.1239333036412693E-2</v>
      </c>
      <c r="Q190" s="27">
        <v>1.8185911185214618E-3</v>
      </c>
      <c r="R190" s="27">
        <v>-9.3765305743613636E-2</v>
      </c>
      <c r="S190" s="27">
        <v>36.438366460982358</v>
      </c>
      <c r="T190" s="28">
        <v>-1.24</v>
      </c>
      <c r="U190" s="29">
        <v>35.117659079393675</v>
      </c>
      <c r="V190" s="27">
        <f>(Table2[[#This Row],[TATA]]-AVERAGE(Table2[TATA]))/STDEV(Table2[TATA])</f>
        <v>5.5494077424465875E-2</v>
      </c>
      <c r="W190" s="43">
        <f>(Table2[[#This Row],[REC]]-AVERAGE(Table2[REC]))/STDEV(Table2[REC])</f>
        <v>-0.20271126823331598</v>
      </c>
      <c r="X190" s="43">
        <f>(Table2[[#This Row],[INV]]-AVERAGE(Table2[INV]))/STDEV(Table2[INV])</f>
        <v>-3.7657434071134491E-2</v>
      </c>
      <c r="Y190" s="43">
        <f>(Table2[[#This Row],[rev]]-AVERAGE(Table2[rev]))/STDEV(Table2[rev])</f>
        <v>9.5408155708879006E-2</v>
      </c>
      <c r="Z190" s="43">
        <f>(Table2[[#This Row],[ROA]]-AVERAGE(Table2[ROA]))/STDEV(Table2[ROA])</f>
        <v>-0.18089826536357811</v>
      </c>
      <c r="AA190" s="20">
        <f>SUM(Table2[[#This Row],[TATA Z]:[ROA Z]])</f>
        <v>-0.27036473453468368</v>
      </c>
      <c r="AB190" s="20">
        <f>IF(Table2[[#This Row],[Z Score]]&gt;1,1,0)</f>
        <v>0</v>
      </c>
    </row>
    <row r="191" spans="1:28" hidden="1" x14ac:dyDescent="0.45">
      <c r="A191" s="30">
        <v>515</v>
      </c>
      <c r="B191" s="31" t="s">
        <v>1040</v>
      </c>
      <c r="C191" s="32" t="s">
        <v>1041</v>
      </c>
      <c r="D191" s="32" t="s">
        <v>15</v>
      </c>
      <c r="E191" s="33">
        <v>67371528268</v>
      </c>
      <c r="F191" s="33">
        <v>-11370275973</v>
      </c>
      <c r="G191" s="33">
        <v>457087914379</v>
      </c>
      <c r="H191" s="33">
        <v>55395754927</v>
      </c>
      <c r="I191" s="33">
        <v>16854982665</v>
      </c>
      <c r="J191" s="33">
        <v>12922487249</v>
      </c>
      <c r="K191" s="33">
        <v>23237104923</v>
      </c>
      <c r="L191" s="33">
        <v>95734805466</v>
      </c>
      <c r="M191" s="33">
        <v>47420007094</v>
      </c>
      <c r="N191" s="34">
        <v>0.63</v>
      </c>
      <c r="O191" s="34">
        <v>-1.69</v>
      </c>
      <c r="P191" s="17">
        <v>-0.17226840125050927</v>
      </c>
      <c r="Q191" s="27">
        <v>-0.69573512108985003</v>
      </c>
      <c r="R191" s="27">
        <v>0.79819136016545045</v>
      </c>
      <c r="S191" s="27">
        <v>-0.5046732809120178</v>
      </c>
      <c r="T191" s="28">
        <v>-2.3199999999999998</v>
      </c>
      <c r="U191" s="29">
        <v>-2.8944854430869267</v>
      </c>
      <c r="V191" s="27">
        <f>(Table2[[#This Row],[TATA]]-AVERAGE(Table2[TATA]))/STDEV(Table2[TATA])</f>
        <v>-0.14649325990351983</v>
      </c>
      <c r="W191" s="43">
        <f>(Table2[[#This Row],[REC]]-AVERAGE(Table2[REC]))/STDEV(Table2[REC])</f>
        <v>-0.77589319966813319</v>
      </c>
      <c r="X191" s="43">
        <f>(Table2[[#This Row],[INV]]-AVERAGE(Table2[INV]))/STDEV(Table2[INV])</f>
        <v>-3.1092431467071944E-2</v>
      </c>
      <c r="Y191" s="43">
        <f>(Table2[[#This Row],[rev]]-AVERAGE(Table2[rev]))/STDEV(Table2[rev])</f>
        <v>-3.2702282015852339E-2</v>
      </c>
      <c r="Z191" s="43">
        <f>(Table2[[#This Row],[ROA]]-AVERAGE(Table2[ROA]))/STDEV(Table2[ROA])</f>
        <v>-0.32052768055361414</v>
      </c>
      <c r="AA191" s="20">
        <f>SUM(Table2[[#This Row],[TATA Z]:[ROA Z]])</f>
        <v>-1.3067088536081914</v>
      </c>
      <c r="AB191" s="20">
        <f>IF(Table2[[#This Row],[Z Score]]&gt;1,1,0)</f>
        <v>0</v>
      </c>
    </row>
    <row r="192" spans="1:28" hidden="1" x14ac:dyDescent="0.45">
      <c r="A192" s="22">
        <v>518</v>
      </c>
      <c r="B192" s="23" t="s">
        <v>1046</v>
      </c>
      <c r="C192" s="24" t="s">
        <v>1047</v>
      </c>
      <c r="D192" s="24" t="s">
        <v>18</v>
      </c>
      <c r="E192" s="25">
        <v>38459962580</v>
      </c>
      <c r="F192" s="25">
        <v>49980376155</v>
      </c>
      <c r="G192" s="25">
        <v>3149852871826</v>
      </c>
      <c r="H192" s="25">
        <v>1493048658427</v>
      </c>
      <c r="I192" s="25">
        <v>1300538802576</v>
      </c>
      <c r="J192" s="25">
        <v>739441340513</v>
      </c>
      <c r="K192" s="25">
        <v>827797930891</v>
      </c>
      <c r="L192" s="25">
        <v>1872286382309</v>
      </c>
      <c r="M192" s="25">
        <v>2246083482724</v>
      </c>
      <c r="N192" s="26">
        <v>-0.2</v>
      </c>
      <c r="O192" s="26">
        <v>-7.0000000000000007E-2</v>
      </c>
      <c r="P192" s="17">
        <v>3.6574449803814186E-3</v>
      </c>
      <c r="Q192" s="27">
        <v>-0.12893742930911481</v>
      </c>
      <c r="R192" s="27">
        <v>0.11949100697656573</v>
      </c>
      <c r="S192" s="27">
        <v>0.19964739579743893</v>
      </c>
      <c r="T192" s="28">
        <v>0.13</v>
      </c>
      <c r="U192" s="29">
        <v>0.3238584184452713</v>
      </c>
      <c r="V192" s="27">
        <f>(Table2[[#This Row],[TATA]]-AVERAGE(Table2[TATA]))/STDEV(Table2[TATA])</f>
        <v>4.7148677780644133E-2</v>
      </c>
      <c r="W192" s="43">
        <f>(Table2[[#This Row],[REC]]-AVERAGE(Table2[REC]))/STDEV(Table2[REC])</f>
        <v>-0.3101538737613832</v>
      </c>
      <c r="X192" s="43">
        <f>(Table2[[#This Row],[INV]]-AVERAGE(Table2[INV]))/STDEV(Table2[INV])</f>
        <v>-3.6087819422967835E-2</v>
      </c>
      <c r="Y192" s="43">
        <f>(Table2[[#This Row],[rev]]-AVERAGE(Table2[rev]))/STDEV(Table2[rev])</f>
        <v>-3.0259850888846206E-2</v>
      </c>
      <c r="Z192" s="43">
        <f>(Table2[[#This Row],[ROA]]-AVERAGE(Table2[ROA]))/STDEV(Table2[ROA])</f>
        <v>-3.7757664651064185E-3</v>
      </c>
      <c r="AA192" s="20">
        <f>SUM(Table2[[#This Row],[TATA Z]:[ROA Z]])</f>
        <v>-0.33312863275765953</v>
      </c>
      <c r="AB192" s="20">
        <f>IF(Table2[[#This Row],[Z Score]]&gt;1,1,0)</f>
        <v>0</v>
      </c>
    </row>
    <row r="193" spans="1:28" ht="51.75" hidden="1" x14ac:dyDescent="0.45">
      <c r="A193" s="30">
        <v>519</v>
      </c>
      <c r="B193" s="31" t="s">
        <v>1048</v>
      </c>
      <c r="C193" s="32" t="s">
        <v>1049</v>
      </c>
      <c r="D193" s="32" t="s">
        <v>33</v>
      </c>
      <c r="E193" s="33">
        <v>34503123664</v>
      </c>
      <c r="F193" s="33">
        <v>571231377</v>
      </c>
      <c r="G193" s="33">
        <v>142041246994</v>
      </c>
      <c r="H193" s="33">
        <v>64964129063</v>
      </c>
      <c r="I193" s="33">
        <v>127434883190</v>
      </c>
      <c r="J193" s="33">
        <v>10566277060</v>
      </c>
      <c r="K193" s="33">
        <v>4118371592</v>
      </c>
      <c r="L193" s="33">
        <v>89689542628</v>
      </c>
      <c r="M193" s="33">
        <v>102528850338</v>
      </c>
      <c r="N193" s="34">
        <v>0.22</v>
      </c>
      <c r="O193" s="34">
        <v>0.28999999999999998</v>
      </c>
      <c r="P193" s="17">
        <v>-0.23888759782877242</v>
      </c>
      <c r="Q193" s="27">
        <v>0.96161920475248719</v>
      </c>
      <c r="R193" s="27">
        <v>-0.61023437407385184</v>
      </c>
      <c r="S193" s="27">
        <v>0.14315278385633914</v>
      </c>
      <c r="T193" s="28">
        <v>6.9999999999999979E-2</v>
      </c>
      <c r="U193" s="29">
        <v>0.32565001670620197</v>
      </c>
      <c r="V193" s="27">
        <f>(Table2[[#This Row],[TATA]]-AVERAGE(Table2[TATA]))/STDEV(Table2[TATA])</f>
        <v>-0.21982114542323122</v>
      </c>
      <c r="W193" s="43">
        <f>(Table2[[#This Row],[REC]]-AVERAGE(Table2[REC]))/STDEV(Table2[REC])</f>
        <v>0.58595971134381319</v>
      </c>
      <c r="X193" s="43">
        <f>(Table2[[#This Row],[INV]]-AVERAGE(Table2[INV]))/STDEV(Table2[INV])</f>
        <v>-4.1458763113336461E-2</v>
      </c>
      <c r="Y193" s="43">
        <f>(Table2[[#This Row],[rev]]-AVERAGE(Table2[rev]))/STDEV(Table2[rev])</f>
        <v>-3.0455761932318231E-2</v>
      </c>
      <c r="Z193" s="43">
        <f>(Table2[[#This Row],[ROA]]-AVERAGE(Table2[ROA]))/STDEV(Table2[ROA])</f>
        <v>-1.1532956197886204E-2</v>
      </c>
      <c r="AA193" s="20">
        <f>SUM(Table2[[#This Row],[TATA Z]:[ROA Z]])</f>
        <v>0.28269108467704107</v>
      </c>
      <c r="AB193" s="20">
        <f>IF(Table2[[#This Row],[Z Score]]&gt;1,1,0)</f>
        <v>0</v>
      </c>
    </row>
    <row r="194" spans="1:28" ht="26.25" hidden="1" x14ac:dyDescent="0.45">
      <c r="A194" s="22">
        <v>524</v>
      </c>
      <c r="B194" s="23" t="s">
        <v>1058</v>
      </c>
      <c r="C194" s="24" t="s">
        <v>1059</v>
      </c>
      <c r="D194" s="24" t="s">
        <v>33</v>
      </c>
      <c r="E194" s="25">
        <v>59801536813</v>
      </c>
      <c r="F194" s="25">
        <v>8587543594</v>
      </c>
      <c r="G194" s="25">
        <v>358117126162</v>
      </c>
      <c r="H194" s="25">
        <v>176029994855</v>
      </c>
      <c r="I194" s="25">
        <v>178376335128</v>
      </c>
      <c r="J194" s="25">
        <v>43686450731</v>
      </c>
      <c r="K194" s="25">
        <v>11899787901</v>
      </c>
      <c r="L194" s="25">
        <v>106293882447</v>
      </c>
      <c r="M194" s="25">
        <v>209494437958</v>
      </c>
      <c r="N194" s="26">
        <v>0.33</v>
      </c>
      <c r="O194" s="26">
        <v>1.1000000000000001</v>
      </c>
      <c r="P194" s="17">
        <v>-0.14300905898544639</v>
      </c>
      <c r="Q194" s="27">
        <v>1.3329207189562977E-2</v>
      </c>
      <c r="R194" s="27">
        <v>-0.72760918541373087</v>
      </c>
      <c r="S194" s="27">
        <v>0.97089835402764235</v>
      </c>
      <c r="T194" s="28">
        <v>0.77</v>
      </c>
      <c r="U194" s="29">
        <v>0.88360931681802812</v>
      </c>
      <c r="V194" s="27">
        <f>(Table2[[#This Row],[TATA]]-AVERAGE(Table2[TATA]))/STDEV(Table2[TATA])</f>
        <v>-0.11428744220840464</v>
      </c>
      <c r="W194" s="43">
        <f>(Table2[[#This Row],[REC]]-AVERAGE(Table2[REC]))/STDEV(Table2[REC])</f>
        <v>-0.19325296124399929</v>
      </c>
      <c r="X194" s="43">
        <f>(Table2[[#This Row],[INV]]-AVERAGE(Table2[INV]))/STDEV(Table2[INV])</f>
        <v>-4.2322668246342343E-2</v>
      </c>
      <c r="Y194" s="43">
        <f>(Table2[[#This Row],[rev]]-AVERAGE(Table2[rev]))/STDEV(Table2[rev])</f>
        <v>-2.7585320082913575E-2</v>
      </c>
      <c r="Z194" s="43">
        <f>(Table2[[#This Row],[ROA]]-AVERAGE(Table2[ROA]))/STDEV(Table2[ROA])</f>
        <v>7.8967590684544592E-2</v>
      </c>
      <c r="AA194" s="20">
        <f>SUM(Table2[[#This Row],[TATA Z]:[ROA Z]])</f>
        <v>-0.29848080109711528</v>
      </c>
      <c r="AB194" s="20">
        <f>IF(Table2[[#This Row],[Z Score]]&gt;1,1,0)</f>
        <v>0</v>
      </c>
    </row>
    <row r="195" spans="1:28" ht="51.75" hidden="1" x14ac:dyDescent="0.45">
      <c r="A195" s="30">
        <v>527</v>
      </c>
      <c r="B195" s="31" t="s">
        <v>1064</v>
      </c>
      <c r="C195" s="32" t="s">
        <v>1065</v>
      </c>
      <c r="D195" s="32" t="s">
        <v>18</v>
      </c>
      <c r="E195" s="33">
        <v>562414503071</v>
      </c>
      <c r="F195" s="33">
        <v>239896749690</v>
      </c>
      <c r="G195" s="33">
        <v>1401890509209</v>
      </c>
      <c r="H195" s="33">
        <v>63671023218</v>
      </c>
      <c r="I195" s="33">
        <v>77503233246</v>
      </c>
      <c r="J195" s="33">
        <v>187304619254</v>
      </c>
      <c r="K195" s="33">
        <v>135477094217</v>
      </c>
      <c r="L195" s="33">
        <v>346321381873</v>
      </c>
      <c r="M195" s="33">
        <v>780962492792</v>
      </c>
      <c r="N195" s="34">
        <v>5.86</v>
      </c>
      <c r="O195" s="34">
        <v>0.55000000000000004</v>
      </c>
      <c r="P195" s="17">
        <v>-0.23005916029988446</v>
      </c>
      <c r="Q195" s="27">
        <v>0.21724497783930052</v>
      </c>
      <c r="R195" s="27">
        <v>-0.2767017986177786</v>
      </c>
      <c r="S195" s="27">
        <v>1.2550224550628175</v>
      </c>
      <c r="T195" s="28">
        <v>-5.3100000000000005</v>
      </c>
      <c r="U195" s="29">
        <v>-4.3444935260155457</v>
      </c>
      <c r="V195" s="27">
        <f>(Table2[[#This Row],[TATA]]-AVERAGE(Table2[TATA]))/STDEV(Table2[TATA])</f>
        <v>-0.21010366623274446</v>
      </c>
      <c r="W195" s="43">
        <f>(Table2[[#This Row],[REC]]-AVERAGE(Table2[REC]))/STDEV(Table2[REC])</f>
        <v>-2.5694774361149753E-2</v>
      </c>
      <c r="X195" s="43">
        <f>(Table2[[#This Row],[INV]]-AVERAGE(Table2[INV]))/STDEV(Table2[INV])</f>
        <v>-3.9003887994288867E-2</v>
      </c>
      <c r="Y195" s="43">
        <f>(Table2[[#This Row],[rev]]-AVERAGE(Table2[rev]))/STDEV(Table2[rev])</f>
        <v>-2.6600039412831507E-2</v>
      </c>
      <c r="Z195" s="43">
        <f>(Table2[[#This Row],[ROA]]-AVERAGE(Table2[ROA]))/STDEV(Table2[ROA])</f>
        <v>-0.70709430223714009</v>
      </c>
      <c r="AA195" s="20">
        <f>SUM(Table2[[#This Row],[TATA Z]:[ROA Z]])</f>
        <v>-1.0084966702381548</v>
      </c>
      <c r="AB195" s="20">
        <f>IF(Table2[[#This Row],[Z Score]]&gt;1,1,0)</f>
        <v>0</v>
      </c>
    </row>
    <row r="196" spans="1:28" ht="26.25" hidden="1" x14ac:dyDescent="0.45">
      <c r="A196" s="22">
        <v>529</v>
      </c>
      <c r="B196" s="23" t="s">
        <v>1068</v>
      </c>
      <c r="C196" s="24" t="s">
        <v>1069</v>
      </c>
      <c r="D196" s="24" t="s">
        <v>15</v>
      </c>
      <c r="E196" s="25">
        <v>5701134920</v>
      </c>
      <c r="F196" s="25">
        <v>3668424355</v>
      </c>
      <c r="G196" s="25">
        <v>14474532896</v>
      </c>
      <c r="H196" s="25">
        <v>142906277</v>
      </c>
      <c r="I196" s="25">
        <v>107013696</v>
      </c>
      <c r="J196" s="25">
        <v>10332658753</v>
      </c>
      <c r="K196" s="25">
        <v>7015247353</v>
      </c>
      <c r="L196" s="25">
        <v>38218883913</v>
      </c>
      <c r="M196" s="25">
        <v>49379996602</v>
      </c>
      <c r="N196" s="25"/>
      <c r="O196" s="25"/>
      <c r="P196" s="17">
        <v>-0.14043358632745478</v>
      </c>
      <c r="Q196" s="27">
        <v>-0.25116168270201317</v>
      </c>
      <c r="R196" s="27">
        <v>-0.32106077238221165</v>
      </c>
      <c r="S196" s="27">
        <v>0.29203136110428363</v>
      </c>
      <c r="T196" s="28">
        <v>0</v>
      </c>
      <c r="U196" s="29">
        <v>-0.42062468030739597</v>
      </c>
      <c r="V196" s="27">
        <f>(Table2[[#This Row],[TATA]]-AVERAGE(Table2[TATA]))/STDEV(Table2[TATA])</f>
        <v>-0.11145261420199823</v>
      </c>
      <c r="W196" s="43">
        <f>(Table2[[#This Row],[REC]]-AVERAGE(Table2[REC]))/STDEV(Table2[REC])</f>
        <v>-0.41058590129103212</v>
      </c>
      <c r="X196" s="43">
        <f>(Table2[[#This Row],[INV]]-AVERAGE(Table2[INV]))/STDEV(Table2[INV])</f>
        <v>-3.9330380064371936E-2</v>
      </c>
      <c r="Y196" s="43">
        <f>(Table2[[#This Row],[rev]]-AVERAGE(Table2[rev]))/STDEV(Table2[rev])</f>
        <v>-2.9939483363139195E-2</v>
      </c>
      <c r="Z196" s="43">
        <f>(Table2[[#This Row],[ROA]]-AVERAGE(Table2[ROA]))/STDEV(Table2[ROA])</f>
        <v>-2.058301088612928E-2</v>
      </c>
      <c r="AA196" s="20">
        <f>SUM(Table2[[#This Row],[TATA Z]:[ROA Z]])</f>
        <v>-0.61189138980667079</v>
      </c>
      <c r="AB196" s="20">
        <f>IF(Table2[[#This Row],[Z Score]]&gt;1,1,0)</f>
        <v>0</v>
      </c>
    </row>
    <row r="197" spans="1:28" ht="51.75" x14ac:dyDescent="0.45">
      <c r="A197" s="30">
        <v>530</v>
      </c>
      <c r="B197" s="31" t="s">
        <v>1070</v>
      </c>
      <c r="C197" s="32" t="s">
        <v>1071</v>
      </c>
      <c r="D197" s="32" t="s">
        <v>33</v>
      </c>
      <c r="E197" s="33">
        <v>-50207587605</v>
      </c>
      <c r="F197" s="33">
        <v>10380914596</v>
      </c>
      <c r="G197" s="33">
        <v>190416769104</v>
      </c>
      <c r="H197" s="33">
        <v>32883078722</v>
      </c>
      <c r="I197" s="33">
        <v>112871502785</v>
      </c>
      <c r="J197" s="33">
        <v>35279601212</v>
      </c>
      <c r="K197" s="33">
        <v>53316147996</v>
      </c>
      <c r="L197" s="33">
        <v>515447587688</v>
      </c>
      <c r="M197" s="33">
        <v>407661806436</v>
      </c>
      <c r="N197" s="34">
        <v>-0.18</v>
      </c>
      <c r="O197" s="34">
        <v>-0.04</v>
      </c>
      <c r="P197" s="17">
        <v>0.31818889946561563</v>
      </c>
      <c r="Q197" s="27">
        <v>2.432510189792076</v>
      </c>
      <c r="R197" s="27">
        <v>0.51124576708268032</v>
      </c>
      <c r="S197" s="27">
        <v>-0.20911104024264568</v>
      </c>
      <c r="T197" s="28">
        <v>0.13999999999999999</v>
      </c>
      <c r="U197" s="29">
        <v>3.1928338160977261</v>
      </c>
      <c r="V197" s="27">
        <f>(Table2[[#This Row],[TATA]]-AVERAGE(Table2[TATA]))/STDEV(Table2[TATA])</f>
        <v>0.39335409110691327</v>
      </c>
      <c r="W197" s="43">
        <f>(Table2[[#This Row],[REC]]-AVERAGE(Table2[REC]))/STDEV(Table2[REC])</f>
        <v>1.7945951482708651</v>
      </c>
      <c r="X197" s="43">
        <f>(Table2[[#This Row],[INV]]-AVERAGE(Table2[INV]))/STDEV(Table2[INV])</f>
        <v>-3.3204415869243234E-2</v>
      </c>
      <c r="Y197" s="43">
        <f>(Table2[[#This Row],[rev]]-AVERAGE(Table2[rev]))/STDEV(Table2[rev])</f>
        <v>-3.1677336361905069E-2</v>
      </c>
      <c r="Z197" s="43">
        <f>(Table2[[#This Row],[ROA]]-AVERAGE(Table2[ROA]))/STDEV(Table2[ROA])</f>
        <v>-2.4829015096431237E-3</v>
      </c>
      <c r="AA197" s="20">
        <f>SUM(Table2[[#This Row],[TATA Z]:[ROA Z]])</f>
        <v>2.1205845856369869</v>
      </c>
      <c r="AB197" s="20">
        <f>IF(Table2[[#This Row],[Z Score]]&gt;1,1,0)</f>
        <v>1</v>
      </c>
    </row>
    <row r="198" spans="1:28" ht="51.75" hidden="1" x14ac:dyDescent="0.45">
      <c r="A198" s="22">
        <v>531</v>
      </c>
      <c r="B198" s="23" t="s">
        <v>1072</v>
      </c>
      <c r="C198" s="24" t="s">
        <v>1073</v>
      </c>
      <c r="D198" s="24" t="s">
        <v>33</v>
      </c>
      <c r="E198" s="25">
        <v>11361516414</v>
      </c>
      <c r="F198" s="25">
        <v>2698338452</v>
      </c>
      <c r="G198" s="25">
        <v>47821725540</v>
      </c>
      <c r="H198" s="25">
        <v>7115062951</v>
      </c>
      <c r="I198" s="25">
        <v>4624783991</v>
      </c>
      <c r="J198" s="25">
        <v>19276438344</v>
      </c>
      <c r="K198" s="25">
        <v>14246450697</v>
      </c>
      <c r="L198" s="25">
        <v>68108461924</v>
      </c>
      <c r="M198" s="25">
        <v>59777561126</v>
      </c>
      <c r="N198" s="26">
        <v>-0.57999999999999996</v>
      </c>
      <c r="O198" s="26">
        <v>-0.19</v>
      </c>
      <c r="P198" s="17">
        <v>-0.18115569574656548</v>
      </c>
      <c r="Q198" s="27">
        <v>-0.35000097358941834</v>
      </c>
      <c r="R198" s="27">
        <v>-0.26093967968754134</v>
      </c>
      <c r="S198" s="27">
        <v>-0.12231814612545765</v>
      </c>
      <c r="T198" s="28">
        <v>0.38999999999999996</v>
      </c>
      <c r="U198" s="29">
        <v>-0.52441449514898286</v>
      </c>
      <c r="V198" s="27">
        <f>(Table2[[#This Row],[TATA]]-AVERAGE(Table2[TATA]))/STDEV(Table2[TATA])</f>
        <v>-0.15627552307778642</v>
      </c>
      <c r="W198" s="43">
        <f>(Table2[[#This Row],[REC]]-AVERAGE(Table2[REC]))/STDEV(Table2[REC])</f>
        <v>-0.49180243653551431</v>
      </c>
      <c r="X198" s="43">
        <f>(Table2[[#This Row],[INV]]-AVERAGE(Table2[INV]))/STDEV(Table2[INV])</f>
        <v>-3.8887875237416776E-2</v>
      </c>
      <c r="Y198" s="43">
        <f>(Table2[[#This Row],[rev]]-AVERAGE(Table2[rev]))/STDEV(Table2[rev])</f>
        <v>-3.1376357456692254E-2</v>
      </c>
      <c r="Z198" s="43">
        <f>(Table2[[#This Row],[ROA]]-AVERAGE(Table2[ROA]))/STDEV(Table2[ROA])</f>
        <v>2.9838722376939301E-2</v>
      </c>
      <c r="AA198" s="20">
        <f>SUM(Table2[[#This Row],[TATA Z]:[ROA Z]])</f>
        <v>-0.6885034699304704</v>
      </c>
      <c r="AB198" s="20">
        <f>IF(Table2[[#This Row],[Z Score]]&gt;1,1,0)</f>
        <v>0</v>
      </c>
    </row>
    <row r="199" spans="1:28" ht="39" hidden="1" x14ac:dyDescent="0.45">
      <c r="A199" s="30">
        <v>535</v>
      </c>
      <c r="B199" s="31" t="s">
        <v>1080</v>
      </c>
      <c r="C199" s="32" t="s">
        <v>1081</v>
      </c>
      <c r="D199" s="32" t="s">
        <v>18</v>
      </c>
      <c r="E199" s="33">
        <v>446453755</v>
      </c>
      <c r="F199" s="33">
        <v>-70045210331</v>
      </c>
      <c r="G199" s="33">
        <v>997098578899</v>
      </c>
      <c r="H199" s="33">
        <v>6062976790</v>
      </c>
      <c r="I199" s="33">
        <v>15408702051</v>
      </c>
      <c r="J199" s="33">
        <v>3491080856</v>
      </c>
      <c r="K199" s="33">
        <v>967311715</v>
      </c>
      <c r="L199" s="33">
        <v>74268617674</v>
      </c>
      <c r="M199" s="33">
        <v>52502532749</v>
      </c>
      <c r="N199" s="34">
        <v>0.82</v>
      </c>
      <c r="O199" s="34">
        <v>-6.22</v>
      </c>
      <c r="P199" s="17">
        <v>-7.069678523044047E-2</v>
      </c>
      <c r="Q199" s="27">
        <v>1.5414417017750122</v>
      </c>
      <c r="R199" s="27">
        <v>-0.72291913166734167</v>
      </c>
      <c r="S199" s="27">
        <v>-0.29307243902857616</v>
      </c>
      <c r="T199" s="28">
        <v>-7.04</v>
      </c>
      <c r="U199" s="29">
        <v>-6.5852466541513461</v>
      </c>
      <c r="V199" s="27">
        <f>(Table2[[#This Row],[TATA]]-AVERAGE(Table2[TATA]))/STDEV(Table2[TATA])</f>
        <v>-3.4693175031258405E-2</v>
      </c>
      <c r="W199" s="43">
        <f>(Table2[[#This Row],[REC]]-AVERAGE(Table2[REC]))/STDEV(Table2[REC])</f>
        <v>1.0624015579230088</v>
      </c>
      <c r="X199" s="43">
        <f>(Table2[[#This Row],[INV]]-AVERAGE(Table2[INV]))/STDEV(Table2[INV])</f>
        <v>-4.228814839102308E-2</v>
      </c>
      <c r="Y199" s="43">
        <f>(Table2[[#This Row],[rev]]-AVERAGE(Table2[rev]))/STDEV(Table2[rev])</f>
        <v>-3.1968496256315392E-2</v>
      </c>
      <c r="Z199" s="43">
        <f>(Table2[[#This Row],[ROA]]-AVERAGE(Table2[ROA]))/STDEV(Table2[ROA])</f>
        <v>-0.93075993953229041</v>
      </c>
      <c r="AA199" s="20">
        <f>SUM(Table2[[#This Row],[TATA Z]:[ROA Z]])</f>
        <v>2.2691798712121458E-2</v>
      </c>
      <c r="AB199" s="20">
        <f>IF(Table2[[#This Row],[Z Score]]&gt;1,1,0)</f>
        <v>0</v>
      </c>
    </row>
    <row r="200" spans="1:28" ht="26.25" hidden="1" x14ac:dyDescent="0.45">
      <c r="A200" s="22">
        <v>537</v>
      </c>
      <c r="B200" s="23" t="s">
        <v>1084</v>
      </c>
      <c r="C200" s="24" t="s">
        <v>1085</v>
      </c>
      <c r="D200" s="24" t="s">
        <v>15</v>
      </c>
      <c r="E200" s="25">
        <v>55120882898</v>
      </c>
      <c r="F200" s="25">
        <v>85749552728</v>
      </c>
      <c r="G200" s="25">
        <v>2180999157473</v>
      </c>
      <c r="H200" s="25">
        <v>370586037274</v>
      </c>
      <c r="I200" s="25">
        <v>432752858144</v>
      </c>
      <c r="J200" s="25">
        <v>85178338807</v>
      </c>
      <c r="K200" s="25">
        <v>134948701888</v>
      </c>
      <c r="L200" s="25">
        <v>572176320601</v>
      </c>
      <c r="M200" s="25">
        <v>650620486940</v>
      </c>
      <c r="N200" s="26">
        <v>0.79</v>
      </c>
      <c r="O200" s="26">
        <v>1.54</v>
      </c>
      <c r="P200" s="17">
        <v>1.40434120412443E-2</v>
      </c>
      <c r="Q200" s="27">
        <v>0.16775273382476563</v>
      </c>
      <c r="R200" s="27">
        <v>0.58430774511547345</v>
      </c>
      <c r="S200" s="27">
        <v>0.13709789013394363</v>
      </c>
      <c r="T200" s="28">
        <v>0.75</v>
      </c>
      <c r="U200" s="29">
        <v>1.6532017811154269</v>
      </c>
      <c r="V200" s="27">
        <f>(Table2[[#This Row],[TATA]]-AVERAGE(Table2[TATA]))/STDEV(Table2[TATA])</f>
        <v>5.8580532902999943E-2</v>
      </c>
      <c r="W200" s="43">
        <f>(Table2[[#This Row],[REC]]-AVERAGE(Table2[REC]))/STDEV(Table2[REC])</f>
        <v>-6.6362696441994967E-2</v>
      </c>
      <c r="X200" s="43">
        <f>(Table2[[#This Row],[INV]]-AVERAGE(Table2[INV]))/STDEV(Table2[INV])</f>
        <v>-3.2666663202128639E-2</v>
      </c>
      <c r="Y200" s="43">
        <f>(Table2[[#This Row],[rev]]-AVERAGE(Table2[rev]))/STDEV(Table2[rev])</f>
        <v>-3.0476758988612792E-2</v>
      </c>
      <c r="Z200" s="43">
        <f>(Table2[[#This Row],[ROA]]-AVERAGE(Table2[ROA]))/STDEV(Table2[ROA])</f>
        <v>7.6381860773617999E-2</v>
      </c>
      <c r="AA200" s="20">
        <f>SUM(Table2[[#This Row],[TATA Z]:[ROA Z]])</f>
        <v>5.4562750438815477E-3</v>
      </c>
      <c r="AB200" s="20">
        <f>IF(Table2[[#This Row],[Z Score]]&gt;1,1,0)</f>
        <v>0</v>
      </c>
    </row>
    <row r="201" spans="1:28" ht="51.75" hidden="1" x14ac:dyDescent="0.45">
      <c r="A201" s="30">
        <v>543</v>
      </c>
      <c r="B201" s="31" t="s">
        <v>1096</v>
      </c>
      <c r="C201" s="32" t="s">
        <v>1097</v>
      </c>
      <c r="D201" s="32" t="s">
        <v>18</v>
      </c>
      <c r="E201" s="33">
        <v>130298715811</v>
      </c>
      <c r="F201" s="33">
        <v>71850941419</v>
      </c>
      <c r="G201" s="33">
        <v>1557801453709</v>
      </c>
      <c r="H201" s="33">
        <v>567906699566</v>
      </c>
      <c r="I201" s="33">
        <v>593847733862</v>
      </c>
      <c r="J201" s="33">
        <v>97970447466</v>
      </c>
      <c r="K201" s="33">
        <v>111991157312</v>
      </c>
      <c r="L201" s="33">
        <v>2938534598760</v>
      </c>
      <c r="M201" s="33">
        <v>2533776163916</v>
      </c>
      <c r="N201" s="34">
        <v>0.88</v>
      </c>
      <c r="O201" s="34">
        <v>1.54</v>
      </c>
      <c r="P201" s="17">
        <v>-3.7519399056176607E-2</v>
      </c>
      <c r="Q201" s="27">
        <v>4.567833821264021E-2</v>
      </c>
      <c r="R201" s="27">
        <v>0.14311162405240413</v>
      </c>
      <c r="S201" s="27">
        <v>-0.13774159236198871</v>
      </c>
      <c r="T201" s="28">
        <v>0.66</v>
      </c>
      <c r="U201" s="29">
        <v>0.67352897084687902</v>
      </c>
      <c r="V201" s="27">
        <f>(Table2[[#This Row],[TATA]]-AVERAGE(Table2[TATA]))/STDEV(Table2[TATA])</f>
        <v>1.8252415841630944E-3</v>
      </c>
      <c r="W201" s="43">
        <f>(Table2[[#This Row],[REC]]-AVERAGE(Table2[REC]))/STDEV(Table2[REC])</f>
        <v>-0.16667158539360949</v>
      </c>
      <c r="X201" s="43">
        <f>(Table2[[#This Row],[INV]]-AVERAGE(Table2[INV]))/STDEV(Table2[INV])</f>
        <v>-3.5913966344069216E-2</v>
      </c>
      <c r="Y201" s="43">
        <f>(Table2[[#This Row],[rev]]-AVERAGE(Table2[rev]))/STDEV(Table2[rev])</f>
        <v>-3.1429842618237988E-2</v>
      </c>
      <c r="Z201" s="43">
        <f>(Table2[[#This Row],[ROA]]-AVERAGE(Table2[ROA]))/STDEV(Table2[ROA])</f>
        <v>6.474607617444833E-2</v>
      </c>
      <c r="AA201" s="20">
        <f>SUM(Table2[[#This Row],[TATA Z]:[ROA Z]])</f>
        <v>-0.16744407659730526</v>
      </c>
      <c r="AB201" s="20">
        <f>IF(Table2[[#This Row],[Z Score]]&gt;1,1,0)</f>
        <v>0</v>
      </c>
    </row>
    <row r="202" spans="1:28" ht="39" hidden="1" x14ac:dyDescent="0.45">
      <c r="A202" s="22">
        <v>547</v>
      </c>
      <c r="B202" s="23" t="s">
        <v>1104</v>
      </c>
      <c r="C202" s="24" t="s">
        <v>1105</v>
      </c>
      <c r="D202" s="24" t="s">
        <v>18</v>
      </c>
      <c r="E202" s="25">
        <v>1104918324922</v>
      </c>
      <c r="F202" s="25">
        <v>1506767998626</v>
      </c>
      <c r="G202" s="25">
        <v>15976734904060</v>
      </c>
      <c r="H202" s="25">
        <v>402126060200</v>
      </c>
      <c r="I202" s="25">
        <v>706754515064</v>
      </c>
      <c r="J202" s="25">
        <v>5516781758000</v>
      </c>
      <c r="K202" s="25">
        <v>6358114697631</v>
      </c>
      <c r="L202" s="25">
        <v>13739362734289</v>
      </c>
      <c r="M202" s="25">
        <v>15552786565082</v>
      </c>
      <c r="N202" s="26">
        <v>1.69</v>
      </c>
      <c r="O202" s="26">
        <v>0.94</v>
      </c>
      <c r="P202" s="17">
        <v>2.5152177595553781E-2</v>
      </c>
      <c r="Q202" s="27">
        <v>0.75754467321140806</v>
      </c>
      <c r="R202" s="27">
        <v>0.15250429988660791</v>
      </c>
      <c r="S202" s="27">
        <v>0.13198747757545418</v>
      </c>
      <c r="T202" s="28">
        <v>-0.75</v>
      </c>
      <c r="U202" s="29">
        <v>0.31718862826902394</v>
      </c>
      <c r="V202" s="27">
        <f>(Table2[[#This Row],[TATA]]-AVERAGE(Table2[TATA]))/STDEV(Table2[TATA])</f>
        <v>7.0807973800981361E-2</v>
      </c>
      <c r="W202" s="43">
        <f>(Table2[[#This Row],[REC]]-AVERAGE(Table2[REC]))/STDEV(Table2[REC])</f>
        <v>0.41827107017085968</v>
      </c>
      <c r="X202" s="43">
        <f>(Table2[[#This Row],[INV]]-AVERAGE(Table2[INV]))/STDEV(Table2[INV])</f>
        <v>-3.584483412759789E-2</v>
      </c>
      <c r="Y202" s="43">
        <f>(Table2[[#This Row],[rev]]-AVERAGE(Table2[rev]))/STDEV(Table2[rev])</f>
        <v>-3.0494480789374081E-2</v>
      </c>
      <c r="Z202" s="43">
        <f>(Table2[[#This Row],[ROA]]-AVERAGE(Table2[ROA]))/STDEV(Table2[ROA])</f>
        <v>-0.11754788254587656</v>
      </c>
      <c r="AA202" s="20">
        <f>SUM(Table2[[#This Row],[TATA Z]:[ROA Z]])</f>
        <v>0.30519184650899256</v>
      </c>
      <c r="AB202" s="20">
        <f>IF(Table2[[#This Row],[Z Score]]&gt;1,1,0)</f>
        <v>0</v>
      </c>
    </row>
    <row r="203" spans="1:28" ht="51.75" hidden="1" x14ac:dyDescent="0.45">
      <c r="A203" s="30">
        <v>548</v>
      </c>
      <c r="B203" s="31" t="s">
        <v>1106</v>
      </c>
      <c r="C203" s="32" t="s">
        <v>1107</v>
      </c>
      <c r="D203" s="32" t="s">
        <v>18</v>
      </c>
      <c r="E203" s="33">
        <v>626255133041</v>
      </c>
      <c r="F203" s="33">
        <v>290747859813</v>
      </c>
      <c r="G203" s="33">
        <v>2584097309626</v>
      </c>
      <c r="H203" s="33">
        <v>520222627983</v>
      </c>
      <c r="I203" s="33">
        <v>481941178511</v>
      </c>
      <c r="J203" s="33">
        <v>532336906627</v>
      </c>
      <c r="K203" s="33">
        <v>397619665024</v>
      </c>
      <c r="L203" s="33">
        <v>1817259164083</v>
      </c>
      <c r="M203" s="33">
        <v>1946612659960</v>
      </c>
      <c r="N203" s="34">
        <v>2.76</v>
      </c>
      <c r="O203" s="34">
        <v>2.37</v>
      </c>
      <c r="P203" s="17">
        <v>-0.12983538660800603</v>
      </c>
      <c r="Q203" s="27">
        <v>-7.3586667347447593E-2</v>
      </c>
      <c r="R203" s="27">
        <v>-0.25306763428558265</v>
      </c>
      <c r="S203" s="27">
        <v>7.118054399371955E-2</v>
      </c>
      <c r="T203" s="28">
        <v>-0.38999999999999968</v>
      </c>
      <c r="U203" s="29">
        <v>-0.77530914424731645</v>
      </c>
      <c r="V203" s="27">
        <f>(Table2[[#This Row],[TATA]]-AVERAGE(Table2[TATA]))/STDEV(Table2[TATA])</f>
        <v>-9.9787154159564365E-2</v>
      </c>
      <c r="W203" s="43">
        <f>(Table2[[#This Row],[REC]]-AVERAGE(Table2[REC]))/STDEV(Table2[REC])</f>
        <v>-0.26467199029876592</v>
      </c>
      <c r="X203" s="43">
        <f>(Table2[[#This Row],[INV]]-AVERAGE(Table2[INV]))/STDEV(Table2[INV])</f>
        <v>-3.8829935204522367E-2</v>
      </c>
      <c r="Y203" s="43">
        <f>(Table2[[#This Row],[rev]]-AVERAGE(Table2[rev]))/STDEV(Table2[rev])</f>
        <v>-3.0705346027651171E-2</v>
      </c>
      <c r="Z203" s="43">
        <f>(Table2[[#This Row],[ROA]]-AVERAGE(Table2[ROA]))/STDEV(Table2[ROA])</f>
        <v>-7.1004744149197829E-2</v>
      </c>
      <c r="AA203" s="20">
        <f>SUM(Table2[[#This Row],[TATA Z]:[ROA Z]])</f>
        <v>-0.50499916983970161</v>
      </c>
      <c r="AB203" s="20">
        <f>IF(Table2[[#This Row],[Z Score]]&gt;1,1,0)</f>
        <v>0</v>
      </c>
    </row>
    <row r="204" spans="1:28" ht="26.25" hidden="1" x14ac:dyDescent="0.45">
      <c r="A204" s="22">
        <v>552</v>
      </c>
      <c r="B204" s="23" t="s">
        <v>1114</v>
      </c>
      <c r="C204" s="24" t="s">
        <v>1115</v>
      </c>
      <c r="D204" s="24" t="s">
        <v>18</v>
      </c>
      <c r="E204" s="25">
        <v>-1125436151</v>
      </c>
      <c r="F204" s="25">
        <v>14210682049</v>
      </c>
      <c r="G204" s="25">
        <v>990017066930</v>
      </c>
      <c r="H204" s="25">
        <v>193036057088</v>
      </c>
      <c r="I204" s="25">
        <v>253304929859</v>
      </c>
      <c r="J204" s="25">
        <v>473356480205</v>
      </c>
      <c r="K204" s="25">
        <v>428381327109</v>
      </c>
      <c r="L204" s="25">
        <v>869111065995</v>
      </c>
      <c r="M204" s="25">
        <v>913573754649</v>
      </c>
      <c r="N204" s="26">
        <v>0.45</v>
      </c>
      <c r="O204" s="26">
        <v>0.26</v>
      </c>
      <c r="P204" s="17">
        <v>1.5490761434604998E-2</v>
      </c>
      <c r="Q204" s="27">
        <v>0.31221562271925718</v>
      </c>
      <c r="R204" s="27">
        <v>-9.501328275155814E-2</v>
      </c>
      <c r="S204" s="27">
        <v>5.115881087430061E-2</v>
      </c>
      <c r="T204" s="28">
        <v>-0.19</v>
      </c>
      <c r="U204" s="29">
        <v>9.3851912276604665E-2</v>
      </c>
      <c r="V204" s="27">
        <f>(Table2[[#This Row],[TATA]]-AVERAGE(Table2[TATA]))/STDEV(Table2[TATA])</f>
        <v>6.0173633331623337E-2</v>
      </c>
      <c r="W204" s="43">
        <f>(Table2[[#This Row],[REC]]-AVERAGE(Table2[REC]))/STDEV(Table2[REC])</f>
        <v>5.2342883111229754E-2</v>
      </c>
      <c r="X204" s="43">
        <f>(Table2[[#This Row],[INV]]-AVERAGE(Table2[INV]))/STDEV(Table2[INV])</f>
        <v>-3.7666619463900868E-2</v>
      </c>
      <c r="Y204" s="43">
        <f>(Table2[[#This Row],[rev]]-AVERAGE(Table2[rev]))/STDEV(Table2[rev])</f>
        <v>-3.0774777049349902E-2</v>
      </c>
      <c r="Z204" s="43">
        <f>(Table2[[#This Row],[ROA]]-AVERAGE(Table2[ROA]))/STDEV(Table2[ROA])</f>
        <v>-4.514744503993192E-2</v>
      </c>
      <c r="AA204" s="20">
        <f>SUM(Table2[[#This Row],[TATA Z]:[ROA Z]])</f>
        <v>-1.0723251103295986E-3</v>
      </c>
      <c r="AB204" s="20">
        <f>IF(Table2[[#This Row],[Z Score]]&gt;1,1,0)</f>
        <v>0</v>
      </c>
    </row>
    <row r="205" spans="1:28" ht="51.75" hidden="1" x14ac:dyDescent="0.45">
      <c r="A205" s="30">
        <v>555</v>
      </c>
      <c r="B205" s="31" t="s">
        <v>1120</v>
      </c>
      <c r="C205" s="32" t="s">
        <v>1121</v>
      </c>
      <c r="D205" s="32" t="s">
        <v>33</v>
      </c>
      <c r="E205" s="33">
        <v>-71836848994</v>
      </c>
      <c r="F205" s="33">
        <v>5825764260</v>
      </c>
      <c r="G205" s="33">
        <v>410779117449</v>
      </c>
      <c r="H205" s="33">
        <v>197659535745</v>
      </c>
      <c r="I205" s="33">
        <v>200678864337</v>
      </c>
      <c r="J205" s="33">
        <v>28424612927</v>
      </c>
      <c r="K205" s="33">
        <v>76774919938</v>
      </c>
      <c r="L205" s="33">
        <v>250229267995</v>
      </c>
      <c r="M205" s="33">
        <v>204338499814</v>
      </c>
      <c r="N205" s="34">
        <v>0.69</v>
      </c>
      <c r="O205" s="34">
        <v>0.14000000000000001</v>
      </c>
      <c r="P205" s="17">
        <v>0.1890617364784668</v>
      </c>
      <c r="Q205" s="27">
        <v>1.5275400605489771E-2</v>
      </c>
      <c r="R205" s="27">
        <v>1.7010014220834986</v>
      </c>
      <c r="S205" s="27">
        <v>-0.1833948864123959</v>
      </c>
      <c r="T205" s="28">
        <v>-0.54999999999999993</v>
      </c>
      <c r="U205" s="29">
        <v>1.1719436727550594</v>
      </c>
      <c r="V205" s="27">
        <f>(Table2[[#This Row],[TATA]]-AVERAGE(Table2[TATA]))/STDEV(Table2[TATA])</f>
        <v>0.25122355949830733</v>
      </c>
      <c r="W205" s="43">
        <f>(Table2[[#This Row],[REC]]-AVERAGE(Table2[REC]))/STDEV(Table2[REC])</f>
        <v>-0.191653768405422</v>
      </c>
      <c r="X205" s="43">
        <f>(Table2[[#This Row],[INV]]-AVERAGE(Table2[INV]))/STDEV(Table2[INV])</f>
        <v>-2.4447545415993192E-2</v>
      </c>
      <c r="Y205" s="43">
        <f>(Table2[[#This Row],[rev]]-AVERAGE(Table2[rev]))/STDEV(Table2[rev])</f>
        <v>-3.1588158326020445E-2</v>
      </c>
      <c r="Z205" s="43">
        <f>(Table2[[#This Row],[ROA]]-AVERAGE(Table2[ROA]))/STDEV(Table2[ROA])</f>
        <v>-9.1690583436610615E-2</v>
      </c>
      <c r="AA205" s="20">
        <f>SUM(Table2[[#This Row],[TATA Z]:[ROA Z]])</f>
        <v>-8.8156496085738931E-2</v>
      </c>
      <c r="AB205" s="20">
        <f>IF(Table2[[#This Row],[Z Score]]&gt;1,1,0)</f>
        <v>0</v>
      </c>
    </row>
    <row r="206" spans="1:28" ht="39" hidden="1" x14ac:dyDescent="0.45">
      <c r="A206" s="22">
        <v>556</v>
      </c>
      <c r="B206" s="23" t="s">
        <v>1122</v>
      </c>
      <c r="C206" s="24" t="s">
        <v>1123</v>
      </c>
      <c r="D206" s="24" t="s">
        <v>18</v>
      </c>
      <c r="E206" s="25">
        <v>187279870085</v>
      </c>
      <c r="F206" s="25">
        <v>177540399383</v>
      </c>
      <c r="G206" s="25">
        <v>2537076592069</v>
      </c>
      <c r="H206" s="25">
        <v>1539647424021</v>
      </c>
      <c r="I206" s="25">
        <v>1231936269790</v>
      </c>
      <c r="J206" s="25">
        <v>350542739896</v>
      </c>
      <c r="K206" s="25">
        <v>662448860511</v>
      </c>
      <c r="L206" s="25">
        <v>1094423750678</v>
      </c>
      <c r="M206" s="25">
        <v>1646340884101</v>
      </c>
      <c r="N206" s="26">
        <v>1.07</v>
      </c>
      <c r="O206" s="26">
        <v>1.45</v>
      </c>
      <c r="P206" s="17">
        <v>-3.8388556074522794E-3</v>
      </c>
      <c r="Q206" s="27">
        <v>-0.19985819443478184</v>
      </c>
      <c r="R206" s="27">
        <v>0.88978057485240514</v>
      </c>
      <c r="S206" s="27">
        <v>0.50429930187560812</v>
      </c>
      <c r="T206" s="28">
        <v>0.37999999999999989</v>
      </c>
      <c r="U206" s="29">
        <v>1.5703828266857789</v>
      </c>
      <c r="V206" s="27">
        <f>(Table2[[#This Row],[TATA]]-AVERAGE(Table2[TATA]))/STDEV(Table2[TATA])</f>
        <v>3.8897484437592472E-2</v>
      </c>
      <c r="W206" s="43">
        <f>(Table2[[#This Row],[REC]]-AVERAGE(Table2[REC]))/STDEV(Table2[REC])</f>
        <v>-0.36842967449487829</v>
      </c>
      <c r="X206" s="43">
        <f>(Table2[[#This Row],[INV]]-AVERAGE(Table2[INV]))/STDEV(Table2[INV])</f>
        <v>-3.0418314151842193E-2</v>
      </c>
      <c r="Y206" s="43">
        <f>(Table2[[#This Row],[rev]]-AVERAGE(Table2[rev]))/STDEV(Table2[rev])</f>
        <v>-2.9203384249554255E-2</v>
      </c>
      <c r="Z206" s="43">
        <f>(Table2[[#This Row],[ROA]]-AVERAGE(Table2[ROA]))/STDEV(Table2[ROA])</f>
        <v>2.8545857421475994E-2</v>
      </c>
      <c r="AA206" s="20">
        <f>SUM(Table2[[#This Row],[TATA Z]:[ROA Z]])</f>
        <v>-0.36060803103720634</v>
      </c>
      <c r="AB206" s="20">
        <f>IF(Table2[[#This Row],[Z Score]]&gt;1,1,0)</f>
        <v>0</v>
      </c>
    </row>
    <row r="207" spans="1:28" ht="39" hidden="1" x14ac:dyDescent="0.45">
      <c r="A207" s="30">
        <v>558</v>
      </c>
      <c r="B207" s="31" t="s">
        <v>1126</v>
      </c>
      <c r="C207" s="32" t="s">
        <v>1127</v>
      </c>
      <c r="D207" s="32" t="s">
        <v>15</v>
      </c>
      <c r="E207" s="33">
        <v>-260559481301</v>
      </c>
      <c r="F207" s="33">
        <v>75236373278</v>
      </c>
      <c r="G207" s="33">
        <v>1687494382883</v>
      </c>
      <c r="H207" s="33">
        <v>428970467702</v>
      </c>
      <c r="I207" s="33">
        <v>828397625661</v>
      </c>
      <c r="J207" s="33">
        <v>147023892756</v>
      </c>
      <c r="K207" s="33">
        <v>257278041016</v>
      </c>
      <c r="L207" s="33">
        <v>1326405070911</v>
      </c>
      <c r="M207" s="33">
        <v>1969711686292</v>
      </c>
      <c r="N207" s="34">
        <v>1.19</v>
      </c>
      <c r="O207" s="34">
        <v>0.98</v>
      </c>
      <c r="P207" s="17">
        <v>0.19899079841990913</v>
      </c>
      <c r="Q207" s="27">
        <v>0.93112973510446095</v>
      </c>
      <c r="R207" s="27">
        <v>0.74990633286371455</v>
      </c>
      <c r="S207" s="27">
        <v>0.48500011760296191</v>
      </c>
      <c r="T207" s="28">
        <v>-0.20999999999999996</v>
      </c>
      <c r="U207" s="29">
        <v>2.1550269839910463</v>
      </c>
      <c r="V207" s="27">
        <f>(Table2[[#This Row],[TATA]]-AVERAGE(Table2[TATA]))/STDEV(Table2[TATA])</f>
        <v>0.26215249822402242</v>
      </c>
      <c r="W207" s="43">
        <f>(Table2[[#This Row],[REC]]-AVERAGE(Table2[REC]))/STDEV(Table2[REC])</f>
        <v>0.56090642470019125</v>
      </c>
      <c r="X207" s="43">
        <f>(Table2[[#This Row],[INV]]-AVERAGE(Table2[INV]))/STDEV(Table2[INV])</f>
        <v>-3.1447820178304969E-2</v>
      </c>
      <c r="Y207" s="43">
        <f>(Table2[[#This Row],[rev]]-AVERAGE(Table2[rev]))/STDEV(Table2[rev])</f>
        <v>-2.9270309628791395E-2</v>
      </c>
      <c r="Z207" s="43">
        <f>(Table2[[#This Row],[ROA]]-AVERAGE(Table2[ROA]))/STDEV(Table2[ROA])</f>
        <v>-4.773317495085852E-2</v>
      </c>
      <c r="AA207" s="20">
        <f>SUM(Table2[[#This Row],[TATA Z]:[ROA Z]])</f>
        <v>0.71460761816625884</v>
      </c>
      <c r="AB207" s="20">
        <f>IF(Table2[[#This Row],[Z Score]]&gt;1,1,0)</f>
        <v>0</v>
      </c>
    </row>
    <row r="208" spans="1:28" ht="39" hidden="1" x14ac:dyDescent="0.45">
      <c r="A208" s="22">
        <v>562</v>
      </c>
      <c r="B208" s="23" t="s">
        <v>1134</v>
      </c>
      <c r="C208" s="24" t="s">
        <v>1135</v>
      </c>
      <c r="D208" s="24" t="s">
        <v>18</v>
      </c>
      <c r="E208" s="25">
        <v>47790585952</v>
      </c>
      <c r="F208" s="25">
        <v>20091202397</v>
      </c>
      <c r="G208" s="25">
        <v>2420559087223</v>
      </c>
      <c r="H208" s="25">
        <v>773563090580</v>
      </c>
      <c r="I208" s="25">
        <v>694962575852</v>
      </c>
      <c r="J208" s="25">
        <v>356270667524</v>
      </c>
      <c r="K208" s="25">
        <v>368003685375</v>
      </c>
      <c r="L208" s="25">
        <v>1332626539204</v>
      </c>
      <c r="M208" s="25">
        <v>1349319783540</v>
      </c>
      <c r="N208" s="26">
        <v>0.79</v>
      </c>
      <c r="O208" s="26">
        <v>0.15</v>
      </c>
      <c r="P208" s="17">
        <v>-1.144338252315843E-2</v>
      </c>
      <c r="Q208" s="27">
        <v>-0.10160840878417185</v>
      </c>
      <c r="R208" s="27">
        <v>3.293287637891102E-2</v>
      </c>
      <c r="S208" s="27">
        <v>1.2526573533475593E-2</v>
      </c>
      <c r="T208" s="28">
        <v>-0.64</v>
      </c>
      <c r="U208" s="29">
        <v>-0.70759234139494365</v>
      </c>
      <c r="V208" s="27">
        <f>(Table2[[#This Row],[TATA]]-AVERAGE(Table2[TATA]))/STDEV(Table2[TATA])</f>
        <v>3.0527166154762735E-2</v>
      </c>
      <c r="W208" s="43">
        <f>(Table2[[#This Row],[REC]]-AVERAGE(Table2[REC]))/STDEV(Table2[REC])</f>
        <v>-0.28769753743264848</v>
      </c>
      <c r="X208" s="43">
        <f>(Table2[[#This Row],[INV]]-AVERAGE(Table2[INV]))/STDEV(Table2[INV])</f>
        <v>-3.6724906822496642E-2</v>
      </c>
      <c r="Y208" s="43">
        <f>(Table2[[#This Row],[rev]]-AVERAGE(Table2[rev]))/STDEV(Table2[rev])</f>
        <v>-3.0908745257450715E-2</v>
      </c>
      <c r="Z208" s="43">
        <f>(Table2[[#This Row],[ROA]]-AVERAGE(Table2[ROA]))/STDEV(Table2[ROA])</f>
        <v>-0.1033263680357803</v>
      </c>
      <c r="AA208" s="20">
        <f>SUM(Table2[[#This Row],[TATA Z]:[ROA Z]])</f>
        <v>-0.42813039139361342</v>
      </c>
      <c r="AB208" s="20">
        <f>IF(Table2[[#This Row],[Z Score]]&gt;1,1,0)</f>
        <v>0</v>
      </c>
    </row>
    <row r="209" spans="1:28" ht="51.75" x14ac:dyDescent="0.45">
      <c r="A209" s="30">
        <v>563</v>
      </c>
      <c r="B209" s="31" t="s">
        <v>1136</v>
      </c>
      <c r="C209" s="32" t="s">
        <v>1137</v>
      </c>
      <c r="D209" s="32" t="s">
        <v>18</v>
      </c>
      <c r="E209" s="33">
        <v>-775841653059</v>
      </c>
      <c r="F209" s="33">
        <v>1961837624585</v>
      </c>
      <c r="G209" s="33">
        <v>17643638367886</v>
      </c>
      <c r="H209" s="33">
        <v>528623191927</v>
      </c>
      <c r="I209" s="33">
        <v>1258875388173</v>
      </c>
      <c r="J209" s="33">
        <v>2992364969228</v>
      </c>
      <c r="K209" s="33">
        <v>4891141266410</v>
      </c>
      <c r="L209" s="33">
        <v>13942548247107</v>
      </c>
      <c r="M209" s="33">
        <v>17223063258575</v>
      </c>
      <c r="N209" s="34">
        <v>1.82</v>
      </c>
      <c r="O209" s="34">
        <v>2.2799999999999998</v>
      </c>
      <c r="P209" s="17">
        <v>0.15516523409519525</v>
      </c>
      <c r="Q209" s="27">
        <v>1.3814229254376791</v>
      </c>
      <c r="R209" s="27">
        <v>0.63454034407837123</v>
      </c>
      <c r="S209" s="27">
        <v>0.23528805160481969</v>
      </c>
      <c r="T209" s="28">
        <v>0.45999999999999974</v>
      </c>
      <c r="U209" s="29">
        <v>2.8664165552160652</v>
      </c>
      <c r="V209" s="27">
        <f>(Table2[[#This Row],[TATA]]-AVERAGE(Table2[TATA]))/STDEV(Table2[TATA])</f>
        <v>0.21391361020525085</v>
      </c>
      <c r="W209" s="43">
        <f>(Table2[[#This Row],[REC]]-AVERAGE(Table2[REC]))/STDEV(Table2[REC])</f>
        <v>0.93091366002838738</v>
      </c>
      <c r="X209" s="43">
        <f>(Table2[[#This Row],[INV]]-AVERAGE(Table2[INV]))/STDEV(Table2[INV])</f>
        <v>-3.2296939923403933E-2</v>
      </c>
      <c r="Y209" s="43">
        <f>(Table2[[#This Row],[rev]]-AVERAGE(Table2[rev]))/STDEV(Table2[rev])</f>
        <v>-3.0136256835726034E-2</v>
      </c>
      <c r="Z209" s="43">
        <f>(Table2[[#This Row],[ROA]]-AVERAGE(Table2[ROA]))/STDEV(Table2[ROA])</f>
        <v>3.8888777065182345E-2</v>
      </c>
      <c r="AA209" s="20">
        <f>SUM(Table2[[#This Row],[TATA Z]:[ROA Z]])</f>
        <v>1.1212828505396906</v>
      </c>
      <c r="AB209" s="20">
        <f>IF(Table2[[#This Row],[Z Score]]&gt;1,1,0)</f>
        <v>1</v>
      </c>
    </row>
    <row r="210" spans="1:28" ht="51.75" hidden="1" x14ac:dyDescent="0.45">
      <c r="A210" s="22">
        <v>566</v>
      </c>
      <c r="B210" s="23" t="s">
        <v>1142</v>
      </c>
      <c r="C210" s="24" t="s">
        <v>1143</v>
      </c>
      <c r="D210" s="24" t="s">
        <v>15</v>
      </c>
      <c r="E210" s="25">
        <v>5051912336</v>
      </c>
      <c r="F210" s="25">
        <v>-62008345086</v>
      </c>
      <c r="G210" s="25">
        <v>796945725477</v>
      </c>
      <c r="H210" s="25">
        <v>334077057524</v>
      </c>
      <c r="I210" s="25">
        <v>384927727686</v>
      </c>
      <c r="J210" s="25">
        <v>21974466434</v>
      </c>
      <c r="K210" s="25">
        <v>35365793131</v>
      </c>
      <c r="L210" s="25">
        <v>94879164053</v>
      </c>
      <c r="M210" s="25">
        <v>249921292439</v>
      </c>
      <c r="N210" s="26">
        <v>-2.0699999999999998</v>
      </c>
      <c r="O210" s="26">
        <v>-1.34</v>
      </c>
      <c r="P210" s="17">
        <v>-8.4146580222714762E-2</v>
      </c>
      <c r="Q210" s="27">
        <v>0.15221239835766603</v>
      </c>
      <c r="R210" s="27">
        <v>0.60940395241088841</v>
      </c>
      <c r="S210" s="27">
        <v>1.6341009107056703</v>
      </c>
      <c r="T210" s="28">
        <v>0.72999999999999976</v>
      </c>
      <c r="U210" s="29">
        <v>3.0415706812515095</v>
      </c>
      <c r="V210" s="27">
        <f>(Table2[[#This Row],[TATA]]-AVERAGE(Table2[TATA]))/STDEV(Table2[TATA])</f>
        <v>-4.9497391805299683E-2</v>
      </c>
      <c r="W210" s="43">
        <f>(Table2[[#This Row],[REC]]-AVERAGE(Table2[REC]))/STDEV(Table2[REC])</f>
        <v>-7.9132235679306523E-2</v>
      </c>
      <c r="X210" s="43">
        <f>(Table2[[#This Row],[INV]]-AVERAGE(Table2[INV]))/STDEV(Table2[INV])</f>
        <v>-3.2481949445795445E-2</v>
      </c>
      <c r="Y210" s="43">
        <f>(Table2[[#This Row],[rev]]-AVERAGE(Table2[rev]))/STDEV(Table2[rev])</f>
        <v>-2.528547766524071E-2</v>
      </c>
      <c r="Z210" s="43">
        <f>(Table2[[#This Row],[ROA]]-AVERAGE(Table2[ROA]))/STDEV(Table2[ROA])</f>
        <v>7.3796130862691364E-2</v>
      </c>
      <c r="AA210" s="20">
        <f>SUM(Table2[[#This Row],[TATA Z]:[ROA Z]])</f>
        <v>-0.11260092373295101</v>
      </c>
      <c r="AB210" s="20">
        <f>IF(Table2[[#This Row],[Z Score]]&gt;1,1,0)</f>
        <v>0</v>
      </c>
    </row>
    <row r="211" spans="1:28" ht="51.75" hidden="1" x14ac:dyDescent="0.45">
      <c r="A211" s="30">
        <v>568</v>
      </c>
      <c r="B211" s="31" t="s">
        <v>1146</v>
      </c>
      <c r="C211" s="32" t="s">
        <v>1147</v>
      </c>
      <c r="D211" s="32" t="s">
        <v>15</v>
      </c>
      <c r="E211" s="32"/>
      <c r="F211" s="33">
        <v>4016514437</v>
      </c>
      <c r="G211" s="33">
        <v>331930695699</v>
      </c>
      <c r="H211" s="33">
        <v>63980862072</v>
      </c>
      <c r="I211" s="33">
        <v>156803375627</v>
      </c>
      <c r="J211" s="33">
        <v>205341276407</v>
      </c>
      <c r="K211" s="33">
        <v>132504477728</v>
      </c>
      <c r="L211" s="33">
        <v>426754447931</v>
      </c>
      <c r="M211" s="33">
        <v>401873773672</v>
      </c>
      <c r="N211" s="34">
        <v>0.74</v>
      </c>
      <c r="O211" s="34">
        <v>-0.01</v>
      </c>
      <c r="P211" s="17">
        <v>1.2100460996961363E-2</v>
      </c>
      <c r="Q211" s="27">
        <v>1.4507856028970576</v>
      </c>
      <c r="R211" s="27">
        <v>-0.35471094732377451</v>
      </c>
      <c r="S211" s="27">
        <v>-5.8302085378669197E-2</v>
      </c>
      <c r="T211" s="28">
        <v>-0.75</v>
      </c>
      <c r="U211" s="29">
        <v>0.29987303119157516</v>
      </c>
      <c r="V211" s="27">
        <f>(Table2[[#This Row],[TATA]]-AVERAGE(Table2[TATA]))/STDEV(Table2[TATA])</f>
        <v>5.6441922726604192E-2</v>
      </c>
      <c r="W211" s="43">
        <f>(Table2[[#This Row],[REC]]-AVERAGE(Table2[REC]))/STDEV(Table2[REC])</f>
        <v>0.98790917555620184</v>
      </c>
      <c r="X211" s="43">
        <f>(Table2[[#This Row],[INV]]-AVERAGE(Table2[INV]))/STDEV(Table2[INV])</f>
        <v>-3.9578052955401205E-2</v>
      </c>
      <c r="Y211" s="43">
        <f>(Table2[[#This Row],[rev]]-AVERAGE(Table2[rev]))/STDEV(Table2[rev])</f>
        <v>-3.1154363662435416E-2</v>
      </c>
      <c r="Z211" s="43">
        <f>(Table2[[#This Row],[ROA]]-AVERAGE(Table2[ROA]))/STDEV(Table2[ROA])</f>
        <v>-0.11754788254587656</v>
      </c>
      <c r="AA211" s="20">
        <f>SUM(Table2[[#This Row],[TATA Z]:[ROA Z]])</f>
        <v>0.85607079911909267</v>
      </c>
      <c r="AB211" s="20">
        <f>IF(Table2[[#This Row],[Z Score]]&gt;1,1,0)</f>
        <v>0</v>
      </c>
    </row>
    <row r="212" spans="1:28" ht="64.5" hidden="1" x14ac:dyDescent="0.45">
      <c r="A212" s="22">
        <v>569</v>
      </c>
      <c r="B212" s="23" t="s">
        <v>1148</v>
      </c>
      <c r="C212" s="24" t="s">
        <v>1149</v>
      </c>
      <c r="D212" s="24" t="s">
        <v>33</v>
      </c>
      <c r="E212" s="25">
        <v>94763293896</v>
      </c>
      <c r="F212" s="25">
        <v>-347536614993</v>
      </c>
      <c r="G212" s="25">
        <v>1358221308574</v>
      </c>
      <c r="H212" s="25">
        <v>680941727129</v>
      </c>
      <c r="I212" s="25">
        <v>385808897704</v>
      </c>
      <c r="J212" s="25">
        <v>19550498399</v>
      </c>
      <c r="K212" s="25">
        <v>9633986380</v>
      </c>
      <c r="L212" s="25">
        <v>358031339686</v>
      </c>
      <c r="M212" s="25">
        <v>69871903112</v>
      </c>
      <c r="N212" s="26">
        <v>0.49</v>
      </c>
      <c r="O212" s="26">
        <v>-10.58</v>
      </c>
      <c r="P212" s="17">
        <v>-0.32564642160810436</v>
      </c>
      <c r="Q212" s="27">
        <v>-0.43341862844761309</v>
      </c>
      <c r="R212" s="27">
        <v>-0.50722553546293359</v>
      </c>
      <c r="S212" s="27">
        <v>-0.80484417042016787</v>
      </c>
      <c r="T212" s="28">
        <v>-11.07</v>
      </c>
      <c r="U212" s="29">
        <v>-13.141134755938818</v>
      </c>
      <c r="V212" s="27">
        <f>(Table2[[#This Row],[TATA]]-AVERAGE(Table2[TATA]))/STDEV(Table2[TATA])</f>
        <v>-0.31531675967072337</v>
      </c>
      <c r="W212" s="43">
        <f>(Table2[[#This Row],[REC]]-AVERAGE(Table2[REC]))/STDEV(Table2[REC])</f>
        <v>-0.560346968218976</v>
      </c>
      <c r="X212" s="43">
        <f>(Table2[[#This Row],[INV]]-AVERAGE(Table2[INV]))/STDEV(Table2[INV])</f>
        <v>-4.0700594785693642E-2</v>
      </c>
      <c r="Y212" s="43">
        <f>(Table2[[#This Row],[rev]]-AVERAGE(Table2[rev]))/STDEV(Table2[rev])</f>
        <v>-3.3743209462964982E-2</v>
      </c>
      <c r="Z212" s="43">
        <f>(Table2[[#This Row],[ROA]]-AVERAGE(Table2[ROA]))/STDEV(Table2[ROA])</f>
        <v>-1.4517845165839991</v>
      </c>
      <c r="AA212" s="20">
        <f>SUM(Table2[[#This Row],[TATA Z]:[ROA Z]])</f>
        <v>-2.401892048722357</v>
      </c>
      <c r="AB212" s="20">
        <f>IF(Table2[[#This Row],[Z Score]]&gt;1,1,0)</f>
        <v>0</v>
      </c>
    </row>
    <row r="213" spans="1:28" ht="26.25" hidden="1" x14ac:dyDescent="0.45">
      <c r="A213" s="30">
        <v>571</v>
      </c>
      <c r="B213" s="31" t="s">
        <v>1152</v>
      </c>
      <c r="C213" s="32" t="s">
        <v>1153</v>
      </c>
      <c r="D213" s="32" t="s">
        <v>15</v>
      </c>
      <c r="E213" s="33">
        <v>14268032714</v>
      </c>
      <c r="F213" s="33">
        <v>89636021458</v>
      </c>
      <c r="G213" s="33">
        <v>339369080092</v>
      </c>
      <c r="H213" s="33">
        <v>43247596594</v>
      </c>
      <c r="I213" s="33">
        <v>34372485215</v>
      </c>
      <c r="J213" s="33">
        <v>11420674238</v>
      </c>
      <c r="K213" s="33">
        <v>4259504702</v>
      </c>
      <c r="L213" s="33">
        <v>258801584936</v>
      </c>
      <c r="M213" s="33">
        <v>216483274442</v>
      </c>
      <c r="N213" s="34">
        <v>19.59</v>
      </c>
      <c r="O213" s="34">
        <v>-3.16</v>
      </c>
      <c r="P213" s="17">
        <v>0.22208266210807537</v>
      </c>
      <c r="Q213" s="27">
        <v>-0.20521629126163504</v>
      </c>
      <c r="R213" s="27">
        <v>-0.62703561863034729</v>
      </c>
      <c r="S213" s="27">
        <v>-0.16351642709013955</v>
      </c>
      <c r="T213" s="28">
        <v>-22.75</v>
      </c>
      <c r="U213" s="29">
        <v>-23.523685674874045</v>
      </c>
      <c r="V213" s="27">
        <f>(Table2[[#This Row],[TATA]]-AVERAGE(Table2[TATA]))/STDEV(Table2[TATA])</f>
        <v>0.28756975967318144</v>
      </c>
      <c r="W213" s="43">
        <f>(Table2[[#This Row],[REC]]-AVERAGE(Table2[REC]))/STDEV(Table2[REC])</f>
        <v>-0.37283243837424684</v>
      </c>
      <c r="X213" s="43">
        <f>(Table2[[#This Row],[INV]]-AVERAGE(Table2[INV]))/STDEV(Table2[INV])</f>
        <v>-4.1582424069614494E-2</v>
      </c>
      <c r="Y213" s="43">
        <f>(Table2[[#This Row],[rev]]-AVERAGE(Table2[rev]))/STDEV(Table2[rev])</f>
        <v>-3.1519224146730924E-2</v>
      </c>
      <c r="Z213" s="43">
        <f>(Table2[[#This Row],[ROA]]-AVERAGE(Table2[ROA]))/STDEV(Table2[ROA])</f>
        <v>-2.9618507845651303</v>
      </c>
      <c r="AA213" s="20">
        <f>SUM(Table2[[#This Row],[TATA Z]:[ROA Z]])</f>
        <v>-3.1202151114825409</v>
      </c>
      <c r="AB213" s="20">
        <f>IF(Table2[[#This Row],[Z Score]]&gt;1,1,0)</f>
        <v>0</v>
      </c>
    </row>
    <row r="214" spans="1:28" ht="39" hidden="1" x14ac:dyDescent="0.45">
      <c r="A214" s="22">
        <v>572</v>
      </c>
      <c r="B214" s="23" t="s">
        <v>1154</v>
      </c>
      <c r="C214" s="24" t="s">
        <v>1155</v>
      </c>
      <c r="D214" s="24" t="s">
        <v>15</v>
      </c>
      <c r="E214" s="25">
        <v>-19178688510</v>
      </c>
      <c r="F214" s="25">
        <v>4038458923</v>
      </c>
      <c r="G214" s="25">
        <v>1006959710738</v>
      </c>
      <c r="H214" s="25">
        <v>751533989814</v>
      </c>
      <c r="I214" s="25">
        <v>693772441742</v>
      </c>
      <c r="J214" s="25">
        <v>167874687651</v>
      </c>
      <c r="K214" s="25">
        <v>71449723901</v>
      </c>
      <c r="L214" s="25">
        <v>1394654213706</v>
      </c>
      <c r="M214" s="25">
        <v>1070322073288</v>
      </c>
      <c r="N214" s="26">
        <v>-0.28000000000000003</v>
      </c>
      <c r="O214" s="26">
        <v>0.19</v>
      </c>
      <c r="P214" s="17">
        <v>2.3056679612319515E-2</v>
      </c>
      <c r="Q214" s="27">
        <v>-7.6858197839189721E-2</v>
      </c>
      <c r="R214" s="27">
        <v>-0.57438655642035152</v>
      </c>
      <c r="S214" s="27">
        <v>-0.23255380239102824</v>
      </c>
      <c r="T214" s="28">
        <v>0.47000000000000003</v>
      </c>
      <c r="U214" s="29">
        <v>-0.39074187703824997</v>
      </c>
      <c r="V214" s="27">
        <f>(Table2[[#This Row],[TATA]]-AVERAGE(Table2[TATA]))/STDEV(Table2[TATA])</f>
        <v>6.8501454897816991E-2</v>
      </c>
      <c r="W214" s="43">
        <f>(Table2[[#This Row],[REC]]-AVERAGE(Table2[REC]))/STDEV(Table2[REC])</f>
        <v>-0.26736021650011182</v>
      </c>
      <c r="X214" s="43">
        <f>(Table2[[#This Row],[INV]]-AVERAGE(Table2[INV]))/STDEV(Table2[INV])</f>
        <v>-4.1194915075376752E-2</v>
      </c>
      <c r="Y214" s="43">
        <f>(Table2[[#This Row],[rev]]-AVERAGE(Table2[rev]))/STDEV(Table2[rev])</f>
        <v>-3.1758630769222085E-2</v>
      </c>
      <c r="Z214" s="43">
        <f>(Table2[[#This Row],[ROA]]-AVERAGE(Table2[ROA]))/STDEV(Table2[ROA])</f>
        <v>4.018164202064569E-2</v>
      </c>
      <c r="AA214" s="20">
        <f>SUM(Table2[[#This Row],[TATA Z]:[ROA Z]])</f>
        <v>-0.23163066542624797</v>
      </c>
      <c r="AB214" s="20">
        <f>IF(Table2[[#This Row],[Z Score]]&gt;1,1,0)</f>
        <v>0</v>
      </c>
    </row>
    <row r="215" spans="1:28" ht="26.25" hidden="1" x14ac:dyDescent="0.45">
      <c r="A215" s="30">
        <v>573</v>
      </c>
      <c r="B215" s="31" t="s">
        <v>1156</v>
      </c>
      <c r="C215" s="32" t="s">
        <v>1157</v>
      </c>
      <c r="D215" s="32" t="s">
        <v>15</v>
      </c>
      <c r="E215" s="33">
        <v>554181624936</v>
      </c>
      <c r="F215" s="33">
        <v>630831836799</v>
      </c>
      <c r="G215" s="33">
        <v>3038988023033</v>
      </c>
      <c r="H215" s="33">
        <v>170379531956</v>
      </c>
      <c r="I215" s="33">
        <v>202707247779</v>
      </c>
      <c r="J215" s="33">
        <v>413870280353</v>
      </c>
      <c r="K215" s="33">
        <v>693910395999</v>
      </c>
      <c r="L215" s="33">
        <v>3392023440273</v>
      </c>
      <c r="M215" s="33">
        <v>5651994006900</v>
      </c>
      <c r="N215" s="34">
        <v>2.71</v>
      </c>
      <c r="O215" s="34">
        <v>4.75</v>
      </c>
      <c r="P215" s="17">
        <v>2.5222281654963818E-2</v>
      </c>
      <c r="Q215" s="27">
        <v>0.18973943320462069</v>
      </c>
      <c r="R215" s="27">
        <v>0.67663741259011634</v>
      </c>
      <c r="S215" s="27">
        <v>0.66626030345035325</v>
      </c>
      <c r="T215" s="28">
        <v>2.04</v>
      </c>
      <c r="U215" s="29">
        <v>3.597859430900054</v>
      </c>
      <c r="V215" s="27">
        <f>(Table2[[#This Row],[TATA]]-AVERAGE(Table2[TATA]))/STDEV(Table2[TATA])</f>
        <v>7.0885137482126159E-2</v>
      </c>
      <c r="W215" s="43">
        <f>(Table2[[#This Row],[REC]]-AVERAGE(Table2[REC]))/STDEV(Table2[REC])</f>
        <v>-4.8296161068648015E-2</v>
      </c>
      <c r="X215" s="43">
        <f>(Table2[[#This Row],[INV]]-AVERAGE(Table2[INV]))/STDEV(Table2[INV])</f>
        <v>-3.1987095987071737E-2</v>
      </c>
      <c r="Y215" s="43">
        <f>(Table2[[#This Row],[rev]]-AVERAGE(Table2[rev]))/STDEV(Table2[rev])</f>
        <v>-2.8641738674337908E-2</v>
      </c>
      <c r="Z215" s="43">
        <f>(Table2[[#This Row],[ROA]]-AVERAGE(Table2[ROA]))/STDEV(Table2[ROA])</f>
        <v>0.24316144002838333</v>
      </c>
      <c r="AA215" s="20">
        <f>SUM(Table2[[#This Row],[TATA Z]:[ROA Z]])</f>
        <v>0.20512158178045181</v>
      </c>
      <c r="AB215" s="20">
        <f>IF(Table2[[#This Row],[Z Score]]&gt;1,1,0)</f>
        <v>0</v>
      </c>
    </row>
    <row r="216" spans="1:28" ht="26.25" hidden="1" x14ac:dyDescent="0.45">
      <c r="A216" s="22">
        <v>581</v>
      </c>
      <c r="B216" s="23" t="s">
        <v>1172</v>
      </c>
      <c r="C216" s="24" t="s">
        <v>1173</v>
      </c>
      <c r="D216" s="24" t="s">
        <v>15</v>
      </c>
      <c r="E216" s="25">
        <v>127643434002</v>
      </c>
      <c r="F216" s="25">
        <v>-760181191671</v>
      </c>
      <c r="G216" s="25">
        <v>2687668586695</v>
      </c>
      <c r="H216" s="25">
        <v>1522924426954</v>
      </c>
      <c r="I216" s="25">
        <v>1608008851350</v>
      </c>
      <c r="J216" s="25">
        <v>757345892652</v>
      </c>
      <c r="K216" s="25">
        <v>433346215820</v>
      </c>
      <c r="L216" s="25">
        <v>294137338472</v>
      </c>
      <c r="M216" s="25">
        <v>225501264658</v>
      </c>
      <c r="N216" s="26">
        <v>-5.99</v>
      </c>
      <c r="O216" s="26">
        <v>-1.77</v>
      </c>
      <c r="P216" s="17">
        <v>-0.33033262734403923</v>
      </c>
      <c r="Q216" s="27">
        <v>5.5869104789511646E-2</v>
      </c>
      <c r="R216" s="27">
        <v>-0.4278093800673422</v>
      </c>
      <c r="S216" s="27">
        <v>-0.23334702819626457</v>
      </c>
      <c r="T216" s="28">
        <v>4.2200000000000006</v>
      </c>
      <c r="U216" s="29">
        <v>3.2843800691818661</v>
      </c>
      <c r="V216" s="27">
        <f>(Table2[[#This Row],[TATA]]-AVERAGE(Table2[TATA]))/STDEV(Table2[TATA])</f>
        <v>-0.32047487588010692</v>
      </c>
      <c r="W216" s="43">
        <f>(Table2[[#This Row],[REC]]-AVERAGE(Table2[REC]))/STDEV(Table2[REC])</f>
        <v>-0.15829780260512696</v>
      </c>
      <c r="X216" s="43">
        <f>(Table2[[#This Row],[INV]]-AVERAGE(Table2[INV]))/STDEV(Table2[INV])</f>
        <v>-4.0116073937424265E-2</v>
      </c>
      <c r="Y216" s="43">
        <f>(Table2[[#This Row],[rev]]-AVERAGE(Table2[rev]))/STDEV(Table2[rev])</f>
        <v>-3.1761381504024459E-2</v>
      </c>
      <c r="Z216" s="43">
        <f>(Table2[[#This Row],[ROA]]-AVERAGE(Table2[ROA]))/STDEV(Table2[ROA])</f>
        <v>0.52500600031938216</v>
      </c>
      <c r="AA216" s="20">
        <f>SUM(Table2[[#This Row],[TATA Z]:[ROA Z]])</f>
        <v>-2.5644133607300335E-2</v>
      </c>
      <c r="AB216" s="20">
        <f>IF(Table2[[#This Row],[Z Score]]&gt;1,1,0)</f>
        <v>0</v>
      </c>
    </row>
    <row r="217" spans="1:28" ht="51.75" hidden="1" x14ac:dyDescent="0.45">
      <c r="A217" s="30">
        <v>583</v>
      </c>
      <c r="B217" s="31" t="s">
        <v>1176</v>
      </c>
      <c r="C217" s="32" t="s">
        <v>1177</v>
      </c>
      <c r="D217" s="32" t="s">
        <v>18</v>
      </c>
      <c r="E217" s="33">
        <v>2035880940581</v>
      </c>
      <c r="F217" s="33">
        <v>3188973844527</v>
      </c>
      <c r="G217" s="33">
        <v>19550157059427</v>
      </c>
      <c r="H217" s="33">
        <v>979616786629</v>
      </c>
      <c r="I217" s="33">
        <v>1220348460413</v>
      </c>
      <c r="J217" s="33">
        <v>985030430826</v>
      </c>
      <c r="K217" s="33">
        <v>1681454924656</v>
      </c>
      <c r="L217" s="33">
        <v>9870655430211</v>
      </c>
      <c r="M217" s="33">
        <v>11266651695024</v>
      </c>
      <c r="N217" s="34">
        <v>4.68</v>
      </c>
      <c r="O217" s="34">
        <v>3.19</v>
      </c>
      <c r="P217" s="17">
        <v>5.8981260377649176E-2</v>
      </c>
      <c r="Q217" s="27">
        <v>0.24574065805098314</v>
      </c>
      <c r="R217" s="27">
        <v>0.70700810049696772</v>
      </c>
      <c r="S217" s="27">
        <v>0.14142893292985292</v>
      </c>
      <c r="T217" s="28">
        <v>-1.4899999999999998</v>
      </c>
      <c r="U217" s="29">
        <v>-0.33684104814454674</v>
      </c>
      <c r="V217" s="27">
        <f>(Table2[[#This Row],[TATA]]-AVERAGE(Table2[TATA]))/STDEV(Table2[TATA])</f>
        <v>0.10804371420154511</v>
      </c>
      <c r="W217" s="43">
        <f>(Table2[[#This Row],[REC]]-AVERAGE(Table2[REC]))/STDEV(Table2[REC])</f>
        <v>-2.2797903456935726E-3</v>
      </c>
      <c r="X217" s="43">
        <f>(Table2[[#This Row],[INV]]-AVERAGE(Table2[INV]))/STDEV(Table2[INV])</f>
        <v>-3.1763560861637764E-2</v>
      </c>
      <c r="Y217" s="43">
        <f>(Table2[[#This Row],[rev]]-AVERAGE(Table2[rev]))/STDEV(Table2[rev])</f>
        <v>-3.0461739872907505E-2</v>
      </c>
      <c r="Z217" s="43">
        <f>(Table2[[#This Row],[ROA]]-AVERAGE(Table2[ROA]))/STDEV(Table2[ROA])</f>
        <v>-0.21321988925016053</v>
      </c>
      <c r="AA217" s="20">
        <f>SUM(Table2[[#This Row],[TATA Z]:[ROA Z]])</f>
        <v>-0.16968126612885426</v>
      </c>
      <c r="AB217" s="20">
        <f>IF(Table2[[#This Row],[Z Score]]&gt;1,1,0)</f>
        <v>0</v>
      </c>
    </row>
    <row r="218" spans="1:28" ht="51.75" hidden="1" x14ac:dyDescent="0.45">
      <c r="A218" s="22">
        <v>584</v>
      </c>
      <c r="B218" s="23" t="s">
        <v>1178</v>
      </c>
      <c r="C218" s="24" t="s">
        <v>1179</v>
      </c>
      <c r="D218" s="24" t="s">
        <v>15</v>
      </c>
      <c r="E218" s="25">
        <v>6742056104</v>
      </c>
      <c r="F218" s="25">
        <v>-15958562537</v>
      </c>
      <c r="G218" s="25">
        <v>1732580862763</v>
      </c>
      <c r="H218" s="25">
        <v>1136632392965</v>
      </c>
      <c r="I218" s="25">
        <v>1253085247274</v>
      </c>
      <c r="J218" s="25">
        <v>213092287051</v>
      </c>
      <c r="K218" s="25">
        <v>278356988439</v>
      </c>
      <c r="L218" s="25">
        <v>269834576628</v>
      </c>
      <c r="M218" s="25">
        <v>462834253366</v>
      </c>
      <c r="N218" s="26">
        <v>-7.0000000000000007E-2</v>
      </c>
      <c r="O218" s="26">
        <v>0.03</v>
      </c>
      <c r="P218" s="17">
        <v>-1.3102198649936964E-2</v>
      </c>
      <c r="Q218" s="27">
        <v>0.10245428075934301</v>
      </c>
      <c r="R218" s="27">
        <v>0.30627434850506818</v>
      </c>
      <c r="S218" s="27">
        <v>0.71525183743992038</v>
      </c>
      <c r="T218" s="28">
        <v>0.1</v>
      </c>
      <c r="U218" s="29">
        <v>1.2108782680543948</v>
      </c>
      <c r="V218" s="27">
        <f>(Table2[[#This Row],[TATA]]-AVERAGE(Table2[TATA]))/STDEV(Table2[TATA])</f>
        <v>2.8701303861455581E-2</v>
      </c>
      <c r="W218" s="43">
        <f>(Table2[[#This Row],[REC]]-AVERAGE(Table2[REC]))/STDEV(Table2[REC])</f>
        <v>-0.12001862686382939</v>
      </c>
      <c r="X218" s="43">
        <f>(Table2[[#This Row],[INV]]-AVERAGE(Table2[INV]))/STDEV(Table2[INV])</f>
        <v>-3.4713051824498943E-2</v>
      </c>
      <c r="Y218" s="43">
        <f>(Table2[[#This Row],[rev]]-AVERAGE(Table2[rev]))/STDEV(Table2[rev])</f>
        <v>-2.847184667551866E-2</v>
      </c>
      <c r="Z218" s="43">
        <f>(Table2[[#This Row],[ROA]]-AVERAGE(Table2[ROA]))/STDEV(Table2[ROA])</f>
        <v>-7.6543613314963097E-3</v>
      </c>
      <c r="AA218" s="20">
        <f>SUM(Table2[[#This Row],[TATA Z]:[ROA Z]])</f>
        <v>-0.1621565828338877</v>
      </c>
      <c r="AB218" s="20">
        <f>IF(Table2[[#This Row],[Z Score]]&gt;1,1,0)</f>
        <v>0</v>
      </c>
    </row>
    <row r="219" spans="1:28" ht="26.25" hidden="1" x14ac:dyDescent="0.45">
      <c r="A219" s="30">
        <v>585</v>
      </c>
      <c r="B219" s="31" t="s">
        <v>1180</v>
      </c>
      <c r="C219" s="32" t="s">
        <v>1181</v>
      </c>
      <c r="D219" s="32" t="s">
        <v>18</v>
      </c>
      <c r="E219" s="33">
        <v>-89398829480</v>
      </c>
      <c r="F219" s="33">
        <v>555000514168</v>
      </c>
      <c r="G219" s="33">
        <v>11256852732859</v>
      </c>
      <c r="H219" s="33">
        <v>2633978678549</v>
      </c>
      <c r="I219" s="33">
        <v>3513554735613</v>
      </c>
      <c r="J219" s="33">
        <v>3628483449396</v>
      </c>
      <c r="K219" s="33">
        <v>4571619977868</v>
      </c>
      <c r="L219" s="33">
        <v>22561138071715</v>
      </c>
      <c r="M219" s="33">
        <v>27242826032601</v>
      </c>
      <c r="N219" s="34">
        <v>1.71</v>
      </c>
      <c r="O219" s="34">
        <v>1.56</v>
      </c>
      <c r="P219" s="17">
        <v>5.7245071863380091E-2</v>
      </c>
      <c r="Q219" s="27">
        <v>0.33393438763465572</v>
      </c>
      <c r="R219" s="27">
        <v>0.25992581794165143</v>
      </c>
      <c r="S219" s="27">
        <v>0.20751116127228764</v>
      </c>
      <c r="T219" s="28">
        <v>-0.14999999999999991</v>
      </c>
      <c r="U219" s="29">
        <v>0.70861643871197499</v>
      </c>
      <c r="V219" s="27">
        <f>(Table2[[#This Row],[TATA]]-AVERAGE(Table2[TATA]))/STDEV(Table2[TATA])</f>
        <v>0.10613268796355381</v>
      </c>
      <c r="W219" s="43">
        <f>(Table2[[#This Row],[REC]]-AVERAGE(Table2[REC]))/STDEV(Table2[REC])</f>
        <v>7.0189255949208718E-2</v>
      </c>
      <c r="X219" s="43">
        <f>(Table2[[#This Row],[INV]]-AVERAGE(Table2[INV]))/STDEV(Table2[INV])</f>
        <v>-3.5054187482174863E-2</v>
      </c>
      <c r="Y219" s="43">
        <f>(Table2[[#This Row],[rev]]-AVERAGE(Table2[rev]))/STDEV(Table2[rev])</f>
        <v>-3.0232581058204599E-2</v>
      </c>
      <c r="Z219" s="43">
        <f>(Table2[[#This Row],[ROA]]-AVERAGE(Table2[ROA]))/STDEV(Table2[ROA])</f>
        <v>-3.9975985218078727E-2</v>
      </c>
      <c r="AA219" s="20">
        <f>SUM(Table2[[#This Row],[TATA Z]:[ROA Z]])</f>
        <v>7.1059190154304314E-2</v>
      </c>
      <c r="AB219" s="20">
        <f>IF(Table2[[#This Row],[Z Score]]&gt;1,1,0)</f>
        <v>0</v>
      </c>
    </row>
    <row r="220" spans="1:28" hidden="1" x14ac:dyDescent="0.45">
      <c r="A220" s="22">
        <v>586</v>
      </c>
      <c r="B220" s="23" t="s">
        <v>1182</v>
      </c>
      <c r="C220" s="24" t="s">
        <v>1183</v>
      </c>
      <c r="D220" s="24" t="s">
        <v>18</v>
      </c>
      <c r="E220" s="24"/>
      <c r="F220" s="25">
        <v>109743347122</v>
      </c>
      <c r="G220" s="25">
        <v>542972576614</v>
      </c>
      <c r="H220" s="25">
        <v>37439801835</v>
      </c>
      <c r="I220" s="25">
        <v>32295182194</v>
      </c>
      <c r="J220" s="25">
        <v>632726166</v>
      </c>
      <c r="K220" s="25">
        <v>4378252868</v>
      </c>
      <c r="L220" s="25">
        <v>296193414952</v>
      </c>
      <c r="M220" s="25">
        <v>403979082955</v>
      </c>
      <c r="N220" s="26">
        <v>1.68</v>
      </c>
      <c r="O220" s="26">
        <v>3.57</v>
      </c>
      <c r="P220" s="17">
        <v>0.20211581919360305</v>
      </c>
      <c r="Q220" s="27">
        <v>-0.13741043992894841</v>
      </c>
      <c r="R220" s="27">
        <v>5.9196646247122331</v>
      </c>
      <c r="S220" s="27">
        <v>0.36390298555579753</v>
      </c>
      <c r="T220" s="28">
        <v>1.89</v>
      </c>
      <c r="U220" s="29">
        <v>8.2382729895326854</v>
      </c>
      <c r="V220" s="27">
        <f>(Table2[[#This Row],[TATA]]-AVERAGE(Table2[TATA]))/STDEV(Table2[TATA])</f>
        <v>0.26559221496198915</v>
      </c>
      <c r="W220" s="43">
        <f>(Table2[[#This Row],[REC]]-AVERAGE(Table2[REC]))/STDEV(Table2[REC])</f>
        <v>-0.31711617144132609</v>
      </c>
      <c r="X220" s="43">
        <f>(Table2[[#This Row],[INV]]-AVERAGE(Table2[INV]))/STDEV(Table2[INV])</f>
        <v>6.6027689876709574E-3</v>
      </c>
      <c r="Y220" s="43">
        <f>(Table2[[#This Row],[rev]]-AVERAGE(Table2[rev]))/STDEV(Table2[rev])</f>
        <v>-2.9690248180198105E-2</v>
      </c>
      <c r="Z220" s="43">
        <f>(Table2[[#This Row],[ROA]]-AVERAGE(Table2[ROA]))/STDEV(Table2[ROA])</f>
        <v>0.22376846569643385</v>
      </c>
      <c r="AA220" s="20">
        <f>SUM(Table2[[#This Row],[TATA Z]:[ROA Z]])</f>
        <v>0.14915703002456976</v>
      </c>
      <c r="AB220" s="20">
        <f>IF(Table2[[#This Row],[Z Score]]&gt;1,1,0)</f>
        <v>0</v>
      </c>
    </row>
    <row r="221" spans="1:28" ht="39" hidden="1" x14ac:dyDescent="0.45">
      <c r="A221" s="30">
        <v>587</v>
      </c>
      <c r="B221" s="31" t="s">
        <v>1184</v>
      </c>
      <c r="C221" s="32" t="s">
        <v>1185</v>
      </c>
      <c r="D221" s="32" t="s">
        <v>15</v>
      </c>
      <c r="E221" s="33">
        <v>590860607670</v>
      </c>
      <c r="F221" s="33">
        <v>10854585043</v>
      </c>
      <c r="G221" s="33">
        <v>5786151071211</v>
      </c>
      <c r="H221" s="33">
        <v>247334172387</v>
      </c>
      <c r="I221" s="33">
        <v>344834210235</v>
      </c>
      <c r="J221" s="33">
        <v>539114396425</v>
      </c>
      <c r="K221" s="33">
        <v>556653711592</v>
      </c>
      <c r="L221" s="33">
        <v>4439477098072</v>
      </c>
      <c r="M221" s="33">
        <v>4351995843532</v>
      </c>
      <c r="N221" s="34">
        <v>1.08</v>
      </c>
      <c r="O221" s="34">
        <v>0.86</v>
      </c>
      <c r="P221" s="17">
        <v>-0.10024038700144221</v>
      </c>
      <c r="Q221" s="27">
        <v>0.39420366747965252</v>
      </c>
      <c r="R221" s="27">
        <v>3.2533568540012117E-2</v>
      </c>
      <c r="S221" s="27">
        <v>-1.9705305964522676E-2</v>
      </c>
      <c r="T221" s="28">
        <v>-0.22000000000000008</v>
      </c>
      <c r="U221" s="29">
        <v>8.6791543053699627E-2</v>
      </c>
      <c r="V221" s="27">
        <f>(Table2[[#This Row],[TATA]]-AVERAGE(Table2[TATA]))/STDEV(Table2[TATA])</f>
        <v>-6.7211877744206047E-2</v>
      </c>
      <c r="W221" s="43">
        <f>(Table2[[#This Row],[REC]]-AVERAGE(Table2[REC]))/STDEV(Table2[REC])</f>
        <v>0.11971269998389761</v>
      </c>
      <c r="X221" s="43">
        <f>(Table2[[#This Row],[INV]]-AVERAGE(Table2[INV]))/STDEV(Table2[INV])</f>
        <v>-3.672784581841694E-2</v>
      </c>
      <c r="Y221" s="43">
        <f>(Table2[[#This Row],[rev]]-AVERAGE(Table2[rev]))/STDEV(Table2[rev])</f>
        <v>-3.1020518414722795E-2</v>
      </c>
      <c r="Z221" s="43">
        <f>(Table2[[#This Row],[ROA]]-AVERAGE(Table2[ROA]))/STDEV(Table2[ROA])</f>
        <v>-4.9026039906321831E-2</v>
      </c>
      <c r="AA221" s="20">
        <f>SUM(Table2[[#This Row],[TATA Z]:[ROA Z]])</f>
        <v>-6.4273581899770005E-2</v>
      </c>
      <c r="AB221" s="20">
        <f>IF(Table2[[#This Row],[Z Score]]&gt;1,1,0)</f>
        <v>0</v>
      </c>
    </row>
    <row r="222" spans="1:28" ht="26.25" hidden="1" x14ac:dyDescent="0.45">
      <c r="A222" s="22">
        <v>588</v>
      </c>
      <c r="B222" s="23" t="s">
        <v>1186</v>
      </c>
      <c r="C222" s="24" t="s">
        <v>1187</v>
      </c>
      <c r="D222" s="24" t="s">
        <v>18</v>
      </c>
      <c r="E222" s="25">
        <v>464724766233</v>
      </c>
      <c r="F222" s="25">
        <v>393088335565</v>
      </c>
      <c r="G222" s="25">
        <v>3579098394544</v>
      </c>
      <c r="H222" s="25">
        <v>745215196499</v>
      </c>
      <c r="I222" s="25">
        <v>871263680083</v>
      </c>
      <c r="J222" s="25">
        <v>524454388269</v>
      </c>
      <c r="K222" s="25">
        <v>491752011695</v>
      </c>
      <c r="L222" s="25">
        <v>3597426318483</v>
      </c>
      <c r="M222" s="25">
        <v>3633053711641</v>
      </c>
      <c r="N222" s="26">
        <v>1.52</v>
      </c>
      <c r="O222" s="26">
        <v>3.8</v>
      </c>
      <c r="P222" s="17">
        <v>-2.0015216898535963E-2</v>
      </c>
      <c r="Q222" s="27">
        <v>0.16914373750853742</v>
      </c>
      <c r="R222" s="27">
        <v>-6.2355044224029821E-2</v>
      </c>
      <c r="S222" s="27">
        <v>9.9035782817710992E-3</v>
      </c>
      <c r="T222" s="28">
        <v>2.2799999999999998</v>
      </c>
      <c r="U222" s="29">
        <v>2.3766770546677427</v>
      </c>
      <c r="V222" s="27">
        <f>(Table2[[#This Row],[TATA]]-AVERAGE(Table2[TATA]))/STDEV(Table2[TATA])</f>
        <v>2.1092130578595211E-2</v>
      </c>
      <c r="W222" s="43">
        <f>(Table2[[#This Row],[REC]]-AVERAGE(Table2[REC]))/STDEV(Table2[REC])</f>
        <v>-6.5219704634850661E-2</v>
      </c>
      <c r="X222" s="43">
        <f>(Table2[[#This Row],[INV]]-AVERAGE(Table2[INV]))/STDEV(Table2[INV])</f>
        <v>-3.7426247449012892E-2</v>
      </c>
      <c r="Y222" s="43">
        <f>(Table2[[#This Row],[rev]]-AVERAGE(Table2[rev]))/STDEV(Table2[rev])</f>
        <v>-3.0917841235263956E-2</v>
      </c>
      <c r="Z222" s="43">
        <f>(Table2[[#This Row],[ROA]]-AVERAGE(Table2[ROA]))/STDEV(Table2[ROA])</f>
        <v>0.27419019895950247</v>
      </c>
      <c r="AA222" s="20">
        <f>SUM(Table2[[#This Row],[TATA Z]:[ROA Z]])</f>
        <v>0.16171853621897017</v>
      </c>
      <c r="AB222" s="20">
        <f>IF(Table2[[#This Row],[Z Score]]&gt;1,1,0)</f>
        <v>0</v>
      </c>
    </row>
    <row r="223" spans="1:28" ht="39" hidden="1" x14ac:dyDescent="0.45">
      <c r="A223" s="30">
        <v>589</v>
      </c>
      <c r="B223" s="31" t="s">
        <v>1188</v>
      </c>
      <c r="C223" s="32" t="s">
        <v>1189</v>
      </c>
      <c r="D223" s="32" t="s">
        <v>15</v>
      </c>
      <c r="E223" s="33">
        <v>55661913486</v>
      </c>
      <c r="F223" s="33">
        <v>55703894673</v>
      </c>
      <c r="G223" s="33">
        <v>955194869372</v>
      </c>
      <c r="H223" s="33">
        <v>180755628545</v>
      </c>
      <c r="I223" s="33">
        <v>122127309215</v>
      </c>
      <c r="J223" s="33">
        <v>127909053084</v>
      </c>
      <c r="K223" s="33">
        <v>144111967142</v>
      </c>
      <c r="L223" s="33">
        <v>668056188242</v>
      </c>
      <c r="M223" s="33">
        <v>689563310105</v>
      </c>
      <c r="N223" s="34">
        <v>1.85</v>
      </c>
      <c r="O223" s="34">
        <v>1.88</v>
      </c>
      <c r="P223" s="17">
        <v>4.3950389963464573E-5</v>
      </c>
      <c r="Q223" s="27">
        <v>-0.3243512791381995</v>
      </c>
      <c r="R223" s="27">
        <v>0.12667527174452051</v>
      </c>
      <c r="S223" s="27">
        <v>3.2193582278754601E-2</v>
      </c>
      <c r="T223" s="28">
        <v>2.9999999999999805E-2</v>
      </c>
      <c r="U223" s="29">
        <v>-0.13543847472496112</v>
      </c>
      <c r="V223" s="27">
        <f>(Table2[[#This Row],[TATA]]-AVERAGE(Table2[TATA]))/STDEV(Table2[TATA])</f>
        <v>4.3171296916541667E-2</v>
      </c>
      <c r="W223" s="43">
        <f>(Table2[[#This Row],[REC]]-AVERAGE(Table2[REC]))/STDEV(Table2[REC])</f>
        <v>-0.47072600736747511</v>
      </c>
      <c r="X223" s="43">
        <f>(Table2[[#This Row],[INV]]-AVERAGE(Table2[INV]))/STDEV(Table2[INV])</f>
        <v>-3.6034941610947863E-2</v>
      </c>
      <c r="Y223" s="43">
        <f>(Table2[[#This Row],[rev]]-AVERAGE(Table2[rev]))/STDEV(Table2[rev])</f>
        <v>-3.0840544342834678E-2</v>
      </c>
      <c r="Z223" s="43">
        <f>(Table2[[#This Row],[ROA]]-AVERAGE(Table2[ROA]))/STDEV(Table2[ROA])</f>
        <v>-1.6704416019739415E-2</v>
      </c>
      <c r="AA223" s="20">
        <f>SUM(Table2[[#This Row],[TATA Z]:[ROA Z]])</f>
        <v>-0.51113461242445535</v>
      </c>
      <c r="AB223" s="20">
        <f>IF(Table2[[#This Row],[Z Score]]&gt;1,1,0)</f>
        <v>0</v>
      </c>
    </row>
    <row r="224" spans="1:28" ht="26.25" hidden="1" x14ac:dyDescent="0.45">
      <c r="A224" s="22">
        <v>590</v>
      </c>
      <c r="B224" s="23" t="s">
        <v>1190</v>
      </c>
      <c r="C224" s="24" t="s">
        <v>1191</v>
      </c>
      <c r="D224" s="24" t="s">
        <v>18</v>
      </c>
      <c r="E224" s="25">
        <v>1224042180193</v>
      </c>
      <c r="F224" s="25">
        <v>897576116728</v>
      </c>
      <c r="G224" s="25">
        <v>5165748810209</v>
      </c>
      <c r="H224" s="25">
        <v>656735934274</v>
      </c>
      <c r="I224" s="25">
        <v>682847160726</v>
      </c>
      <c r="J224" s="25">
        <v>1117843358841</v>
      </c>
      <c r="K224" s="25">
        <v>1031188044691</v>
      </c>
      <c r="L224" s="25">
        <v>5714422855630</v>
      </c>
      <c r="M224" s="25">
        <v>6136905368338</v>
      </c>
      <c r="N224" s="26">
        <v>3.41</v>
      </c>
      <c r="O224" s="26">
        <v>3.43</v>
      </c>
      <c r="P224" s="17">
        <v>-6.3198207164043577E-2</v>
      </c>
      <c r="Q224" s="27">
        <v>3.9759095078092693E-2</v>
      </c>
      <c r="R224" s="27">
        <v>-7.752008674976231E-2</v>
      </c>
      <c r="S224" s="27">
        <v>7.3932665359505045E-2</v>
      </c>
      <c r="T224" s="28">
        <v>2.0000000000000018E-2</v>
      </c>
      <c r="U224" s="29">
        <v>-7.02653347620813E-3</v>
      </c>
      <c r="V224" s="27">
        <f>(Table2[[#This Row],[TATA]]-AVERAGE(Table2[TATA]))/STDEV(Table2[TATA])</f>
        <v>-2.6439474862908135E-2</v>
      </c>
      <c r="W224" s="43">
        <f>(Table2[[#This Row],[REC]]-AVERAGE(Table2[REC]))/STDEV(Table2[REC])</f>
        <v>-0.17153544484000399</v>
      </c>
      <c r="X224" s="43">
        <f>(Table2[[#This Row],[INV]]-AVERAGE(Table2[INV]))/STDEV(Table2[INV])</f>
        <v>-3.7537865588634832E-2</v>
      </c>
      <c r="Y224" s="43">
        <f>(Table2[[#This Row],[rev]]-AVERAGE(Table2[rev]))/STDEV(Table2[rev])</f>
        <v>-3.0695802268520745E-2</v>
      </c>
      <c r="Z224" s="43">
        <f>(Table2[[#This Row],[ROA]]-AVERAGE(Table2[ROA]))/STDEV(Table2[ROA])</f>
        <v>-1.7997280975202683E-2</v>
      </c>
      <c r="AA224" s="20">
        <f>SUM(Table2[[#This Row],[TATA Z]:[ROA Z]])</f>
        <v>-0.28420586853527041</v>
      </c>
      <c r="AB224" s="20">
        <f>IF(Table2[[#This Row],[Z Score]]&gt;1,1,0)</f>
        <v>0</v>
      </c>
    </row>
    <row r="225" spans="1:28" ht="64.5" hidden="1" x14ac:dyDescent="0.45">
      <c r="A225" s="30">
        <v>591</v>
      </c>
      <c r="B225" s="31" t="s">
        <v>1192</v>
      </c>
      <c r="C225" s="32" t="s">
        <v>1193</v>
      </c>
      <c r="D225" s="32" t="s">
        <v>18</v>
      </c>
      <c r="E225" s="33">
        <v>197816535199</v>
      </c>
      <c r="F225" s="33">
        <v>6557706842</v>
      </c>
      <c r="G225" s="33">
        <v>1270604113315</v>
      </c>
      <c r="H225" s="33">
        <v>547115518484</v>
      </c>
      <c r="I225" s="33">
        <v>690848204461</v>
      </c>
      <c r="J225" s="33">
        <v>38671966527</v>
      </c>
      <c r="K225" s="33">
        <v>23407472430</v>
      </c>
      <c r="L225" s="33">
        <v>3426471448193</v>
      </c>
      <c r="M225" s="33">
        <v>3004418008183</v>
      </c>
      <c r="N225" s="34">
        <v>-0.12</v>
      </c>
      <c r="O225" s="34">
        <v>0.46</v>
      </c>
      <c r="P225" s="17">
        <v>-0.15052590051672873</v>
      </c>
      <c r="Q225" s="27">
        <v>0.26270994172358386</v>
      </c>
      <c r="R225" s="27">
        <v>-0.39471729699452013</v>
      </c>
      <c r="S225" s="27">
        <v>-0.12317436359569728</v>
      </c>
      <c r="T225" s="28">
        <v>0.58000000000000007</v>
      </c>
      <c r="U225" s="29">
        <v>0.17429238061663782</v>
      </c>
      <c r="V225" s="27">
        <f>(Table2[[#This Row],[TATA]]-AVERAGE(Table2[TATA]))/STDEV(Table2[TATA])</f>
        <v>-0.12256124500979614</v>
      </c>
      <c r="W225" s="43">
        <f>(Table2[[#This Row],[REC]]-AVERAGE(Table2[REC]))/STDEV(Table2[REC])</f>
        <v>1.1663919823568805E-2</v>
      </c>
      <c r="X225" s="43">
        <f>(Table2[[#This Row],[INV]]-AVERAGE(Table2[INV]))/STDEV(Table2[INV])</f>
        <v>-3.9872508728653153E-2</v>
      </c>
      <c r="Y225" s="43">
        <f>(Table2[[#This Row],[rev]]-AVERAGE(Table2[rev]))/STDEV(Table2[rev])</f>
        <v>-3.1379326632906941E-2</v>
      </c>
      <c r="Z225" s="43">
        <f>(Table2[[#This Row],[ROA]]-AVERAGE(Table2[ROA]))/STDEV(Table2[ROA])</f>
        <v>5.4403156530741958E-2</v>
      </c>
      <c r="AA225" s="20">
        <f>SUM(Table2[[#This Row],[TATA Z]:[ROA Z]])</f>
        <v>-0.12774600401704544</v>
      </c>
      <c r="AB225" s="20">
        <f>IF(Table2[[#This Row],[Z Score]]&gt;1,1,0)</f>
        <v>0</v>
      </c>
    </row>
    <row r="226" spans="1:28" ht="26.25" hidden="1" x14ac:dyDescent="0.45">
      <c r="A226" s="22">
        <v>593</v>
      </c>
      <c r="B226" s="23" t="s">
        <v>1196</v>
      </c>
      <c r="C226" s="24" t="s">
        <v>1197</v>
      </c>
      <c r="D226" s="24" t="s">
        <v>33</v>
      </c>
      <c r="E226" s="25">
        <v>5249462302</v>
      </c>
      <c r="F226" s="25">
        <v>12977272994</v>
      </c>
      <c r="G226" s="25">
        <v>208833212071</v>
      </c>
      <c r="H226" s="25">
        <v>9758700349</v>
      </c>
      <c r="I226" s="25">
        <v>8808176253</v>
      </c>
      <c r="J226" s="25">
        <v>108902943341</v>
      </c>
      <c r="K226" s="25">
        <v>126326105029</v>
      </c>
      <c r="L226" s="25">
        <v>238935229455</v>
      </c>
      <c r="M226" s="25">
        <v>230862668782</v>
      </c>
      <c r="N226" s="26">
        <v>1.1499999999999999</v>
      </c>
      <c r="O226" s="26">
        <v>1.22</v>
      </c>
      <c r="P226" s="17">
        <v>3.7004701576742814E-2</v>
      </c>
      <c r="Q226" s="27">
        <v>-9.7402734176319158E-2</v>
      </c>
      <c r="R226" s="27">
        <v>0.15998797785881783</v>
      </c>
      <c r="S226" s="27">
        <v>-3.3785560594865524E-2</v>
      </c>
      <c r="T226" s="28">
        <v>7.0000000000000062E-2</v>
      </c>
      <c r="U226" s="29">
        <v>0.135804384664376</v>
      </c>
      <c r="V226" s="27">
        <f>(Table2[[#This Row],[TATA]]-AVERAGE(Table2[TATA]))/STDEV(Table2[TATA])</f>
        <v>8.3854071116058332E-2</v>
      </c>
      <c r="W226" s="43">
        <f>(Table2[[#This Row],[REC]]-AVERAGE(Table2[REC]))/STDEV(Table2[REC])</f>
        <v>-0.28424172227099787</v>
      </c>
      <c r="X226" s="43">
        <f>(Table2[[#This Row],[INV]]-AVERAGE(Table2[INV]))/STDEV(Table2[INV])</f>
        <v>-3.5789752566740385E-2</v>
      </c>
      <c r="Y226" s="43">
        <f>(Table2[[#This Row],[rev]]-AVERAGE(Table2[rev]))/STDEV(Table2[rev])</f>
        <v>-3.10693456795221E-2</v>
      </c>
      <c r="Z226" s="43">
        <f>(Table2[[#This Row],[ROA]]-AVERAGE(Table2[ROA]))/STDEV(Table2[ROA])</f>
        <v>-1.1532956197886194E-2</v>
      </c>
      <c r="AA226" s="20">
        <f>SUM(Table2[[#This Row],[TATA Z]:[ROA Z]])</f>
        <v>-0.27877970559908821</v>
      </c>
      <c r="AB226" s="20">
        <f>IF(Table2[[#This Row],[Z Score]]&gt;1,1,0)</f>
        <v>0</v>
      </c>
    </row>
    <row r="227" spans="1:28" ht="26.25" hidden="1" x14ac:dyDescent="0.45">
      <c r="A227" s="30">
        <v>594</v>
      </c>
      <c r="B227" s="31" t="s">
        <v>1198</v>
      </c>
      <c r="C227" s="32" t="s">
        <v>1199</v>
      </c>
      <c r="D227" s="32" t="s">
        <v>33</v>
      </c>
      <c r="E227" s="33">
        <v>225719312065</v>
      </c>
      <c r="F227" s="33">
        <v>59040456661</v>
      </c>
      <c r="G227" s="33">
        <v>1931917272419</v>
      </c>
      <c r="H227" s="33">
        <v>192360480643</v>
      </c>
      <c r="I227" s="33">
        <v>149005705207</v>
      </c>
      <c r="J227" s="33">
        <v>529896264717</v>
      </c>
      <c r="K227" s="33">
        <v>513396959547</v>
      </c>
      <c r="L227" s="33">
        <v>2087096726853</v>
      </c>
      <c r="M227" s="33">
        <v>2402749241489</v>
      </c>
      <c r="N227" s="34">
        <v>1.03</v>
      </c>
      <c r="O227" s="34">
        <v>0.31</v>
      </c>
      <c r="P227" s="17">
        <v>-8.6276393810226351E-2</v>
      </c>
      <c r="Q227" s="27">
        <v>-0.22538296479130615</v>
      </c>
      <c r="R227" s="27">
        <v>-3.1136858794073085E-2</v>
      </c>
      <c r="S227" s="27">
        <v>0.15124000271513641</v>
      </c>
      <c r="T227" s="28">
        <v>-0.72</v>
      </c>
      <c r="U227" s="29">
        <v>-0.9115562146804691</v>
      </c>
      <c r="V227" s="27">
        <f>(Table2[[#This Row],[TATA]]-AVERAGE(Table2[TATA]))/STDEV(Table2[TATA])</f>
        <v>-5.1841681964066522E-2</v>
      </c>
      <c r="W227" s="43">
        <f>(Table2[[#This Row],[REC]]-AVERAGE(Table2[REC]))/STDEV(Table2[REC])</f>
        <v>-0.38940345316787089</v>
      </c>
      <c r="X227" s="43">
        <f>(Table2[[#This Row],[INV]]-AVERAGE(Table2[INV]))/STDEV(Table2[INV])</f>
        <v>-3.7196474550311706E-2</v>
      </c>
      <c r="Y227" s="43">
        <f>(Table2[[#This Row],[rev]]-AVERAGE(Table2[rev]))/STDEV(Table2[rev])</f>
        <v>-3.0427717213875605E-2</v>
      </c>
      <c r="Z227" s="43">
        <f>(Table2[[#This Row],[ROA]]-AVERAGE(Table2[ROA]))/STDEV(Table2[ROA])</f>
        <v>-0.11366928767948667</v>
      </c>
      <c r="AA227" s="20">
        <f>SUM(Table2[[#This Row],[TATA Z]:[ROA Z]])</f>
        <v>-0.62253861457561144</v>
      </c>
      <c r="AB227" s="20">
        <f>IF(Table2[[#This Row],[Z Score]]&gt;1,1,0)</f>
        <v>0</v>
      </c>
    </row>
    <row r="228" spans="1:28" ht="39" hidden="1" x14ac:dyDescent="0.45">
      <c r="A228" s="22">
        <v>597</v>
      </c>
      <c r="B228" s="23" t="s">
        <v>1204</v>
      </c>
      <c r="C228" s="24" t="s">
        <v>1205</v>
      </c>
      <c r="D228" s="24" t="s">
        <v>15</v>
      </c>
      <c r="E228" s="25">
        <v>12533282404</v>
      </c>
      <c r="F228" s="25">
        <v>1603865383</v>
      </c>
      <c r="G228" s="25">
        <v>1070590721511</v>
      </c>
      <c r="H228" s="25">
        <v>773588551315</v>
      </c>
      <c r="I228" s="25">
        <v>721180433084</v>
      </c>
      <c r="J228" s="25">
        <v>168898222117</v>
      </c>
      <c r="K228" s="25">
        <v>168898222117</v>
      </c>
      <c r="L228" s="25">
        <v>92248166378</v>
      </c>
      <c r="M228" s="25">
        <v>26859421662</v>
      </c>
      <c r="N228" s="26">
        <v>2.52</v>
      </c>
      <c r="O228" s="26">
        <v>-0.09</v>
      </c>
      <c r="P228" s="17">
        <v>-1.0208772410781353E-2</v>
      </c>
      <c r="Q228" s="27">
        <v>-6.7746760395966318E-2</v>
      </c>
      <c r="R228" s="27">
        <v>0</v>
      </c>
      <c r="S228" s="27">
        <v>-0.70883517020880726</v>
      </c>
      <c r="T228" s="28">
        <v>-2.61</v>
      </c>
      <c r="U228" s="29">
        <v>-3.3967907030155549</v>
      </c>
      <c r="V228" s="27">
        <f>(Table2[[#This Row],[TATA]]-AVERAGE(Table2[TATA]))/STDEV(Table2[TATA])</f>
        <v>3.18861040230018E-2</v>
      </c>
      <c r="W228" s="43">
        <f>(Table2[[#This Row],[REC]]-AVERAGE(Table2[REC]))/STDEV(Table2[REC])</f>
        <v>-0.25987332162671134</v>
      </c>
      <c r="X228" s="43">
        <f>(Table2[[#This Row],[INV]]-AVERAGE(Table2[INV]))/STDEV(Table2[INV])</f>
        <v>-3.6967300234026862E-2</v>
      </c>
      <c r="Y228" s="43">
        <f>(Table2[[#This Row],[rev]]-AVERAGE(Table2[rev]))/STDEV(Table2[rev])</f>
        <v>-3.3410271103573752E-2</v>
      </c>
      <c r="Z228" s="43">
        <f>(Table2[[#This Row],[ROA]]-AVERAGE(Table2[ROA]))/STDEV(Table2[ROA])</f>
        <v>-0.35802076426204976</v>
      </c>
      <c r="AA228" s="20">
        <f>SUM(Table2[[#This Row],[TATA Z]:[ROA Z]])</f>
        <v>-0.65638555320335989</v>
      </c>
      <c r="AB228" s="20">
        <f>IF(Table2[[#This Row],[Z Score]]&gt;1,1,0)</f>
        <v>0</v>
      </c>
    </row>
    <row r="229" spans="1:28" ht="26.25" hidden="1" x14ac:dyDescent="0.45">
      <c r="A229" s="30">
        <v>600</v>
      </c>
      <c r="B229" s="31" t="s">
        <v>1210</v>
      </c>
      <c r="C229" s="32" t="s">
        <v>1211</v>
      </c>
      <c r="D229" s="32" t="s">
        <v>15</v>
      </c>
      <c r="E229" s="33">
        <v>5486931083</v>
      </c>
      <c r="F229" s="33">
        <v>1818643397</v>
      </c>
      <c r="G229" s="33">
        <v>279899733750</v>
      </c>
      <c r="H229" s="33">
        <v>109137481250</v>
      </c>
      <c r="I229" s="33">
        <v>40518445673</v>
      </c>
      <c r="J229" s="33">
        <v>52606233720</v>
      </c>
      <c r="K229" s="33">
        <v>42735299480</v>
      </c>
      <c r="L229" s="33">
        <v>238440888006</v>
      </c>
      <c r="M229" s="33">
        <v>442553845832</v>
      </c>
      <c r="N229" s="34">
        <v>0.06</v>
      </c>
      <c r="O229" s="34">
        <v>0.23</v>
      </c>
      <c r="P229" s="17">
        <v>-1.3105720526609826E-2</v>
      </c>
      <c r="Q229" s="27">
        <v>-0.62873941006403788</v>
      </c>
      <c r="R229" s="27">
        <v>-0.1876381094403882</v>
      </c>
      <c r="S229" s="27">
        <v>0.85603169629557752</v>
      </c>
      <c r="T229" s="28">
        <v>0.17</v>
      </c>
      <c r="U229" s="29">
        <v>0.19654845626454162</v>
      </c>
      <c r="V229" s="27">
        <f>(Table2[[#This Row],[TATA]]-AVERAGE(Table2[TATA]))/STDEV(Table2[TATA])</f>
        <v>2.8697427324620155E-2</v>
      </c>
      <c r="W229" s="43">
        <f>(Table2[[#This Row],[REC]]-AVERAGE(Table2[REC]))/STDEV(Table2[REC])</f>
        <v>-0.72084262740173122</v>
      </c>
      <c r="X229" s="43">
        <f>(Table2[[#This Row],[INV]]-AVERAGE(Table2[INV]))/STDEV(Table2[INV])</f>
        <v>-3.834835911746718E-2</v>
      </c>
      <c r="Y229" s="43">
        <f>(Table2[[#This Row],[rev]]-AVERAGE(Table2[rev]))/STDEV(Table2[rev])</f>
        <v>-2.7983652702666676E-2</v>
      </c>
      <c r="Z229" s="43">
        <f>(Table2[[#This Row],[ROA]]-AVERAGE(Table2[ROA]))/STDEV(Table2[ROA])</f>
        <v>1.3956933567467709E-3</v>
      </c>
      <c r="AA229" s="20">
        <f>SUM(Table2[[#This Row],[TATA Z]:[ROA Z]])</f>
        <v>-0.75708151854049821</v>
      </c>
      <c r="AB229" s="20">
        <f>IF(Table2[[#This Row],[Z Score]]&gt;1,1,0)</f>
        <v>0</v>
      </c>
    </row>
    <row r="230" spans="1:28" ht="51.75" hidden="1" x14ac:dyDescent="0.45">
      <c r="A230" s="22">
        <v>604</v>
      </c>
      <c r="B230" s="23" t="s">
        <v>1218</v>
      </c>
      <c r="C230" s="24" t="s">
        <v>1219</v>
      </c>
      <c r="D230" s="24" t="s">
        <v>18</v>
      </c>
      <c r="E230" s="25">
        <v>1613481941552</v>
      </c>
      <c r="F230" s="25">
        <v>623950551077</v>
      </c>
      <c r="G230" s="25">
        <v>19017962270083</v>
      </c>
      <c r="H230" s="25">
        <v>5943738452685</v>
      </c>
      <c r="I230" s="25">
        <v>6204539224918</v>
      </c>
      <c r="J230" s="25">
        <v>8157039128017</v>
      </c>
      <c r="K230" s="25">
        <v>6641481093438</v>
      </c>
      <c r="L230" s="25">
        <v>1531489886037</v>
      </c>
      <c r="M230" s="25">
        <v>5006715942419</v>
      </c>
      <c r="N230" s="26">
        <v>0.48</v>
      </c>
      <c r="O230" s="26">
        <v>2.23</v>
      </c>
      <c r="P230" s="17">
        <v>-5.2031409907234052E-2</v>
      </c>
      <c r="Q230" s="27">
        <v>4.3878238302223233E-2</v>
      </c>
      <c r="R230" s="27">
        <v>-0.18579756830802852</v>
      </c>
      <c r="S230" s="27">
        <v>2.2691798934270211</v>
      </c>
      <c r="T230" s="28">
        <v>1.75</v>
      </c>
      <c r="U230" s="29">
        <v>3.8252291535139817</v>
      </c>
      <c r="V230" s="27">
        <f>(Table2[[#This Row],[TATA]]-AVERAGE(Table2[TATA]))/STDEV(Table2[TATA])</f>
        <v>-1.4148158351650021E-2</v>
      </c>
      <c r="W230" s="43">
        <f>(Table2[[#This Row],[REC]]-AVERAGE(Table2[REC]))/STDEV(Table2[REC])</f>
        <v>-0.16815073277017772</v>
      </c>
      <c r="X230" s="43">
        <f>(Table2[[#This Row],[INV]]-AVERAGE(Table2[INV]))/STDEV(Table2[INV])</f>
        <v>-3.8334812318851677E-2</v>
      </c>
      <c r="Y230" s="43">
        <f>(Table2[[#This Row],[rev]]-AVERAGE(Table2[rev]))/STDEV(Table2[rev])</f>
        <v>-2.3083161693554583E-2</v>
      </c>
      <c r="Z230" s="43">
        <f>(Table2[[#This Row],[ROA]]-AVERAGE(Table2[ROA]))/STDEV(Table2[ROA])</f>
        <v>0.2056683563199477</v>
      </c>
      <c r="AA230" s="20">
        <f>SUM(Table2[[#This Row],[TATA Z]:[ROA Z]])</f>
        <v>-3.8048508814286286E-2</v>
      </c>
      <c r="AB230" s="20">
        <f>IF(Table2[[#This Row],[Z Score]]&gt;1,1,0)</f>
        <v>0</v>
      </c>
    </row>
    <row r="231" spans="1:28" ht="39" hidden="1" x14ac:dyDescent="0.45">
      <c r="A231" s="30">
        <v>606</v>
      </c>
      <c r="B231" s="31" t="s">
        <v>1222</v>
      </c>
      <c r="C231" s="32" t="s">
        <v>1223</v>
      </c>
      <c r="D231" s="32" t="s">
        <v>33</v>
      </c>
      <c r="E231" s="32"/>
      <c r="F231" s="33">
        <v>16354567995</v>
      </c>
      <c r="G231" s="33">
        <v>467512394206</v>
      </c>
      <c r="H231" s="33">
        <v>112579716245</v>
      </c>
      <c r="I231" s="33">
        <v>98451274851</v>
      </c>
      <c r="J231" s="33">
        <v>498375789236</v>
      </c>
      <c r="K231" s="33">
        <v>339969642043</v>
      </c>
      <c r="L231" s="33">
        <v>222112989462</v>
      </c>
      <c r="M231" s="33">
        <v>258962931790</v>
      </c>
      <c r="N231" s="34">
        <v>0.08</v>
      </c>
      <c r="O231" s="34">
        <v>0.04</v>
      </c>
      <c r="P231" s="17">
        <v>3.4982105710321953E-2</v>
      </c>
      <c r="Q231" s="27">
        <v>-0.12549721979448927</v>
      </c>
      <c r="R231" s="27">
        <v>-0.31784478823867712</v>
      </c>
      <c r="S231" s="27">
        <v>0.1659062912856091</v>
      </c>
      <c r="T231" s="28">
        <v>-0.04</v>
      </c>
      <c r="U231" s="29">
        <v>-0.28245361103723537</v>
      </c>
      <c r="V231" s="27">
        <f>(Table2[[#This Row],[TATA]]-AVERAGE(Table2[TATA]))/STDEV(Table2[TATA])</f>
        <v>8.1627795721528257E-2</v>
      </c>
      <c r="W231" s="43">
        <f>(Table2[[#This Row],[REC]]-AVERAGE(Table2[REC]))/STDEV(Table2[REC])</f>
        <v>-0.3073270435121529</v>
      </c>
      <c r="X231" s="43">
        <f>(Table2[[#This Row],[INV]]-AVERAGE(Table2[INV]))/STDEV(Table2[INV])</f>
        <v>-3.9306709694404571E-2</v>
      </c>
      <c r="Y231" s="43">
        <f>(Table2[[#This Row],[rev]]-AVERAGE(Table2[rev]))/STDEV(Table2[rev])</f>
        <v>-3.0376857710659639E-2</v>
      </c>
      <c r="Z231" s="43">
        <f>(Table2[[#This Row],[ROA]]-AVERAGE(Table2[ROA]))/STDEV(Table2[ROA])</f>
        <v>-2.5754470707982469E-2</v>
      </c>
      <c r="AA231" s="20">
        <f>SUM(Table2[[#This Row],[TATA Z]:[ROA Z]])</f>
        <v>-0.3211372859036713</v>
      </c>
      <c r="AB231" s="20">
        <f>IF(Table2[[#This Row],[Z Score]]&gt;1,1,0)</f>
        <v>0</v>
      </c>
    </row>
    <row r="232" spans="1:28" ht="26.25" hidden="1" x14ac:dyDescent="0.45">
      <c r="A232" s="22">
        <v>608</v>
      </c>
      <c r="B232" s="23" t="s">
        <v>1226</v>
      </c>
      <c r="C232" s="24" t="s">
        <v>1227</v>
      </c>
      <c r="D232" s="24" t="s">
        <v>15</v>
      </c>
      <c r="E232" s="25">
        <v>39278218103</v>
      </c>
      <c r="F232" s="25">
        <v>414521370</v>
      </c>
      <c r="G232" s="25">
        <v>255257082860</v>
      </c>
      <c r="H232" s="25">
        <v>62151725846</v>
      </c>
      <c r="I232" s="25">
        <v>54808473981</v>
      </c>
      <c r="J232" s="25">
        <v>28228182759</v>
      </c>
      <c r="K232" s="25">
        <v>20945908060</v>
      </c>
      <c r="L232" s="25">
        <v>337476828764</v>
      </c>
      <c r="M232" s="25">
        <v>211306238888</v>
      </c>
      <c r="N232" s="26">
        <v>-2.0099999999999998</v>
      </c>
      <c r="O232" s="26">
        <v>0.34</v>
      </c>
      <c r="P232" s="17">
        <v>-0.15225315708209139</v>
      </c>
      <c r="Q232" s="27">
        <v>-0.11815040958307679</v>
      </c>
      <c r="R232" s="27">
        <v>-0.2579788703074834</v>
      </c>
      <c r="S232" s="27">
        <v>-0.37386445267397012</v>
      </c>
      <c r="T232" s="28">
        <v>2.3499999999999996</v>
      </c>
      <c r="U232" s="29">
        <v>1.4477531103533781</v>
      </c>
      <c r="V232" s="27">
        <f>(Table2[[#This Row],[TATA]]-AVERAGE(Table2[TATA]))/STDEV(Table2[TATA])</f>
        <v>-0.12446243983341262</v>
      </c>
      <c r="W232" s="43">
        <f>(Table2[[#This Row],[REC]]-AVERAGE(Table2[REC]))/STDEV(Table2[REC])</f>
        <v>-0.30129014801125914</v>
      </c>
      <c r="X232" s="43">
        <f>(Table2[[#This Row],[INV]]-AVERAGE(Table2[INV]))/STDEV(Table2[INV])</f>
        <v>-3.8866083011366868E-2</v>
      </c>
      <c r="Y232" s="43">
        <f>(Table2[[#This Row],[rev]]-AVERAGE(Table2[rev]))/STDEV(Table2[rev])</f>
        <v>-3.2248665411454963E-2</v>
      </c>
      <c r="Z232" s="43">
        <f>(Table2[[#This Row],[ROA]]-AVERAGE(Table2[ROA]))/STDEV(Table2[ROA])</f>
        <v>0.28324025364774552</v>
      </c>
      <c r="AA232" s="20">
        <f>SUM(Table2[[#This Row],[TATA Z]:[ROA Z]])</f>
        <v>-0.21362708261974805</v>
      </c>
      <c r="AB232" s="20">
        <f>IF(Table2[[#This Row],[Z Score]]&gt;1,1,0)</f>
        <v>0</v>
      </c>
    </row>
    <row r="233" spans="1:28" ht="39" hidden="1" x14ac:dyDescent="0.45">
      <c r="A233" s="30">
        <v>612</v>
      </c>
      <c r="B233" s="31" t="s">
        <v>1234</v>
      </c>
      <c r="C233" s="32" t="s">
        <v>1235</v>
      </c>
      <c r="D233" s="32" t="s">
        <v>33</v>
      </c>
      <c r="E233" s="33">
        <v>133141414261</v>
      </c>
      <c r="F233" s="33">
        <v>45345987159</v>
      </c>
      <c r="G233" s="33">
        <v>3390289442494</v>
      </c>
      <c r="H233" s="33">
        <v>800337720509</v>
      </c>
      <c r="I233" s="33">
        <v>698446460842</v>
      </c>
      <c r="J233" s="33">
        <v>114920447162</v>
      </c>
      <c r="K233" s="33">
        <v>66308320275</v>
      </c>
      <c r="L233" s="33">
        <v>525470723348</v>
      </c>
      <c r="M233" s="33">
        <v>842840651165</v>
      </c>
      <c r="N233" s="34">
        <v>-1.92</v>
      </c>
      <c r="O233" s="34">
        <v>-0.18</v>
      </c>
      <c r="P233" s="17">
        <v>-2.5896145031621551E-2</v>
      </c>
      <c r="Q233" s="27">
        <v>-0.12731033044675072</v>
      </c>
      <c r="R233" s="27">
        <v>-0.42300676761614847</v>
      </c>
      <c r="S233" s="27">
        <v>0.60397261677092051</v>
      </c>
      <c r="T233" s="28">
        <v>1.74</v>
      </c>
      <c r="U233" s="29">
        <v>1.7677593736763999</v>
      </c>
      <c r="V233" s="27">
        <f>(Table2[[#This Row],[TATA]]-AVERAGE(Table2[TATA]))/STDEV(Table2[TATA])</f>
        <v>1.4618980990458988E-2</v>
      </c>
      <c r="W233" s="43">
        <f>(Table2[[#This Row],[REC]]-AVERAGE(Table2[REC]))/STDEV(Table2[REC])</f>
        <v>-0.30881688185345874</v>
      </c>
      <c r="X233" s="43">
        <f>(Table2[[#This Row],[INV]]-AVERAGE(Table2[INV]))/STDEV(Table2[INV])</f>
        <v>-4.0080725624604317E-2</v>
      </c>
      <c r="Y233" s="43">
        <f>(Table2[[#This Row],[rev]]-AVERAGE(Table2[rev]))/STDEV(Table2[rev])</f>
        <v>-2.8857738842735365E-2</v>
      </c>
      <c r="Z233" s="43">
        <f>(Table2[[#This Row],[ROA]]-AVERAGE(Table2[ROA]))/STDEV(Table2[ROA])</f>
        <v>0.20437549136448441</v>
      </c>
      <c r="AA233" s="20">
        <f>SUM(Table2[[#This Row],[TATA Z]:[ROA Z]])</f>
        <v>-0.15876087396585498</v>
      </c>
      <c r="AB233" s="20">
        <f>IF(Table2[[#This Row],[Z Score]]&gt;1,1,0)</f>
        <v>0</v>
      </c>
    </row>
    <row r="234" spans="1:28" ht="39" hidden="1" x14ac:dyDescent="0.45">
      <c r="A234" s="22">
        <v>616</v>
      </c>
      <c r="B234" s="23" t="s">
        <v>1242</v>
      </c>
      <c r="C234" s="24" t="s">
        <v>1243</v>
      </c>
      <c r="D234" s="24" t="s">
        <v>18</v>
      </c>
      <c r="E234" s="25">
        <v>-337627925703</v>
      </c>
      <c r="F234" s="25">
        <v>417098099140</v>
      </c>
      <c r="G234" s="25">
        <v>4216045743243</v>
      </c>
      <c r="H234" s="25">
        <v>1304127171255</v>
      </c>
      <c r="I234" s="25">
        <v>1432994556314</v>
      </c>
      <c r="J234" s="25">
        <v>197803238894</v>
      </c>
      <c r="K234" s="25">
        <v>198159707362</v>
      </c>
      <c r="L234" s="25">
        <v>1058723073994</v>
      </c>
      <c r="M234" s="25">
        <v>698264530730</v>
      </c>
      <c r="N234" s="26">
        <v>2.42</v>
      </c>
      <c r="O234" s="26">
        <v>5.7</v>
      </c>
      <c r="P234" s="17">
        <v>0.17901276950151437</v>
      </c>
      <c r="Q234" s="27">
        <v>9.8815044958374051E-2</v>
      </c>
      <c r="R234" s="27">
        <v>1.802136658596508E-3</v>
      </c>
      <c r="S234" s="27">
        <v>-0.34046537014082567</v>
      </c>
      <c r="T234" s="28">
        <v>3.2800000000000002</v>
      </c>
      <c r="U234" s="29">
        <v>3.2191645809776595</v>
      </c>
      <c r="V234" s="27">
        <f>(Table2[[#This Row],[TATA]]-AVERAGE(Table2[TATA]))/STDEV(Table2[TATA])</f>
        <v>0.24016264105550286</v>
      </c>
      <c r="W234" s="43">
        <f>(Table2[[#This Row],[REC]]-AVERAGE(Table2[REC]))/STDEV(Table2[REC])</f>
        <v>-0.12300899759634583</v>
      </c>
      <c r="X234" s="43">
        <f>(Table2[[#This Row],[INV]]-AVERAGE(Table2[INV]))/STDEV(Table2[INV])</f>
        <v>-3.6954036101015983E-2</v>
      </c>
      <c r="Y234" s="43">
        <f>(Table2[[#This Row],[rev]]-AVERAGE(Table2[rev]))/STDEV(Table2[rev])</f>
        <v>-3.2132844647575771E-2</v>
      </c>
      <c r="Z234" s="43">
        <f>(Table2[[#This Row],[ROA]]-AVERAGE(Table2[ROA]))/STDEV(Table2[ROA])</f>
        <v>0.40347669450583223</v>
      </c>
      <c r="AA234" s="20">
        <f>SUM(Table2[[#This Row],[TATA Z]:[ROA Z]])</f>
        <v>0.45154345721639749</v>
      </c>
      <c r="AB234" s="20">
        <f>IF(Table2[[#This Row],[Z Score]]&gt;1,1,0)</f>
        <v>0</v>
      </c>
    </row>
    <row r="235" spans="1:28" ht="26.25" x14ac:dyDescent="0.45">
      <c r="A235" s="30">
        <v>618</v>
      </c>
      <c r="B235" s="31" t="s">
        <v>1246</v>
      </c>
      <c r="C235" s="32" t="s">
        <v>1247</v>
      </c>
      <c r="D235" s="32" t="s">
        <v>15</v>
      </c>
      <c r="E235" s="33">
        <v>6001295419</v>
      </c>
      <c r="F235" s="33">
        <v>21991679380</v>
      </c>
      <c r="G235" s="33">
        <v>69072432902</v>
      </c>
      <c r="H235" s="33">
        <v>1081023624</v>
      </c>
      <c r="I235" s="33">
        <v>12907506454</v>
      </c>
      <c r="J235" s="33">
        <v>17219944862</v>
      </c>
      <c r="K235" s="33">
        <v>17594944862</v>
      </c>
      <c r="L235" s="33">
        <v>12254955800</v>
      </c>
      <c r="M235" s="33">
        <v>12279507166</v>
      </c>
      <c r="N235" s="34">
        <v>21.53</v>
      </c>
      <c r="O235" s="34">
        <v>34.22</v>
      </c>
      <c r="P235" s="17">
        <v>0.23150167569292318</v>
      </c>
      <c r="Q235" s="27">
        <v>10.940078058830656</v>
      </c>
      <c r="R235" s="27">
        <v>2.1777073213952548E-2</v>
      </c>
      <c r="S235" s="27">
        <v>2.0033826641790093E-3</v>
      </c>
      <c r="T235" s="28">
        <v>12.689999999999998</v>
      </c>
      <c r="U235" s="29">
        <v>23.885360190401709</v>
      </c>
      <c r="V235" s="27">
        <f>(Table2[[#This Row],[TATA]]-AVERAGE(Table2[TATA]))/STDEV(Table2[TATA])</f>
        <v>0.29793728713273182</v>
      </c>
      <c r="W235" s="43">
        <f>(Table2[[#This Row],[REC]]-AVERAGE(Table2[REC]))/STDEV(Table2[REC])</f>
        <v>8.7852886212512846</v>
      </c>
      <c r="X235" s="43">
        <f>(Table2[[#This Row],[INV]]-AVERAGE(Table2[INV]))/STDEV(Table2[INV])</f>
        <v>-3.6807016054511539E-2</v>
      </c>
      <c r="Y235" s="43">
        <f>(Table2[[#This Row],[rev]]-AVERAGE(Table2[rev]))/STDEV(Table2[rev])</f>
        <v>-3.0945237397727889E-2</v>
      </c>
      <c r="Z235" s="43">
        <f>(Table2[[#This Row],[ROA]]-AVERAGE(Table2[ROA]))/STDEV(Table2[ROA])</f>
        <v>1.6200626175967945</v>
      </c>
      <c r="AA235" s="20">
        <f>SUM(Table2[[#This Row],[TATA Z]:[ROA Z]])</f>
        <v>10.63553627252857</v>
      </c>
      <c r="AB235" s="20">
        <f>IF(Table2[[#This Row],[Z Score]]&gt;1,1,0)</f>
        <v>1</v>
      </c>
    </row>
    <row r="236" spans="1:28" ht="51.75" hidden="1" x14ac:dyDescent="0.45">
      <c r="A236" s="22">
        <v>619</v>
      </c>
      <c r="B236" s="23" t="s">
        <v>1248</v>
      </c>
      <c r="C236" s="24" t="s">
        <v>1249</v>
      </c>
      <c r="D236" s="24" t="s">
        <v>15</v>
      </c>
      <c r="E236" s="25">
        <v>74095673847</v>
      </c>
      <c r="F236" s="25">
        <v>4967742293</v>
      </c>
      <c r="G236" s="25">
        <v>498136967699</v>
      </c>
      <c r="H236" s="25">
        <v>329020363893</v>
      </c>
      <c r="I236" s="25">
        <v>257011829049</v>
      </c>
      <c r="J236" s="25">
        <v>163984993994</v>
      </c>
      <c r="K236" s="25">
        <v>171224924045</v>
      </c>
      <c r="L236" s="25">
        <v>1441495450891</v>
      </c>
      <c r="M236" s="25">
        <v>1256030837703</v>
      </c>
      <c r="N236" s="25"/>
      <c r="O236" s="25"/>
      <c r="P236" s="17">
        <v>-0.13877294004762694</v>
      </c>
      <c r="Q236" s="27">
        <v>-0.21885738010859943</v>
      </c>
      <c r="R236" s="27">
        <v>4.4149954667589281E-2</v>
      </c>
      <c r="S236" s="27">
        <v>-0.12866125458346941</v>
      </c>
      <c r="T236" s="28">
        <v>0</v>
      </c>
      <c r="U236" s="29">
        <v>-0.44214162007210656</v>
      </c>
      <c r="V236" s="27">
        <f>(Table2[[#This Row],[TATA]]-AVERAGE(Table2[TATA]))/STDEV(Table2[TATA])</f>
        <v>-0.10962473745549776</v>
      </c>
      <c r="W236" s="43">
        <f>(Table2[[#This Row],[REC]]-AVERAGE(Table2[REC]))/STDEV(Table2[REC])</f>
        <v>-0.38404136109279063</v>
      </c>
      <c r="X236" s="43">
        <f>(Table2[[#This Row],[INV]]-AVERAGE(Table2[INV]))/STDEV(Table2[INV])</f>
        <v>-3.6642346591725682E-2</v>
      </c>
      <c r="Y236" s="43">
        <f>(Table2[[#This Row],[rev]]-AVERAGE(Table2[rev]))/STDEV(Table2[rev])</f>
        <v>-3.1398353979089133E-2</v>
      </c>
      <c r="Z236" s="43">
        <f>(Table2[[#This Row],[ROA]]-AVERAGE(Table2[ROA]))/STDEV(Table2[ROA])</f>
        <v>-2.058301088612928E-2</v>
      </c>
      <c r="AA236" s="20">
        <f>SUM(Table2[[#This Row],[TATA Z]:[ROA Z]])</f>
        <v>-0.58228981000523239</v>
      </c>
      <c r="AB236" s="20">
        <f>IF(Table2[[#This Row],[Z Score]]&gt;1,1,0)</f>
        <v>0</v>
      </c>
    </row>
    <row r="237" spans="1:28" ht="26.25" x14ac:dyDescent="0.45">
      <c r="A237" s="30">
        <v>622</v>
      </c>
      <c r="B237" s="31" t="s">
        <v>1254</v>
      </c>
      <c r="C237" s="32" t="s">
        <v>1255</v>
      </c>
      <c r="D237" s="32" t="s">
        <v>15</v>
      </c>
      <c r="E237" s="33">
        <v>-12352189439</v>
      </c>
      <c r="F237" s="33">
        <v>54978209164</v>
      </c>
      <c r="G237" s="33">
        <v>546179376122</v>
      </c>
      <c r="H237" s="33">
        <v>194528932638</v>
      </c>
      <c r="I237" s="33">
        <v>266332148667</v>
      </c>
      <c r="J237" s="33">
        <v>101851256997</v>
      </c>
      <c r="K237" s="33">
        <v>87627616096</v>
      </c>
      <c r="L237" s="33">
        <v>868155807971</v>
      </c>
      <c r="M237" s="33">
        <v>741070971989</v>
      </c>
      <c r="N237" s="34">
        <v>1.73</v>
      </c>
      <c r="O237" s="34">
        <v>8.8699999999999992</v>
      </c>
      <c r="P237" s="17">
        <v>0.12327524902361092</v>
      </c>
      <c r="Q237" s="27">
        <v>0.36911329875345078</v>
      </c>
      <c r="R237" s="27">
        <v>-0.13965110809991235</v>
      </c>
      <c r="S237" s="27">
        <v>-0.14638482495327054</v>
      </c>
      <c r="T237" s="28">
        <v>7.1399999999999988</v>
      </c>
      <c r="U237" s="29">
        <v>7.3463526147238776</v>
      </c>
      <c r="V237" s="27">
        <f>(Table2[[#This Row],[TATA]]-AVERAGE(Table2[TATA]))/STDEV(Table2[TATA])</f>
        <v>0.17881223860874265</v>
      </c>
      <c r="W237" s="43">
        <f>(Table2[[#This Row],[REC]]-AVERAGE(Table2[REC]))/STDEV(Table2[REC])</f>
        <v>9.9095870404758202E-2</v>
      </c>
      <c r="X237" s="43">
        <f>(Table2[[#This Row],[INV]]-AVERAGE(Table2[INV]))/STDEV(Table2[INV])</f>
        <v>-3.7995163944649794E-2</v>
      </c>
      <c r="Y237" s="43">
        <f>(Table2[[#This Row],[rev]]-AVERAGE(Table2[rev]))/STDEV(Table2[rev])</f>
        <v>-3.145981547153761E-2</v>
      </c>
      <c r="Z237" s="43">
        <f>(Table2[[#This Row],[ROA]]-AVERAGE(Table2[ROA]))/STDEV(Table2[ROA])</f>
        <v>0.90252256731466474</v>
      </c>
      <c r="AA237" s="20">
        <f>SUM(Table2[[#This Row],[TATA Z]:[ROA Z]])</f>
        <v>1.1109756969119782</v>
      </c>
      <c r="AB237" s="20">
        <f>IF(Table2[[#This Row],[Z Score]]&gt;1,1,0)</f>
        <v>1</v>
      </c>
    </row>
    <row r="238" spans="1:28" ht="39" hidden="1" x14ac:dyDescent="0.45">
      <c r="A238" s="22">
        <v>623</v>
      </c>
      <c r="B238" s="23" t="s">
        <v>1256</v>
      </c>
      <c r="C238" s="24" t="s">
        <v>1257</v>
      </c>
      <c r="D238" s="24" t="s">
        <v>18</v>
      </c>
      <c r="E238" s="25">
        <v>161333860371</v>
      </c>
      <c r="F238" s="25">
        <v>198031786940</v>
      </c>
      <c r="G238" s="25">
        <v>1902485017989</v>
      </c>
      <c r="H238" s="25">
        <v>622318968124</v>
      </c>
      <c r="I238" s="25">
        <v>600272441620</v>
      </c>
      <c r="J238" s="25">
        <v>494187294052</v>
      </c>
      <c r="K238" s="25">
        <v>508798131919</v>
      </c>
      <c r="L238" s="25">
        <v>1903750269217</v>
      </c>
      <c r="M238" s="25">
        <v>2069012016718</v>
      </c>
      <c r="N238" s="26">
        <v>4.2</v>
      </c>
      <c r="O238" s="26">
        <v>4.84</v>
      </c>
      <c r="P238" s="17">
        <v>1.9289469416054125E-2</v>
      </c>
      <c r="Q238" s="27">
        <v>-3.5426409338702856E-2</v>
      </c>
      <c r="R238" s="27">
        <v>2.9565385518516792E-2</v>
      </c>
      <c r="S238" s="27">
        <v>8.6808522196018423E-2</v>
      </c>
      <c r="T238" s="28">
        <v>0.63999999999999968</v>
      </c>
      <c r="U238" s="29">
        <v>0.74023696779188619</v>
      </c>
      <c r="V238" s="27">
        <f>(Table2[[#This Row],[TATA]]-AVERAGE(Table2[TATA]))/STDEV(Table2[TATA])</f>
        <v>6.4354878952910269E-2</v>
      </c>
      <c r="W238" s="43">
        <f>(Table2[[#This Row],[REC]]-AVERAGE(Table2[REC]))/STDEV(Table2[REC])</f>
        <v>-0.2333155943586501</v>
      </c>
      <c r="X238" s="43">
        <f>(Table2[[#This Row],[INV]]-AVERAGE(Table2[INV]))/STDEV(Table2[INV])</f>
        <v>-3.6749692316133953E-2</v>
      </c>
      <c r="Y238" s="43">
        <f>(Table2[[#This Row],[rev]]-AVERAGE(Table2[rev]))/STDEV(Table2[rev])</f>
        <v>-3.0651151593672894E-2</v>
      </c>
      <c r="Z238" s="43">
        <f>(Table2[[#This Row],[ROA]]-AVERAGE(Table2[ROA]))/STDEV(Table2[ROA])</f>
        <v>6.2160346263521689E-2</v>
      </c>
      <c r="AA238" s="20">
        <f>SUM(Table2[[#This Row],[TATA Z]:[ROA Z]])</f>
        <v>-0.17420121305202499</v>
      </c>
      <c r="AB238" s="20">
        <f>IF(Table2[[#This Row],[Z Score]]&gt;1,1,0)</f>
        <v>0</v>
      </c>
    </row>
    <row r="239" spans="1:28" ht="26.25" hidden="1" x14ac:dyDescent="0.45">
      <c r="A239" s="30">
        <v>625</v>
      </c>
      <c r="B239" s="31" t="s">
        <v>1260</v>
      </c>
      <c r="C239" s="32" t="s">
        <v>1261</v>
      </c>
      <c r="D239" s="32" t="s">
        <v>15</v>
      </c>
      <c r="E239" s="33">
        <v>68684529408</v>
      </c>
      <c r="F239" s="33">
        <v>24353167230</v>
      </c>
      <c r="G239" s="33">
        <v>653629998820</v>
      </c>
      <c r="H239" s="33">
        <v>204264227824</v>
      </c>
      <c r="I239" s="33">
        <v>252466014364</v>
      </c>
      <c r="J239" s="33">
        <v>105218022584</v>
      </c>
      <c r="K239" s="33">
        <v>117026414220</v>
      </c>
      <c r="L239" s="33">
        <v>804254065280</v>
      </c>
      <c r="M239" s="33">
        <v>978745856755</v>
      </c>
      <c r="N239" s="34">
        <v>-1.43</v>
      </c>
      <c r="O239" s="34">
        <v>0.42</v>
      </c>
      <c r="P239" s="17">
        <v>-6.7823328577377912E-2</v>
      </c>
      <c r="Q239" s="27">
        <v>0.23597762101317155</v>
      </c>
      <c r="R239" s="27">
        <v>0.11222784220804816</v>
      </c>
      <c r="S239" s="27">
        <v>0.21696103135549699</v>
      </c>
      <c r="T239" s="28">
        <v>1.8499999999999999</v>
      </c>
      <c r="U239" s="29">
        <v>2.3473431659993387</v>
      </c>
      <c r="V239" s="27">
        <f>(Table2[[#This Row],[TATA]]-AVERAGE(Table2[TATA]))/STDEV(Table2[TATA])</f>
        <v>-3.1530355433845636E-2</v>
      </c>
      <c r="W239" s="43">
        <f>(Table2[[#This Row],[REC]]-AVERAGE(Table2[REC]))/STDEV(Table2[REC])</f>
        <v>-1.03021065172845E-2</v>
      </c>
      <c r="X239" s="43">
        <f>(Table2[[#This Row],[INV]]-AVERAGE(Table2[INV]))/STDEV(Table2[INV])</f>
        <v>-3.614127795681988E-2</v>
      </c>
      <c r="Y239" s="43">
        <f>(Table2[[#This Row],[rev]]-AVERAGE(Table2[rev]))/STDEV(Table2[rev])</f>
        <v>-3.0199810961286207E-2</v>
      </c>
      <c r="Z239" s="43">
        <f>(Table2[[#This Row],[ROA]]-AVERAGE(Table2[ROA]))/STDEV(Table2[ROA])</f>
        <v>0.21859700587458067</v>
      </c>
      <c r="AA239" s="20">
        <f>SUM(Table2[[#This Row],[TATA Z]:[ROA Z]])</f>
        <v>0.11042345500534445</v>
      </c>
      <c r="AB239" s="20">
        <f>IF(Table2[[#This Row],[Z Score]]&gt;1,1,0)</f>
        <v>0</v>
      </c>
    </row>
    <row r="240" spans="1:28" ht="51.75" x14ac:dyDescent="0.45">
      <c r="A240" s="22">
        <v>626</v>
      </c>
      <c r="B240" s="23" t="s">
        <v>1262</v>
      </c>
      <c r="C240" s="24" t="s">
        <v>1263</v>
      </c>
      <c r="D240" s="24" t="s">
        <v>15</v>
      </c>
      <c r="E240" s="25">
        <v>972657058</v>
      </c>
      <c r="F240" s="25">
        <v>4562636837</v>
      </c>
      <c r="G240" s="25">
        <v>81399046689</v>
      </c>
      <c r="H240" s="25">
        <v>15583117487</v>
      </c>
      <c r="I240" s="25">
        <v>42594657630</v>
      </c>
      <c r="J240" s="25">
        <v>24906798983</v>
      </c>
      <c r="K240" s="25">
        <v>28464146167</v>
      </c>
      <c r="L240" s="25">
        <v>366980367786</v>
      </c>
      <c r="M240" s="25">
        <v>404767142424</v>
      </c>
      <c r="N240" s="25"/>
      <c r="O240" s="25"/>
      <c r="P240" s="17">
        <v>4.4103462202895037E-2</v>
      </c>
      <c r="Q240" s="27">
        <v>1.7333848740814541</v>
      </c>
      <c r="R240" s="27">
        <v>0.14282634980223866</v>
      </c>
      <c r="S240" s="27">
        <v>0.10296674687523034</v>
      </c>
      <c r="T240" s="28">
        <v>0</v>
      </c>
      <c r="U240" s="29">
        <v>2.0232814329618183</v>
      </c>
      <c r="V240" s="27">
        <f>(Table2[[#This Row],[TATA]]-AVERAGE(Table2[TATA]))/STDEV(Table2[TATA])</f>
        <v>9.1667691412646662E-2</v>
      </c>
      <c r="W240" s="43">
        <f>(Table2[[#This Row],[REC]]-AVERAGE(Table2[REC]))/STDEV(Table2[REC])</f>
        <v>1.220121825628312</v>
      </c>
      <c r="X240" s="43">
        <f>(Table2[[#This Row],[INV]]-AVERAGE(Table2[INV]))/STDEV(Table2[INV])</f>
        <v>-3.5916066027009856E-2</v>
      </c>
      <c r="Y240" s="43">
        <f>(Table2[[#This Row],[rev]]-AVERAGE(Table2[rev]))/STDEV(Table2[rev])</f>
        <v>-3.0595118380083244E-2</v>
      </c>
      <c r="Z240" s="43">
        <f>(Table2[[#This Row],[ROA]]-AVERAGE(Table2[ROA]))/STDEV(Table2[ROA])</f>
        <v>-2.058301088612928E-2</v>
      </c>
      <c r="AA240" s="20">
        <f>SUM(Table2[[#This Row],[TATA Z]:[ROA Z]])</f>
        <v>1.2246953217477361</v>
      </c>
      <c r="AB240" s="20">
        <f>IF(Table2[[#This Row],[Z Score]]&gt;1,1,0)</f>
        <v>1</v>
      </c>
    </row>
    <row r="241" spans="1:28" ht="39" hidden="1" x14ac:dyDescent="0.45">
      <c r="A241" s="30">
        <v>629</v>
      </c>
      <c r="B241" s="31" t="s">
        <v>1268</v>
      </c>
      <c r="C241" s="32" t="s">
        <v>1269</v>
      </c>
      <c r="D241" s="32" t="s">
        <v>15</v>
      </c>
      <c r="E241" s="33">
        <v>277358093801</v>
      </c>
      <c r="F241" s="33">
        <v>163494880098</v>
      </c>
      <c r="G241" s="33">
        <v>1652966653507</v>
      </c>
      <c r="H241" s="33">
        <v>256082266524</v>
      </c>
      <c r="I241" s="33">
        <v>232443889776</v>
      </c>
      <c r="J241" s="33">
        <v>40071456211</v>
      </c>
      <c r="K241" s="33">
        <v>43635622879</v>
      </c>
      <c r="L241" s="33">
        <v>2630406446317</v>
      </c>
      <c r="M241" s="33">
        <v>2752010029424</v>
      </c>
      <c r="N241" s="34">
        <v>1.71</v>
      </c>
      <c r="O241" s="34">
        <v>1.71</v>
      </c>
      <c r="P241" s="17">
        <v>-6.8884156532391785E-2</v>
      </c>
      <c r="Q241" s="27">
        <v>-9.2307745744606706E-2</v>
      </c>
      <c r="R241" s="27">
        <v>8.8945274392638662E-2</v>
      </c>
      <c r="S241" s="27">
        <v>4.6229959357522464E-2</v>
      </c>
      <c r="T241" s="28">
        <v>0</v>
      </c>
      <c r="U241" s="29">
        <v>-2.6016668526837351E-2</v>
      </c>
      <c r="V241" s="27">
        <f>(Table2[[#This Row],[TATA]]-AVERAGE(Table2[TATA]))/STDEV(Table2[TATA])</f>
        <v>-3.2698010927108487E-2</v>
      </c>
      <c r="W241" s="43">
        <f>(Table2[[#This Row],[REC]]-AVERAGE(Table2[REC]))/STDEV(Table2[REC])</f>
        <v>-0.28005515533168435</v>
      </c>
      <c r="X241" s="43">
        <f>(Table2[[#This Row],[INV]]-AVERAGE(Table2[INV]))/STDEV(Table2[INV])</f>
        <v>-3.6312642916777486E-2</v>
      </c>
      <c r="Y241" s="43">
        <f>(Table2[[#This Row],[rev]]-AVERAGE(Table2[rev]))/STDEV(Table2[rev])</f>
        <v>-3.0791869235853944E-2</v>
      </c>
      <c r="Z241" s="43">
        <f>(Table2[[#This Row],[ROA]]-AVERAGE(Table2[ROA]))/STDEV(Table2[ROA])</f>
        <v>-2.058301088612928E-2</v>
      </c>
      <c r="AA241" s="20">
        <f>SUM(Table2[[#This Row],[TATA Z]:[ROA Z]])</f>
        <v>-0.40044068929755355</v>
      </c>
      <c r="AB241" s="20">
        <f>IF(Table2[[#This Row],[Z Score]]&gt;1,1,0)</f>
        <v>0</v>
      </c>
    </row>
    <row r="242" spans="1:28" ht="51.75" hidden="1" x14ac:dyDescent="0.45">
      <c r="A242" s="22">
        <v>631</v>
      </c>
      <c r="B242" s="23" t="s">
        <v>1272</v>
      </c>
      <c r="C242" s="24" t="s">
        <v>1273</v>
      </c>
      <c r="D242" s="24" t="s">
        <v>33</v>
      </c>
      <c r="E242" s="25">
        <v>63303327592</v>
      </c>
      <c r="F242" s="25">
        <v>55578787846</v>
      </c>
      <c r="G242" s="25">
        <v>254040865698</v>
      </c>
      <c r="H242" s="25">
        <v>65484182496</v>
      </c>
      <c r="I242" s="25">
        <v>79504668184</v>
      </c>
      <c r="J242" s="25">
        <v>16581394355</v>
      </c>
      <c r="K242" s="25">
        <v>12841672314</v>
      </c>
      <c r="L242" s="25">
        <v>937408787887</v>
      </c>
      <c r="M242" s="25">
        <v>1132865358118</v>
      </c>
      <c r="N242" s="26">
        <v>3.53</v>
      </c>
      <c r="O242" s="26">
        <v>5.57</v>
      </c>
      <c r="P242" s="17">
        <v>-3.0406681715463912E-2</v>
      </c>
      <c r="Q242" s="27">
        <v>0.21410492051048235</v>
      </c>
      <c r="R242" s="27">
        <v>-0.22553724740720094</v>
      </c>
      <c r="S242" s="27">
        <v>0.20850729453003733</v>
      </c>
      <c r="T242" s="28">
        <v>2.0400000000000005</v>
      </c>
      <c r="U242" s="29">
        <v>2.2066682859178552</v>
      </c>
      <c r="V242" s="27">
        <f>(Table2[[#This Row],[TATA]]-AVERAGE(Table2[TATA]))/STDEV(Table2[TATA])</f>
        <v>9.6542240649278646E-3</v>
      </c>
      <c r="W242" s="43">
        <f>(Table2[[#This Row],[REC]]-AVERAGE(Table2[REC]))/STDEV(Table2[REC])</f>
        <v>-2.8274968678874794E-2</v>
      </c>
      <c r="X242" s="43">
        <f>(Table2[[#This Row],[INV]]-AVERAGE(Table2[INV]))/STDEV(Table2[INV])</f>
        <v>-3.8627305336441022E-2</v>
      </c>
      <c r="Y242" s="43">
        <f>(Table2[[#This Row],[rev]]-AVERAGE(Table2[rev]))/STDEV(Table2[rev])</f>
        <v>-3.0229126684428807E-2</v>
      </c>
      <c r="Z242" s="43">
        <f>(Table2[[#This Row],[ROA]]-AVERAGE(Table2[ROA]))/STDEV(Table2[ROA])</f>
        <v>0.24316144002838339</v>
      </c>
      <c r="AA242" s="20">
        <f>SUM(Table2[[#This Row],[TATA Z]:[ROA Z]])</f>
        <v>0.15568426339356661</v>
      </c>
      <c r="AB242" s="20">
        <f>IF(Table2[[#This Row],[Z Score]]&gt;1,1,0)</f>
        <v>0</v>
      </c>
    </row>
    <row r="243" spans="1:28" ht="51.75" hidden="1" x14ac:dyDescent="0.45">
      <c r="A243" s="30">
        <v>632</v>
      </c>
      <c r="B243" s="31" t="s">
        <v>1274</v>
      </c>
      <c r="C243" s="32" t="s">
        <v>1275</v>
      </c>
      <c r="D243" s="32" t="s">
        <v>15</v>
      </c>
      <c r="E243" s="33">
        <v>-13402891646</v>
      </c>
      <c r="F243" s="33">
        <v>-26469784046</v>
      </c>
      <c r="G243" s="33">
        <v>186186088612</v>
      </c>
      <c r="H243" s="33">
        <v>16359650595</v>
      </c>
      <c r="I243" s="33">
        <v>5111569216</v>
      </c>
      <c r="J243" s="33">
        <v>10170684635</v>
      </c>
      <c r="K243" s="33">
        <v>12809164888</v>
      </c>
      <c r="L243" s="33">
        <v>94510130009</v>
      </c>
      <c r="M243" s="33">
        <v>34712779671</v>
      </c>
      <c r="N243" s="34">
        <v>-3.4</v>
      </c>
      <c r="O243" s="34">
        <v>-3</v>
      </c>
      <c r="P243" s="17">
        <v>-7.0181894347813356E-2</v>
      </c>
      <c r="Q243" s="27">
        <v>-0.68755022081203565</v>
      </c>
      <c r="R243" s="27">
        <v>0.25942012240948814</v>
      </c>
      <c r="S243" s="27">
        <v>-0.63270837033348304</v>
      </c>
      <c r="T243" s="28">
        <v>0.39999999999999991</v>
      </c>
      <c r="U243" s="29">
        <v>-0.7310203630838441</v>
      </c>
      <c r="V243" s="27">
        <f>(Table2[[#This Row],[TATA]]-AVERAGE(Table2[TATA]))/STDEV(Table2[TATA])</f>
        <v>-3.4126433586814997E-2</v>
      </c>
      <c r="W243" s="43">
        <f>(Table2[[#This Row],[REC]]-AVERAGE(Table2[REC]))/STDEV(Table2[REC])</f>
        <v>-0.76916764310133268</v>
      </c>
      <c r="X243" s="43">
        <f>(Table2[[#This Row],[INV]]-AVERAGE(Table2[INV]))/STDEV(Table2[INV])</f>
        <v>-3.5057909515556526E-2</v>
      </c>
      <c r="Y243" s="43">
        <f>(Table2[[#This Row],[rev]]-AVERAGE(Table2[rev]))/STDEV(Table2[rev])</f>
        <v>-3.3146279896495282E-2</v>
      </c>
      <c r="Z243" s="43">
        <f>(Table2[[#This Row],[ROA]]-AVERAGE(Table2[ROA]))/STDEV(Table2[ROA])</f>
        <v>3.113158733240259E-2</v>
      </c>
      <c r="AA243" s="20">
        <f>SUM(Table2[[#This Row],[TATA Z]:[ROA Z]])</f>
        <v>-0.84036667876779692</v>
      </c>
      <c r="AB243" s="20">
        <f>IF(Table2[[#This Row],[Z Score]]&gt;1,1,0)</f>
        <v>0</v>
      </c>
    </row>
    <row r="244" spans="1:28" ht="51.75" hidden="1" x14ac:dyDescent="0.45">
      <c r="A244" s="22">
        <v>636</v>
      </c>
      <c r="B244" s="23" t="s">
        <v>1282</v>
      </c>
      <c r="C244" s="24" t="s">
        <v>1283</v>
      </c>
      <c r="D244" s="24" t="s">
        <v>15</v>
      </c>
      <c r="E244" s="25">
        <v>1066178203638</v>
      </c>
      <c r="F244" s="25">
        <v>948343899542</v>
      </c>
      <c r="G244" s="25">
        <v>7422940181888</v>
      </c>
      <c r="H244" s="25">
        <v>908079273402</v>
      </c>
      <c r="I244" s="25">
        <v>748092034476</v>
      </c>
      <c r="J244" s="25">
        <v>14410440031</v>
      </c>
      <c r="K244" s="25">
        <v>14685641227</v>
      </c>
      <c r="L244" s="25">
        <v>2080599352666</v>
      </c>
      <c r="M244" s="25">
        <v>2284689908294</v>
      </c>
      <c r="N244" s="26">
        <v>5.52</v>
      </c>
      <c r="O244" s="26">
        <v>4.1399999999999997</v>
      </c>
      <c r="P244" s="17">
        <v>-1.5874343751754342E-2</v>
      </c>
      <c r="Q244" s="27">
        <v>-0.17618201803750985</v>
      </c>
      <c r="R244" s="27">
        <v>1.9097348547857124E-2</v>
      </c>
      <c r="S244" s="27">
        <v>9.8092194139388827E-2</v>
      </c>
      <c r="T244" s="28">
        <v>-1.38</v>
      </c>
      <c r="U244" s="29">
        <v>-1.4548668191020182</v>
      </c>
      <c r="V244" s="27">
        <f>(Table2[[#This Row],[TATA]]-AVERAGE(Table2[TATA]))/STDEV(Table2[TATA])</f>
        <v>2.5649998095087046E-2</v>
      </c>
      <c r="W244" s="43">
        <f>(Table2[[#This Row],[REC]]-AVERAGE(Table2[REC]))/STDEV(Table2[REC])</f>
        <v>-0.348974890900628</v>
      </c>
      <c r="X244" s="43">
        <f>(Table2[[#This Row],[INV]]-AVERAGE(Table2[INV]))/STDEV(Table2[INV])</f>
        <v>-3.6826739433553905E-2</v>
      </c>
      <c r="Y244" s="43">
        <f>(Table2[[#This Row],[rev]]-AVERAGE(Table2[rev]))/STDEV(Table2[rev])</f>
        <v>-3.0612022270208799E-2</v>
      </c>
      <c r="Z244" s="43">
        <f>(Table2[[#This Row],[ROA]]-AVERAGE(Table2[ROA]))/STDEV(Table2[ROA])</f>
        <v>-0.19899837474006427</v>
      </c>
      <c r="AA244" s="20">
        <f>SUM(Table2[[#This Row],[TATA Z]:[ROA Z]])</f>
        <v>-0.58976202924936794</v>
      </c>
      <c r="AB244" s="20">
        <f>IF(Table2[[#This Row],[Z Score]]&gt;1,1,0)</f>
        <v>0</v>
      </c>
    </row>
    <row r="245" spans="1:28" ht="26.25" hidden="1" x14ac:dyDescent="0.45">
      <c r="A245" s="30">
        <v>639</v>
      </c>
      <c r="B245" s="31" t="s">
        <v>1288</v>
      </c>
      <c r="C245" s="32" t="s">
        <v>1289</v>
      </c>
      <c r="D245" s="32" t="s">
        <v>15</v>
      </c>
      <c r="E245" s="33">
        <v>277768995592</v>
      </c>
      <c r="F245" s="33">
        <v>234036431820</v>
      </c>
      <c r="G245" s="33">
        <v>1562688701188</v>
      </c>
      <c r="H245" s="33">
        <v>27281724088</v>
      </c>
      <c r="I245" s="33">
        <v>31111427431</v>
      </c>
      <c r="J245" s="33">
        <v>42443524082</v>
      </c>
      <c r="K245" s="33">
        <v>53981753545</v>
      </c>
      <c r="L245" s="33">
        <v>644687222815</v>
      </c>
      <c r="M245" s="33">
        <v>774253058664</v>
      </c>
      <c r="N245" s="34">
        <v>1.51</v>
      </c>
      <c r="O245" s="34">
        <v>3.81</v>
      </c>
      <c r="P245" s="17">
        <v>-2.7985461044642654E-2</v>
      </c>
      <c r="Q245" s="27">
        <v>0.14037614817329355</v>
      </c>
      <c r="R245" s="27">
        <v>0.27184899728656797</v>
      </c>
      <c r="S245" s="27">
        <v>0.20097472272407721</v>
      </c>
      <c r="T245" s="28">
        <v>2.2999999999999998</v>
      </c>
      <c r="U245" s="29">
        <v>2.885214407139296</v>
      </c>
      <c r="V245" s="27">
        <f>(Table2[[#This Row],[TATA]]-AVERAGE(Table2[TATA]))/STDEV(Table2[TATA])</f>
        <v>1.2319266594514145E-2</v>
      </c>
      <c r="W245" s="43">
        <f>(Table2[[#This Row],[REC]]-AVERAGE(Table2[REC]))/STDEV(Table2[REC])</f>
        <v>-8.8858117174719933E-2</v>
      </c>
      <c r="X245" s="43">
        <f>(Table2[[#This Row],[INV]]-AVERAGE(Table2[INV]))/STDEV(Table2[INV])</f>
        <v>-3.4966430188082209E-2</v>
      </c>
      <c r="Y245" s="43">
        <f>(Table2[[#This Row],[rev]]-AVERAGE(Table2[rev]))/STDEV(Table2[rev])</f>
        <v>-3.0255248007362616E-2</v>
      </c>
      <c r="Z245" s="43">
        <f>(Table2[[#This Row],[ROA]]-AVERAGE(Table2[ROA]))/STDEV(Table2[ROA])</f>
        <v>0.27677592887042907</v>
      </c>
      <c r="AA245" s="20">
        <f>SUM(Table2[[#This Row],[TATA Z]:[ROA Z]])</f>
        <v>0.13501540009477844</v>
      </c>
      <c r="AB245" s="20">
        <f>IF(Table2[[#This Row],[Z Score]]&gt;1,1,0)</f>
        <v>0</v>
      </c>
    </row>
    <row r="246" spans="1:28" ht="26.25" hidden="1" x14ac:dyDescent="0.45">
      <c r="A246" s="22">
        <v>640</v>
      </c>
      <c r="B246" s="23" t="s">
        <v>1290</v>
      </c>
      <c r="C246" s="24" t="s">
        <v>1291</v>
      </c>
      <c r="D246" s="24" t="s">
        <v>33</v>
      </c>
      <c r="E246" s="25">
        <v>859104918312</v>
      </c>
      <c r="F246" s="25">
        <v>259481072871</v>
      </c>
      <c r="G246" s="25">
        <v>19194863087020</v>
      </c>
      <c r="H246" s="25">
        <v>4825761790033</v>
      </c>
      <c r="I246" s="25">
        <v>6320656778649</v>
      </c>
      <c r="J246" s="25">
        <v>1597486980838</v>
      </c>
      <c r="K246" s="25">
        <v>2032848654607</v>
      </c>
      <c r="L246" s="25">
        <v>9080994413188</v>
      </c>
      <c r="M246" s="25">
        <v>9679765509197</v>
      </c>
      <c r="N246" s="26">
        <v>0.01</v>
      </c>
      <c r="O246" s="26">
        <v>0.43</v>
      </c>
      <c r="P246" s="17">
        <v>-3.1238766472185944E-2</v>
      </c>
      <c r="Q246" s="27">
        <v>0.30977388724481103</v>
      </c>
      <c r="R246" s="27">
        <v>0.27252909037206713</v>
      </c>
      <c r="S246" s="27">
        <v>6.5936732120375097E-2</v>
      </c>
      <c r="T246" s="28">
        <v>0.42</v>
      </c>
      <c r="U246" s="29">
        <v>1.0370009432650673</v>
      </c>
      <c r="V246" s="27">
        <f>(Table2[[#This Row],[TATA]]-AVERAGE(Table2[TATA]))/STDEV(Table2[TATA])</f>
        <v>8.7383466764647567E-3</v>
      </c>
      <c r="W246" s="43">
        <f>(Table2[[#This Row],[REC]]-AVERAGE(Table2[REC]))/STDEV(Table2[REC])</f>
        <v>5.0336501909608561E-2</v>
      </c>
      <c r="X246" s="43">
        <f>(Table2[[#This Row],[INV]]-AVERAGE(Table2[INV]))/STDEV(Table2[INV])</f>
        <v>-3.4961424549301817E-2</v>
      </c>
      <c r="Y246" s="43">
        <f>(Table2[[#This Row],[rev]]-AVERAGE(Table2[rev]))/STDEV(Table2[rev])</f>
        <v>-3.0723530428261779E-2</v>
      </c>
      <c r="Z246" s="43">
        <f>(Table2[[#This Row],[ROA]]-AVERAGE(Table2[ROA]))/STDEV(Table2[ROA])</f>
        <v>3.3717317243329201E-2</v>
      </c>
      <c r="AA246" s="20">
        <f>SUM(Table2[[#This Row],[TATA Z]:[ROA Z]])</f>
        <v>2.7107210851838918E-2</v>
      </c>
      <c r="AB246" s="20">
        <f>IF(Table2[[#This Row],[Z Score]]&gt;1,1,0)</f>
        <v>0</v>
      </c>
    </row>
    <row r="247" spans="1:28" ht="39" hidden="1" x14ac:dyDescent="0.45">
      <c r="A247" s="30">
        <v>646</v>
      </c>
      <c r="B247" s="31" t="s">
        <v>1302</v>
      </c>
      <c r="C247" s="32" t="s">
        <v>1303</v>
      </c>
      <c r="D247" s="32" t="s">
        <v>15</v>
      </c>
      <c r="E247" s="33">
        <v>548476502836</v>
      </c>
      <c r="F247" s="33">
        <v>287047231127</v>
      </c>
      <c r="G247" s="33">
        <v>3442157722650</v>
      </c>
      <c r="H247" s="33">
        <v>65133208554</v>
      </c>
      <c r="I247" s="33">
        <v>69886533560</v>
      </c>
      <c r="J247" s="33">
        <v>44831507361</v>
      </c>
      <c r="K247" s="33">
        <v>48970074541</v>
      </c>
      <c r="L247" s="33">
        <v>1282996622921</v>
      </c>
      <c r="M247" s="33">
        <v>1309241279689</v>
      </c>
      <c r="N247" s="34">
        <v>2.0299999999999998</v>
      </c>
      <c r="O247" s="34">
        <v>2.2400000000000002</v>
      </c>
      <c r="P247" s="17">
        <v>-7.5949242531435923E-2</v>
      </c>
      <c r="Q247" s="27">
        <v>7.2978517587678177E-2</v>
      </c>
      <c r="R247" s="27">
        <v>9.2313808382009449E-2</v>
      </c>
      <c r="S247" s="27">
        <v>2.0455748907778695E-2</v>
      </c>
      <c r="T247" s="28">
        <v>0.21000000000000041</v>
      </c>
      <c r="U247" s="29">
        <v>0.31979883234603079</v>
      </c>
      <c r="V247" s="27">
        <f>(Table2[[#This Row],[TATA]]-AVERAGE(Table2[TATA]))/STDEV(Table2[TATA])</f>
        <v>-4.0474565492971598E-2</v>
      </c>
      <c r="W247" s="43">
        <f>(Table2[[#This Row],[REC]]-AVERAGE(Table2[REC]))/STDEV(Table2[REC])</f>
        <v>-0.14423894792235065</v>
      </c>
      <c r="X247" s="43">
        <f>(Table2[[#This Row],[INV]]-AVERAGE(Table2[INV]))/STDEV(Table2[INV])</f>
        <v>-3.6287849745475206E-2</v>
      </c>
      <c r="Y247" s="43">
        <f>(Table2[[#This Row],[rev]]-AVERAGE(Table2[rev]))/STDEV(Table2[rev])</f>
        <v>-3.0881248599484962E-2</v>
      </c>
      <c r="Z247" s="43">
        <f>(Table2[[#This Row],[ROA]]-AVERAGE(Table2[ROA]))/STDEV(Table2[ROA])</f>
        <v>6.5671531786000107E-3</v>
      </c>
      <c r="AA247" s="20">
        <f>SUM(Table2[[#This Row],[TATA Z]:[ROA Z]])</f>
        <v>-0.24531545858168236</v>
      </c>
      <c r="AB247" s="20">
        <f>IF(Table2[[#This Row],[Z Score]]&gt;1,1,0)</f>
        <v>0</v>
      </c>
    </row>
    <row r="248" spans="1:28" ht="39" hidden="1" x14ac:dyDescent="0.45">
      <c r="A248" s="22">
        <v>660</v>
      </c>
      <c r="B248" s="23" t="s">
        <v>1330</v>
      </c>
      <c r="C248" s="24" t="s">
        <v>1331</v>
      </c>
      <c r="D248" s="24" t="s">
        <v>15</v>
      </c>
      <c r="E248" s="25">
        <v>-156257182257</v>
      </c>
      <c r="F248" s="25">
        <v>113082355399</v>
      </c>
      <c r="G248" s="25">
        <v>1906201643352</v>
      </c>
      <c r="H248" s="25">
        <v>496951385423</v>
      </c>
      <c r="I248" s="25">
        <v>604516102491</v>
      </c>
      <c r="J248" s="25">
        <v>739845564562</v>
      </c>
      <c r="K248" s="25">
        <v>1021180332992</v>
      </c>
      <c r="L248" s="25">
        <v>2025737354729</v>
      </c>
      <c r="M248" s="25">
        <v>2134449600673</v>
      </c>
      <c r="N248" s="26">
        <v>2.17</v>
      </c>
      <c r="O248" s="26">
        <v>0.78</v>
      </c>
      <c r="P248" s="17">
        <v>0.14129645653980985</v>
      </c>
      <c r="Q248" s="27">
        <v>0.21644917435221958</v>
      </c>
      <c r="R248" s="27">
        <v>0.38026147875408906</v>
      </c>
      <c r="S248" s="27">
        <v>5.3665518725917634E-2</v>
      </c>
      <c r="T248" s="28">
        <v>-1.39</v>
      </c>
      <c r="U248" s="29">
        <v>-0.59832737162796379</v>
      </c>
      <c r="V248" s="27">
        <f>(Table2[[#This Row],[TATA]]-AVERAGE(Table2[TATA]))/STDEV(Table2[TATA])</f>
        <v>0.19864821846962813</v>
      </c>
      <c r="W248" s="43">
        <f>(Table2[[#This Row],[REC]]-AVERAGE(Table2[REC]))/STDEV(Table2[REC])</f>
        <v>-2.6348688420790453E-2</v>
      </c>
      <c r="X248" s="43">
        <f>(Table2[[#This Row],[INV]]-AVERAGE(Table2[INV]))/STDEV(Table2[INV])</f>
        <v>-3.4168489828029204E-2</v>
      </c>
      <c r="Y248" s="43">
        <f>(Table2[[#This Row],[rev]]-AVERAGE(Table2[rev]))/STDEV(Table2[rev])</f>
        <v>-3.0766084330982317E-2</v>
      </c>
      <c r="Z248" s="43">
        <f>(Table2[[#This Row],[ROA]]-AVERAGE(Table2[ROA]))/STDEV(Table2[ROA])</f>
        <v>-0.20029123969552756</v>
      </c>
      <c r="AA248" s="20">
        <f>SUM(Table2[[#This Row],[TATA Z]:[ROA Z]])</f>
        <v>-9.2926283805701393E-2</v>
      </c>
      <c r="AB248" s="20">
        <f>IF(Table2[[#This Row],[Z Score]]&gt;1,1,0)</f>
        <v>0</v>
      </c>
    </row>
    <row r="249" spans="1:28" ht="39" hidden="1" x14ac:dyDescent="0.45">
      <c r="A249" s="30">
        <v>661</v>
      </c>
      <c r="B249" s="31" t="s">
        <v>1332</v>
      </c>
      <c r="C249" s="32" t="s">
        <v>1333</v>
      </c>
      <c r="D249" s="32" t="s">
        <v>15</v>
      </c>
      <c r="E249" s="32"/>
      <c r="F249" s="33">
        <v>-10310618973</v>
      </c>
      <c r="G249" s="33">
        <v>410488226365</v>
      </c>
      <c r="H249" s="33">
        <v>76690595733</v>
      </c>
      <c r="I249" s="33">
        <v>83055468728</v>
      </c>
      <c r="J249" s="33">
        <v>47610369449</v>
      </c>
      <c r="K249" s="33">
        <v>41638709523</v>
      </c>
      <c r="L249" s="33">
        <v>200432039681</v>
      </c>
      <c r="M249" s="33">
        <v>200471437158</v>
      </c>
      <c r="N249" s="34">
        <v>0.53</v>
      </c>
      <c r="O249" s="34">
        <v>-1.18</v>
      </c>
      <c r="P249" s="17">
        <v>-2.5117940809907546E-2</v>
      </c>
      <c r="Q249" s="27">
        <v>8.2994178545169286E-2</v>
      </c>
      <c r="R249" s="27">
        <v>-0.12542771659011834</v>
      </c>
      <c r="S249" s="27">
        <v>1.9656277041686312E-4</v>
      </c>
      <c r="T249" s="28">
        <v>-1.71</v>
      </c>
      <c r="U249" s="29">
        <v>-1.7773549160844397</v>
      </c>
      <c r="V249" s="27">
        <f>(Table2[[#This Row],[TATA]]-AVERAGE(Table2[TATA]))/STDEV(Table2[TATA])</f>
        <v>1.5475551964168686E-2</v>
      </c>
      <c r="W249" s="43">
        <f>(Table2[[#This Row],[REC]]-AVERAGE(Table2[REC]))/STDEV(Table2[REC])</f>
        <v>-0.13600904993494498</v>
      </c>
      <c r="X249" s="43">
        <f>(Table2[[#This Row],[INV]]-AVERAGE(Table2[INV]))/STDEV(Table2[INV])</f>
        <v>-3.7890476569276868E-2</v>
      </c>
      <c r="Y249" s="43">
        <f>(Table2[[#This Row],[rev]]-AVERAGE(Table2[rev]))/STDEV(Table2[rev])</f>
        <v>-3.0951503056674656E-2</v>
      </c>
      <c r="Z249" s="43">
        <f>(Table2[[#This Row],[ROA]]-AVERAGE(Table2[ROA]))/STDEV(Table2[ROA])</f>
        <v>-0.24166291827035308</v>
      </c>
      <c r="AA249" s="20">
        <f>SUM(Table2[[#This Row],[TATA Z]:[ROA Z]])</f>
        <v>-0.43103839586708087</v>
      </c>
      <c r="AB249" s="20">
        <f>IF(Table2[[#This Row],[Z Score]]&gt;1,1,0)</f>
        <v>0</v>
      </c>
    </row>
    <row r="250" spans="1:28" ht="39" hidden="1" x14ac:dyDescent="0.45">
      <c r="A250" s="22">
        <v>662</v>
      </c>
      <c r="B250" s="23" t="s">
        <v>1334</v>
      </c>
      <c r="C250" s="24" t="s">
        <v>1335</v>
      </c>
      <c r="D250" s="24" t="s">
        <v>33</v>
      </c>
      <c r="E250" s="25">
        <v>242076034834</v>
      </c>
      <c r="F250" s="25">
        <v>153561363999</v>
      </c>
      <c r="G250" s="25">
        <v>756188851927</v>
      </c>
      <c r="H250" s="25">
        <v>47209658306</v>
      </c>
      <c r="I250" s="25">
        <v>54938524869</v>
      </c>
      <c r="J250" s="25">
        <v>43925451811</v>
      </c>
      <c r="K250" s="25">
        <v>56666928574</v>
      </c>
      <c r="L250" s="25">
        <v>422590077558</v>
      </c>
      <c r="M250" s="25">
        <v>444709503598</v>
      </c>
      <c r="N250" s="26">
        <v>8.5399999999999991</v>
      </c>
      <c r="O250" s="26">
        <v>10.3</v>
      </c>
      <c r="P250" s="17">
        <v>-0.11705365744210272</v>
      </c>
      <c r="Q250" s="27">
        <v>0.16371367301376374</v>
      </c>
      <c r="R250" s="27">
        <v>0.29007047708520611</v>
      </c>
      <c r="S250" s="27">
        <v>5.2342511607987613E-2</v>
      </c>
      <c r="T250" s="28">
        <v>1.7600000000000016</v>
      </c>
      <c r="U250" s="29">
        <v>2.1490730042648565</v>
      </c>
      <c r="V250" s="27">
        <f>(Table2[[#This Row],[TATA]]-AVERAGE(Table2[TATA]))/STDEV(Table2[TATA])</f>
        <v>-8.571827880289086E-2</v>
      </c>
      <c r="W250" s="43">
        <f>(Table2[[#This Row],[REC]]-AVERAGE(Table2[REC]))/STDEV(Table2[REC])</f>
        <v>-6.9681604558050086E-2</v>
      </c>
      <c r="X250" s="43">
        <f>(Table2[[#This Row],[INV]]-AVERAGE(Table2[INV]))/STDEV(Table2[INV])</f>
        <v>-3.4832315979511308E-2</v>
      </c>
      <c r="Y250" s="43">
        <f>(Table2[[#This Row],[rev]]-AVERAGE(Table2[rev]))/STDEV(Table2[rev])</f>
        <v>-3.0770672232307578E-2</v>
      </c>
      <c r="Z250" s="43">
        <f>(Table2[[#This Row],[ROA]]-AVERAGE(Table2[ROA]))/STDEV(Table2[ROA])</f>
        <v>0.20696122127541119</v>
      </c>
      <c r="AA250" s="20">
        <f>SUM(Table2[[#This Row],[TATA Z]:[ROA Z]])</f>
        <v>-1.4041650297348662E-2</v>
      </c>
      <c r="AB250" s="20">
        <f>IF(Table2[[#This Row],[Z Score]]&gt;1,1,0)</f>
        <v>0</v>
      </c>
    </row>
    <row r="251" spans="1:28" ht="26.25" hidden="1" x14ac:dyDescent="0.45">
      <c r="A251" s="30">
        <v>663</v>
      </c>
      <c r="B251" s="31" t="s">
        <v>1336</v>
      </c>
      <c r="C251" s="32" t="s">
        <v>1337</v>
      </c>
      <c r="D251" s="32" t="s">
        <v>15</v>
      </c>
      <c r="E251" s="33">
        <v>8295439882</v>
      </c>
      <c r="F251" s="33">
        <v>4207936920</v>
      </c>
      <c r="G251" s="33">
        <v>65999138064</v>
      </c>
      <c r="H251" s="33">
        <v>1285871941</v>
      </c>
      <c r="I251" s="33">
        <v>2024580562</v>
      </c>
      <c r="J251" s="33">
        <v>4104268885</v>
      </c>
      <c r="K251" s="33">
        <v>2854190435</v>
      </c>
      <c r="L251" s="33">
        <v>31880331524</v>
      </c>
      <c r="M251" s="33">
        <v>21168111275</v>
      </c>
      <c r="N251" s="34">
        <v>-1.03</v>
      </c>
      <c r="O251" s="34">
        <v>0.34</v>
      </c>
      <c r="P251" s="17">
        <v>-6.1932671878779828E-2</v>
      </c>
      <c r="Q251" s="27">
        <v>0.57448070639563009</v>
      </c>
      <c r="R251" s="27">
        <v>-0.30458005677179212</v>
      </c>
      <c r="S251" s="27">
        <v>-0.33601345208520422</v>
      </c>
      <c r="T251" s="28">
        <v>1.37</v>
      </c>
      <c r="U251" s="29">
        <v>1.2419545256598541</v>
      </c>
      <c r="V251" s="27">
        <f>(Table2[[#This Row],[TATA]]-AVERAGE(Table2[TATA]))/STDEV(Table2[TATA])</f>
        <v>-2.5046497593811883E-2</v>
      </c>
      <c r="W251" s="43">
        <f>(Table2[[#This Row],[REC]]-AVERAGE(Table2[REC]))/STDEV(Table2[REC])</f>
        <v>0.26784687166234</v>
      </c>
      <c r="X251" s="43">
        <f>(Table2[[#This Row],[INV]]-AVERAGE(Table2[INV]))/STDEV(Table2[INV])</f>
        <v>-3.9209078273562466E-2</v>
      </c>
      <c r="Y251" s="43">
        <f>(Table2[[#This Row],[rev]]-AVERAGE(Table2[rev]))/STDEV(Table2[rev])</f>
        <v>-3.2117406362724144E-2</v>
      </c>
      <c r="Z251" s="43">
        <f>(Table2[[#This Row],[ROA]]-AVERAGE(Table2[ROA]))/STDEV(Table2[ROA])</f>
        <v>0.15653948801234244</v>
      </c>
      <c r="AA251" s="20">
        <f>SUM(Table2[[#This Row],[TATA Z]:[ROA Z]])</f>
        <v>0.32801337744458392</v>
      </c>
      <c r="AB251" s="20">
        <f>IF(Table2[[#This Row],[Z Score]]&gt;1,1,0)</f>
        <v>0</v>
      </c>
    </row>
    <row r="252" spans="1:28" ht="39" hidden="1" x14ac:dyDescent="0.45">
      <c r="A252" s="22">
        <v>664</v>
      </c>
      <c r="B252" s="23" t="s">
        <v>1338</v>
      </c>
      <c r="C252" s="24" t="s">
        <v>1339</v>
      </c>
      <c r="D252" s="24" t="s">
        <v>18</v>
      </c>
      <c r="E252" s="25">
        <v>-688294214232</v>
      </c>
      <c r="F252" s="25">
        <v>444661236595</v>
      </c>
      <c r="G252" s="25">
        <v>8125816055123</v>
      </c>
      <c r="H252" s="25">
        <v>1106563573676</v>
      </c>
      <c r="I252" s="25">
        <v>1418699857310</v>
      </c>
      <c r="J252" s="25">
        <v>1222241820625</v>
      </c>
      <c r="K252" s="25">
        <v>2211081813835</v>
      </c>
      <c r="L252" s="25">
        <v>3577535172372</v>
      </c>
      <c r="M252" s="25">
        <v>4483983693366</v>
      </c>
      <c r="N252" s="26">
        <v>1.51</v>
      </c>
      <c r="O252" s="26">
        <v>1.53</v>
      </c>
      <c r="P252" s="17">
        <v>0.13942666719765545</v>
      </c>
      <c r="Q252" s="27">
        <v>0.28207713597248141</v>
      </c>
      <c r="R252" s="27">
        <v>0.80903793056626983</v>
      </c>
      <c r="S252" s="27">
        <v>0.25337235759250432</v>
      </c>
      <c r="T252" s="28">
        <v>2.0000000000000018E-2</v>
      </c>
      <c r="U252" s="29">
        <v>1.5039140913289111</v>
      </c>
      <c r="V252" s="27">
        <f>(Table2[[#This Row],[TATA]]-AVERAGE(Table2[TATA]))/STDEV(Table2[TATA])</f>
        <v>0.19659013752795237</v>
      </c>
      <c r="W252" s="43">
        <f>(Table2[[#This Row],[REC]]-AVERAGE(Table2[REC]))/STDEV(Table2[REC])</f>
        <v>2.7578000147092819E-2</v>
      </c>
      <c r="X252" s="43">
        <f>(Table2[[#This Row],[INV]]-AVERAGE(Table2[INV]))/STDEV(Table2[INV])</f>
        <v>-3.101259825807411E-2</v>
      </c>
      <c r="Y252" s="43">
        <f>(Table2[[#This Row],[rev]]-AVERAGE(Table2[rev]))/STDEV(Table2[rev])</f>
        <v>-3.0073544390507221E-2</v>
      </c>
      <c r="Z252" s="43">
        <f>(Table2[[#This Row],[ROA]]-AVERAGE(Table2[ROA]))/STDEV(Table2[ROA])</f>
        <v>-1.7997280975202683E-2</v>
      </c>
      <c r="AA252" s="20">
        <f>SUM(Table2[[#This Row],[TATA Z]:[ROA Z]])</f>
        <v>0.14508471405126119</v>
      </c>
      <c r="AB252" s="20">
        <f>IF(Table2[[#This Row],[Z Score]]&gt;1,1,0)</f>
        <v>0</v>
      </c>
    </row>
    <row r="253" spans="1:28" ht="51.75" x14ac:dyDescent="0.45">
      <c r="A253" s="30">
        <v>666</v>
      </c>
      <c r="B253" s="31" t="s">
        <v>1342</v>
      </c>
      <c r="C253" s="32" t="s">
        <v>1343</v>
      </c>
      <c r="D253" s="32" t="s">
        <v>18</v>
      </c>
      <c r="E253" s="33">
        <v>-2072080921218</v>
      </c>
      <c r="F253" s="33">
        <v>1095639353678</v>
      </c>
      <c r="G253" s="33">
        <v>17776665981155</v>
      </c>
      <c r="H253" s="33">
        <v>653185512324</v>
      </c>
      <c r="I253" s="33">
        <v>1389576061631</v>
      </c>
      <c r="J253" s="33">
        <v>1731334756236</v>
      </c>
      <c r="K253" s="33">
        <v>3434098872681</v>
      </c>
      <c r="L253" s="33">
        <v>13657031176628</v>
      </c>
      <c r="M253" s="33">
        <v>16820114094194</v>
      </c>
      <c r="N253" s="34">
        <v>0.22</v>
      </c>
      <c r="O253" s="34">
        <v>1.25</v>
      </c>
      <c r="P253" s="17">
        <v>0.17819540954721727</v>
      </c>
      <c r="Q253" s="27">
        <v>1.1273834698001197</v>
      </c>
      <c r="R253" s="27">
        <v>0.98349791125714248</v>
      </c>
      <c r="S253" s="27">
        <v>0.23160838374442252</v>
      </c>
      <c r="T253" s="28">
        <v>1.03</v>
      </c>
      <c r="U253" s="29">
        <v>3.5506851743489021</v>
      </c>
      <c r="V253" s="27">
        <f>(Table2[[#This Row],[TATA]]-AVERAGE(Table2[TATA]))/STDEV(Table2[TATA])</f>
        <v>0.23926297128709484</v>
      </c>
      <c r="W253" s="43">
        <f>(Table2[[#This Row],[REC]]-AVERAGE(Table2[REC]))/STDEV(Table2[REC])</f>
        <v>0.72216869416475604</v>
      </c>
      <c r="X253" s="43">
        <f>(Table2[[#This Row],[INV]]-AVERAGE(Table2[INV]))/STDEV(Table2[INV])</f>
        <v>-2.9728533379907659E-2</v>
      </c>
      <c r="Y253" s="43">
        <f>(Table2[[#This Row],[rev]]-AVERAGE(Table2[rev]))/STDEV(Table2[rev])</f>
        <v>-3.0149017124634872E-2</v>
      </c>
      <c r="Z253" s="43">
        <f>(Table2[[#This Row],[ROA]]-AVERAGE(Table2[ROA]))/STDEV(Table2[ROA])</f>
        <v>0.11258207952659031</v>
      </c>
      <c r="AA253" s="20">
        <f>SUM(Table2[[#This Row],[TATA Z]:[ROA Z]])</f>
        <v>1.0141361944738987</v>
      </c>
      <c r="AB253" s="20">
        <f>IF(Table2[[#This Row],[Z Score]]&gt;1,1,0)</f>
        <v>1</v>
      </c>
    </row>
    <row r="254" spans="1:28" ht="26.25" hidden="1" x14ac:dyDescent="0.45">
      <c r="A254" s="22">
        <v>667</v>
      </c>
      <c r="B254" s="23" t="s">
        <v>1344</v>
      </c>
      <c r="C254" s="24" t="s">
        <v>1345</v>
      </c>
      <c r="D254" s="24" t="s">
        <v>15</v>
      </c>
      <c r="E254" s="25">
        <v>9042849643</v>
      </c>
      <c r="F254" s="25">
        <v>10949309501</v>
      </c>
      <c r="G254" s="25">
        <v>132534329645</v>
      </c>
      <c r="H254" s="25">
        <v>53532773885</v>
      </c>
      <c r="I254" s="25">
        <v>71855543153</v>
      </c>
      <c r="J254" s="25">
        <v>49368011494</v>
      </c>
      <c r="K254" s="25">
        <v>44457181993</v>
      </c>
      <c r="L254" s="25">
        <v>443319721303</v>
      </c>
      <c r="M254" s="25">
        <v>420963817835</v>
      </c>
      <c r="N254" s="25"/>
      <c r="O254" s="25"/>
      <c r="P254" s="17">
        <v>1.4384649344109941E-2</v>
      </c>
      <c r="Q254" s="27">
        <v>0.34227199411263987</v>
      </c>
      <c r="R254" s="27">
        <v>-9.9473917469753537E-2</v>
      </c>
      <c r="S254" s="27">
        <v>-5.0428398272677331E-2</v>
      </c>
      <c r="T254" s="28">
        <v>0</v>
      </c>
      <c r="U254" s="29">
        <v>0.20675432771431893</v>
      </c>
      <c r="V254" s="27">
        <f>(Table2[[#This Row],[TATA]]-AVERAGE(Table2[TATA]))/STDEV(Table2[TATA])</f>
        <v>5.8956133498095552E-2</v>
      </c>
      <c r="W254" s="43">
        <f>(Table2[[#This Row],[REC]]-AVERAGE(Table2[REC]))/STDEV(Table2[REC])</f>
        <v>7.7040291648617101E-2</v>
      </c>
      <c r="X254" s="43">
        <f>(Table2[[#This Row],[INV]]-AVERAGE(Table2[INV]))/STDEV(Table2[INV])</f>
        <v>-3.7699450743334015E-2</v>
      </c>
      <c r="Y254" s="43">
        <f>(Table2[[#This Row],[rev]]-AVERAGE(Table2[rev]))/STDEV(Table2[rev])</f>
        <v>-3.1127059425732007E-2</v>
      </c>
      <c r="Z254" s="43">
        <f>(Table2[[#This Row],[ROA]]-AVERAGE(Table2[ROA]))/STDEV(Table2[ROA])</f>
        <v>-2.058301088612928E-2</v>
      </c>
      <c r="AA254" s="20">
        <f>SUM(Table2[[#This Row],[TATA Z]:[ROA Z]])</f>
        <v>4.6586904091517348E-2</v>
      </c>
      <c r="AB254" s="20">
        <f>IF(Table2[[#This Row],[Z Score]]&gt;1,1,0)</f>
        <v>0</v>
      </c>
    </row>
    <row r="255" spans="1:28" ht="26.25" hidden="1" x14ac:dyDescent="0.45">
      <c r="A255" s="30">
        <v>668</v>
      </c>
      <c r="B255" s="31" t="s">
        <v>1346</v>
      </c>
      <c r="C255" s="32" t="s">
        <v>1347</v>
      </c>
      <c r="D255" s="32" t="s">
        <v>18</v>
      </c>
      <c r="E255" s="33">
        <v>185871276131</v>
      </c>
      <c r="F255" s="33">
        <v>252762080453</v>
      </c>
      <c r="G255" s="33">
        <v>2529869076926</v>
      </c>
      <c r="H255" s="33">
        <v>87513221493</v>
      </c>
      <c r="I255" s="33">
        <v>23927561851</v>
      </c>
      <c r="J255" s="33">
        <v>156756052373</v>
      </c>
      <c r="K255" s="33">
        <v>124241824906</v>
      </c>
      <c r="L255" s="33">
        <v>1225313177658</v>
      </c>
      <c r="M255" s="33">
        <v>785094447783</v>
      </c>
      <c r="N255" s="34">
        <v>2.4700000000000002</v>
      </c>
      <c r="O255" s="34">
        <v>1.31</v>
      </c>
      <c r="P255" s="17">
        <v>2.6440421337248745E-2</v>
      </c>
      <c r="Q255" s="27">
        <v>-0.72658346427215093</v>
      </c>
      <c r="R255" s="27">
        <v>-0.20741927966923157</v>
      </c>
      <c r="S255" s="27">
        <v>-0.35927037911761567</v>
      </c>
      <c r="T255" s="28">
        <v>-1.1600000000000001</v>
      </c>
      <c r="U255" s="29">
        <v>-2.4268327017217493</v>
      </c>
      <c r="V255" s="27">
        <f>(Table2[[#This Row],[TATA]]-AVERAGE(Table2[TATA]))/STDEV(Table2[TATA])</f>
        <v>7.2225946314377232E-2</v>
      </c>
      <c r="W255" s="43">
        <f>(Table2[[#This Row],[REC]]-AVERAGE(Table2[REC]))/STDEV(Table2[REC])</f>
        <v>-0.80124137374754145</v>
      </c>
      <c r="X255" s="43">
        <f>(Table2[[#This Row],[INV]]-AVERAGE(Table2[INV]))/STDEV(Table2[INV])</f>
        <v>-3.8493953000025824E-2</v>
      </c>
      <c r="Y255" s="43">
        <f>(Table2[[#This Row],[rev]]-AVERAGE(Table2[rev]))/STDEV(Table2[rev])</f>
        <v>-3.2198056334222715E-2</v>
      </c>
      <c r="Z255" s="43">
        <f>(Table2[[#This Row],[ROA]]-AVERAGE(Table2[ROA]))/STDEV(Table2[ROA])</f>
        <v>-0.17055534571987177</v>
      </c>
      <c r="AA255" s="20">
        <f>SUM(Table2[[#This Row],[TATA Z]:[ROA Z]])</f>
        <v>-0.97026278248728437</v>
      </c>
      <c r="AB255" s="20">
        <f>IF(Table2[[#This Row],[Z Score]]&gt;1,1,0)</f>
        <v>0</v>
      </c>
    </row>
    <row r="256" spans="1:28" ht="39" hidden="1" x14ac:dyDescent="0.45">
      <c r="A256" s="22">
        <v>670</v>
      </c>
      <c r="B256" s="23" t="s">
        <v>1350</v>
      </c>
      <c r="C256" s="24" t="s">
        <v>1351</v>
      </c>
      <c r="D256" s="24" t="s">
        <v>18</v>
      </c>
      <c r="E256" s="25">
        <v>87233301959</v>
      </c>
      <c r="F256" s="25">
        <v>11532198881</v>
      </c>
      <c r="G256" s="25">
        <v>1200985030550</v>
      </c>
      <c r="H256" s="25">
        <v>339215887230</v>
      </c>
      <c r="I256" s="25">
        <v>322230724751</v>
      </c>
      <c r="J256" s="25">
        <v>301967555840</v>
      </c>
      <c r="K256" s="25">
        <v>314387894483</v>
      </c>
      <c r="L256" s="25">
        <v>824040711992</v>
      </c>
      <c r="M256" s="25">
        <v>929551876176</v>
      </c>
      <c r="N256" s="26">
        <v>-7.14</v>
      </c>
      <c r="O256" s="26">
        <v>0.11</v>
      </c>
      <c r="P256" s="17">
        <v>-6.3032511773549849E-2</v>
      </c>
      <c r="Q256" s="27">
        <v>-5.0071836604408441E-2</v>
      </c>
      <c r="R256" s="27">
        <v>4.1131367932722609E-2</v>
      </c>
      <c r="S256" s="27">
        <v>0.12804120312082873</v>
      </c>
      <c r="T256" s="28">
        <v>7.25</v>
      </c>
      <c r="U256" s="29">
        <v>7.3060682226755933</v>
      </c>
      <c r="V256" s="27">
        <f>(Table2[[#This Row],[TATA]]-AVERAGE(Table2[TATA]))/STDEV(Table2[TATA])</f>
        <v>-2.6257093608715219E-2</v>
      </c>
      <c r="W256" s="43">
        <f>(Table2[[#This Row],[REC]]-AVERAGE(Table2[REC]))/STDEV(Table2[REC])</f>
        <v>-0.24534978490186907</v>
      </c>
      <c r="X256" s="43">
        <f>(Table2[[#This Row],[INV]]-AVERAGE(Table2[INV]))/STDEV(Table2[INV])</f>
        <v>-3.6664564072162127E-2</v>
      </c>
      <c r="Y256" s="43">
        <f>(Table2[[#This Row],[rev]]-AVERAGE(Table2[rev]))/STDEV(Table2[rev])</f>
        <v>-3.0508165612044225E-2</v>
      </c>
      <c r="Z256" s="43">
        <f>(Table2[[#This Row],[ROA]]-AVERAGE(Table2[ROA]))/STDEV(Table2[ROA])</f>
        <v>0.91674408182476108</v>
      </c>
      <c r="AA256" s="20">
        <f>SUM(Table2[[#This Row],[TATA Z]:[ROA Z]])</f>
        <v>0.5779644736299705</v>
      </c>
      <c r="AB256" s="20">
        <f>IF(Table2[[#This Row],[Z Score]]&gt;1,1,0)</f>
        <v>0</v>
      </c>
    </row>
    <row r="257" spans="1:28" ht="26.25" hidden="1" x14ac:dyDescent="0.45">
      <c r="A257" s="30">
        <v>671</v>
      </c>
      <c r="B257" s="31" t="s">
        <v>1352</v>
      </c>
      <c r="C257" s="32" t="s">
        <v>1353</v>
      </c>
      <c r="D257" s="32" t="s">
        <v>18</v>
      </c>
      <c r="E257" s="33">
        <v>134373227775</v>
      </c>
      <c r="F257" s="33">
        <v>121201535880</v>
      </c>
      <c r="G257" s="33">
        <v>4168085242678</v>
      </c>
      <c r="H257" s="33">
        <v>696914940457</v>
      </c>
      <c r="I257" s="33">
        <v>981842897544</v>
      </c>
      <c r="J257" s="33">
        <v>1521126607177</v>
      </c>
      <c r="K257" s="33">
        <v>1401150043203</v>
      </c>
      <c r="L257" s="33">
        <v>4852424350104</v>
      </c>
      <c r="M257" s="33">
        <v>5174294179735</v>
      </c>
      <c r="N257" s="34">
        <v>1.44</v>
      </c>
      <c r="O257" s="34">
        <v>0.95</v>
      </c>
      <c r="P257" s="17">
        <v>-3.1601301624381299E-3</v>
      </c>
      <c r="Q257" s="27">
        <v>0.40884179768073176</v>
      </c>
      <c r="R257" s="27">
        <v>-7.8873489825189408E-2</v>
      </c>
      <c r="S257" s="27">
        <v>6.6331756336211911E-2</v>
      </c>
      <c r="T257" s="28">
        <v>-0.49</v>
      </c>
      <c r="U257" s="29">
        <v>-9.6860065970683862E-2</v>
      </c>
      <c r="V257" s="27">
        <f>(Table2[[#This Row],[TATA]]-AVERAGE(Table2[TATA]))/STDEV(Table2[TATA])</f>
        <v>3.9644558918937263E-2</v>
      </c>
      <c r="W257" s="43">
        <f>(Table2[[#This Row],[REC]]-AVERAGE(Table2[REC]))/STDEV(Table2[REC])</f>
        <v>0.13174089450770882</v>
      </c>
      <c r="X257" s="43">
        <f>(Table2[[#This Row],[INV]]-AVERAGE(Table2[INV]))/STDEV(Table2[INV])</f>
        <v>-3.7547826941079533E-2</v>
      </c>
      <c r="Y257" s="43">
        <f>(Table2[[#This Row],[rev]]-AVERAGE(Table2[rev]))/STDEV(Table2[rev])</f>
        <v>-3.072216057008129E-2</v>
      </c>
      <c r="Z257" s="43">
        <f>(Table2[[#This Row],[ROA]]-AVERAGE(Table2[ROA]))/STDEV(Table2[ROA])</f>
        <v>-8.3933393703830836E-2</v>
      </c>
      <c r="AA257" s="20">
        <f>SUM(Table2[[#This Row],[TATA Z]:[ROA Z]])</f>
        <v>1.9182072211654425E-2</v>
      </c>
      <c r="AB257" s="20">
        <f>IF(Table2[[#This Row],[Z Score]]&gt;1,1,0)</f>
        <v>0</v>
      </c>
    </row>
    <row r="258" spans="1:28" ht="26.25" hidden="1" x14ac:dyDescent="0.45">
      <c r="A258" s="22">
        <v>672</v>
      </c>
      <c r="B258" s="23" t="s">
        <v>1354</v>
      </c>
      <c r="C258" s="24" t="s">
        <v>1355</v>
      </c>
      <c r="D258" s="24" t="s">
        <v>15</v>
      </c>
      <c r="E258" s="25">
        <v>-76855648269</v>
      </c>
      <c r="F258" s="25">
        <v>196610202072</v>
      </c>
      <c r="G258" s="25">
        <v>2564193346532</v>
      </c>
      <c r="H258" s="25">
        <v>25135486494</v>
      </c>
      <c r="I258" s="25">
        <v>55276329781</v>
      </c>
      <c r="J258" s="25">
        <v>212449178060</v>
      </c>
      <c r="K258" s="25">
        <v>141489504291</v>
      </c>
      <c r="L258" s="25">
        <v>1186817678296</v>
      </c>
      <c r="M258" s="25">
        <v>853340797026</v>
      </c>
      <c r="N258" s="26">
        <v>1.72</v>
      </c>
      <c r="O258" s="26">
        <v>1.41</v>
      </c>
      <c r="P258" s="17">
        <v>0.10664790574815855</v>
      </c>
      <c r="Q258" s="27">
        <v>1.1991350672363079</v>
      </c>
      <c r="R258" s="27">
        <v>-0.33400775854712667</v>
      </c>
      <c r="S258" s="27">
        <v>-0.28098408657747403</v>
      </c>
      <c r="T258" s="28">
        <v>-0.31000000000000005</v>
      </c>
      <c r="U258" s="29">
        <v>0.38079112785986591</v>
      </c>
      <c r="V258" s="27">
        <f>(Table2[[#This Row],[TATA]]-AVERAGE(Table2[TATA]))/STDEV(Table2[TATA])</f>
        <v>0.16051048795993439</v>
      </c>
      <c r="W258" s="43">
        <f>(Table2[[#This Row],[REC]]-AVERAGE(Table2[REC]))/STDEV(Table2[REC])</f>
        <v>0.78112719224486171</v>
      </c>
      <c r="X258" s="43">
        <f>(Table2[[#This Row],[INV]]-AVERAGE(Table2[INV]))/STDEV(Table2[INV])</f>
        <v>-3.9425672807995089E-2</v>
      </c>
      <c r="Y258" s="43">
        <f>(Table2[[#This Row],[rev]]-AVERAGE(Table2[rev]))/STDEV(Table2[rev])</f>
        <v>-3.192657647562866E-2</v>
      </c>
      <c r="Z258" s="43">
        <f>(Table2[[#This Row],[ROA]]-AVERAGE(Table2[ROA]))/STDEV(Table2[ROA])</f>
        <v>-6.0661824505491499E-2</v>
      </c>
      <c r="AA258" s="20">
        <f>SUM(Table2[[#This Row],[TATA Z]:[ROA Z]])</f>
        <v>0.80962360641568076</v>
      </c>
      <c r="AB258" s="20">
        <f>IF(Table2[[#This Row],[Z Score]]&gt;1,1,0)</f>
        <v>0</v>
      </c>
    </row>
    <row r="259" spans="1:28" ht="26.25" hidden="1" x14ac:dyDescent="0.45">
      <c r="A259" s="30">
        <v>673</v>
      </c>
      <c r="B259" s="31" t="s">
        <v>1356</v>
      </c>
      <c r="C259" s="32" t="s">
        <v>1357</v>
      </c>
      <c r="D259" s="32" t="s">
        <v>18</v>
      </c>
      <c r="E259" s="33">
        <v>109576603897</v>
      </c>
      <c r="F259" s="33">
        <v>16765069156</v>
      </c>
      <c r="G259" s="33">
        <v>4287730998701</v>
      </c>
      <c r="H259" s="33">
        <v>1511879676754</v>
      </c>
      <c r="I259" s="33">
        <v>1652308203330</v>
      </c>
      <c r="J259" s="33">
        <v>1267397085454</v>
      </c>
      <c r="K259" s="33">
        <v>1390031322375</v>
      </c>
      <c r="L259" s="33">
        <v>3571276701</v>
      </c>
      <c r="M259" s="33">
        <v>5916855233</v>
      </c>
      <c r="N259" s="34">
        <v>-2.99</v>
      </c>
      <c r="O259" s="34">
        <v>2.17</v>
      </c>
      <c r="P259" s="17">
        <v>-2.1645838969169929E-2</v>
      </c>
      <c r="Q259" s="27">
        <v>9.2883401195986384E-2</v>
      </c>
      <c r="R259" s="27">
        <v>9.676070611845429E-2</v>
      </c>
      <c r="S259" s="27">
        <v>0.65678991811057652</v>
      </c>
      <c r="T259" s="28">
        <v>5.16</v>
      </c>
      <c r="U259" s="29">
        <v>5.9847881864558472</v>
      </c>
      <c r="V259" s="27">
        <f>(Table2[[#This Row],[TATA]]-AVERAGE(Table2[TATA]))/STDEV(Table2[TATA])</f>
        <v>1.9297301540378075E-2</v>
      </c>
      <c r="W259" s="43">
        <f>(Table2[[#This Row],[REC]]-AVERAGE(Table2[REC]))/STDEV(Table2[REC])</f>
        <v>-0.12788304667501099</v>
      </c>
      <c r="X259" s="43">
        <f>(Table2[[#This Row],[INV]]-AVERAGE(Table2[INV]))/STDEV(Table2[INV])</f>
        <v>-3.625511957333169E-2</v>
      </c>
      <c r="Y259" s="43">
        <f>(Table2[[#This Row],[rev]]-AVERAGE(Table2[rev]))/STDEV(Table2[rev])</f>
        <v>-2.8674579913710127E-2</v>
      </c>
      <c r="Z259" s="43">
        <f>(Table2[[#This Row],[ROA]]-AVERAGE(Table2[ROA]))/STDEV(Table2[ROA])</f>
        <v>0.64653530613293209</v>
      </c>
      <c r="AA259" s="20">
        <f>SUM(Table2[[#This Row],[TATA Z]:[ROA Z]])</f>
        <v>0.47301986151125736</v>
      </c>
      <c r="AB259" s="20">
        <f>IF(Table2[[#This Row],[Z Score]]&gt;1,1,0)</f>
        <v>0</v>
      </c>
    </row>
    <row r="260" spans="1:28" ht="39" x14ac:dyDescent="0.45">
      <c r="A260" s="22">
        <v>674</v>
      </c>
      <c r="B260" s="23" t="s">
        <v>1358</v>
      </c>
      <c r="C260" s="24" t="s">
        <v>1359</v>
      </c>
      <c r="D260" s="24" t="s">
        <v>15</v>
      </c>
      <c r="E260" s="25">
        <v>122950562356</v>
      </c>
      <c r="F260" s="25">
        <v>159440410756</v>
      </c>
      <c r="G260" s="25">
        <v>952628433017</v>
      </c>
      <c r="H260" s="25">
        <v>6476927852</v>
      </c>
      <c r="I260" s="25">
        <v>34695994518</v>
      </c>
      <c r="J260" s="25">
        <v>115992121938</v>
      </c>
      <c r="K260" s="25">
        <v>176051460861</v>
      </c>
      <c r="L260" s="25">
        <v>471071619679</v>
      </c>
      <c r="M260" s="25">
        <v>684334907235</v>
      </c>
      <c r="N260" s="26">
        <v>5.56</v>
      </c>
      <c r="O260" s="26">
        <v>4.72</v>
      </c>
      <c r="P260" s="17">
        <v>3.8304387246174951E-2</v>
      </c>
      <c r="Q260" s="27">
        <v>4.3568598123701934</v>
      </c>
      <c r="R260" s="27">
        <v>0.51778808697975942</v>
      </c>
      <c r="S260" s="27">
        <v>0.4527194563351597</v>
      </c>
      <c r="T260" s="28">
        <v>-0.83999999999999986</v>
      </c>
      <c r="U260" s="29">
        <v>4.525671742931288</v>
      </c>
      <c r="V260" s="27">
        <f>(Table2[[#This Row],[TATA]]-AVERAGE(Table2[TATA]))/STDEV(Table2[TATA])</f>
        <v>8.5284637782646208E-2</v>
      </c>
      <c r="W260" s="43">
        <f>(Table2[[#This Row],[REC]]-AVERAGE(Table2[REC]))/STDEV(Table2[REC])</f>
        <v>3.3758388777798274</v>
      </c>
      <c r="X260" s="43">
        <f>(Table2[[#This Row],[INV]]-AVERAGE(Table2[INV]))/STDEV(Table2[INV])</f>
        <v>-3.3156262916524216E-2</v>
      </c>
      <c r="Y260" s="43">
        <f>(Table2[[#This Row],[rev]]-AVERAGE(Table2[rev]))/STDEV(Table2[rev])</f>
        <v>-2.9382251950645654E-2</v>
      </c>
      <c r="Z260" s="43">
        <f>(Table2[[#This Row],[ROA]]-AVERAGE(Table2[ROA]))/STDEV(Table2[ROA])</f>
        <v>-0.12918366714504623</v>
      </c>
      <c r="AA260" s="20">
        <f>SUM(Table2[[#This Row],[TATA Z]:[ROA Z]])</f>
        <v>3.2694013335502579</v>
      </c>
      <c r="AB260" s="20">
        <f>IF(Table2[[#This Row],[Z Score]]&gt;1,1,0)</f>
        <v>1</v>
      </c>
    </row>
    <row r="261" spans="1:28" ht="39" hidden="1" x14ac:dyDescent="0.45">
      <c r="A261" s="30">
        <v>675</v>
      </c>
      <c r="B261" s="31" t="s">
        <v>1360</v>
      </c>
      <c r="C261" s="32" t="s">
        <v>1361</v>
      </c>
      <c r="D261" s="32" t="s">
        <v>18</v>
      </c>
      <c r="E261" s="33">
        <v>29966045276</v>
      </c>
      <c r="F261" s="33">
        <v>49746472890</v>
      </c>
      <c r="G261" s="33">
        <v>127286395643</v>
      </c>
      <c r="H261" s="33">
        <v>13792667228</v>
      </c>
      <c r="I261" s="33">
        <v>27293938468</v>
      </c>
      <c r="J261" s="33">
        <v>795026856</v>
      </c>
      <c r="K261" s="33">
        <v>719047777</v>
      </c>
      <c r="L261" s="33">
        <v>91341413148</v>
      </c>
      <c r="M261" s="33">
        <v>102656163320</v>
      </c>
      <c r="N261" s="34">
        <v>10.93</v>
      </c>
      <c r="O261" s="34">
        <v>12.49</v>
      </c>
      <c r="P261" s="17">
        <v>0.15540095635576123</v>
      </c>
      <c r="Q261" s="27">
        <v>0.97887312271201266</v>
      </c>
      <c r="R261" s="27">
        <v>-9.5567940160250386E-2</v>
      </c>
      <c r="S261" s="27">
        <v>0.12387316751566753</v>
      </c>
      <c r="T261" s="28">
        <v>1.5600000000000005</v>
      </c>
      <c r="U261" s="29">
        <v>2.7225793064231913</v>
      </c>
      <c r="V261" s="27">
        <f>(Table2[[#This Row],[TATA]]-AVERAGE(Table2[TATA]))/STDEV(Table2[TATA])</f>
        <v>0.21417307017812703</v>
      </c>
      <c r="W261" s="43">
        <f>(Table2[[#This Row],[REC]]-AVERAGE(Table2[REC]))/STDEV(Table2[REC])</f>
        <v>0.60013730634155082</v>
      </c>
      <c r="X261" s="43">
        <f>(Table2[[#This Row],[INV]]-AVERAGE(Table2[INV]))/STDEV(Table2[INV])</f>
        <v>-3.7670701867757013E-2</v>
      </c>
      <c r="Y261" s="43">
        <f>(Table2[[#This Row],[rev]]-AVERAGE(Table2[rev]))/STDEV(Table2[rev])</f>
        <v>-3.0522619454217477E-2</v>
      </c>
      <c r="Z261" s="43">
        <f>(Table2[[#This Row],[ROA]]-AVERAGE(Table2[ROA]))/STDEV(Table2[ROA])</f>
        <v>0.18110392216614513</v>
      </c>
      <c r="AA261" s="20">
        <f>SUM(Table2[[#This Row],[TATA Z]:[ROA Z]])</f>
        <v>0.92722097736384845</v>
      </c>
      <c r="AB261" s="20">
        <f>IF(Table2[[#This Row],[Z Score]]&gt;1,1,0)</f>
        <v>0</v>
      </c>
    </row>
    <row r="262" spans="1:28" hidden="1" x14ac:dyDescent="0.45">
      <c r="A262" s="22">
        <v>676</v>
      </c>
      <c r="B262" s="23" t="s">
        <v>1362</v>
      </c>
      <c r="C262" s="24" t="s">
        <v>1363</v>
      </c>
      <c r="D262" s="24" t="s">
        <v>33</v>
      </c>
      <c r="E262" s="25">
        <v>12698235728</v>
      </c>
      <c r="F262" s="25">
        <v>9663149415</v>
      </c>
      <c r="G262" s="25">
        <v>159172869583</v>
      </c>
      <c r="H262" s="25">
        <v>26347209511</v>
      </c>
      <c r="I262" s="25">
        <v>53748423275</v>
      </c>
      <c r="J262" s="25">
        <v>8904870516</v>
      </c>
      <c r="K262" s="25">
        <v>4301684567</v>
      </c>
      <c r="L262" s="25">
        <v>51242863961</v>
      </c>
      <c r="M262" s="25">
        <v>67824828105</v>
      </c>
      <c r="N262" s="26">
        <v>5.5</v>
      </c>
      <c r="O262" s="26">
        <v>0.46</v>
      </c>
      <c r="P262" s="17">
        <v>-1.9067862010349493E-2</v>
      </c>
      <c r="Q262" s="27">
        <v>1.0400043979063496</v>
      </c>
      <c r="R262" s="27">
        <v>-0.51692901550102677</v>
      </c>
      <c r="S262" s="27">
        <v>0.32359557726165006</v>
      </c>
      <c r="T262" s="28">
        <v>-5.04</v>
      </c>
      <c r="U262" s="29">
        <v>-4.2123969023433769</v>
      </c>
      <c r="V262" s="27">
        <f>(Table2[[#This Row],[TATA]]-AVERAGE(Table2[TATA]))/STDEV(Table2[TATA])</f>
        <v>2.2134886035813418E-2</v>
      </c>
      <c r="W262" s="43">
        <f>(Table2[[#This Row],[REC]]-AVERAGE(Table2[REC]))/STDEV(Table2[REC])</f>
        <v>0.65036905448325733</v>
      </c>
      <c r="X262" s="43">
        <f>(Table2[[#This Row],[INV]]-AVERAGE(Table2[INV]))/STDEV(Table2[INV])</f>
        <v>-4.0772014591333665E-2</v>
      </c>
      <c r="Y262" s="43">
        <f>(Table2[[#This Row],[rev]]-AVERAGE(Table2[rev]))/STDEV(Table2[rev])</f>
        <v>-2.9830025517314656E-2</v>
      </c>
      <c r="Z262" s="43">
        <f>(Table2[[#This Row],[ROA]]-AVERAGE(Table2[ROA]))/STDEV(Table2[ROA])</f>
        <v>-0.672186948439631</v>
      </c>
      <c r="AA262" s="20">
        <f>SUM(Table2[[#This Row],[TATA Z]:[ROA Z]])</f>
        <v>-7.0285048029208541E-2</v>
      </c>
      <c r="AB262" s="20">
        <f>IF(Table2[[#This Row],[Z Score]]&gt;1,1,0)</f>
        <v>0</v>
      </c>
    </row>
    <row r="263" spans="1:28" ht="26.25" hidden="1" x14ac:dyDescent="0.45">
      <c r="A263" s="30">
        <v>678</v>
      </c>
      <c r="B263" s="31" t="s">
        <v>1366</v>
      </c>
      <c r="C263" s="32" t="s">
        <v>1367</v>
      </c>
      <c r="D263" s="32" t="s">
        <v>15</v>
      </c>
      <c r="E263" s="33">
        <v>22664491344</v>
      </c>
      <c r="F263" s="33">
        <v>18542166236</v>
      </c>
      <c r="G263" s="33">
        <v>778953265408</v>
      </c>
      <c r="H263" s="33">
        <v>16762958251</v>
      </c>
      <c r="I263" s="33">
        <v>16216408879</v>
      </c>
      <c r="J263" s="33">
        <v>3339933154</v>
      </c>
      <c r="K263" s="33">
        <v>5394246688</v>
      </c>
      <c r="L263" s="33">
        <v>167972869994</v>
      </c>
      <c r="M263" s="33">
        <v>186635274792</v>
      </c>
      <c r="N263" s="34">
        <v>-2.93</v>
      </c>
      <c r="O263" s="34">
        <v>-3.71</v>
      </c>
      <c r="P263" s="17">
        <v>-5.2921340612659337E-3</v>
      </c>
      <c r="Q263" s="27">
        <v>-3.2604589465430149E-2</v>
      </c>
      <c r="R263" s="27">
        <v>0.61507624233128588</v>
      </c>
      <c r="S263" s="27">
        <v>0.11110368477163379</v>
      </c>
      <c r="T263" s="28">
        <v>-0.7799999999999998</v>
      </c>
      <c r="U263" s="29">
        <v>-9.171679642377617E-2</v>
      </c>
      <c r="V263" s="27">
        <f>(Table2[[#This Row],[TATA]]-AVERAGE(Table2[TATA]))/STDEV(Table2[TATA])</f>
        <v>3.7297857880038317E-2</v>
      </c>
      <c r="W263" s="43">
        <f>(Table2[[#This Row],[REC]]-AVERAGE(Table2[REC]))/STDEV(Table2[REC])</f>
        <v>-0.23099689669162307</v>
      </c>
      <c r="X263" s="43">
        <f>(Table2[[#This Row],[INV]]-AVERAGE(Table2[INV]))/STDEV(Table2[INV])</f>
        <v>-3.2440200110293305E-2</v>
      </c>
      <c r="Y263" s="43">
        <f>(Table2[[#This Row],[rev]]-AVERAGE(Table2[rev]))/STDEV(Table2[rev])</f>
        <v>-3.0566901246817272E-2</v>
      </c>
      <c r="Z263" s="43">
        <f>(Table2[[#This Row],[ROA]]-AVERAGE(Table2[ROA]))/STDEV(Table2[ROA])</f>
        <v>-0.12142647741226643</v>
      </c>
      <c r="AA263" s="20">
        <f>SUM(Table2[[#This Row],[TATA Z]:[ROA Z]])</f>
        <v>-0.37813261758096178</v>
      </c>
      <c r="AB263" s="20">
        <f>IF(Table2[[#This Row],[Z Score]]&gt;1,1,0)</f>
        <v>0</v>
      </c>
    </row>
    <row r="264" spans="1:28" ht="26.25" x14ac:dyDescent="0.45">
      <c r="A264" s="22">
        <v>680</v>
      </c>
      <c r="B264" s="23" t="s">
        <v>1370</v>
      </c>
      <c r="C264" s="24" t="s">
        <v>1371</v>
      </c>
      <c r="D264" s="24" t="s">
        <v>15</v>
      </c>
      <c r="E264" s="25">
        <v>924329890</v>
      </c>
      <c r="F264" s="25">
        <v>-3775308020</v>
      </c>
      <c r="G264" s="25">
        <v>102972644412</v>
      </c>
      <c r="H264" s="25">
        <v>10660854458</v>
      </c>
      <c r="I264" s="25">
        <v>19424422899</v>
      </c>
      <c r="J264" s="25">
        <v>32122780394</v>
      </c>
      <c r="K264" s="25">
        <v>31259006547</v>
      </c>
      <c r="L264" s="25">
        <v>46923158797</v>
      </c>
      <c r="M264" s="25">
        <v>43223811931</v>
      </c>
      <c r="N264" s="26">
        <v>-5.18</v>
      </c>
      <c r="O264" s="26">
        <v>1.35</v>
      </c>
      <c r="P264" s="17">
        <v>-4.5639673884613999E-2</v>
      </c>
      <c r="Q264" s="27">
        <v>0.8220324623626899</v>
      </c>
      <c r="R264" s="27">
        <v>-2.6889759740764487E-2</v>
      </c>
      <c r="S264" s="27">
        <v>-7.8838402205703914E-2</v>
      </c>
      <c r="T264" s="28">
        <v>6.5299999999999994</v>
      </c>
      <c r="U264" s="29">
        <v>7.2006646265316068</v>
      </c>
      <c r="V264" s="27">
        <f>(Table2[[#This Row],[TATA]]-AVERAGE(Table2[TATA]))/STDEV(Table2[TATA])</f>
        <v>-7.1127614778932731E-3</v>
      </c>
      <c r="W264" s="43">
        <f>(Table2[[#This Row],[REC]]-AVERAGE(Table2[REC]))/STDEV(Table2[REC])</f>
        <v>0.47126087567654867</v>
      </c>
      <c r="X264" s="43">
        <f>(Table2[[#This Row],[INV]]-AVERAGE(Table2[INV]))/STDEV(Table2[INV])</f>
        <v>-3.7165214941621783E-2</v>
      </c>
      <c r="Y264" s="43">
        <f>(Table2[[#This Row],[rev]]-AVERAGE(Table2[rev]))/STDEV(Table2[rev])</f>
        <v>-3.1225579148663578E-2</v>
      </c>
      <c r="Z264" s="43">
        <f>(Table2[[#This Row],[ROA]]-AVERAGE(Table2[ROA]))/STDEV(Table2[ROA])</f>
        <v>0.82365780503140362</v>
      </c>
      <c r="AA264" s="20">
        <f>SUM(Table2[[#This Row],[TATA Z]:[ROA Z]])</f>
        <v>1.2194151251397738</v>
      </c>
      <c r="AB264" s="20">
        <f>IF(Table2[[#This Row],[Z Score]]&gt;1,1,0)</f>
        <v>1</v>
      </c>
    </row>
    <row r="265" spans="1:28" ht="39" hidden="1" x14ac:dyDescent="0.45">
      <c r="A265" s="30">
        <v>681</v>
      </c>
      <c r="B265" s="31" t="s">
        <v>1372</v>
      </c>
      <c r="C265" s="32" t="s">
        <v>1373</v>
      </c>
      <c r="D265" s="32" t="s">
        <v>15</v>
      </c>
      <c r="E265" s="33">
        <v>110801966479</v>
      </c>
      <c r="F265" s="33">
        <v>213899595994</v>
      </c>
      <c r="G265" s="33">
        <v>3184853518076</v>
      </c>
      <c r="H265" s="33">
        <v>302837948870</v>
      </c>
      <c r="I265" s="33">
        <v>310028771953</v>
      </c>
      <c r="J265" s="33">
        <v>49180139243</v>
      </c>
      <c r="K265" s="33">
        <v>42952472098</v>
      </c>
      <c r="L265" s="33">
        <v>629218746246</v>
      </c>
      <c r="M265" s="33">
        <v>421988763980</v>
      </c>
      <c r="N265" s="33"/>
      <c r="O265" s="33"/>
      <c r="P265" s="17">
        <v>3.2371231182174512E-2</v>
      </c>
      <c r="Q265" s="27">
        <v>2.3744788623194717E-2</v>
      </c>
      <c r="R265" s="27">
        <v>-0.12662971762298147</v>
      </c>
      <c r="S265" s="27">
        <v>-0.32934489555875557</v>
      </c>
      <c r="T265" s="28">
        <v>0</v>
      </c>
      <c r="U265" s="29">
        <v>-0.39985859337636781</v>
      </c>
      <c r="V265" s="27">
        <f>(Table2[[#This Row],[TATA]]-AVERAGE(Table2[TATA]))/STDEV(Table2[TATA])</f>
        <v>7.8754000804451843E-2</v>
      </c>
      <c r="W265" s="43">
        <f>(Table2[[#This Row],[REC]]-AVERAGE(Table2[REC]))/STDEV(Table2[REC])</f>
        <v>-0.18469444742827423</v>
      </c>
      <c r="X265" s="43">
        <f>(Table2[[#This Row],[INV]]-AVERAGE(Table2[INV]))/STDEV(Table2[INV])</f>
        <v>-3.789932356847811E-2</v>
      </c>
      <c r="Y265" s="43">
        <f>(Table2[[#This Row],[rev]]-AVERAGE(Table2[rev]))/STDEV(Table2[rev])</f>
        <v>-3.2094281257113874E-2</v>
      </c>
      <c r="Z265" s="43">
        <f>(Table2[[#This Row],[ROA]]-AVERAGE(Table2[ROA]))/STDEV(Table2[ROA])</f>
        <v>-2.058301088612928E-2</v>
      </c>
      <c r="AA265" s="20">
        <f>SUM(Table2[[#This Row],[TATA Z]:[ROA Z]])</f>
        <v>-0.19651706233554367</v>
      </c>
      <c r="AB265" s="20">
        <f>IF(Table2[[#This Row],[Z Score]]&gt;1,1,0)</f>
        <v>0</v>
      </c>
    </row>
    <row r="266" spans="1:28" ht="39" hidden="1" x14ac:dyDescent="0.45">
      <c r="A266" s="22">
        <v>682</v>
      </c>
      <c r="B266" s="23" t="s">
        <v>1374</v>
      </c>
      <c r="C266" s="24" t="s">
        <v>1375</v>
      </c>
      <c r="D266" s="24" t="s">
        <v>18</v>
      </c>
      <c r="E266" s="25">
        <v>43846429747</v>
      </c>
      <c r="F266" s="25">
        <v>72381971914</v>
      </c>
      <c r="G266" s="25">
        <v>382867235146</v>
      </c>
      <c r="H266" s="25">
        <v>7492819422</v>
      </c>
      <c r="I266" s="25">
        <v>10774716065</v>
      </c>
      <c r="J266" s="25">
        <v>1266658535</v>
      </c>
      <c r="K266" s="25">
        <v>1757033704</v>
      </c>
      <c r="L266" s="25">
        <v>217636663313</v>
      </c>
      <c r="M266" s="25">
        <v>181495448064</v>
      </c>
      <c r="N266" s="26">
        <v>2.0699999999999998</v>
      </c>
      <c r="O266" s="26">
        <v>2.44</v>
      </c>
      <c r="P266" s="17">
        <v>7.4531167850177757E-2</v>
      </c>
      <c r="Q266" s="27">
        <v>0.4380055701547908</v>
      </c>
      <c r="R266" s="27">
        <v>0.38714077665769647</v>
      </c>
      <c r="S266" s="27">
        <v>-0.16606216387825493</v>
      </c>
      <c r="T266" s="28">
        <v>0.37000000000000011</v>
      </c>
      <c r="U266" s="29">
        <v>1.1036153507844102</v>
      </c>
      <c r="V266" s="27">
        <f>(Table2[[#This Row],[TATA]]-AVERAGE(Table2[TATA]))/STDEV(Table2[TATA])</f>
        <v>0.12515952906503033</v>
      </c>
      <c r="W266" s="43">
        <f>(Table2[[#This Row],[REC]]-AVERAGE(Table2[REC]))/STDEV(Table2[REC])</f>
        <v>0.15570485189485456</v>
      </c>
      <c r="X266" s="43">
        <f>(Table2[[#This Row],[INV]]-AVERAGE(Table2[INV]))/STDEV(Table2[INV])</f>
        <v>-3.4117856641039924E-2</v>
      </c>
      <c r="Y266" s="43">
        <f>(Table2[[#This Row],[rev]]-AVERAGE(Table2[rev]))/STDEV(Table2[rev])</f>
        <v>-3.1528052208973131E-2</v>
      </c>
      <c r="Z266" s="43">
        <f>(Table2[[#This Row],[ROA]]-AVERAGE(Table2[ROA]))/STDEV(Table2[ROA])</f>
        <v>2.7252992466012725E-2</v>
      </c>
      <c r="AA266" s="20">
        <f>SUM(Table2[[#This Row],[TATA Z]:[ROA Z]])</f>
        <v>0.24247146457588456</v>
      </c>
      <c r="AB266" s="20">
        <f>IF(Table2[[#This Row],[Z Score]]&gt;1,1,0)</f>
        <v>0</v>
      </c>
    </row>
    <row r="267" spans="1:28" ht="39" hidden="1" x14ac:dyDescent="0.45">
      <c r="A267" s="30">
        <v>683</v>
      </c>
      <c r="B267" s="31" t="s">
        <v>1376</v>
      </c>
      <c r="C267" s="32" t="s">
        <v>1377</v>
      </c>
      <c r="D267" s="32" t="s">
        <v>15</v>
      </c>
      <c r="E267" s="33">
        <v>-96164320740</v>
      </c>
      <c r="F267" s="33">
        <v>-55406193887</v>
      </c>
      <c r="G267" s="33">
        <v>924654393702</v>
      </c>
      <c r="H267" s="33">
        <v>153010693309</v>
      </c>
      <c r="I267" s="33">
        <v>209793684821</v>
      </c>
      <c r="J267" s="33">
        <v>2277137661</v>
      </c>
      <c r="K267" s="33">
        <v>1648079631</v>
      </c>
      <c r="L267" s="33">
        <v>194075452331</v>
      </c>
      <c r="M267" s="33">
        <v>171570481730</v>
      </c>
      <c r="N267" s="34">
        <v>-2.93</v>
      </c>
      <c r="O267" s="34">
        <v>1.54</v>
      </c>
      <c r="P267" s="17">
        <v>4.4079309124156536E-2</v>
      </c>
      <c r="Q267" s="27">
        <v>0.37110472663063254</v>
      </c>
      <c r="R267" s="27">
        <v>-0.27624945156971781</v>
      </c>
      <c r="S267" s="27">
        <v>-0.11595990286611453</v>
      </c>
      <c r="T267" s="28">
        <v>4.4700000000000006</v>
      </c>
      <c r="U267" s="29">
        <v>4.4929746813189571</v>
      </c>
      <c r="V267" s="27">
        <f>(Table2[[#This Row],[TATA]]-AVERAGE(Table2[TATA]))/STDEV(Table2[TATA])</f>
        <v>9.1641106069627637E-2</v>
      </c>
      <c r="W267" s="43">
        <f>(Table2[[#This Row],[REC]]-AVERAGE(Table2[REC]))/STDEV(Table2[REC])</f>
        <v>0.1007322325328336</v>
      </c>
      <c r="X267" s="43">
        <f>(Table2[[#This Row],[INV]]-AVERAGE(Table2[INV]))/STDEV(Table2[INV])</f>
        <v>-3.9000558617804604E-2</v>
      </c>
      <c r="Y267" s="43">
        <f>(Table2[[#This Row],[rev]]-AVERAGE(Table2[rev]))/STDEV(Table2[rev])</f>
        <v>-3.1354308450091663E-2</v>
      </c>
      <c r="Z267" s="43">
        <f>(Table2[[#This Row],[ROA]]-AVERAGE(Table2[ROA]))/STDEV(Table2[ROA])</f>
        <v>0.5573276242059646</v>
      </c>
      <c r="AA267" s="20">
        <f>SUM(Table2[[#This Row],[TATA Z]:[ROA Z]])</f>
        <v>0.67934609574052962</v>
      </c>
      <c r="AB267" s="20">
        <f>IF(Table2[[#This Row],[Z Score]]&gt;1,1,0)</f>
        <v>0</v>
      </c>
    </row>
    <row r="268" spans="1:28" hidden="1" x14ac:dyDescent="0.45">
      <c r="A268" s="22">
        <v>689</v>
      </c>
      <c r="B268" s="23" t="s">
        <v>1388</v>
      </c>
      <c r="C268" s="24" t="s">
        <v>1389</v>
      </c>
      <c r="D268" s="24" t="s">
        <v>18</v>
      </c>
      <c r="E268" s="24"/>
      <c r="F268" s="25">
        <v>2104942763</v>
      </c>
      <c r="G268" s="25">
        <v>632949261200</v>
      </c>
      <c r="H268" s="25">
        <v>35424719375</v>
      </c>
      <c r="I268" s="25">
        <v>60109594441</v>
      </c>
      <c r="J268" s="25">
        <v>159005937368</v>
      </c>
      <c r="K268" s="25">
        <v>79015240766</v>
      </c>
      <c r="L268" s="25">
        <v>142968937296</v>
      </c>
      <c r="M268" s="25">
        <v>114523429678</v>
      </c>
      <c r="N268" s="26">
        <v>0.03</v>
      </c>
      <c r="O268" s="26">
        <v>0.13</v>
      </c>
      <c r="P268" s="17">
        <v>3.3256105852928356E-3</v>
      </c>
      <c r="Q268" s="27">
        <v>0.69682626994698671</v>
      </c>
      <c r="R268" s="27">
        <v>-0.50306735664135116</v>
      </c>
      <c r="S268" s="27">
        <v>-0.1989628527426695</v>
      </c>
      <c r="T268" s="28">
        <v>0.1</v>
      </c>
      <c r="U268" s="29">
        <v>9.8121671148258843E-2</v>
      </c>
      <c r="V268" s="27">
        <f>(Table2[[#This Row],[TATA]]-AVERAGE(Table2[TATA]))/STDEV(Table2[TATA])</f>
        <v>4.6783426985312598E-2</v>
      </c>
      <c r="W268" s="43">
        <f>(Table2[[#This Row],[REC]]-AVERAGE(Table2[REC]))/STDEV(Table2[REC])</f>
        <v>0.36837858010502955</v>
      </c>
      <c r="X268" s="43">
        <f>(Table2[[#This Row],[INV]]-AVERAGE(Table2[INV]))/STDEV(Table2[INV])</f>
        <v>-4.0669989650001286E-2</v>
      </c>
      <c r="Y268" s="43">
        <f>(Table2[[#This Row],[rev]]-AVERAGE(Table2[rev]))/STDEV(Table2[rev])</f>
        <v>-3.1642144651861243E-2</v>
      </c>
      <c r="Z268" s="43">
        <f>(Table2[[#This Row],[ROA]]-AVERAGE(Table2[ROA]))/STDEV(Table2[ROA])</f>
        <v>-7.6543613314963097E-3</v>
      </c>
      <c r="AA268" s="20">
        <f>SUM(Table2[[#This Row],[TATA Z]:[ROA Z]])</f>
        <v>0.33519551145698323</v>
      </c>
      <c r="AB268" s="20">
        <f>IF(Table2[[#This Row],[Z Score]]&gt;1,1,0)</f>
        <v>0</v>
      </c>
    </row>
    <row r="269" spans="1:28" ht="39" hidden="1" x14ac:dyDescent="0.45">
      <c r="A269" s="30">
        <v>691</v>
      </c>
      <c r="B269" s="31" t="s">
        <v>1392</v>
      </c>
      <c r="C269" s="32" t="s">
        <v>1393</v>
      </c>
      <c r="D269" s="32" t="s">
        <v>15</v>
      </c>
      <c r="E269" s="33">
        <v>3391341366</v>
      </c>
      <c r="F269" s="33">
        <v>-22499448653</v>
      </c>
      <c r="G269" s="33">
        <v>172909145858</v>
      </c>
      <c r="H269" s="33">
        <v>1398518970</v>
      </c>
      <c r="I269" s="33">
        <v>1094976525</v>
      </c>
      <c r="J269" s="33">
        <v>75863390738</v>
      </c>
      <c r="K269" s="33">
        <v>77513017206</v>
      </c>
      <c r="L269" s="33">
        <v>141521957080</v>
      </c>
      <c r="M269" s="33">
        <v>147922994988</v>
      </c>
      <c r="N269" s="34">
        <v>-3.61</v>
      </c>
      <c r="O269" s="34">
        <v>-2.04</v>
      </c>
      <c r="P269" s="17">
        <v>-0.14973638259865424</v>
      </c>
      <c r="Q269" s="27">
        <v>-0.21704564007451396</v>
      </c>
      <c r="R269" s="27">
        <v>2.1744697303302862E-2</v>
      </c>
      <c r="S269" s="27">
        <v>4.5229998510984415E-2</v>
      </c>
      <c r="T269" s="28">
        <v>1.5699999999999998</v>
      </c>
      <c r="U269" s="29">
        <v>1.2701926731411191</v>
      </c>
      <c r="V269" s="27">
        <f>(Table2[[#This Row],[TATA]]-AVERAGE(Table2[TATA]))/STDEV(Table2[TATA])</f>
        <v>-0.12169222102743221</v>
      </c>
      <c r="W269" s="43">
        <f>(Table2[[#This Row],[REC]]-AVERAGE(Table2[REC]))/STDEV(Table2[REC])</f>
        <v>-0.38255264899246039</v>
      </c>
      <c r="X269" s="43">
        <f>(Table2[[#This Row],[INV]]-AVERAGE(Table2[INV]))/STDEV(Table2[INV])</f>
        <v>-3.6807254348529453E-2</v>
      </c>
      <c r="Y269" s="43">
        <f>(Table2[[#This Row],[rev]]-AVERAGE(Table2[rev]))/STDEV(Table2[rev])</f>
        <v>-3.0795336882876292E-2</v>
      </c>
      <c r="Z269" s="43">
        <f>(Table2[[#This Row],[ROA]]-AVERAGE(Table2[ROA]))/STDEV(Table2[ROA])</f>
        <v>0.18239678712160834</v>
      </c>
      <c r="AA269" s="20">
        <f>SUM(Table2[[#This Row],[TATA Z]:[ROA Z]])</f>
        <v>-0.38945067412969003</v>
      </c>
      <c r="AB269" s="20">
        <f>IF(Table2[[#This Row],[Z Score]]&gt;1,1,0)</f>
        <v>0</v>
      </c>
    </row>
    <row r="270" spans="1:28" ht="39" hidden="1" x14ac:dyDescent="0.45">
      <c r="A270" s="22">
        <v>692</v>
      </c>
      <c r="B270" s="23" t="s">
        <v>1394</v>
      </c>
      <c r="C270" s="24" t="s">
        <v>1395</v>
      </c>
      <c r="D270" s="24" t="s">
        <v>33</v>
      </c>
      <c r="E270" s="25">
        <v>775788221732</v>
      </c>
      <c r="F270" s="25">
        <v>368316915460</v>
      </c>
      <c r="G270" s="25">
        <v>2594003738883</v>
      </c>
      <c r="H270" s="25">
        <v>135207211035</v>
      </c>
      <c r="I270" s="25">
        <v>38288262438</v>
      </c>
      <c r="J270" s="25">
        <v>110308627362</v>
      </c>
      <c r="K270" s="25">
        <v>79857372988</v>
      </c>
      <c r="L270" s="25">
        <v>494682619709</v>
      </c>
      <c r="M270" s="25">
        <v>824786714467</v>
      </c>
      <c r="N270" s="26">
        <v>0.49</v>
      </c>
      <c r="O270" s="26">
        <v>2.12</v>
      </c>
      <c r="P270" s="17">
        <v>-0.15708200422542976</v>
      </c>
      <c r="Q270" s="27">
        <v>-0.71681789643535632</v>
      </c>
      <c r="R270" s="27">
        <v>-0.27605505663730245</v>
      </c>
      <c r="S270" s="27">
        <v>0.66730481647442097</v>
      </c>
      <c r="T270" s="28">
        <v>1.6300000000000001</v>
      </c>
      <c r="U270" s="29">
        <v>1.1473498591763325</v>
      </c>
      <c r="V270" s="27">
        <f>(Table2[[#This Row],[TATA]]-AVERAGE(Table2[TATA]))/STDEV(Table2[TATA])</f>
        <v>-0.1297775617307913</v>
      </c>
      <c r="W270" s="43">
        <f>(Table2[[#This Row],[REC]]-AVERAGE(Table2[REC]))/STDEV(Table2[REC])</f>
        <v>-0.79321697801100266</v>
      </c>
      <c r="X270" s="43">
        <f>(Table2[[#This Row],[INV]]-AVERAGE(Table2[INV]))/STDEV(Table2[INV])</f>
        <v>-3.8999127827177321E-2</v>
      </c>
      <c r="Y270" s="43">
        <f>(Table2[[#This Row],[rev]]-AVERAGE(Table2[rev]))/STDEV(Table2[rev])</f>
        <v>-2.8638116530040711E-2</v>
      </c>
      <c r="Z270" s="43">
        <f>(Table2[[#This Row],[ROA]]-AVERAGE(Table2[ROA]))/STDEV(Table2[ROA])</f>
        <v>0.19015397685438815</v>
      </c>
      <c r="AA270" s="20">
        <f>SUM(Table2[[#This Row],[TATA Z]:[ROA Z]])</f>
        <v>-0.80047780724462381</v>
      </c>
      <c r="AB270" s="20">
        <f>IF(Table2[[#This Row],[Z Score]]&gt;1,1,0)</f>
        <v>0</v>
      </c>
    </row>
    <row r="271" spans="1:28" ht="26.25" hidden="1" x14ac:dyDescent="0.45">
      <c r="A271" s="30">
        <v>695</v>
      </c>
      <c r="B271" s="31" t="s">
        <v>1400</v>
      </c>
      <c r="C271" s="32" t="s">
        <v>1401</v>
      </c>
      <c r="D271" s="32" t="s">
        <v>33</v>
      </c>
      <c r="E271" s="33">
        <v>99769998161</v>
      </c>
      <c r="F271" s="33">
        <v>12816242702</v>
      </c>
      <c r="G271" s="33">
        <v>279602703168</v>
      </c>
      <c r="H271" s="33">
        <v>108504362863</v>
      </c>
      <c r="I271" s="33">
        <v>60101859170</v>
      </c>
      <c r="J271" s="33">
        <v>105244836291</v>
      </c>
      <c r="K271" s="33">
        <v>80823115373</v>
      </c>
      <c r="L271" s="33">
        <v>367489387265</v>
      </c>
      <c r="M271" s="33">
        <v>324844086708</v>
      </c>
      <c r="N271" s="34">
        <v>2.94</v>
      </c>
      <c r="O271" s="34">
        <v>4.05</v>
      </c>
      <c r="P271" s="17">
        <v>-0.31099039627937219</v>
      </c>
      <c r="Q271" s="27">
        <v>-0.44608808729759619</v>
      </c>
      <c r="R271" s="27">
        <v>-0.23204673767057227</v>
      </c>
      <c r="S271" s="27">
        <v>-0.11604498533789788</v>
      </c>
      <c r="T271" s="28">
        <v>1.1099999999999999</v>
      </c>
      <c r="U271" s="29">
        <v>4.8297934145613564E-3</v>
      </c>
      <c r="V271" s="27">
        <f>(Table2[[#This Row],[TATA]]-AVERAGE(Table2[TATA]))/STDEV(Table2[TATA])</f>
        <v>-0.2991848427056677</v>
      </c>
      <c r="W271" s="43">
        <f>(Table2[[#This Row],[REC]]-AVERAGE(Table2[REC]))/STDEV(Table2[REC])</f>
        <v>-0.57075749971894751</v>
      </c>
      <c r="X271" s="43">
        <f>(Table2[[#This Row],[INV]]-AVERAGE(Table2[INV]))/STDEV(Table2[INV])</f>
        <v>-3.8675216655637903E-2</v>
      </c>
      <c r="Y271" s="43">
        <f>(Table2[[#This Row],[rev]]-AVERAGE(Table2[rev]))/STDEV(Table2[rev])</f>
        <v>-3.1354603497623729E-2</v>
      </c>
      <c r="Z271" s="43">
        <f>(Table2[[#This Row],[ROA]]-AVERAGE(Table2[ROA]))/STDEV(Table2[ROA])</f>
        <v>0.12292499917029667</v>
      </c>
      <c r="AA271" s="20">
        <f>SUM(Table2[[#This Row],[TATA Z]:[ROA Z]])</f>
        <v>-0.81704716340758021</v>
      </c>
      <c r="AB271" s="20">
        <f>IF(Table2[[#This Row],[Z Score]]&gt;1,1,0)</f>
        <v>0</v>
      </c>
    </row>
    <row r="272" spans="1:28" ht="26.25" hidden="1" x14ac:dyDescent="0.45">
      <c r="A272" s="22">
        <v>697</v>
      </c>
      <c r="B272" s="23" t="s">
        <v>1404</v>
      </c>
      <c r="C272" s="24" t="s">
        <v>1405</v>
      </c>
      <c r="D272" s="24" t="s">
        <v>15</v>
      </c>
      <c r="E272" s="25">
        <v>-32020256596</v>
      </c>
      <c r="F272" s="25">
        <v>218239688</v>
      </c>
      <c r="G272" s="25">
        <v>482433438706</v>
      </c>
      <c r="H272" s="25">
        <v>199271611839</v>
      </c>
      <c r="I272" s="25">
        <v>201222554491</v>
      </c>
      <c r="J272" s="25">
        <v>1852102713</v>
      </c>
      <c r="K272" s="25">
        <v>1852102713</v>
      </c>
      <c r="L272" s="25">
        <v>620650947433</v>
      </c>
      <c r="M272" s="25">
        <v>600130096749</v>
      </c>
      <c r="N272" s="26">
        <v>0.02</v>
      </c>
      <c r="O272" s="26">
        <v>0.01</v>
      </c>
      <c r="P272" s="17">
        <v>6.6824754872861283E-2</v>
      </c>
      <c r="Q272" s="27">
        <v>9.7903692051040832E-3</v>
      </c>
      <c r="R272" s="27">
        <v>0</v>
      </c>
      <c r="S272" s="27">
        <v>-3.3063432463728337E-2</v>
      </c>
      <c r="T272" s="28">
        <v>-0.01</v>
      </c>
      <c r="U272" s="29">
        <v>3.3551691614237024E-2</v>
      </c>
      <c r="V272" s="27">
        <f>(Table2[[#This Row],[TATA]]-AVERAGE(Table2[TATA]))/STDEV(Table2[TATA])</f>
        <v>0.11667706458642593</v>
      </c>
      <c r="W272" s="43">
        <f>(Table2[[#This Row],[REC]]-AVERAGE(Table2[REC]))/STDEV(Table2[REC])</f>
        <v>-0.19616083479619556</v>
      </c>
      <c r="X272" s="43">
        <f>(Table2[[#This Row],[INV]]-AVERAGE(Table2[INV]))/STDEV(Table2[INV])</f>
        <v>-3.6967300234026862E-2</v>
      </c>
      <c r="Y272" s="43">
        <f>(Table2[[#This Row],[rev]]-AVERAGE(Table2[rev]))/STDEV(Table2[rev])</f>
        <v>-3.1066841496010959E-2</v>
      </c>
      <c r="Z272" s="43">
        <f>(Table2[[#This Row],[ROA]]-AVERAGE(Table2[ROA]))/STDEV(Table2[ROA])</f>
        <v>-2.187587584159258E-2</v>
      </c>
      <c r="AA272" s="20">
        <f>SUM(Table2[[#This Row],[TATA Z]:[ROA Z]])</f>
        <v>-0.16939378778140005</v>
      </c>
      <c r="AB272" s="20">
        <f>IF(Table2[[#This Row],[Z Score]]&gt;1,1,0)</f>
        <v>0</v>
      </c>
    </row>
    <row r="273" spans="1:28" ht="39" hidden="1" x14ac:dyDescent="0.45">
      <c r="A273" s="30">
        <v>698</v>
      </c>
      <c r="B273" s="31" t="s">
        <v>1406</v>
      </c>
      <c r="C273" s="32" t="s">
        <v>1407</v>
      </c>
      <c r="D273" s="32" t="s">
        <v>33</v>
      </c>
      <c r="E273" s="33">
        <v>2042220478844</v>
      </c>
      <c r="F273" s="33">
        <v>654229777040</v>
      </c>
      <c r="G273" s="33">
        <v>15347326382510</v>
      </c>
      <c r="H273" s="33">
        <v>3909681118256</v>
      </c>
      <c r="I273" s="33">
        <v>2781009604770</v>
      </c>
      <c r="J273" s="33">
        <v>409684018260</v>
      </c>
      <c r="K273" s="33">
        <v>575958440021</v>
      </c>
      <c r="L273" s="33">
        <v>12839301284671</v>
      </c>
      <c r="M273" s="33">
        <v>12754572801947</v>
      </c>
      <c r="N273" s="34">
        <v>1.25</v>
      </c>
      <c r="O273" s="34">
        <v>0.56999999999999995</v>
      </c>
      <c r="P273" s="17">
        <v>-9.0438599350162449E-2</v>
      </c>
      <c r="Q273" s="27">
        <v>-0.28868633511202291</v>
      </c>
      <c r="R273" s="27">
        <v>0.40586016136825809</v>
      </c>
      <c r="S273" s="27">
        <v>-6.5991505959252144E-3</v>
      </c>
      <c r="T273" s="28">
        <v>-0.68</v>
      </c>
      <c r="U273" s="29">
        <v>-0.65986392368985258</v>
      </c>
      <c r="V273" s="27">
        <f>(Table2[[#This Row],[TATA]]-AVERAGE(Table2[TATA]))/STDEV(Table2[TATA])</f>
        <v>-5.6423030089203276E-2</v>
      </c>
      <c r="W273" s="43">
        <f>(Table2[[#This Row],[REC]]-AVERAGE(Table2[REC]))/STDEV(Table2[REC])</f>
        <v>-0.4414200182462647</v>
      </c>
      <c r="X273" s="43">
        <f>(Table2[[#This Row],[INV]]-AVERAGE(Table2[INV]))/STDEV(Table2[INV])</f>
        <v>-3.398007773981266E-2</v>
      </c>
      <c r="Y273" s="43">
        <f>(Table2[[#This Row],[rev]]-AVERAGE(Table2[rev]))/STDEV(Table2[rev])</f>
        <v>-3.0975069114586959E-2</v>
      </c>
      <c r="Z273" s="43">
        <f>(Table2[[#This Row],[ROA]]-AVERAGE(Table2[ROA]))/STDEV(Table2[ROA])</f>
        <v>-0.1084978278576335</v>
      </c>
      <c r="AA273" s="20">
        <f>SUM(Table2[[#This Row],[TATA Z]:[ROA Z]])</f>
        <v>-0.67129602304750113</v>
      </c>
      <c r="AB273" s="20">
        <f>IF(Table2[[#This Row],[Z Score]]&gt;1,1,0)</f>
        <v>0</v>
      </c>
    </row>
    <row r="274" spans="1:28" ht="26.25" hidden="1" x14ac:dyDescent="0.45">
      <c r="A274" s="22">
        <v>699</v>
      </c>
      <c r="B274" s="23" t="s">
        <v>1408</v>
      </c>
      <c r="C274" s="24" t="s">
        <v>1409</v>
      </c>
      <c r="D274" s="24" t="s">
        <v>18</v>
      </c>
      <c r="E274" s="25">
        <v>-12005967344</v>
      </c>
      <c r="F274" s="25">
        <v>-121194370641</v>
      </c>
      <c r="G274" s="25">
        <v>2051172327882</v>
      </c>
      <c r="H274" s="25">
        <v>362721958479</v>
      </c>
      <c r="I274" s="25">
        <v>401963436687</v>
      </c>
      <c r="J274" s="25">
        <v>1124486627087</v>
      </c>
      <c r="K274" s="25">
        <v>835985135609</v>
      </c>
      <c r="L274" s="25">
        <v>1966999544521</v>
      </c>
      <c r="M274" s="25">
        <v>1863152325446</v>
      </c>
      <c r="N274" s="26">
        <v>0.04</v>
      </c>
      <c r="O274" s="26">
        <v>-1.1200000000000001</v>
      </c>
      <c r="P274" s="17">
        <v>-5.3232194005730267E-2</v>
      </c>
      <c r="Q274" s="27">
        <v>0.10818611140210831</v>
      </c>
      <c r="R274" s="27">
        <v>-0.25656284790630868</v>
      </c>
      <c r="S274" s="27">
        <v>-5.2794734683219602E-2</v>
      </c>
      <c r="T274" s="28">
        <v>-1.1600000000000001</v>
      </c>
      <c r="U274" s="29">
        <v>-1.4144036651931504</v>
      </c>
      <c r="V274" s="27">
        <f>(Table2[[#This Row],[TATA]]-AVERAGE(Table2[TATA]))/STDEV(Table2[TATA])</f>
        <v>-1.5469863857434369E-2</v>
      </c>
      <c r="W274" s="43">
        <f>(Table2[[#This Row],[REC]]-AVERAGE(Table2[REC]))/STDEV(Table2[REC])</f>
        <v>-0.11530876481166373</v>
      </c>
      <c r="X274" s="43">
        <f>(Table2[[#This Row],[INV]]-AVERAGE(Table2[INV]))/STDEV(Table2[INV])</f>
        <v>-3.8855660766535439E-2</v>
      </c>
      <c r="Y274" s="43">
        <f>(Table2[[#This Row],[rev]]-AVERAGE(Table2[rev]))/STDEV(Table2[rev])</f>
        <v>-3.1135265366430891E-2</v>
      </c>
      <c r="Z274" s="43">
        <f>(Table2[[#This Row],[ROA]]-AVERAGE(Table2[ROA]))/STDEV(Table2[ROA])</f>
        <v>-0.17055534571987177</v>
      </c>
      <c r="AA274" s="20">
        <f>SUM(Table2[[#This Row],[TATA Z]:[ROA Z]])</f>
        <v>-0.37132490052193617</v>
      </c>
      <c r="AB274" s="20">
        <f>IF(Table2[[#This Row],[Z Score]]&gt;1,1,0)</f>
        <v>0</v>
      </c>
    </row>
    <row r="275" spans="1:28" ht="39" hidden="1" x14ac:dyDescent="0.45">
      <c r="A275" s="30">
        <v>701</v>
      </c>
      <c r="B275" s="31" t="s">
        <v>1412</v>
      </c>
      <c r="C275" s="32" t="s">
        <v>1413</v>
      </c>
      <c r="D275" s="32" t="s">
        <v>15</v>
      </c>
      <c r="E275" s="33">
        <v>329952465539</v>
      </c>
      <c r="F275" s="33">
        <v>283740094775</v>
      </c>
      <c r="G275" s="33">
        <v>1580665727161</v>
      </c>
      <c r="H275" s="33">
        <v>323331711265</v>
      </c>
      <c r="I275" s="33">
        <v>379025799686</v>
      </c>
      <c r="J275" s="33">
        <v>458576003182</v>
      </c>
      <c r="K275" s="33">
        <v>426889578214</v>
      </c>
      <c r="L275" s="33">
        <v>1295750110212</v>
      </c>
      <c r="M275" s="33">
        <v>1707979342498</v>
      </c>
      <c r="N275" s="34">
        <v>3.56</v>
      </c>
      <c r="O275" s="34">
        <v>4.0599999999999996</v>
      </c>
      <c r="P275" s="17">
        <v>-2.9236017438678229E-2</v>
      </c>
      <c r="Q275" s="27">
        <v>0.17225062213385431</v>
      </c>
      <c r="R275" s="27">
        <v>-6.9097433681945777E-2</v>
      </c>
      <c r="S275" s="27">
        <v>0.31813945377056879</v>
      </c>
      <c r="T275" s="28">
        <v>0.49999999999999956</v>
      </c>
      <c r="U275" s="29">
        <v>0.89205662478379866</v>
      </c>
      <c r="V275" s="27">
        <f>(Table2[[#This Row],[TATA]]-AVERAGE(Table2[TATA]))/STDEV(Table2[TATA])</f>
        <v>1.0942776621536832E-2</v>
      </c>
      <c r="W275" s="43">
        <f>(Table2[[#This Row],[REC]]-AVERAGE(Table2[REC]))/STDEV(Table2[REC])</f>
        <v>-6.2666768424897115E-2</v>
      </c>
      <c r="X275" s="43">
        <f>(Table2[[#This Row],[INV]]-AVERAGE(Table2[INV]))/STDEV(Table2[INV])</f>
        <v>-3.7475872958906593E-2</v>
      </c>
      <c r="Y275" s="43">
        <f>(Table2[[#This Row],[rev]]-AVERAGE(Table2[rev]))/STDEV(Table2[rev])</f>
        <v>-2.9848946168501082E-2</v>
      </c>
      <c r="Z275" s="43">
        <f>(Table2[[#This Row],[ROA]]-AVERAGE(Table2[ROA]))/STDEV(Table2[ROA])</f>
        <v>4.406023688703551E-2</v>
      </c>
      <c r="AA275" s="20">
        <f>SUM(Table2[[#This Row],[TATA Z]:[ROA Z]])</f>
        <v>-7.4988574043732464E-2</v>
      </c>
      <c r="AB275" s="20">
        <f>IF(Table2[[#This Row],[Z Score]]&gt;1,1,0)</f>
        <v>0</v>
      </c>
    </row>
    <row r="276" spans="1:28" ht="39" hidden="1" x14ac:dyDescent="0.45">
      <c r="A276" s="22">
        <v>704</v>
      </c>
      <c r="B276" s="23" t="s">
        <v>1418</v>
      </c>
      <c r="C276" s="24" t="s">
        <v>1419</v>
      </c>
      <c r="D276" s="24" t="s">
        <v>18</v>
      </c>
      <c r="E276" s="25">
        <v>4717827599</v>
      </c>
      <c r="F276" s="25">
        <v>13329807435</v>
      </c>
      <c r="G276" s="25">
        <v>186267212020</v>
      </c>
      <c r="H276" s="25">
        <v>24690471536</v>
      </c>
      <c r="I276" s="25">
        <v>35407059271</v>
      </c>
      <c r="J276" s="25">
        <v>35751069880</v>
      </c>
      <c r="K276" s="25">
        <v>34813543436</v>
      </c>
      <c r="L276" s="25">
        <v>197639958310</v>
      </c>
      <c r="M276" s="25">
        <v>207238202366</v>
      </c>
      <c r="N276" s="26">
        <v>2.16</v>
      </c>
      <c r="O276" s="26">
        <v>2.0499999999999998</v>
      </c>
      <c r="P276" s="17">
        <v>4.6234545213868931E-2</v>
      </c>
      <c r="Q276" s="27">
        <v>0.43403738642150491</v>
      </c>
      <c r="R276" s="27">
        <v>-2.6223731126001199E-2</v>
      </c>
      <c r="S276" s="27">
        <v>4.8564289013586365E-2</v>
      </c>
      <c r="T276" s="28">
        <v>-0.11000000000000032</v>
      </c>
      <c r="U276" s="29">
        <v>0.39261248952295869</v>
      </c>
      <c r="V276" s="27">
        <f>(Table2[[#This Row],[TATA]]-AVERAGE(Table2[TATA]))/STDEV(Table2[TATA])</f>
        <v>9.4013378828407004E-2</v>
      </c>
      <c r="W276" s="43">
        <f>(Table2[[#This Row],[REC]]-AVERAGE(Table2[REC]))/STDEV(Table2[REC])</f>
        <v>0.15244418368146026</v>
      </c>
      <c r="X276" s="43">
        <f>(Table2[[#This Row],[INV]]-AVERAGE(Table2[INV]))/STDEV(Table2[INV])</f>
        <v>-3.7160312820523962E-2</v>
      </c>
      <c r="Y276" s="43">
        <f>(Table2[[#This Row],[rev]]-AVERAGE(Table2[rev]))/STDEV(Table2[rev])</f>
        <v>-3.0783774287627654E-2</v>
      </c>
      <c r="Z276" s="43">
        <f>(Table2[[#This Row],[ROA]]-AVERAGE(Table2[ROA]))/STDEV(Table2[ROA])</f>
        <v>-3.4804525396225597E-2</v>
      </c>
      <c r="AA276" s="20">
        <f>SUM(Table2[[#This Row],[TATA Z]:[ROA Z]])</f>
        <v>0.14370895000549005</v>
      </c>
      <c r="AB276" s="20">
        <f>IF(Table2[[#This Row],[Z Score]]&gt;1,1,0)</f>
        <v>0</v>
      </c>
    </row>
    <row r="277" spans="1:28" ht="39" hidden="1" x14ac:dyDescent="0.45">
      <c r="A277" s="30">
        <v>716</v>
      </c>
      <c r="B277" s="31" t="s">
        <v>1442</v>
      </c>
      <c r="C277" s="32" t="s">
        <v>1443</v>
      </c>
      <c r="D277" s="32" t="s">
        <v>10</v>
      </c>
      <c r="E277" s="33">
        <v>-921919642178</v>
      </c>
      <c r="F277" s="33">
        <v>42228197500</v>
      </c>
      <c r="G277" s="33">
        <v>15575189469215</v>
      </c>
      <c r="H277" s="33">
        <v>7449438272771</v>
      </c>
      <c r="I277" s="33">
        <v>6859487226283</v>
      </c>
      <c r="J277" s="33">
        <v>4020036778731</v>
      </c>
      <c r="K277" s="33">
        <v>5181867184157</v>
      </c>
      <c r="L277" s="33">
        <v>41637683946790</v>
      </c>
      <c r="M277" s="33">
        <v>43743365921514</v>
      </c>
      <c r="N277" s="34">
        <v>0.23</v>
      </c>
      <c r="O277" s="34">
        <v>-0.03</v>
      </c>
      <c r="P277" s="17">
        <v>6.1902800064402276E-2</v>
      </c>
      <c r="Q277" s="27">
        <v>-7.9194031131766582E-2</v>
      </c>
      <c r="R277" s="27">
        <v>0.28900989452956038</v>
      </c>
      <c r="S277" s="27">
        <v>5.0571544214969108E-2</v>
      </c>
      <c r="T277" s="28">
        <v>-0.26</v>
      </c>
      <c r="U277" s="29">
        <v>6.2290207677165199E-2</v>
      </c>
      <c r="V277" s="27">
        <f>(Table2[[#This Row],[TATA]]-AVERAGE(Table2[TATA]))/STDEV(Table2[TATA])</f>
        <v>0.1112594588921892</v>
      </c>
      <c r="W277" s="43">
        <f>(Table2[[#This Row],[REC]]-AVERAGE(Table2[REC]))/STDEV(Table2[REC])</f>
        <v>-0.26927957756825133</v>
      </c>
      <c r="X277" s="43">
        <f>(Table2[[#This Row],[INV]]-AVERAGE(Table2[INV]))/STDEV(Table2[INV])</f>
        <v>-3.4840122106765868E-2</v>
      </c>
      <c r="Y277" s="43">
        <f>(Table2[[#This Row],[rev]]-AVERAGE(Table2[rev]))/STDEV(Table2[rev])</f>
        <v>-3.0776813562568998E-2</v>
      </c>
      <c r="Z277" s="43">
        <f>(Table2[[#This Row],[ROA]]-AVERAGE(Table2[ROA]))/STDEV(Table2[ROA])</f>
        <v>-5.419749972817501E-2</v>
      </c>
      <c r="AA277" s="20">
        <f>SUM(Table2[[#This Row],[TATA Z]:[ROA Z]])</f>
        <v>-0.27783455407357205</v>
      </c>
      <c r="AB277" s="20">
        <f>IF(Table2[[#This Row],[Z Score]]&gt;1,1,0)</f>
        <v>0</v>
      </c>
    </row>
    <row r="278" spans="1:28" ht="39" hidden="1" x14ac:dyDescent="0.45">
      <c r="A278" s="22">
        <v>722</v>
      </c>
      <c r="B278" s="23" t="s">
        <v>1454</v>
      </c>
      <c r="C278" s="24" t="s">
        <v>1455</v>
      </c>
      <c r="D278" s="24" t="s">
        <v>10</v>
      </c>
      <c r="E278" s="25">
        <v>-19377897127</v>
      </c>
      <c r="F278" s="25">
        <v>-16458770945</v>
      </c>
      <c r="G278" s="25">
        <v>234643193038</v>
      </c>
      <c r="H278" s="25">
        <v>14679316914</v>
      </c>
      <c r="I278" s="25">
        <v>22221732456</v>
      </c>
      <c r="J278" s="25">
        <v>31300654462</v>
      </c>
      <c r="K278" s="25">
        <v>31283832769</v>
      </c>
      <c r="L278" s="25">
        <v>7745595371</v>
      </c>
      <c r="M278" s="25">
        <v>5211955460</v>
      </c>
      <c r="N278" s="25"/>
      <c r="O278" s="26">
        <v>-3.46</v>
      </c>
      <c r="P278" s="17">
        <v>1.2440702601277904E-2</v>
      </c>
      <c r="Q278" s="27">
        <v>0.51381243324794124</v>
      </c>
      <c r="R278" s="27">
        <v>-5.3742304399488118E-4</v>
      </c>
      <c r="S278" s="27">
        <v>-0.32710718668394534</v>
      </c>
      <c r="T278" s="28">
        <v>-3.46</v>
      </c>
      <c r="U278" s="29">
        <v>-3.2613914738787209</v>
      </c>
      <c r="V278" s="27">
        <f>(Table2[[#This Row],[TATA]]-AVERAGE(Table2[TATA]))/STDEV(Table2[TATA])</f>
        <v>5.6816427354276437E-2</v>
      </c>
      <c r="W278" s="43">
        <f>(Table2[[#This Row],[REC]]-AVERAGE(Table2[REC]))/STDEV(Table2[REC])</f>
        <v>0.21799557366047409</v>
      </c>
      <c r="X278" s="43">
        <f>(Table2[[#This Row],[INV]]-AVERAGE(Table2[INV]))/STDEV(Table2[INV])</f>
        <v>-3.6971255789064635E-2</v>
      </c>
      <c r="Y278" s="43">
        <f>(Table2[[#This Row],[rev]]-AVERAGE(Table2[rev]))/STDEV(Table2[rev])</f>
        <v>-3.2086521368770757E-2</v>
      </c>
      <c r="Z278" s="43">
        <f>(Table2[[#This Row],[ROA]]-AVERAGE(Table2[ROA]))/STDEV(Table2[ROA])</f>
        <v>-0.46791428547643005</v>
      </c>
      <c r="AA278" s="20">
        <f>SUM(Table2[[#This Row],[TATA Z]:[ROA Z]])</f>
        <v>-0.26216006161951494</v>
      </c>
      <c r="AB278" s="20">
        <f>IF(Table2[[#This Row],[Z Score]]&gt;1,1,0)</f>
        <v>0</v>
      </c>
    </row>
    <row r="279" spans="1:28" ht="39" hidden="1" x14ac:dyDescent="0.45">
      <c r="A279" s="30">
        <v>731</v>
      </c>
      <c r="B279" s="31" t="s">
        <v>1472</v>
      </c>
      <c r="C279" s="32" t="s">
        <v>1473</v>
      </c>
      <c r="D279" s="32" t="s">
        <v>15</v>
      </c>
      <c r="E279" s="32"/>
      <c r="F279" s="33">
        <v>-2568261018</v>
      </c>
      <c r="G279" s="33">
        <v>347132285606</v>
      </c>
      <c r="H279" s="33">
        <v>142279542253</v>
      </c>
      <c r="I279" s="33">
        <v>146055171091</v>
      </c>
      <c r="J279" s="33">
        <v>64185276858</v>
      </c>
      <c r="K279" s="33">
        <v>114927396045</v>
      </c>
      <c r="L279" s="33">
        <v>174782026993</v>
      </c>
      <c r="M279" s="33">
        <v>209092068612</v>
      </c>
      <c r="N279" s="34">
        <v>0.13</v>
      </c>
      <c r="O279" s="34">
        <v>-0.09</v>
      </c>
      <c r="P279" s="17">
        <v>-7.3985080745702005E-3</v>
      </c>
      <c r="Q279" s="27">
        <v>2.6536695144030027E-2</v>
      </c>
      <c r="R279" s="27">
        <v>0.79055698862620927</v>
      </c>
      <c r="S279" s="27">
        <v>0.19630188646555813</v>
      </c>
      <c r="T279" s="28">
        <v>-0.22</v>
      </c>
      <c r="U279" s="29">
        <v>0.78599706216122711</v>
      </c>
      <c r="V279" s="27">
        <f>(Table2[[#This Row],[TATA]]-AVERAGE(Table2[TATA]))/STDEV(Table2[TATA])</f>
        <v>3.4979367708398101E-2</v>
      </c>
      <c r="W279" s="43">
        <f>(Table2[[#This Row],[REC]]-AVERAGE(Table2[REC]))/STDEV(Table2[REC])</f>
        <v>-0.18240032965068892</v>
      </c>
      <c r="X279" s="43">
        <f>(Table2[[#This Row],[INV]]-AVERAGE(Table2[INV]))/STDEV(Table2[INV])</f>
        <v>-3.1148622166632913E-2</v>
      </c>
      <c r="Y279" s="43">
        <f>(Table2[[#This Row],[rev]]-AVERAGE(Table2[rev]))/STDEV(Table2[rev])</f>
        <v>-3.0271452388558023E-2</v>
      </c>
      <c r="Z279" s="43">
        <f>(Table2[[#This Row],[ROA]]-AVERAGE(Table2[ROA]))/STDEV(Table2[ROA])</f>
        <v>-4.9026039906321817E-2</v>
      </c>
      <c r="AA279" s="20">
        <f>SUM(Table2[[#This Row],[TATA Z]:[ROA Z]])</f>
        <v>-0.25786707640380357</v>
      </c>
      <c r="AB279" s="20">
        <f>IF(Table2[[#This Row],[Z Score]]&gt;1,1,0)</f>
        <v>0</v>
      </c>
    </row>
    <row r="280" spans="1:28" ht="26.25" hidden="1" x14ac:dyDescent="0.45">
      <c r="A280" s="22">
        <v>732</v>
      </c>
      <c r="B280" s="23" t="s">
        <v>1474</v>
      </c>
      <c r="C280" s="24" t="s">
        <v>1475</v>
      </c>
      <c r="D280" s="24" t="s">
        <v>33</v>
      </c>
      <c r="E280" s="25">
        <v>167895562114</v>
      </c>
      <c r="F280" s="25">
        <v>39955753119</v>
      </c>
      <c r="G280" s="25">
        <v>1649193211534</v>
      </c>
      <c r="H280" s="25">
        <v>497612779269</v>
      </c>
      <c r="I280" s="25">
        <v>586763204058</v>
      </c>
      <c r="J280" s="25">
        <v>238256494183</v>
      </c>
      <c r="K280" s="25">
        <v>110667649760</v>
      </c>
      <c r="L280" s="25">
        <v>1580015291142</v>
      </c>
      <c r="M280" s="25">
        <v>1452762828308</v>
      </c>
      <c r="N280" s="26">
        <v>0.72</v>
      </c>
      <c r="O280" s="26">
        <v>0.62</v>
      </c>
      <c r="P280" s="17">
        <v>-7.7577210541629971E-2</v>
      </c>
      <c r="Q280" s="27">
        <v>0.17915622046516408</v>
      </c>
      <c r="R280" s="27">
        <v>-0.53551045842637801</v>
      </c>
      <c r="S280" s="27">
        <v>-8.0538753990174836E-2</v>
      </c>
      <c r="T280" s="28">
        <v>-9.9999999999999978E-2</v>
      </c>
      <c r="U280" s="29">
        <v>-0.61447020249301876</v>
      </c>
      <c r="V280" s="27">
        <f>(Table2[[#This Row],[TATA]]-AVERAGE(Table2[TATA]))/STDEV(Table2[TATA])</f>
        <v>-4.2266473201450508E-2</v>
      </c>
      <c r="W280" s="43">
        <f>(Table2[[#This Row],[REC]]-AVERAGE(Table2[REC]))/STDEV(Table2[REC])</f>
        <v>-5.6992418020077228E-2</v>
      </c>
      <c r="X280" s="43">
        <f>(Table2[[#This Row],[INV]]-AVERAGE(Table2[INV]))/STDEV(Table2[INV])</f>
        <v>-4.090877820985301E-2</v>
      </c>
      <c r="Y280" s="43">
        <f>(Table2[[#This Row],[rev]]-AVERAGE(Table2[rev]))/STDEV(Table2[rev])</f>
        <v>-3.1231475599332401E-2</v>
      </c>
      <c r="Z280" s="43">
        <f>(Table2[[#This Row],[ROA]]-AVERAGE(Table2[ROA]))/STDEV(Table2[ROA])</f>
        <v>-3.3511660440762252E-2</v>
      </c>
      <c r="AA280" s="20">
        <f>SUM(Table2[[#This Row],[TATA Z]:[ROA Z]])</f>
        <v>-0.20491080547147539</v>
      </c>
      <c r="AB280" s="20">
        <f>IF(Table2[[#This Row],[Z Score]]&gt;1,1,0)</f>
        <v>0</v>
      </c>
    </row>
    <row r="281" spans="1:28" ht="39" hidden="1" x14ac:dyDescent="0.45">
      <c r="A281" s="30">
        <v>733</v>
      </c>
      <c r="B281" s="31" t="s">
        <v>1476</v>
      </c>
      <c r="C281" s="32" t="s">
        <v>1477</v>
      </c>
      <c r="D281" s="32" t="s">
        <v>15</v>
      </c>
      <c r="E281" s="33">
        <v>-160249950746</v>
      </c>
      <c r="F281" s="33">
        <v>670942290775</v>
      </c>
      <c r="G281" s="33">
        <v>7506478450340</v>
      </c>
      <c r="H281" s="33">
        <v>1645686451677</v>
      </c>
      <c r="I281" s="33">
        <v>1916593867114</v>
      </c>
      <c r="J281" s="33">
        <v>1662817347953</v>
      </c>
      <c r="K281" s="33">
        <v>1987387589645</v>
      </c>
      <c r="L281" s="33">
        <v>5529361265970</v>
      </c>
      <c r="M281" s="33">
        <v>5690908186439</v>
      </c>
      <c r="N281" s="34">
        <v>0.71</v>
      </c>
      <c r="O281" s="34">
        <v>4.63</v>
      </c>
      <c r="P281" s="17">
        <v>0.1107299843754766</v>
      </c>
      <c r="Q281" s="27">
        <v>0.16461666507671485</v>
      </c>
      <c r="R281" s="27">
        <v>0.19519296096565267</v>
      </c>
      <c r="S281" s="27">
        <v>2.9216199249491485E-2</v>
      </c>
      <c r="T281" s="28">
        <v>3.92</v>
      </c>
      <c r="U281" s="29">
        <v>4.4197558096673353</v>
      </c>
      <c r="V281" s="27">
        <f>(Table2[[#This Row],[TATA]]-AVERAGE(Table2[TATA]))/STDEV(Table2[TATA])</f>
        <v>0.16500364022896227</v>
      </c>
      <c r="W281" s="43">
        <f>(Table2[[#This Row],[REC]]-AVERAGE(Table2[REC]))/STDEV(Table2[REC])</f>
        <v>-6.8939613331203867E-2</v>
      </c>
      <c r="X281" s="43">
        <f>(Table2[[#This Row],[INV]]-AVERAGE(Table2[INV]))/STDEV(Table2[INV])</f>
        <v>-3.5530635936296476E-2</v>
      </c>
      <c r="Y281" s="43">
        <f>(Table2[[#This Row],[rev]]-AVERAGE(Table2[rev]))/STDEV(Table2[rev])</f>
        <v>-3.0850869260486774E-2</v>
      </c>
      <c r="Z281" s="43">
        <f>(Table2[[#This Row],[ROA]]-AVERAGE(Table2[ROA]))/STDEV(Table2[ROA])</f>
        <v>0.48622005165548321</v>
      </c>
      <c r="AA281" s="20">
        <f>SUM(Table2[[#This Row],[TATA Z]:[ROA Z]])</f>
        <v>0.51590257335645839</v>
      </c>
      <c r="AB281" s="20">
        <f>IF(Table2[[#This Row],[Z Score]]&gt;1,1,0)</f>
        <v>0</v>
      </c>
    </row>
    <row r="282" spans="1:28" ht="39" hidden="1" x14ac:dyDescent="0.45">
      <c r="A282" s="22">
        <v>734</v>
      </c>
      <c r="B282" s="23" t="s">
        <v>1478</v>
      </c>
      <c r="C282" s="24" t="s">
        <v>1479</v>
      </c>
      <c r="D282" s="24" t="s">
        <v>18</v>
      </c>
      <c r="E282" s="25">
        <v>175725990234</v>
      </c>
      <c r="F282" s="25">
        <v>338172706851</v>
      </c>
      <c r="G282" s="25">
        <v>1562924732203</v>
      </c>
      <c r="H282" s="25">
        <v>102356067384</v>
      </c>
      <c r="I282" s="25">
        <v>86438657119</v>
      </c>
      <c r="J282" s="25">
        <v>13121452967</v>
      </c>
      <c r="K282" s="25">
        <v>12074822776</v>
      </c>
      <c r="L282" s="25">
        <v>694341855567</v>
      </c>
      <c r="M282" s="25">
        <v>587227158118</v>
      </c>
      <c r="N282" s="26">
        <v>3.83</v>
      </c>
      <c r="O282" s="26">
        <v>8.2899999999999991</v>
      </c>
      <c r="P282" s="17">
        <v>0.10393764540921005</v>
      </c>
      <c r="Q282" s="27">
        <v>-0.15551017806579157</v>
      </c>
      <c r="R282" s="27">
        <v>-7.9764809097913072E-2</v>
      </c>
      <c r="S282" s="27">
        <v>-0.15426795402032917</v>
      </c>
      <c r="T282" s="28">
        <v>4.4599999999999991</v>
      </c>
      <c r="U282" s="29">
        <v>4.1743947042251754</v>
      </c>
      <c r="V282" s="27">
        <f>(Table2[[#This Row],[TATA]]-AVERAGE(Table2[TATA]))/STDEV(Table2[TATA])</f>
        <v>0.15752729887824746</v>
      </c>
      <c r="W282" s="43">
        <f>(Table2[[#This Row],[REC]]-AVERAGE(Table2[REC]))/STDEV(Table2[REC])</f>
        <v>-0.33198877935978433</v>
      </c>
      <c r="X282" s="43">
        <f>(Table2[[#This Row],[INV]]-AVERAGE(Table2[INV]))/STDEV(Table2[INV])</f>
        <v>-3.7554387252325731E-2</v>
      </c>
      <c r="Y282" s="43">
        <f>(Table2[[#This Row],[rev]]-AVERAGE(Table2[rev]))/STDEV(Table2[rev])</f>
        <v>-3.1487152450911181E-2</v>
      </c>
      <c r="Z282" s="43">
        <f>(Table2[[#This Row],[ROA]]-AVERAGE(Table2[ROA]))/STDEV(Table2[ROA])</f>
        <v>0.55603475925050116</v>
      </c>
      <c r="AA282" s="20">
        <f>SUM(Table2[[#This Row],[TATA Z]:[ROA Z]])</f>
        <v>0.3125317390657274</v>
      </c>
      <c r="AB282" s="20">
        <f>IF(Table2[[#This Row],[Z Score]]&gt;1,1,0)</f>
        <v>0</v>
      </c>
    </row>
    <row r="283" spans="1:28" ht="51.75" hidden="1" x14ac:dyDescent="0.45">
      <c r="A283" s="30">
        <v>738</v>
      </c>
      <c r="B283" s="31" t="s">
        <v>1486</v>
      </c>
      <c r="C283" s="32" t="s">
        <v>1487</v>
      </c>
      <c r="D283" s="32" t="s">
        <v>15</v>
      </c>
      <c r="E283" s="33">
        <v>9057450820</v>
      </c>
      <c r="F283" s="33">
        <v>9582341518</v>
      </c>
      <c r="G283" s="33">
        <v>65241700655</v>
      </c>
      <c r="H283" s="33">
        <v>1516548921</v>
      </c>
      <c r="I283" s="33">
        <v>1466859247</v>
      </c>
      <c r="J283" s="33">
        <v>462868065</v>
      </c>
      <c r="K283" s="33">
        <v>657659555</v>
      </c>
      <c r="L283" s="33">
        <v>44432135499</v>
      </c>
      <c r="M283" s="33">
        <v>44823013836</v>
      </c>
      <c r="N283" s="33"/>
      <c r="O283" s="33"/>
      <c r="P283" s="17">
        <v>8.045325194320687E-3</v>
      </c>
      <c r="Q283" s="27">
        <v>-3.2764966109523876E-2</v>
      </c>
      <c r="R283" s="27">
        <v>0.42083588117058801</v>
      </c>
      <c r="S283" s="27">
        <v>8.7971989779513787E-3</v>
      </c>
      <c r="T283" s="28">
        <v>0</v>
      </c>
      <c r="U283" s="29">
        <v>0.40491343923333623</v>
      </c>
      <c r="V283" s="27">
        <f>(Table2[[#This Row],[TATA]]-AVERAGE(Table2[TATA]))/STDEV(Table2[TATA])</f>
        <v>5.1978426479638927E-2</v>
      </c>
      <c r="W283" s="43">
        <f>(Table2[[#This Row],[REC]]-AVERAGE(Table2[REC]))/STDEV(Table2[REC])</f>
        <v>-0.23112867865050288</v>
      </c>
      <c r="X283" s="43">
        <f>(Table2[[#This Row],[INV]]-AVERAGE(Table2[INV]))/STDEV(Table2[INV])</f>
        <v>-3.3869853058213578E-2</v>
      </c>
      <c r="Y283" s="43">
        <f>(Table2[[#This Row],[rev]]-AVERAGE(Table2[rev]))/STDEV(Table2[rev])</f>
        <v>-3.0921677918381858E-2</v>
      </c>
      <c r="Z283" s="43">
        <f>(Table2[[#This Row],[ROA]]-AVERAGE(Table2[ROA]))/STDEV(Table2[ROA])</f>
        <v>-2.058301088612928E-2</v>
      </c>
      <c r="AA283" s="20">
        <f>SUM(Table2[[#This Row],[TATA Z]:[ROA Z]])</f>
        <v>-0.26452479403358864</v>
      </c>
      <c r="AB283" s="20">
        <f>IF(Table2[[#This Row],[Z Score]]&gt;1,1,0)</f>
        <v>0</v>
      </c>
    </row>
    <row r="284" spans="1:28" ht="26.25" hidden="1" x14ac:dyDescent="0.45">
      <c r="A284" s="22">
        <v>739</v>
      </c>
      <c r="B284" s="23" t="s">
        <v>1488</v>
      </c>
      <c r="C284" s="24" t="s">
        <v>1489</v>
      </c>
      <c r="D284" s="24" t="s">
        <v>15</v>
      </c>
      <c r="E284" s="24"/>
      <c r="F284" s="25">
        <v>78695161987</v>
      </c>
      <c r="G284" s="25">
        <v>863822860525</v>
      </c>
      <c r="H284" s="25">
        <v>38703765299</v>
      </c>
      <c r="I284" s="25">
        <v>49656254462</v>
      </c>
      <c r="J284" s="25">
        <v>25633107343</v>
      </c>
      <c r="K284" s="25">
        <v>30620943902</v>
      </c>
      <c r="L284" s="25">
        <v>287737905166</v>
      </c>
      <c r="M284" s="25">
        <v>336309217353</v>
      </c>
      <c r="N284" s="26">
        <v>1.67</v>
      </c>
      <c r="O284" s="26">
        <v>2.33</v>
      </c>
      <c r="P284" s="17">
        <v>9.1101041177784933E-2</v>
      </c>
      <c r="Q284" s="27">
        <v>0.28298252323483841</v>
      </c>
      <c r="R284" s="27">
        <v>0.19458571652110293</v>
      </c>
      <c r="S284" s="27">
        <v>0.16880400988176561</v>
      </c>
      <c r="T284" s="28">
        <v>0.66000000000000014</v>
      </c>
      <c r="U284" s="29">
        <v>1.3974732908154919</v>
      </c>
      <c r="V284" s="27">
        <f>(Table2[[#This Row],[TATA]]-AVERAGE(Table2[TATA]))/STDEV(Table2[TATA])</f>
        <v>0.143398022425056</v>
      </c>
      <c r="W284" s="43">
        <f>(Table2[[#This Row],[REC]]-AVERAGE(Table2[REC]))/STDEV(Table2[REC])</f>
        <v>2.8321959516316633E-2</v>
      </c>
      <c r="X284" s="43">
        <f>(Table2[[#This Row],[INV]]-AVERAGE(Table2[INV]))/STDEV(Table2[INV])</f>
        <v>-3.5535105392618893E-2</v>
      </c>
      <c r="Y284" s="43">
        <f>(Table2[[#This Row],[rev]]-AVERAGE(Table2[rev]))/STDEV(Table2[rev])</f>
        <v>-3.0366809051958283E-2</v>
      </c>
      <c r="Z284" s="43">
        <f>(Table2[[#This Row],[ROA]]-AVERAGE(Table2[ROA]))/STDEV(Table2[ROA])</f>
        <v>6.4746076174448344E-2</v>
      </c>
      <c r="AA284" s="20">
        <f>SUM(Table2[[#This Row],[TATA Z]:[ROA Z]])</f>
        <v>0.17056414367124381</v>
      </c>
      <c r="AB284" s="20">
        <f>IF(Table2[[#This Row],[Z Score]]&gt;1,1,0)</f>
        <v>0</v>
      </c>
    </row>
    <row r="285" spans="1:28" ht="51.75" hidden="1" x14ac:dyDescent="0.45">
      <c r="A285" s="30">
        <v>740</v>
      </c>
      <c r="B285" s="31" t="s">
        <v>1490</v>
      </c>
      <c r="C285" s="32" t="s">
        <v>1491</v>
      </c>
      <c r="D285" s="32" t="s">
        <v>15</v>
      </c>
      <c r="E285" s="33">
        <v>56707979547</v>
      </c>
      <c r="F285" s="33">
        <v>51239322082</v>
      </c>
      <c r="G285" s="33">
        <v>1074421913632</v>
      </c>
      <c r="H285" s="33">
        <v>87796949318</v>
      </c>
      <c r="I285" s="33">
        <v>58772420358</v>
      </c>
      <c r="J285" s="33">
        <v>24949724685</v>
      </c>
      <c r="K285" s="33">
        <v>29855695443</v>
      </c>
      <c r="L285" s="33">
        <v>488990923551</v>
      </c>
      <c r="M285" s="33">
        <v>476172039315</v>
      </c>
      <c r="N285" s="34">
        <v>1.46</v>
      </c>
      <c r="O285" s="34">
        <v>1.56</v>
      </c>
      <c r="P285" s="17">
        <v>-5.0898603198752971E-3</v>
      </c>
      <c r="Q285" s="27">
        <v>-0.33058698719557256</v>
      </c>
      <c r="R285" s="27">
        <v>0.19663426430310527</v>
      </c>
      <c r="S285" s="27">
        <v>-2.6214973772745367E-2</v>
      </c>
      <c r="T285" s="28">
        <v>0.10000000000000009</v>
      </c>
      <c r="U285" s="29">
        <v>-6.5257556985087867E-2</v>
      </c>
      <c r="V285" s="27">
        <f>(Table2[[#This Row],[TATA]]-AVERAGE(Table2[TATA]))/STDEV(Table2[TATA])</f>
        <v>3.7520500999651922E-2</v>
      </c>
      <c r="W285" s="43">
        <f>(Table2[[#This Row],[REC]]-AVERAGE(Table2[REC]))/STDEV(Table2[REC])</f>
        <v>-0.47584990696923241</v>
      </c>
      <c r="X285" s="43">
        <f>(Table2[[#This Row],[INV]]-AVERAGE(Table2[INV]))/STDEV(Table2[INV])</f>
        <v>-3.5520027618061667E-2</v>
      </c>
      <c r="Y285" s="43">
        <f>(Table2[[#This Row],[rev]]-AVERAGE(Table2[rev]))/STDEV(Table2[rev])</f>
        <v>-3.1043092528769189E-2</v>
      </c>
      <c r="Z285" s="43">
        <f>(Table2[[#This Row],[ROA]]-AVERAGE(Table2[ROA]))/STDEV(Table2[ROA])</f>
        <v>-7.6543613314962984E-3</v>
      </c>
      <c r="AA285" s="20">
        <f>SUM(Table2[[#This Row],[TATA Z]:[ROA Z]])</f>
        <v>-0.51254688744790766</v>
      </c>
      <c r="AB285" s="20">
        <f>IF(Table2[[#This Row],[Z Score]]&gt;1,1,0)</f>
        <v>0</v>
      </c>
    </row>
    <row r="286" spans="1:28" ht="26.25" hidden="1" x14ac:dyDescent="0.45">
      <c r="A286" s="22">
        <v>743</v>
      </c>
      <c r="B286" s="23" t="s">
        <v>1496</v>
      </c>
      <c r="C286" s="24" t="s">
        <v>1497</v>
      </c>
      <c r="D286" s="24" t="s">
        <v>18</v>
      </c>
      <c r="E286" s="25">
        <v>1401946891768</v>
      </c>
      <c r="F286" s="25">
        <v>574435030936</v>
      </c>
      <c r="G286" s="25">
        <v>38102429832604</v>
      </c>
      <c r="H286" s="25">
        <v>11089555145173</v>
      </c>
      <c r="I286" s="25">
        <v>14270316397475</v>
      </c>
      <c r="J286" s="25">
        <v>13406214592820</v>
      </c>
      <c r="K286" s="25">
        <v>15658330220782</v>
      </c>
      <c r="L286" s="25">
        <v>4795471317826</v>
      </c>
      <c r="M286" s="25">
        <v>4462461308662</v>
      </c>
      <c r="N286" s="26">
        <v>0.54</v>
      </c>
      <c r="O286" s="26">
        <v>0.02</v>
      </c>
      <c r="P286" s="17">
        <v>-2.1718086339047687E-2</v>
      </c>
      <c r="Q286" s="27">
        <v>0.28682496373053379</v>
      </c>
      <c r="R286" s="27">
        <v>0.16799042058958025</v>
      </c>
      <c r="S286" s="27">
        <v>-6.9442602633471323E-2</v>
      </c>
      <c r="T286" s="28">
        <v>-0.52</v>
      </c>
      <c r="U286" s="29">
        <v>-0.15634530465240504</v>
      </c>
      <c r="V286" s="27">
        <f>(Table2[[#This Row],[TATA]]-AVERAGE(Table2[TATA]))/STDEV(Table2[TATA])</f>
        <v>1.9217778713030965E-2</v>
      </c>
      <c r="W286" s="43">
        <f>(Table2[[#This Row],[REC]]-AVERAGE(Table2[REC]))/STDEV(Table2[REC])</f>
        <v>3.1479304142543969E-2</v>
      </c>
      <c r="X286" s="43">
        <f>(Table2[[#This Row],[INV]]-AVERAGE(Table2[INV]))/STDEV(Table2[INV])</f>
        <v>-3.573085278004192E-2</v>
      </c>
      <c r="Y286" s="43">
        <f>(Table2[[#This Row],[rev]]-AVERAGE(Table2[rev]))/STDEV(Table2[rev])</f>
        <v>-3.1192996556533032E-2</v>
      </c>
      <c r="Z286" s="43">
        <f>(Table2[[#This Row],[ROA]]-AVERAGE(Table2[ROA]))/STDEV(Table2[ROA])</f>
        <v>-8.7811988570220739E-2</v>
      </c>
      <c r="AA286" s="20">
        <f>SUM(Table2[[#This Row],[TATA Z]:[ROA Z]])</f>
        <v>-0.10403875505122076</v>
      </c>
      <c r="AB286" s="20">
        <f>IF(Table2[[#This Row],[Z Score]]&gt;1,1,0)</f>
        <v>0</v>
      </c>
    </row>
    <row r="287" spans="1:28" ht="26.25" hidden="1" x14ac:dyDescent="0.45">
      <c r="A287" s="30">
        <v>745</v>
      </c>
      <c r="B287" s="31" t="s">
        <v>1500</v>
      </c>
      <c r="C287" s="32" t="s">
        <v>1501</v>
      </c>
      <c r="D287" s="32" t="s">
        <v>33</v>
      </c>
      <c r="E287" s="33">
        <v>204049313041</v>
      </c>
      <c r="F287" s="33">
        <v>118616194912</v>
      </c>
      <c r="G287" s="33">
        <v>1503222263663</v>
      </c>
      <c r="H287" s="33">
        <v>92157336008</v>
      </c>
      <c r="I287" s="33">
        <v>58447468646</v>
      </c>
      <c r="J287" s="33">
        <v>5351074064</v>
      </c>
      <c r="K287" s="33">
        <v>7186197888</v>
      </c>
      <c r="L287" s="33">
        <v>681740913400</v>
      </c>
      <c r="M287" s="33">
        <v>702238500912</v>
      </c>
      <c r="N287" s="34">
        <v>1.84</v>
      </c>
      <c r="O287" s="34">
        <v>2.82</v>
      </c>
      <c r="P287" s="17">
        <v>-5.6833324115902549E-2</v>
      </c>
      <c r="Q287" s="27">
        <v>-0.36578604397889403</v>
      </c>
      <c r="R287" s="27">
        <v>0.34294494937867115</v>
      </c>
      <c r="S287" s="27">
        <v>3.006653570162568E-2</v>
      </c>
      <c r="T287" s="28">
        <v>0.97999999999999976</v>
      </c>
      <c r="U287" s="29">
        <v>0.93039211698550006</v>
      </c>
      <c r="V287" s="27">
        <f>(Table2[[#This Row],[TATA]]-AVERAGE(Table2[TATA]))/STDEV(Table2[TATA])</f>
        <v>-1.9433635112917486E-2</v>
      </c>
      <c r="W287" s="43">
        <f>(Table2[[#This Row],[REC]]-AVERAGE(Table2[REC]))/STDEV(Table2[REC])</f>
        <v>-0.50477307517641579</v>
      </c>
      <c r="X287" s="43">
        <f>(Table2[[#This Row],[INV]]-AVERAGE(Table2[INV]))/STDEV(Table2[INV])</f>
        <v>-3.4443147916126467E-2</v>
      </c>
      <c r="Y287" s="43">
        <f>(Table2[[#This Row],[rev]]-AVERAGE(Table2[rev]))/STDEV(Table2[rev])</f>
        <v>-3.0847920478365508E-2</v>
      </c>
      <c r="Z287" s="43">
        <f>(Table2[[#This Row],[ROA]]-AVERAGE(Table2[ROA]))/STDEV(Table2[ROA])</f>
        <v>0.1061177547492738</v>
      </c>
      <c r="AA287" s="20">
        <f>SUM(Table2[[#This Row],[TATA Z]:[ROA Z]])</f>
        <v>-0.48338002393455143</v>
      </c>
      <c r="AB287" s="20">
        <f>IF(Table2[[#This Row],[Z Score]]&gt;1,1,0)</f>
        <v>0</v>
      </c>
    </row>
    <row r="288" spans="1:28" ht="39" hidden="1" x14ac:dyDescent="0.45">
      <c r="A288" s="22">
        <v>746</v>
      </c>
      <c r="B288" s="23" t="s">
        <v>1502</v>
      </c>
      <c r="C288" s="24" t="s">
        <v>1503</v>
      </c>
      <c r="D288" s="24" t="s">
        <v>18</v>
      </c>
      <c r="E288" s="25">
        <v>-240904288588</v>
      </c>
      <c r="F288" s="25">
        <v>498425761666</v>
      </c>
      <c r="G288" s="25">
        <v>16918310769586</v>
      </c>
      <c r="H288" s="25">
        <v>9221207827910</v>
      </c>
      <c r="I288" s="25">
        <v>9831725887867</v>
      </c>
      <c r="J288" s="25">
        <v>4390771827163</v>
      </c>
      <c r="K288" s="25">
        <v>5113028727140</v>
      </c>
      <c r="L288" s="25">
        <v>2609745694557</v>
      </c>
      <c r="M288" s="25">
        <v>3939240908163</v>
      </c>
      <c r="N288" s="26">
        <v>0.24</v>
      </c>
      <c r="O288" s="26">
        <v>0.22</v>
      </c>
      <c r="P288" s="17">
        <v>4.3699992293739609E-2</v>
      </c>
      <c r="Q288" s="27">
        <v>6.620803601336625E-2</v>
      </c>
      <c r="R288" s="27">
        <v>0.16449429130178014</v>
      </c>
      <c r="S288" s="27">
        <v>0.50943477610820609</v>
      </c>
      <c r="T288" s="28">
        <v>-1.999999999999999E-2</v>
      </c>
      <c r="U288" s="29">
        <v>0.76383709571709213</v>
      </c>
      <c r="V288" s="27">
        <f>(Table2[[#This Row],[TATA]]-AVERAGE(Table2[TATA]))/STDEV(Table2[TATA])</f>
        <v>9.1223591260906761E-2</v>
      </c>
      <c r="W288" s="43">
        <f>(Table2[[#This Row],[REC]]-AVERAGE(Table2[REC]))/STDEV(Table2[REC])</f>
        <v>-0.14980227249161152</v>
      </c>
      <c r="X288" s="43">
        <f>(Table2[[#This Row],[INV]]-AVERAGE(Table2[INV]))/STDEV(Table2[INV])</f>
        <v>-3.5756585081571569E-2</v>
      </c>
      <c r="Y288" s="43">
        <f>(Table2[[#This Row],[rev]]-AVERAGE(Table2[rev]))/STDEV(Table2[rev])</f>
        <v>-2.918557554035061E-2</v>
      </c>
      <c r="Z288" s="43">
        <f>(Table2[[#This Row],[ROA]]-AVERAGE(Table2[ROA]))/STDEV(Table2[ROA])</f>
        <v>-2.3168740797055873E-2</v>
      </c>
      <c r="AA288" s="20">
        <f>SUM(Table2[[#This Row],[TATA Z]:[ROA Z]])</f>
        <v>-0.14668958264968279</v>
      </c>
      <c r="AB288" s="20">
        <f>IF(Table2[[#This Row],[Z Score]]&gt;1,1,0)</f>
        <v>0</v>
      </c>
    </row>
    <row r="289" spans="1:28" ht="39" hidden="1" x14ac:dyDescent="0.45">
      <c r="A289" s="30">
        <v>747</v>
      </c>
      <c r="B289" s="31" t="s">
        <v>1504</v>
      </c>
      <c r="C289" s="32" t="s">
        <v>1505</v>
      </c>
      <c r="D289" s="32" t="s">
        <v>18</v>
      </c>
      <c r="E289" s="33">
        <v>4436320958</v>
      </c>
      <c r="F289" s="33">
        <v>814215572</v>
      </c>
      <c r="G289" s="33">
        <v>122932382378</v>
      </c>
      <c r="H289" s="33">
        <v>68891654219</v>
      </c>
      <c r="I289" s="33">
        <v>71705270967</v>
      </c>
      <c r="J289" s="33">
        <v>26705185374</v>
      </c>
      <c r="K289" s="33">
        <v>18040422663</v>
      </c>
      <c r="L289" s="33">
        <v>182200201728</v>
      </c>
      <c r="M289" s="33">
        <v>211435473143</v>
      </c>
      <c r="N289" s="34">
        <v>-1.52</v>
      </c>
      <c r="O289" s="34">
        <v>0.11</v>
      </c>
      <c r="P289" s="17">
        <v>-2.9464208827113827E-2</v>
      </c>
      <c r="Q289" s="27">
        <v>4.0841184319014616E-2</v>
      </c>
      <c r="R289" s="27">
        <v>-0.32445993501456682</v>
      </c>
      <c r="S289" s="27">
        <v>0.16045685535872384</v>
      </c>
      <c r="T289" s="28">
        <v>1.6300000000000001</v>
      </c>
      <c r="U289" s="29">
        <v>1.4773738958360578</v>
      </c>
      <c r="V289" s="27">
        <f>(Table2[[#This Row],[TATA]]-AVERAGE(Table2[TATA]))/STDEV(Table2[TATA])</f>
        <v>1.0691605894971071E-2</v>
      </c>
      <c r="W289" s="43">
        <f>(Table2[[#This Row],[REC]]-AVERAGE(Table2[REC]))/STDEV(Table2[REC])</f>
        <v>-0.1706462889366788</v>
      </c>
      <c r="X289" s="43">
        <f>(Table2[[#This Row],[INV]]-AVERAGE(Table2[INV]))/STDEV(Table2[INV])</f>
        <v>-3.9355398669407314E-2</v>
      </c>
      <c r="Y289" s="43">
        <f>(Table2[[#This Row],[rev]]-AVERAGE(Table2[rev]))/STDEV(Table2[rev])</f>
        <v>-3.0395755170825978E-2</v>
      </c>
      <c r="Z289" s="43">
        <f>(Table2[[#This Row],[ROA]]-AVERAGE(Table2[ROA]))/STDEV(Table2[ROA])</f>
        <v>0.19015397685438815</v>
      </c>
      <c r="AA289" s="20">
        <f>SUM(Table2[[#This Row],[TATA Z]:[ROA Z]])</f>
        <v>-3.9551860027552899E-2</v>
      </c>
      <c r="AB289" s="20">
        <f>IF(Table2[[#This Row],[Z Score]]&gt;1,1,0)</f>
        <v>0</v>
      </c>
    </row>
    <row r="290" spans="1:28" ht="39" hidden="1" x14ac:dyDescent="0.45">
      <c r="A290" s="22">
        <v>749</v>
      </c>
      <c r="B290" s="23" t="s">
        <v>1508</v>
      </c>
      <c r="C290" s="24" t="s">
        <v>1509</v>
      </c>
      <c r="D290" s="24" t="s">
        <v>15</v>
      </c>
      <c r="E290" s="25">
        <v>-408646637</v>
      </c>
      <c r="F290" s="25">
        <v>-7263485587</v>
      </c>
      <c r="G290" s="25">
        <v>68764173561</v>
      </c>
      <c r="H290" s="25">
        <v>43941951659</v>
      </c>
      <c r="I290" s="25">
        <v>33839427592</v>
      </c>
      <c r="J290" s="25">
        <v>23747010023</v>
      </c>
      <c r="K290" s="25">
        <v>22472892449</v>
      </c>
      <c r="L290" s="25">
        <v>66449464733</v>
      </c>
      <c r="M290" s="25">
        <v>23787133223</v>
      </c>
      <c r="N290" s="26">
        <v>0.05</v>
      </c>
      <c r="O290" s="26">
        <v>-7.7</v>
      </c>
      <c r="P290" s="17">
        <v>-9.9686196968820431E-2</v>
      </c>
      <c r="Q290" s="27">
        <v>-0.22990613037395313</v>
      </c>
      <c r="R290" s="27">
        <v>-5.3653810427753322E-2</v>
      </c>
      <c r="S290" s="27">
        <v>-0.64202671430719771</v>
      </c>
      <c r="T290" s="28">
        <v>-7.75</v>
      </c>
      <c r="U290" s="29">
        <v>-8.775272852077725</v>
      </c>
      <c r="V290" s="27">
        <f>(Table2[[#This Row],[TATA]]-AVERAGE(Table2[TATA]))/STDEV(Table2[TATA])</f>
        <v>-6.6601879645226958E-2</v>
      </c>
      <c r="W290" s="43">
        <f>(Table2[[#This Row],[REC]]-AVERAGE(Table2[REC]))/STDEV(Table2[REC])</f>
        <v>-0.39312015159479663</v>
      </c>
      <c r="X290" s="43">
        <f>(Table2[[#This Row],[INV]]-AVERAGE(Table2[INV]))/STDEV(Table2[INV])</f>
        <v>-3.7362204402176205E-2</v>
      </c>
      <c r="Y290" s="43">
        <f>(Table2[[#This Row],[rev]]-AVERAGE(Table2[rev]))/STDEV(Table2[rev])</f>
        <v>-3.3178593889433665E-2</v>
      </c>
      <c r="Z290" s="43">
        <f>(Table2[[#This Row],[ROA]]-AVERAGE(Table2[ROA]))/STDEV(Table2[ROA])</f>
        <v>-1.0225533513701845</v>
      </c>
      <c r="AA290" s="20">
        <f>SUM(Table2[[#This Row],[TATA Z]:[ROA Z]])</f>
        <v>-1.5528161809018179</v>
      </c>
      <c r="AB290" s="20">
        <f>IF(Table2[[#This Row],[Z Score]]&gt;1,1,0)</f>
        <v>0</v>
      </c>
    </row>
    <row r="291" spans="1:28" ht="51.75" hidden="1" x14ac:dyDescent="0.45">
      <c r="A291" s="30">
        <v>754</v>
      </c>
      <c r="B291" s="31" t="s">
        <v>1518</v>
      </c>
      <c r="C291" s="32" t="s">
        <v>1519</v>
      </c>
      <c r="D291" s="32" t="s">
        <v>33</v>
      </c>
      <c r="E291" s="33">
        <v>-11133386395</v>
      </c>
      <c r="F291" s="33">
        <v>12404084599</v>
      </c>
      <c r="G291" s="33">
        <v>175085745818</v>
      </c>
      <c r="H291" s="33">
        <v>54182826132</v>
      </c>
      <c r="I291" s="33">
        <v>45336572005</v>
      </c>
      <c r="J291" s="33">
        <v>16020598187</v>
      </c>
      <c r="K291" s="33">
        <v>19299725978</v>
      </c>
      <c r="L291" s="33">
        <v>72619116292</v>
      </c>
      <c r="M291" s="33">
        <v>62323850763</v>
      </c>
      <c r="N291" s="34">
        <v>3.55</v>
      </c>
      <c r="O291" s="34">
        <v>1.78</v>
      </c>
      <c r="P291" s="17">
        <v>0.13443396482125383</v>
      </c>
      <c r="Q291" s="27">
        <v>-0.16326675366561333</v>
      </c>
      <c r="R291" s="27">
        <v>0.20468198207860089</v>
      </c>
      <c r="S291" s="27">
        <v>-0.14177073551271191</v>
      </c>
      <c r="T291" s="28">
        <v>-1.7699999999999998</v>
      </c>
      <c r="U291" s="29">
        <v>-1.7359215422784704</v>
      </c>
      <c r="V291" s="27">
        <f>(Table2[[#This Row],[TATA]]-AVERAGE(Table2[TATA]))/STDEV(Table2[TATA])</f>
        <v>0.19109465984141685</v>
      </c>
      <c r="W291" s="43">
        <f>(Table2[[#This Row],[REC]]-AVERAGE(Table2[REC]))/STDEV(Table2[REC])</f>
        <v>-0.33836238028228643</v>
      </c>
      <c r="X291" s="43">
        <f>(Table2[[#This Row],[INV]]-AVERAGE(Table2[INV]))/STDEV(Table2[INV])</f>
        <v>-3.5460794596803798E-2</v>
      </c>
      <c r="Y291" s="43">
        <f>(Table2[[#This Row],[rev]]-AVERAGE(Table2[rev]))/STDEV(Table2[rev])</f>
        <v>-3.1443814811546955E-2</v>
      </c>
      <c r="Z291" s="43">
        <f>(Table2[[#This Row],[ROA]]-AVERAGE(Table2[ROA]))/STDEV(Table2[ROA])</f>
        <v>-0.24942010800313283</v>
      </c>
      <c r="AA291" s="20">
        <f>SUM(Table2[[#This Row],[TATA Z]:[ROA Z]])</f>
        <v>-0.46359243785235316</v>
      </c>
      <c r="AB291" s="20">
        <f>IF(Table2[[#This Row],[Z Score]]&gt;1,1,0)</f>
        <v>0</v>
      </c>
    </row>
    <row r="292" spans="1:28" ht="39" hidden="1" x14ac:dyDescent="0.45">
      <c r="A292" s="22">
        <v>757</v>
      </c>
      <c r="B292" s="23" t="s">
        <v>1524</v>
      </c>
      <c r="C292" s="24" t="s">
        <v>1525</v>
      </c>
      <c r="D292" s="24" t="s">
        <v>15</v>
      </c>
      <c r="E292" s="25">
        <v>-51018835020</v>
      </c>
      <c r="F292" s="25">
        <v>13212701083</v>
      </c>
      <c r="G292" s="25">
        <v>443305506733</v>
      </c>
      <c r="H292" s="25">
        <v>87554604577</v>
      </c>
      <c r="I292" s="25">
        <v>136432471833</v>
      </c>
      <c r="J292" s="25">
        <v>68879476480</v>
      </c>
      <c r="K292" s="25">
        <v>84584468405</v>
      </c>
      <c r="L292" s="25">
        <v>454284628652</v>
      </c>
      <c r="M292" s="25">
        <v>467975759575</v>
      </c>
      <c r="N292" s="26">
        <v>1.21</v>
      </c>
      <c r="O292" s="26">
        <v>0.64</v>
      </c>
      <c r="P292" s="17">
        <v>0.1448922585608354</v>
      </c>
      <c r="Q292" s="27">
        <v>0.55825581638044297</v>
      </c>
      <c r="R292" s="27">
        <v>0.22800684220589476</v>
      </c>
      <c r="S292" s="27">
        <v>3.0137781600988196E-2</v>
      </c>
      <c r="T292" s="28">
        <v>-0.56999999999999995</v>
      </c>
      <c r="U292" s="29">
        <v>0.39129269874816142</v>
      </c>
      <c r="V292" s="27">
        <f>(Table2[[#This Row],[TATA]]-AVERAGE(Table2[TATA]))/STDEV(Table2[TATA])</f>
        <v>0.2026061250865227</v>
      </c>
      <c r="W292" s="43">
        <f>(Table2[[#This Row],[REC]]-AVERAGE(Table2[REC]))/STDEV(Table2[REC])</f>
        <v>0.25451483194488178</v>
      </c>
      <c r="X292" s="43">
        <f>(Table2[[#This Row],[INV]]-AVERAGE(Table2[INV]))/STDEV(Table2[INV])</f>
        <v>-3.5289118355874519E-2</v>
      </c>
      <c r="Y292" s="43">
        <f>(Table2[[#This Row],[rev]]-AVERAGE(Table2[rev]))/STDEV(Table2[rev])</f>
        <v>-3.0847673413061261E-2</v>
      </c>
      <c r="Z292" s="43">
        <f>(Table2[[#This Row],[ROA]]-AVERAGE(Table2[ROA]))/STDEV(Table2[ROA])</f>
        <v>-9.4276313347537208E-2</v>
      </c>
      <c r="AA292" s="20">
        <f>SUM(Table2[[#This Row],[TATA Z]:[ROA Z]])</f>
        <v>0.29670785191493149</v>
      </c>
      <c r="AB292" s="20">
        <f>IF(Table2[[#This Row],[Z Score]]&gt;1,1,0)</f>
        <v>0</v>
      </c>
    </row>
    <row r="293" spans="1:28" ht="26.25" hidden="1" x14ac:dyDescent="0.45">
      <c r="A293" s="30">
        <v>763</v>
      </c>
      <c r="B293" s="31" t="s">
        <v>1535</v>
      </c>
      <c r="C293" s="32" t="s">
        <v>1536</v>
      </c>
      <c r="D293" s="32" t="s">
        <v>15</v>
      </c>
      <c r="E293" s="33">
        <v>-28213500542</v>
      </c>
      <c r="F293" s="33">
        <v>54044837221</v>
      </c>
      <c r="G293" s="33">
        <v>458449771173</v>
      </c>
      <c r="H293" s="33">
        <v>7924378602</v>
      </c>
      <c r="I293" s="33">
        <v>9575298504</v>
      </c>
      <c r="J293" s="33">
        <v>3016571395</v>
      </c>
      <c r="K293" s="33">
        <v>4286884027</v>
      </c>
      <c r="L293" s="33">
        <v>10972911239</v>
      </c>
      <c r="M293" s="33">
        <v>11672776512</v>
      </c>
      <c r="N293" s="34">
        <v>0.11</v>
      </c>
      <c r="O293" s="34">
        <v>2.69</v>
      </c>
      <c r="P293" s="17">
        <v>0.17942715415154847</v>
      </c>
      <c r="Q293" s="27">
        <v>0.20833430416655402</v>
      </c>
      <c r="R293" s="27">
        <v>0.42111140949806691</v>
      </c>
      <c r="S293" s="27">
        <v>6.3781184205020616E-2</v>
      </c>
      <c r="T293" s="28">
        <v>2.58</v>
      </c>
      <c r="U293" s="29">
        <v>3.4526540520211899</v>
      </c>
      <c r="V293" s="27">
        <f>(Table2[[#This Row],[TATA]]-AVERAGE(Table2[TATA]))/STDEV(Table2[TATA])</f>
        <v>0.24061875508478464</v>
      </c>
      <c r="W293" s="43">
        <f>(Table2[[#This Row],[REC]]-AVERAGE(Table2[REC]))/STDEV(Table2[REC])</f>
        <v>-3.3016701055455032E-2</v>
      </c>
      <c r="X293" s="43">
        <f>(Table2[[#This Row],[INV]]-AVERAGE(Table2[INV]))/STDEV(Table2[INV])</f>
        <v>-3.3867825107466047E-2</v>
      </c>
      <c r="Y293" s="43">
        <f>(Table2[[#This Row],[rev]]-AVERAGE(Table2[rev]))/STDEV(Table2[rev])</f>
        <v>-3.0731005400243028E-2</v>
      </c>
      <c r="Z293" s="43">
        <f>(Table2[[#This Row],[ROA]]-AVERAGE(Table2[ROA]))/STDEV(Table2[ROA])</f>
        <v>0.31297614762340142</v>
      </c>
      <c r="AA293" s="20">
        <f>SUM(Table2[[#This Row],[TATA Z]:[ROA Z]])</f>
        <v>0.45597937114502196</v>
      </c>
      <c r="AB293" s="20">
        <f>IF(Table2[[#This Row],[Z Score]]&gt;1,1,0)</f>
        <v>0</v>
      </c>
    </row>
    <row r="294" spans="1:28" ht="51.75" hidden="1" x14ac:dyDescent="0.45">
      <c r="A294" s="22">
        <v>764</v>
      </c>
      <c r="B294" s="23" t="s">
        <v>1537</v>
      </c>
      <c r="C294" s="24" t="s">
        <v>1538</v>
      </c>
      <c r="D294" s="24" t="s">
        <v>33</v>
      </c>
      <c r="E294" s="25">
        <v>46352793112</v>
      </c>
      <c r="F294" s="25">
        <v>63479449823</v>
      </c>
      <c r="G294" s="25">
        <v>663628067358</v>
      </c>
      <c r="H294" s="25">
        <v>27389564551</v>
      </c>
      <c r="I294" s="25">
        <v>34656719693</v>
      </c>
      <c r="J294" s="25">
        <v>113687324282</v>
      </c>
      <c r="K294" s="25">
        <v>104386144696</v>
      </c>
      <c r="L294" s="25">
        <v>1139938529004</v>
      </c>
      <c r="M294" s="25">
        <v>1052358300377</v>
      </c>
      <c r="N294" s="26">
        <v>1.65</v>
      </c>
      <c r="O294" s="26">
        <v>2.76</v>
      </c>
      <c r="P294" s="17">
        <v>2.5807613561589875E-2</v>
      </c>
      <c r="Q294" s="27">
        <v>0.26532569104807746</v>
      </c>
      <c r="R294" s="27">
        <v>-8.1813690705997616E-2</v>
      </c>
      <c r="S294" s="27">
        <v>-7.6828904716047794E-2</v>
      </c>
      <c r="T294" s="28">
        <v>1.1099999999999999</v>
      </c>
      <c r="U294" s="29">
        <v>1.2424907091876218</v>
      </c>
      <c r="V294" s="27">
        <f>(Table2[[#This Row],[TATA]]-AVERAGE(Table2[TATA]))/STDEV(Table2[TATA])</f>
        <v>7.1529413505324449E-2</v>
      </c>
      <c r="W294" s="43">
        <f>(Table2[[#This Row],[REC]]-AVERAGE(Table2[REC]))/STDEV(Table2[REC])</f>
        <v>1.3813288716203546E-2</v>
      </c>
      <c r="X294" s="43">
        <f>(Table2[[#This Row],[INV]]-AVERAGE(Table2[INV]))/STDEV(Table2[INV])</f>
        <v>-3.7569467483918352E-2</v>
      </c>
      <c r="Y294" s="43">
        <f>(Table2[[#This Row],[rev]]-AVERAGE(Table2[rev]))/STDEV(Table2[rev])</f>
        <v>-3.121861064783622E-2</v>
      </c>
      <c r="Z294" s="43">
        <f>(Table2[[#This Row],[ROA]]-AVERAGE(Table2[ROA]))/STDEV(Table2[ROA])</f>
        <v>0.12292499917029667</v>
      </c>
      <c r="AA294" s="20">
        <f>SUM(Table2[[#This Row],[TATA Z]:[ROA Z]])</f>
        <v>0.1394796232600701</v>
      </c>
      <c r="AB294" s="20">
        <f>IF(Table2[[#This Row],[Z Score]]&gt;1,1,0)</f>
        <v>0</v>
      </c>
    </row>
    <row r="295" spans="1:28" ht="51.75" hidden="1" x14ac:dyDescent="0.45">
      <c r="A295" s="30">
        <v>765</v>
      </c>
      <c r="B295" s="31" t="s">
        <v>1539</v>
      </c>
      <c r="C295" s="32" t="s">
        <v>1540</v>
      </c>
      <c r="D295" s="32" t="s">
        <v>15</v>
      </c>
      <c r="E295" s="32"/>
      <c r="F295" s="33">
        <v>-133272651993</v>
      </c>
      <c r="G295" s="33">
        <v>1151560701808</v>
      </c>
      <c r="H295" s="33">
        <v>71072824950</v>
      </c>
      <c r="I295" s="33">
        <v>69385155503</v>
      </c>
      <c r="J295" s="33">
        <v>29004465788</v>
      </c>
      <c r="K295" s="33">
        <v>29004465788</v>
      </c>
      <c r="L295" s="33">
        <v>40592641745</v>
      </c>
      <c r="M295" s="33">
        <v>10286089934</v>
      </c>
      <c r="N295" s="34">
        <v>-1.29</v>
      </c>
      <c r="O295" s="34">
        <v>-4.8499999999999996</v>
      </c>
      <c r="P295" s="17">
        <v>-0.11573219873147476</v>
      </c>
      <c r="Q295" s="27">
        <v>-2.3745636228576561E-2</v>
      </c>
      <c r="R295" s="27">
        <v>0</v>
      </c>
      <c r="S295" s="27">
        <v>-0.74660210590341813</v>
      </c>
      <c r="T295" s="28">
        <v>-3.5599999999999996</v>
      </c>
      <c r="U295" s="29">
        <v>-4.446079940863469</v>
      </c>
      <c r="V295" s="27">
        <f>(Table2[[#This Row],[TATA]]-AVERAGE(Table2[TATA]))/STDEV(Table2[TATA])</f>
        <v>-8.4263746505460424E-2</v>
      </c>
      <c r="W295" s="43">
        <f>(Table2[[#This Row],[REC]]-AVERAGE(Table2[REC]))/STDEV(Table2[REC])</f>
        <v>-0.223717468831201</v>
      </c>
      <c r="X295" s="43">
        <f>(Table2[[#This Row],[INV]]-AVERAGE(Table2[INV]))/STDEV(Table2[INV])</f>
        <v>-3.6967300234026862E-2</v>
      </c>
      <c r="Y295" s="43">
        <f>(Table2[[#This Row],[rev]]-AVERAGE(Table2[rev]))/STDEV(Table2[rev])</f>
        <v>-3.3541238633510703E-2</v>
      </c>
      <c r="Z295" s="43">
        <f>(Table2[[#This Row],[ROA]]-AVERAGE(Table2[ROA]))/STDEV(Table2[ROA])</f>
        <v>-0.48084293503106296</v>
      </c>
      <c r="AA295" s="20">
        <f>SUM(Table2[[#This Row],[TATA Z]:[ROA Z]])</f>
        <v>-0.85933268923526196</v>
      </c>
      <c r="AB295" s="20">
        <f>IF(Table2[[#This Row],[Z Score]]&gt;1,1,0)</f>
        <v>0</v>
      </c>
    </row>
    <row r="296" spans="1:28" ht="39" hidden="1" x14ac:dyDescent="0.45">
      <c r="A296" s="22">
        <v>766</v>
      </c>
      <c r="B296" s="23" t="s">
        <v>1541</v>
      </c>
      <c r="C296" s="24" t="s">
        <v>1542</v>
      </c>
      <c r="D296" s="24" t="s">
        <v>18</v>
      </c>
      <c r="E296" s="25">
        <v>-305012388792</v>
      </c>
      <c r="F296" s="25">
        <v>128305450173</v>
      </c>
      <c r="G296" s="25">
        <v>2494782596767</v>
      </c>
      <c r="H296" s="25">
        <v>661842022220</v>
      </c>
      <c r="I296" s="25">
        <v>995830354253</v>
      </c>
      <c r="J296" s="25">
        <v>77541442346</v>
      </c>
      <c r="K296" s="25">
        <v>219006384093</v>
      </c>
      <c r="L296" s="25">
        <v>800145221381</v>
      </c>
      <c r="M296" s="25">
        <v>1517735622129</v>
      </c>
      <c r="N296" s="26">
        <v>4.24</v>
      </c>
      <c r="O296" s="26">
        <v>2.8</v>
      </c>
      <c r="P296" s="17">
        <v>0.17368961909808836</v>
      </c>
      <c r="Q296" s="27">
        <v>0.50463452126039288</v>
      </c>
      <c r="R296" s="27">
        <v>1.8243785189829851</v>
      </c>
      <c r="S296" s="27">
        <v>0.89682520319184611</v>
      </c>
      <c r="T296" s="28">
        <v>-1.4400000000000004</v>
      </c>
      <c r="U296" s="29">
        <v>1.9595278625333119</v>
      </c>
      <c r="V296" s="27">
        <f>(Table2[[#This Row],[TATA]]-AVERAGE(Table2[TATA]))/STDEV(Table2[TATA])</f>
        <v>0.23430343855179106</v>
      </c>
      <c r="W296" s="43">
        <f>(Table2[[#This Row],[REC]]-AVERAGE(Table2[REC]))/STDEV(Table2[REC])</f>
        <v>0.21045405645901408</v>
      </c>
      <c r="X296" s="43">
        <f>(Table2[[#This Row],[INV]]-AVERAGE(Table2[INV]))/STDEV(Table2[INV])</f>
        <v>-2.3539462105016087E-2</v>
      </c>
      <c r="Y296" s="43">
        <f>(Table2[[#This Row],[rev]]-AVERAGE(Table2[rev]))/STDEV(Table2[rev])</f>
        <v>-2.784218968117954E-2</v>
      </c>
      <c r="Z296" s="43">
        <f>(Table2[[#This Row],[ROA]]-AVERAGE(Table2[ROA]))/STDEV(Table2[ROA])</f>
        <v>-0.2067555644728441</v>
      </c>
      <c r="AA296" s="20">
        <f>SUM(Table2[[#This Row],[TATA Z]:[ROA Z]])</f>
        <v>0.18662027875176546</v>
      </c>
      <c r="AB296" s="20">
        <f>IF(Table2[[#This Row],[Z Score]]&gt;1,1,0)</f>
        <v>0</v>
      </c>
    </row>
    <row r="297" spans="1:28" ht="51.75" hidden="1" x14ac:dyDescent="0.45">
      <c r="A297" s="30">
        <v>771</v>
      </c>
      <c r="B297" s="31" t="s">
        <v>1551</v>
      </c>
      <c r="C297" s="32" t="s">
        <v>1552</v>
      </c>
      <c r="D297" s="32" t="s">
        <v>15</v>
      </c>
      <c r="E297" s="33">
        <v>57808550373</v>
      </c>
      <c r="F297" s="33">
        <v>69472705932</v>
      </c>
      <c r="G297" s="33">
        <v>777694175227</v>
      </c>
      <c r="H297" s="33">
        <v>414625558254</v>
      </c>
      <c r="I297" s="33">
        <v>413370114699</v>
      </c>
      <c r="J297" s="33">
        <v>3698994691</v>
      </c>
      <c r="K297" s="33">
        <v>2764018331</v>
      </c>
      <c r="L297" s="33">
        <v>1848069710316</v>
      </c>
      <c r="M297" s="33">
        <v>1973658515315</v>
      </c>
      <c r="N297" s="34">
        <v>3.35</v>
      </c>
      <c r="O297" s="34">
        <v>3.63</v>
      </c>
      <c r="P297" s="17">
        <v>1.499838359416202E-2</v>
      </c>
      <c r="Q297" s="27">
        <v>-3.0278971713338376E-3</v>
      </c>
      <c r="R297" s="27">
        <v>-0.25276499105956679</v>
      </c>
      <c r="S297" s="27">
        <v>6.7956746597792383E-2</v>
      </c>
      <c r="T297" s="28">
        <v>0.2799999999999998</v>
      </c>
      <c r="U297" s="29">
        <v>0.10716224196105359</v>
      </c>
      <c r="V297" s="27">
        <f>(Table2[[#This Row],[TATA]]-AVERAGE(Table2[TATA]))/STDEV(Table2[TATA])</f>
        <v>5.9631672038619306E-2</v>
      </c>
      <c r="W297" s="43">
        <f>(Table2[[#This Row],[REC]]-AVERAGE(Table2[REC]))/STDEV(Table2[REC])</f>
        <v>-0.20669364187714753</v>
      </c>
      <c r="X297" s="43">
        <f>(Table2[[#This Row],[INV]]-AVERAGE(Table2[INV]))/STDEV(Table2[INV])</f>
        <v>-3.8827707681994832E-2</v>
      </c>
      <c r="Y297" s="43">
        <f>(Table2[[#This Row],[rev]]-AVERAGE(Table2[rev]))/STDEV(Table2[rev])</f>
        <v>-3.0716525456805175E-2</v>
      </c>
      <c r="Z297" s="43">
        <f>(Table2[[#This Row],[ROA]]-AVERAGE(Table2[ROA]))/STDEV(Table2[ROA])</f>
        <v>1.5617207866843012E-2</v>
      </c>
      <c r="AA297" s="20">
        <f>SUM(Table2[[#This Row],[TATA Z]:[ROA Z]])</f>
        <v>-0.20098899511048524</v>
      </c>
      <c r="AB297" s="20">
        <f>IF(Table2[[#This Row],[Z Score]]&gt;1,1,0)</f>
        <v>0</v>
      </c>
    </row>
    <row r="298" spans="1:28" hidden="1" x14ac:dyDescent="0.45">
      <c r="A298" s="22">
        <v>777</v>
      </c>
      <c r="B298" s="23" t="s">
        <v>1563</v>
      </c>
      <c r="C298" s="24" t="s">
        <v>1564</v>
      </c>
      <c r="D298" s="24" t="s">
        <v>18</v>
      </c>
      <c r="E298" s="25">
        <v>37451213530</v>
      </c>
      <c r="F298" s="25">
        <v>39434431526</v>
      </c>
      <c r="G298" s="25">
        <v>1295694025084</v>
      </c>
      <c r="H298" s="25">
        <v>154559767472</v>
      </c>
      <c r="I298" s="25">
        <v>156287952653</v>
      </c>
      <c r="J298" s="25">
        <v>307370576767</v>
      </c>
      <c r="K298" s="25">
        <v>259035115951</v>
      </c>
      <c r="L298" s="25">
        <v>743880737377</v>
      </c>
      <c r="M298" s="25">
        <v>751594524962</v>
      </c>
      <c r="N298" s="26">
        <v>0.49</v>
      </c>
      <c r="O298" s="26">
        <v>0.61</v>
      </c>
      <c r="P298" s="17">
        <v>1.5306221666580794E-3</v>
      </c>
      <c r="Q298" s="27">
        <v>1.118133916261926E-2</v>
      </c>
      <c r="R298" s="27">
        <v>-0.15725467715356614</v>
      </c>
      <c r="S298" s="27">
        <v>1.0369656313725247E-2</v>
      </c>
      <c r="T298" s="28">
        <v>0.12</v>
      </c>
      <c r="U298" s="29">
        <v>-1.4173059510563552E-2</v>
      </c>
      <c r="V298" s="27">
        <f>(Table2[[#This Row],[TATA]]-AVERAGE(Table2[TATA]))/STDEV(Table2[TATA])</f>
        <v>4.4807679572684632E-2</v>
      </c>
      <c r="W298" s="43">
        <f>(Table2[[#This Row],[REC]]-AVERAGE(Table2[REC]))/STDEV(Table2[REC])</f>
        <v>-0.19501787070201526</v>
      </c>
      <c r="X298" s="43">
        <f>(Table2[[#This Row],[INV]]-AVERAGE(Table2[INV]))/STDEV(Table2[INV])</f>
        <v>-3.8124730190516959E-2</v>
      </c>
      <c r="Y298" s="43">
        <f>(Table2[[#This Row],[rev]]-AVERAGE(Table2[rev]))/STDEV(Table2[rev])</f>
        <v>-3.0916224977882188E-2</v>
      </c>
      <c r="Z298" s="43">
        <f>(Table2[[#This Row],[ROA]]-AVERAGE(Table2[ROA]))/STDEV(Table2[ROA])</f>
        <v>-5.0686314205697167E-3</v>
      </c>
      <c r="AA298" s="20">
        <f>SUM(Table2[[#This Row],[TATA Z]:[ROA Z]])</f>
        <v>-0.22431977771829947</v>
      </c>
      <c r="AB298" s="20">
        <f>IF(Table2[[#This Row],[Z Score]]&gt;1,1,0)</f>
        <v>0</v>
      </c>
    </row>
    <row r="299" spans="1:28" ht="26.25" hidden="1" x14ac:dyDescent="0.45">
      <c r="A299" s="30">
        <v>780</v>
      </c>
      <c r="B299" s="31" t="s">
        <v>1569</v>
      </c>
      <c r="C299" s="32" t="s">
        <v>1570</v>
      </c>
      <c r="D299" s="32" t="s">
        <v>18</v>
      </c>
      <c r="E299" s="33">
        <v>205182679310</v>
      </c>
      <c r="F299" s="33">
        <v>98460093645</v>
      </c>
      <c r="G299" s="33">
        <v>6384626364336</v>
      </c>
      <c r="H299" s="33">
        <v>2021359430626</v>
      </c>
      <c r="I299" s="33">
        <v>1848666494706</v>
      </c>
      <c r="J299" s="33">
        <v>1525313339923</v>
      </c>
      <c r="K299" s="33">
        <v>3256377101389</v>
      </c>
      <c r="L299" s="33">
        <v>1192875784911</v>
      </c>
      <c r="M299" s="33">
        <v>1119114217043</v>
      </c>
      <c r="N299" s="34">
        <v>0.12</v>
      </c>
      <c r="O299" s="34">
        <v>0.67</v>
      </c>
      <c r="P299" s="17">
        <v>-1.6715556960567594E-2</v>
      </c>
      <c r="Q299" s="27">
        <v>-8.5434056557926602E-2</v>
      </c>
      <c r="R299" s="27">
        <v>1.1348905933999021</v>
      </c>
      <c r="S299" s="27">
        <v>-6.1835078556400844E-2</v>
      </c>
      <c r="T299" s="28">
        <v>0.55000000000000004</v>
      </c>
      <c r="U299" s="29">
        <v>1.520905901325007</v>
      </c>
      <c r="V299" s="27">
        <f>(Table2[[#This Row],[TATA]]-AVERAGE(Table2[TATA]))/STDEV(Table2[TATA])</f>
        <v>2.472407300079292E-2</v>
      </c>
      <c r="W299" s="43">
        <f>(Table2[[#This Row],[REC]]-AVERAGE(Table2[REC]))/STDEV(Table2[REC])</f>
        <v>-0.27440702476460482</v>
      </c>
      <c r="X299" s="43">
        <f>(Table2[[#This Row],[INV]]-AVERAGE(Table2[INV]))/STDEV(Table2[INV])</f>
        <v>-2.8614249031250122E-2</v>
      </c>
      <c r="Y299" s="43">
        <f>(Table2[[#This Row],[rev]]-AVERAGE(Table2[rev]))/STDEV(Table2[rev])</f>
        <v>-3.1166615315402796E-2</v>
      </c>
      <c r="Z299" s="43">
        <f>(Table2[[#This Row],[ROA]]-AVERAGE(Table2[ROA]))/STDEV(Table2[ROA])</f>
        <v>5.0524561664352062E-2</v>
      </c>
      <c r="AA299" s="20">
        <f>SUM(Table2[[#This Row],[TATA Z]:[ROA Z]])</f>
        <v>-0.25893925444611277</v>
      </c>
      <c r="AB299" s="20">
        <f>IF(Table2[[#This Row],[Z Score]]&gt;1,1,0)</f>
        <v>0</v>
      </c>
    </row>
    <row r="300" spans="1:28" ht="26.25" hidden="1" x14ac:dyDescent="0.45">
      <c r="A300" s="22">
        <v>786</v>
      </c>
      <c r="B300" s="23" t="s">
        <v>1581</v>
      </c>
      <c r="C300" s="24" t="s">
        <v>1582</v>
      </c>
      <c r="D300" s="24" t="s">
        <v>10</v>
      </c>
      <c r="E300" s="25">
        <v>-15964617948</v>
      </c>
      <c r="F300" s="25">
        <v>-1068773031</v>
      </c>
      <c r="G300" s="25">
        <v>660322070176</v>
      </c>
      <c r="H300" s="25">
        <v>113394461865</v>
      </c>
      <c r="I300" s="25">
        <v>23273600276</v>
      </c>
      <c r="J300" s="25">
        <v>41957137775</v>
      </c>
      <c r="K300" s="25">
        <v>40506570255</v>
      </c>
      <c r="L300" s="25">
        <v>31500255284</v>
      </c>
      <c r="M300" s="25">
        <v>31151031862</v>
      </c>
      <c r="N300" s="26">
        <v>-0.28999999999999998</v>
      </c>
      <c r="O300" s="26">
        <v>-0.01</v>
      </c>
      <c r="P300" s="17">
        <v>2.2558453805776493E-2</v>
      </c>
      <c r="Q300" s="27">
        <v>-0.79475540609992035</v>
      </c>
      <c r="R300" s="27">
        <v>-3.4572604255772542E-2</v>
      </c>
      <c r="S300" s="27">
        <v>-1.1086367994528027E-2</v>
      </c>
      <c r="T300" s="28">
        <v>0.27999999999999997</v>
      </c>
      <c r="U300" s="29">
        <v>-0.53785592454444453</v>
      </c>
      <c r="V300" s="27">
        <f>(Table2[[#This Row],[TATA]]-AVERAGE(Table2[TATA]))/STDEV(Table2[TATA])</f>
        <v>6.7953056736601791E-2</v>
      </c>
      <c r="W300" s="43">
        <f>(Table2[[#This Row],[REC]]-AVERAGE(Table2[REC]))/STDEV(Table2[REC])</f>
        <v>-0.85725845831411396</v>
      </c>
      <c r="X300" s="43">
        <f>(Table2[[#This Row],[INV]]-AVERAGE(Table2[INV]))/STDEV(Table2[INV])</f>
        <v>-3.7221762413237158E-2</v>
      </c>
      <c r="Y300" s="43">
        <f>(Table2[[#This Row],[rev]]-AVERAGE(Table2[rev]))/STDEV(Table2[rev])</f>
        <v>-3.099062980989296E-2</v>
      </c>
      <c r="Z300" s="43">
        <f>(Table2[[#This Row],[ROA]]-AVERAGE(Table2[ROA]))/STDEV(Table2[ROA])</f>
        <v>1.5617207866843034E-2</v>
      </c>
      <c r="AA300" s="20">
        <f>SUM(Table2[[#This Row],[TATA Z]:[ROA Z]])</f>
        <v>-0.84190058593379924</v>
      </c>
      <c r="AB300" s="20">
        <f>IF(Table2[[#This Row],[Z Score]]&gt;1,1,0)</f>
        <v>0</v>
      </c>
    </row>
    <row r="301" spans="1:28" ht="26.25" hidden="1" x14ac:dyDescent="0.45">
      <c r="A301" s="30">
        <v>787</v>
      </c>
      <c r="B301" s="31" t="s">
        <v>1583</v>
      </c>
      <c r="C301" s="32" t="s">
        <v>1584</v>
      </c>
      <c r="D301" s="32" t="s">
        <v>15</v>
      </c>
      <c r="E301" s="33">
        <v>-1751971546753</v>
      </c>
      <c r="F301" s="33">
        <v>719375089836</v>
      </c>
      <c r="G301" s="33">
        <v>6825736076608</v>
      </c>
      <c r="H301" s="33">
        <v>3346024307407</v>
      </c>
      <c r="I301" s="33">
        <v>5049779726428</v>
      </c>
      <c r="J301" s="33">
        <v>1218940954</v>
      </c>
      <c r="K301" s="33">
        <v>1499289699</v>
      </c>
      <c r="L301" s="33">
        <v>2280507766468</v>
      </c>
      <c r="M301" s="33">
        <v>3105040827920</v>
      </c>
      <c r="N301" s="33"/>
      <c r="O301" s="33"/>
      <c r="P301" s="17">
        <v>0.36206302277909314</v>
      </c>
      <c r="Q301" s="27">
        <v>0.50918799820116201</v>
      </c>
      <c r="R301" s="27">
        <v>0.22999370402645442</v>
      </c>
      <c r="S301" s="27">
        <v>0.36155678729786506</v>
      </c>
      <c r="T301" s="28">
        <v>0</v>
      </c>
      <c r="U301" s="29">
        <v>1.4628015123045746</v>
      </c>
      <c r="V301" s="27">
        <f>(Table2[[#This Row],[TATA]]-AVERAGE(Table2[TATA]))/STDEV(Table2[TATA])</f>
        <v>0.44164642810363569</v>
      </c>
      <c r="W301" s="43">
        <f>(Table2[[#This Row],[REC]]-AVERAGE(Table2[REC]))/STDEV(Table2[REC])</f>
        <v>0.21419566181782021</v>
      </c>
      <c r="X301" s="43">
        <f>(Table2[[#This Row],[INV]]-AVERAGE(Table2[INV]))/STDEV(Table2[INV])</f>
        <v>-3.5274494603931825E-2</v>
      </c>
      <c r="Y301" s="43">
        <f>(Table2[[#This Row],[rev]]-AVERAGE(Table2[rev]))/STDEV(Table2[rev])</f>
        <v>-2.969838428615779E-2</v>
      </c>
      <c r="Z301" s="43">
        <f>(Table2[[#This Row],[ROA]]-AVERAGE(Table2[ROA]))/STDEV(Table2[ROA])</f>
        <v>-2.058301088612928E-2</v>
      </c>
      <c r="AA301" s="20">
        <f>SUM(Table2[[#This Row],[TATA Z]:[ROA Z]])</f>
        <v>0.57028620014523701</v>
      </c>
      <c r="AB301" s="20">
        <f>IF(Table2[[#This Row],[Z Score]]&gt;1,1,0)</f>
        <v>0</v>
      </c>
    </row>
    <row r="302" spans="1:28" ht="26.25" hidden="1" x14ac:dyDescent="0.45">
      <c r="A302" s="22">
        <v>790</v>
      </c>
      <c r="B302" s="23" t="s">
        <v>1589</v>
      </c>
      <c r="C302" s="24" t="s">
        <v>1590</v>
      </c>
      <c r="D302" s="24" t="s">
        <v>15</v>
      </c>
      <c r="E302" s="25">
        <v>-11604144544</v>
      </c>
      <c r="F302" s="25">
        <v>78176388202</v>
      </c>
      <c r="G302" s="25">
        <v>389871242874</v>
      </c>
      <c r="H302" s="25">
        <v>131146259265</v>
      </c>
      <c r="I302" s="25">
        <v>129845592869</v>
      </c>
      <c r="J302" s="25">
        <v>100681516329</v>
      </c>
      <c r="K302" s="25">
        <v>144408046182</v>
      </c>
      <c r="L302" s="25">
        <v>1117666841410</v>
      </c>
      <c r="M302" s="25">
        <v>1152889645466</v>
      </c>
      <c r="N302" s="25"/>
      <c r="O302" s="25"/>
      <c r="P302" s="17">
        <v>0.23028252118357853</v>
      </c>
      <c r="Q302" s="27">
        <v>-9.917678196004167E-3</v>
      </c>
      <c r="R302" s="27">
        <v>0.43430543606547911</v>
      </c>
      <c r="S302" s="27">
        <v>3.1514582656459983E-2</v>
      </c>
      <c r="T302" s="28">
        <v>0</v>
      </c>
      <c r="U302" s="29">
        <v>0.68618486170951343</v>
      </c>
      <c r="V302" s="27">
        <f>(Table2[[#This Row],[TATA]]-AVERAGE(Table2[TATA]))/STDEV(Table2[TATA])</f>
        <v>0.29659536127826669</v>
      </c>
      <c r="W302" s="43">
        <f>(Table2[[#This Row],[REC]]-AVERAGE(Table2[REC]))/STDEV(Table2[REC])</f>
        <v>-0.21235499515470532</v>
      </c>
      <c r="X302" s="43">
        <f>(Table2[[#This Row],[INV]]-AVERAGE(Table2[INV]))/STDEV(Table2[INV])</f>
        <v>-3.3770714090660264E-2</v>
      </c>
      <c r="Y302" s="43">
        <f>(Table2[[#This Row],[rev]]-AVERAGE(Table2[rev]))/STDEV(Table2[rev])</f>
        <v>-3.0842898966044759E-2</v>
      </c>
      <c r="Z302" s="43">
        <f>(Table2[[#This Row],[ROA]]-AVERAGE(Table2[ROA]))/STDEV(Table2[ROA])</f>
        <v>-2.058301088612928E-2</v>
      </c>
      <c r="AA302" s="20">
        <f>SUM(Table2[[#This Row],[TATA Z]:[ROA Z]])</f>
        <v>-9.5625781927293624E-4</v>
      </c>
      <c r="AB302" s="20">
        <f>IF(Table2[[#This Row],[Z Score]]&gt;1,1,0)</f>
        <v>0</v>
      </c>
    </row>
    <row r="303" spans="1:28" ht="39" hidden="1" x14ac:dyDescent="0.45">
      <c r="A303" s="30">
        <v>793</v>
      </c>
      <c r="B303" s="31" t="s">
        <v>1595</v>
      </c>
      <c r="C303" s="32" t="s">
        <v>1596</v>
      </c>
      <c r="D303" s="32" t="s">
        <v>18</v>
      </c>
      <c r="E303" s="33">
        <v>27299163102</v>
      </c>
      <c r="F303" s="33">
        <v>18772688441</v>
      </c>
      <c r="G303" s="33">
        <v>646372684599</v>
      </c>
      <c r="H303" s="33">
        <v>425165874125</v>
      </c>
      <c r="I303" s="33">
        <v>412034131836</v>
      </c>
      <c r="J303" s="33">
        <v>98291043222</v>
      </c>
      <c r="K303" s="33">
        <v>105958528195</v>
      </c>
      <c r="L303" s="33">
        <v>469074237334</v>
      </c>
      <c r="M303" s="33">
        <v>462031175937</v>
      </c>
      <c r="N303" s="34">
        <v>1.05</v>
      </c>
      <c r="O303" s="34">
        <v>1.01</v>
      </c>
      <c r="P303" s="17">
        <v>-1.3191266995277961E-2</v>
      </c>
      <c r="Q303" s="27">
        <v>-3.088616252662656E-2</v>
      </c>
      <c r="R303" s="27">
        <v>7.8007972259305766E-2</v>
      </c>
      <c r="S303" s="27">
        <v>-1.5014811806825052E-2</v>
      </c>
      <c r="T303" s="28">
        <v>-4.0000000000000036E-2</v>
      </c>
      <c r="U303" s="29">
        <v>-2.1084269069423844E-2</v>
      </c>
      <c r="V303" s="27">
        <f>(Table2[[#This Row],[TATA]]-AVERAGE(Table2[TATA]))/STDEV(Table2[TATA])</f>
        <v>2.8603266152115722E-2</v>
      </c>
      <c r="W303" s="43">
        <f>(Table2[[#This Row],[REC]]-AVERAGE(Table2[REC]))/STDEV(Table2[REC])</f>
        <v>-0.22958486023539842</v>
      </c>
      <c r="X303" s="43">
        <f>(Table2[[#This Row],[INV]]-AVERAGE(Table2[INV]))/STDEV(Table2[INV])</f>
        <v>-3.6393143931828E-2</v>
      </c>
      <c r="Y303" s="43">
        <f>(Table2[[#This Row],[rev]]-AVERAGE(Table2[rev]))/STDEV(Table2[rev])</f>
        <v>-3.1004252799768362E-2</v>
      </c>
      <c r="Z303" s="43">
        <f>(Table2[[#This Row],[ROA]]-AVERAGE(Table2[ROA]))/STDEV(Table2[ROA])</f>
        <v>-2.5754470707982473E-2</v>
      </c>
      <c r="AA303" s="20">
        <f>SUM(Table2[[#This Row],[TATA Z]:[ROA Z]])</f>
        <v>-0.29413346152286152</v>
      </c>
      <c r="AB303" s="20">
        <f>IF(Table2[[#This Row],[Z Score]]&gt;1,1,0)</f>
        <v>0</v>
      </c>
    </row>
    <row r="304" spans="1:28" hidden="1" x14ac:dyDescent="0.45">
      <c r="A304" s="22">
        <v>794</v>
      </c>
      <c r="B304" s="23" t="s">
        <v>1597</v>
      </c>
      <c r="C304" s="24" t="s">
        <v>1598</v>
      </c>
      <c r="D304" s="24" t="s">
        <v>18</v>
      </c>
      <c r="E304" s="25">
        <v>-21183132381</v>
      </c>
      <c r="F304" s="25">
        <v>96176021187</v>
      </c>
      <c r="G304" s="25">
        <v>10187440470326</v>
      </c>
      <c r="H304" s="25">
        <v>4076944199950</v>
      </c>
      <c r="I304" s="25">
        <v>3797710031648</v>
      </c>
      <c r="J304" s="25">
        <v>1682936437287</v>
      </c>
      <c r="K304" s="25">
        <v>3486923508789</v>
      </c>
      <c r="L304" s="25">
        <v>3374697356483</v>
      </c>
      <c r="M304" s="25">
        <v>4861837223955</v>
      </c>
      <c r="N304" s="26">
        <v>-0.02</v>
      </c>
      <c r="O304" s="26">
        <v>0.56000000000000005</v>
      </c>
      <c r="P304" s="17">
        <v>1.1519984230567434E-2</v>
      </c>
      <c r="Q304" s="27">
        <v>-6.849104491187899E-2</v>
      </c>
      <c r="R304" s="27">
        <v>1.0719282270756116</v>
      </c>
      <c r="S304" s="27">
        <v>0.44067355095268423</v>
      </c>
      <c r="T304" s="28">
        <v>0.58000000000000007</v>
      </c>
      <c r="U304" s="29">
        <v>2.0356307173469843</v>
      </c>
      <c r="V304" s="27">
        <f>(Table2[[#This Row],[TATA]]-AVERAGE(Table2[TATA]))/STDEV(Table2[TATA])</f>
        <v>5.5802990766159702E-2</v>
      </c>
      <c r="W304" s="43">
        <f>(Table2[[#This Row],[REC]]-AVERAGE(Table2[REC]))/STDEV(Table2[REC])</f>
        <v>-0.26048490239662409</v>
      </c>
      <c r="X304" s="43">
        <f>(Table2[[#This Row],[INV]]-AVERAGE(Table2[INV]))/STDEV(Table2[INV])</f>
        <v>-2.9077666274122154E-2</v>
      </c>
      <c r="Y304" s="43">
        <f>(Table2[[#This Row],[rev]]-AVERAGE(Table2[rev]))/STDEV(Table2[rev])</f>
        <v>-2.9424024534117976E-2</v>
      </c>
      <c r="Z304" s="43">
        <f>(Table2[[#This Row],[ROA]]-AVERAGE(Table2[ROA]))/STDEV(Table2[ROA])</f>
        <v>5.4403156530741958E-2</v>
      </c>
      <c r="AA304" s="20">
        <f>SUM(Table2[[#This Row],[TATA Z]:[ROA Z]])</f>
        <v>-0.20878044590796258</v>
      </c>
      <c r="AB304" s="20">
        <f>IF(Table2[[#This Row],[Z Score]]&gt;1,1,0)</f>
        <v>0</v>
      </c>
    </row>
    <row r="305" spans="1:28" ht="51.75" hidden="1" x14ac:dyDescent="0.45">
      <c r="A305" s="30">
        <v>795</v>
      </c>
      <c r="B305" s="31" t="s">
        <v>1599</v>
      </c>
      <c r="C305" s="32" t="s">
        <v>1600</v>
      </c>
      <c r="D305" s="32" t="s">
        <v>15</v>
      </c>
      <c r="E305" s="33">
        <v>17063112996</v>
      </c>
      <c r="F305" s="33">
        <v>231046293</v>
      </c>
      <c r="G305" s="33">
        <v>718402013844</v>
      </c>
      <c r="H305" s="33">
        <v>12789578452</v>
      </c>
      <c r="I305" s="33">
        <v>10786163226</v>
      </c>
      <c r="J305" s="33">
        <v>20526680927</v>
      </c>
      <c r="K305" s="33">
        <v>14496693671</v>
      </c>
      <c r="L305" s="33">
        <v>405809818698</v>
      </c>
      <c r="M305" s="33">
        <v>326956995070</v>
      </c>
      <c r="N305" s="34">
        <v>-0.1</v>
      </c>
      <c r="O305" s="34">
        <v>0.9</v>
      </c>
      <c r="P305" s="17">
        <v>-2.3429871267948672E-2</v>
      </c>
      <c r="Q305" s="27">
        <v>-0.15664435176803745</v>
      </c>
      <c r="R305" s="27">
        <v>-0.29376338422391457</v>
      </c>
      <c r="S305" s="27">
        <v>-0.19430979733558779</v>
      </c>
      <c r="T305" s="28">
        <v>1</v>
      </c>
      <c r="U305" s="29">
        <v>0.33185259540451151</v>
      </c>
      <c r="V305" s="27">
        <f>(Table2[[#This Row],[TATA]]-AVERAGE(Table2[TATA]))/STDEV(Table2[TATA])</f>
        <v>1.7333613551216712E-2</v>
      </c>
      <c r="W305" s="43">
        <f>(Table2[[#This Row],[REC]]-AVERAGE(Table2[REC]))/STDEV(Table2[REC])</f>
        <v>-0.33292073321775717</v>
      </c>
      <c r="X305" s="43">
        <f>(Table2[[#This Row],[INV]]-AVERAGE(Table2[INV]))/STDEV(Table2[INV])</f>
        <v>-3.9129465119517884E-2</v>
      </c>
      <c r="Y305" s="43">
        <f>(Table2[[#This Row],[rev]]-AVERAGE(Table2[rev]))/STDEV(Table2[rev])</f>
        <v>-3.1626008866362174E-2</v>
      </c>
      <c r="Z305" s="43">
        <f>(Table2[[#This Row],[ROA]]-AVERAGE(Table2[ROA]))/STDEV(Table2[ROA])</f>
        <v>0.10870348466020043</v>
      </c>
      <c r="AA305" s="20">
        <f>SUM(Table2[[#This Row],[TATA Z]:[ROA Z]])</f>
        <v>-0.27763910899222011</v>
      </c>
      <c r="AB305" s="20">
        <f>IF(Table2[[#This Row],[Z Score]]&gt;1,1,0)</f>
        <v>0</v>
      </c>
    </row>
    <row r="306" spans="1:28" ht="26.25" hidden="1" x14ac:dyDescent="0.45">
      <c r="A306" s="22">
        <v>799</v>
      </c>
      <c r="B306" s="23" t="s">
        <v>1607</v>
      </c>
      <c r="C306" s="24" t="s">
        <v>1608</v>
      </c>
      <c r="D306" s="24" t="s">
        <v>15</v>
      </c>
      <c r="E306" s="25">
        <v>22363924177</v>
      </c>
      <c r="F306" s="25">
        <v>-10953030652</v>
      </c>
      <c r="G306" s="25">
        <v>101496536712</v>
      </c>
      <c r="H306" s="25">
        <v>5295329276</v>
      </c>
      <c r="I306" s="25">
        <v>8126973386</v>
      </c>
      <c r="J306" s="25">
        <v>3684661135</v>
      </c>
      <c r="K306" s="25">
        <v>702409828</v>
      </c>
      <c r="L306" s="25">
        <v>15774627970</v>
      </c>
      <c r="M306" s="25">
        <v>20988945727</v>
      </c>
      <c r="N306" s="26">
        <v>3.29</v>
      </c>
      <c r="O306" s="26">
        <v>0.19</v>
      </c>
      <c r="P306" s="17">
        <v>-0.32825706086443157</v>
      </c>
      <c r="Q306" s="27">
        <v>0.53474372648247759</v>
      </c>
      <c r="R306" s="27">
        <v>-0.80936921951168783</v>
      </c>
      <c r="S306" s="27">
        <v>0.33055091802586584</v>
      </c>
      <c r="T306" s="28">
        <v>-3.1</v>
      </c>
      <c r="U306" s="29">
        <v>-3.3723316358677762</v>
      </c>
      <c r="V306" s="27">
        <f>(Table2[[#This Row],[TATA]]-AVERAGE(Table2[TATA]))/STDEV(Table2[TATA])</f>
        <v>-0.31819029562362749</v>
      </c>
      <c r="W306" s="43">
        <f>(Table2[[#This Row],[REC]]-AVERAGE(Table2[REC]))/STDEV(Table2[REC])</f>
        <v>0.23519487870842176</v>
      </c>
      <c r="X306" s="43">
        <f>(Table2[[#This Row],[INV]]-AVERAGE(Table2[INV]))/STDEV(Table2[INV])</f>
        <v>-4.2924440571474619E-2</v>
      </c>
      <c r="Y306" s="43">
        <f>(Table2[[#This Row],[rev]]-AVERAGE(Table2[rev]))/STDEV(Table2[rev])</f>
        <v>-2.980590590625791E-2</v>
      </c>
      <c r="Z306" s="43">
        <f>(Table2[[#This Row],[ROA]]-AVERAGE(Table2[ROA]))/STDEV(Table2[ROA])</f>
        <v>-0.42137114707975137</v>
      </c>
      <c r="AA306" s="20">
        <f>SUM(Table2[[#This Row],[TATA Z]:[ROA Z]])</f>
        <v>-0.57709691047268963</v>
      </c>
      <c r="AB306" s="20">
        <f>IF(Table2[[#This Row],[Z Score]]&gt;1,1,0)</f>
        <v>0</v>
      </c>
    </row>
    <row r="307" spans="1:28" ht="64.5" hidden="1" x14ac:dyDescent="0.45">
      <c r="A307" s="30">
        <v>801</v>
      </c>
      <c r="B307" s="31" t="s">
        <v>1611</v>
      </c>
      <c r="C307" s="32" t="s">
        <v>1612</v>
      </c>
      <c r="D307" s="32" t="s">
        <v>15</v>
      </c>
      <c r="E307" s="33">
        <v>31450352561</v>
      </c>
      <c r="F307" s="33">
        <v>2782920152</v>
      </c>
      <c r="G307" s="33">
        <v>156668110005</v>
      </c>
      <c r="H307" s="33">
        <v>12242590118</v>
      </c>
      <c r="I307" s="33">
        <v>8797285606</v>
      </c>
      <c r="J307" s="33">
        <v>57648751837</v>
      </c>
      <c r="K307" s="33">
        <v>20300733097</v>
      </c>
      <c r="L307" s="33">
        <v>1111341209179</v>
      </c>
      <c r="M307" s="33">
        <v>714856586517</v>
      </c>
      <c r="N307" s="33"/>
      <c r="O307" s="33"/>
      <c r="P307" s="17">
        <v>-0.18298192534578409</v>
      </c>
      <c r="Q307" s="27">
        <v>-0.28141957533434431</v>
      </c>
      <c r="R307" s="27">
        <v>-0.64785476788119067</v>
      </c>
      <c r="S307" s="27">
        <v>-0.35676227911579184</v>
      </c>
      <c r="T307" s="28">
        <v>0</v>
      </c>
      <c r="U307" s="29">
        <v>-1.4690185476771109</v>
      </c>
      <c r="V307" s="27">
        <f>(Table2[[#This Row],[TATA]]-AVERAGE(Table2[TATA]))/STDEV(Table2[TATA])</f>
        <v>-0.15828565772158826</v>
      </c>
      <c r="W307" s="43">
        <f>(Table2[[#This Row],[REC]]-AVERAGE(Table2[REC]))/STDEV(Table2[REC])</f>
        <v>-0.43544890042157958</v>
      </c>
      <c r="X307" s="43">
        <f>(Table2[[#This Row],[INV]]-AVERAGE(Table2[INV]))/STDEV(Table2[INV])</f>
        <v>-4.1735657712312656E-2</v>
      </c>
      <c r="Y307" s="43">
        <f>(Table2[[#This Row],[rev]]-AVERAGE(Table2[rev]))/STDEV(Table2[rev])</f>
        <v>-3.2189358788180591E-2</v>
      </c>
      <c r="Z307" s="43">
        <f>(Table2[[#This Row],[ROA]]-AVERAGE(Table2[ROA]))/STDEV(Table2[ROA])</f>
        <v>-2.058301088612928E-2</v>
      </c>
      <c r="AA307" s="20">
        <f>SUM(Table2[[#This Row],[TATA Z]:[ROA Z]])</f>
        <v>-0.68824258552979045</v>
      </c>
      <c r="AB307" s="20">
        <f>IF(Table2[[#This Row],[Z Score]]&gt;1,1,0)</f>
        <v>0</v>
      </c>
    </row>
    <row r="308" spans="1:28" ht="51.75" hidden="1" x14ac:dyDescent="0.45">
      <c r="A308" s="22">
        <v>802</v>
      </c>
      <c r="B308" s="23" t="s">
        <v>1613</v>
      </c>
      <c r="C308" s="24" t="s">
        <v>1614</v>
      </c>
      <c r="D308" s="24" t="s">
        <v>15</v>
      </c>
      <c r="E308" s="25">
        <v>38651428263</v>
      </c>
      <c r="F308" s="25">
        <v>58468563244</v>
      </c>
      <c r="G308" s="25">
        <v>1548600743066</v>
      </c>
      <c r="H308" s="25">
        <v>138626805002</v>
      </c>
      <c r="I308" s="25">
        <v>153918178313</v>
      </c>
      <c r="J308" s="25">
        <v>809176733945</v>
      </c>
      <c r="K308" s="25">
        <v>820649362073</v>
      </c>
      <c r="L308" s="25">
        <v>4097329668794</v>
      </c>
      <c r="M308" s="25">
        <v>4228199847296</v>
      </c>
      <c r="N308" s="26">
        <v>1.1499999999999999</v>
      </c>
      <c r="O308" s="26">
        <v>1.01</v>
      </c>
      <c r="P308" s="17">
        <v>1.2796800640664172E-2</v>
      </c>
      <c r="Q308" s="27">
        <v>0.11030603576833058</v>
      </c>
      <c r="R308" s="27">
        <v>1.4178148785948409E-2</v>
      </c>
      <c r="S308" s="27">
        <v>3.1940358497079407E-2</v>
      </c>
      <c r="T308" s="28">
        <v>-0.1399999999999999</v>
      </c>
      <c r="U308" s="29">
        <v>2.9221343692022672E-2</v>
      </c>
      <c r="V308" s="27">
        <f>(Table2[[#This Row],[TATA]]-AVERAGE(Table2[TATA]))/STDEV(Table2[TATA])</f>
        <v>5.7208385192363445E-2</v>
      </c>
      <c r="W308" s="43">
        <f>(Table2[[#This Row],[REC]]-AVERAGE(Table2[REC]))/STDEV(Table2[REC])</f>
        <v>-0.1135668167416289</v>
      </c>
      <c r="X308" s="43">
        <f>(Table2[[#This Row],[INV]]-AVERAGE(Table2[INV]))/STDEV(Table2[INV])</f>
        <v>-3.6862945855324313E-2</v>
      </c>
      <c r="Y308" s="43">
        <f>(Table2[[#This Row],[rev]]-AVERAGE(Table2[rev]))/STDEV(Table2[rev])</f>
        <v>-3.084142246790883E-2</v>
      </c>
      <c r="Z308" s="43">
        <f>(Table2[[#This Row],[ROA]]-AVERAGE(Table2[ROA]))/STDEV(Table2[ROA])</f>
        <v>-3.8683120262615431E-2</v>
      </c>
      <c r="AA308" s="20">
        <f>SUM(Table2[[#This Row],[TATA Z]:[ROA Z]])</f>
        <v>-0.16274592013511402</v>
      </c>
      <c r="AB308" s="20">
        <f>IF(Table2[[#This Row],[Z Score]]&gt;1,1,0)</f>
        <v>0</v>
      </c>
    </row>
    <row r="309" spans="1:28" ht="51.75" hidden="1" x14ac:dyDescent="0.45">
      <c r="A309" s="30">
        <v>803</v>
      </c>
      <c r="B309" s="31" t="s">
        <v>1615</v>
      </c>
      <c r="C309" s="32" t="s">
        <v>1616</v>
      </c>
      <c r="D309" s="32" t="s">
        <v>15</v>
      </c>
      <c r="E309" s="33">
        <v>290326343719</v>
      </c>
      <c r="F309" s="33">
        <v>130419732722</v>
      </c>
      <c r="G309" s="33">
        <v>2824434780371</v>
      </c>
      <c r="H309" s="33">
        <v>255279930837</v>
      </c>
      <c r="I309" s="33">
        <v>247905012500</v>
      </c>
      <c r="J309" s="33">
        <v>672548295157</v>
      </c>
      <c r="K309" s="33">
        <v>530194567080</v>
      </c>
      <c r="L309" s="33">
        <v>1380301049922</v>
      </c>
      <c r="M309" s="33">
        <v>1194960042796</v>
      </c>
      <c r="N309" s="34">
        <v>0.55000000000000004</v>
      </c>
      <c r="O309" s="34">
        <v>0.71</v>
      </c>
      <c r="P309" s="17">
        <v>-5.6615437576503599E-2</v>
      </c>
      <c r="Q309" s="27">
        <v>-2.888953437436096E-2</v>
      </c>
      <c r="R309" s="27">
        <v>-0.21166320560483895</v>
      </c>
      <c r="S309" s="27">
        <v>-0.13427578508070651</v>
      </c>
      <c r="T309" s="28">
        <v>0.15999999999999992</v>
      </c>
      <c r="U309" s="29">
        <v>-0.27144396263641013</v>
      </c>
      <c r="V309" s="27">
        <f>(Table2[[#This Row],[TATA]]-AVERAGE(Table2[TATA]))/STDEV(Table2[TATA])</f>
        <v>-1.9193806954699417E-2</v>
      </c>
      <c r="W309" s="43">
        <f>(Table2[[#This Row],[REC]]-AVERAGE(Table2[REC]))/STDEV(Table2[REC])</f>
        <v>-0.22794422502603284</v>
      </c>
      <c r="X309" s="43">
        <f>(Table2[[#This Row],[INV]]-AVERAGE(Table2[INV]))/STDEV(Table2[INV])</f>
        <v>-3.8525189253852475E-2</v>
      </c>
      <c r="Y309" s="43">
        <f>(Table2[[#This Row],[rev]]-AVERAGE(Table2[rev]))/STDEV(Table2[rev])</f>
        <v>-3.1417823951366594E-2</v>
      </c>
      <c r="Z309" s="43">
        <f>(Table2[[#This Row],[ROA]]-AVERAGE(Table2[ROA]))/STDEV(Table2[ROA])</f>
        <v>1.0282840128346197E-4</v>
      </c>
      <c r="AA309" s="20">
        <f>SUM(Table2[[#This Row],[TATA Z]:[ROA Z]])</f>
        <v>-0.31697821678466787</v>
      </c>
      <c r="AB309" s="20">
        <f>IF(Table2[[#This Row],[Z Score]]&gt;1,1,0)</f>
        <v>0</v>
      </c>
    </row>
    <row r="310" spans="1:28" ht="26.25" hidden="1" x14ac:dyDescent="0.45">
      <c r="A310" s="22">
        <v>806</v>
      </c>
      <c r="B310" s="23" t="s">
        <v>1621</v>
      </c>
      <c r="C310" s="24" t="s">
        <v>1622</v>
      </c>
      <c r="D310" s="24" t="s">
        <v>18</v>
      </c>
      <c r="E310" s="25">
        <v>223638227762</v>
      </c>
      <c r="F310" s="25">
        <v>1967437021</v>
      </c>
      <c r="G310" s="25">
        <v>1236557836722</v>
      </c>
      <c r="H310" s="25">
        <v>540550578038</v>
      </c>
      <c r="I310" s="25">
        <v>436997880822</v>
      </c>
      <c r="J310" s="25">
        <v>266162166740</v>
      </c>
      <c r="K310" s="25">
        <v>294156393101</v>
      </c>
      <c r="L310" s="25">
        <v>123961564779</v>
      </c>
      <c r="M310" s="25">
        <v>108262518679</v>
      </c>
      <c r="N310" s="26">
        <v>-0.78</v>
      </c>
      <c r="O310" s="26">
        <v>0.27</v>
      </c>
      <c r="P310" s="17">
        <v>-0.17926439359167273</v>
      </c>
      <c r="Q310" s="27">
        <v>-0.19156893253515378</v>
      </c>
      <c r="R310" s="27">
        <v>0.10517733118826804</v>
      </c>
      <c r="S310" s="27">
        <v>-0.12664446538722246</v>
      </c>
      <c r="T310" s="28">
        <v>1.05</v>
      </c>
      <c r="U310" s="29">
        <v>0.65769953967421912</v>
      </c>
      <c r="V310" s="27">
        <f>(Table2[[#This Row],[TATA]]-AVERAGE(Table2[TATA]))/STDEV(Table2[TATA])</f>
        <v>-0.15419376293926187</v>
      </c>
      <c r="W310" s="43">
        <f>(Table2[[#This Row],[REC]]-AVERAGE(Table2[REC]))/STDEV(Table2[REC])</f>
        <v>-0.36161836367731276</v>
      </c>
      <c r="X310" s="43">
        <f>(Table2[[#This Row],[INV]]-AVERAGE(Table2[INV]))/STDEV(Table2[INV])</f>
        <v>-3.6193171311030815E-2</v>
      </c>
      <c r="Y310" s="43">
        <f>(Table2[[#This Row],[rev]]-AVERAGE(Table2[rev]))/STDEV(Table2[rev])</f>
        <v>-3.1391360192207084E-2</v>
      </c>
      <c r="Z310" s="43">
        <f>(Table2[[#This Row],[ROA]]-AVERAGE(Table2[ROA]))/STDEV(Table2[ROA])</f>
        <v>0.11516780943751691</v>
      </c>
      <c r="AA310" s="20">
        <f>SUM(Table2[[#This Row],[TATA Z]:[ROA Z]])</f>
        <v>-0.46822884868229564</v>
      </c>
      <c r="AB310" s="20">
        <f>IF(Table2[[#This Row],[Z Score]]&gt;1,1,0)</f>
        <v>0</v>
      </c>
    </row>
    <row r="311" spans="1:28" ht="26.25" hidden="1" x14ac:dyDescent="0.45">
      <c r="A311" s="30">
        <v>808</v>
      </c>
      <c r="B311" s="31" t="s">
        <v>1625</v>
      </c>
      <c r="C311" s="32" t="s">
        <v>1626</v>
      </c>
      <c r="D311" s="32" t="s">
        <v>18</v>
      </c>
      <c r="E311" s="33">
        <v>1493035896010</v>
      </c>
      <c r="F311" s="33">
        <v>57873999444</v>
      </c>
      <c r="G311" s="33">
        <v>8020555077609</v>
      </c>
      <c r="H311" s="33">
        <v>3861942225341</v>
      </c>
      <c r="I311" s="33">
        <v>2473521580722</v>
      </c>
      <c r="J311" s="33">
        <v>420372965652</v>
      </c>
      <c r="K311" s="33">
        <v>471278632766</v>
      </c>
      <c r="L311" s="33">
        <v>1984757327393</v>
      </c>
      <c r="M311" s="33">
        <v>2109119546091</v>
      </c>
      <c r="N311" s="34">
        <v>7.0000000000000007E-2</v>
      </c>
      <c r="O311" s="34">
        <v>-0.06</v>
      </c>
      <c r="P311" s="17">
        <v>-0.17893548297829714</v>
      </c>
      <c r="Q311" s="27">
        <v>-0.35951357208519757</v>
      </c>
      <c r="R311" s="27">
        <v>0.12109643405599388</v>
      </c>
      <c r="S311" s="27">
        <v>6.2658652008279067E-2</v>
      </c>
      <c r="T311" s="28">
        <v>-0.13</v>
      </c>
      <c r="U311" s="29">
        <v>-0.48469396899922174</v>
      </c>
      <c r="V311" s="27">
        <f>(Table2[[#This Row],[TATA]]-AVERAGE(Table2[TATA]))/STDEV(Table2[TATA])</f>
        <v>-0.15383173035642386</v>
      </c>
      <c r="W311" s="43">
        <f>(Table2[[#This Row],[REC]]-AVERAGE(Table2[REC]))/STDEV(Table2[REC])</f>
        <v>-0.49961896662251348</v>
      </c>
      <c r="X311" s="43">
        <f>(Table2[[#This Row],[INV]]-AVERAGE(Table2[INV]))/STDEV(Table2[INV])</f>
        <v>-3.6076003116907347E-2</v>
      </c>
      <c r="Y311" s="43">
        <f>(Table2[[#This Row],[rev]]-AVERAGE(Table2[rev]))/STDEV(Table2[rev])</f>
        <v>-3.0734898098085148E-2</v>
      </c>
      <c r="Z311" s="43">
        <f>(Table2[[#This Row],[ROA]]-AVERAGE(Table2[ROA]))/STDEV(Table2[ROA])</f>
        <v>-3.7390255307152148E-2</v>
      </c>
      <c r="AA311" s="20">
        <f>SUM(Table2[[#This Row],[TATA Z]:[ROA Z]])</f>
        <v>-0.757651853501082</v>
      </c>
      <c r="AB311" s="20">
        <f>IF(Table2[[#This Row],[Z Score]]&gt;1,1,0)</f>
        <v>0</v>
      </c>
    </row>
    <row r="312" spans="1:28" ht="26.25" hidden="1" x14ac:dyDescent="0.45">
      <c r="A312" s="22">
        <v>810</v>
      </c>
      <c r="B312" s="23" t="s">
        <v>1629</v>
      </c>
      <c r="C312" s="24" t="s">
        <v>1630</v>
      </c>
      <c r="D312" s="24" t="s">
        <v>18</v>
      </c>
      <c r="E312" s="25">
        <v>583902056451</v>
      </c>
      <c r="F312" s="25">
        <v>416740677693</v>
      </c>
      <c r="G312" s="25">
        <v>4867239600246</v>
      </c>
      <c r="H312" s="25">
        <v>370481462814</v>
      </c>
      <c r="I312" s="25">
        <v>559290090917</v>
      </c>
      <c r="J312" s="25">
        <v>1001947789487</v>
      </c>
      <c r="K312" s="25">
        <v>884713190560</v>
      </c>
      <c r="L312" s="25">
        <v>6920256745568</v>
      </c>
      <c r="M312" s="25">
        <v>8191234558827</v>
      </c>
      <c r="N312" s="26">
        <v>2.94</v>
      </c>
      <c r="O312" s="26">
        <v>3.26</v>
      </c>
      <c r="P312" s="17">
        <v>-3.4344185305681549E-2</v>
      </c>
      <c r="Q312" s="27">
        <v>0.5096304324348645</v>
      </c>
      <c r="R312" s="27">
        <v>-0.11700669451751017</v>
      </c>
      <c r="S312" s="27">
        <v>0.1836604998901209</v>
      </c>
      <c r="T312" s="28">
        <v>0.31999999999999984</v>
      </c>
      <c r="U312" s="29">
        <v>0.86194005250179351</v>
      </c>
      <c r="V312" s="27">
        <f>(Table2[[#This Row],[TATA]]-AVERAGE(Table2[TATA]))/STDEV(Table2[TATA])</f>
        <v>5.3202058340454566E-3</v>
      </c>
      <c r="W312" s="43">
        <f>(Table2[[#This Row],[REC]]-AVERAGE(Table2[REC]))/STDEV(Table2[REC])</f>
        <v>0.21455921132543249</v>
      </c>
      <c r="X312" s="43">
        <f>(Table2[[#This Row],[INV]]-AVERAGE(Table2[INV]))/STDEV(Table2[INV])</f>
        <v>-3.7828495944041904E-2</v>
      </c>
      <c r="Y312" s="43">
        <f>(Table2[[#This Row],[rev]]-AVERAGE(Table2[rev]))/STDEV(Table2[rev])</f>
        <v>-3.0315289971467867E-2</v>
      </c>
      <c r="Z312" s="43">
        <f>(Table2[[#This Row],[ROA]]-AVERAGE(Table2[ROA]))/STDEV(Table2[ROA])</f>
        <v>2.0788667688696204E-2</v>
      </c>
      <c r="AA312" s="20">
        <f>SUM(Table2[[#This Row],[TATA Z]:[ROA Z]])</f>
        <v>0.17252429893266436</v>
      </c>
      <c r="AB312" s="20">
        <f>IF(Table2[[#This Row],[Z Score]]&gt;1,1,0)</f>
        <v>0</v>
      </c>
    </row>
    <row r="313" spans="1:28" ht="39" hidden="1" x14ac:dyDescent="0.45">
      <c r="A313" s="30">
        <v>812</v>
      </c>
      <c r="B313" s="31" t="s">
        <v>1633</v>
      </c>
      <c r="C313" s="32" t="s">
        <v>1634</v>
      </c>
      <c r="D313" s="32" t="s">
        <v>15</v>
      </c>
      <c r="E313" s="33">
        <v>106134524675</v>
      </c>
      <c r="F313" s="33">
        <v>156847631791</v>
      </c>
      <c r="G313" s="33">
        <v>970065623279</v>
      </c>
      <c r="H313" s="33">
        <v>108288675040</v>
      </c>
      <c r="I313" s="33">
        <v>143507014477</v>
      </c>
      <c r="J313" s="33">
        <v>1061083918</v>
      </c>
      <c r="K313" s="33">
        <v>663248342</v>
      </c>
      <c r="L313" s="33">
        <v>710620463311</v>
      </c>
      <c r="M313" s="33">
        <v>817811091498</v>
      </c>
      <c r="N313" s="34">
        <v>3.93</v>
      </c>
      <c r="O313" s="34">
        <v>5.13</v>
      </c>
      <c r="P313" s="17">
        <v>5.2278016970213191E-2</v>
      </c>
      <c r="Q313" s="27">
        <v>0.32522643225610565</v>
      </c>
      <c r="R313" s="27">
        <v>-0.37493318789513497</v>
      </c>
      <c r="S313" s="27">
        <v>0.15084089710499721</v>
      </c>
      <c r="T313" s="28">
        <v>1.1999999999999997</v>
      </c>
      <c r="U313" s="29">
        <v>1.3534121584361807</v>
      </c>
      <c r="V313" s="27">
        <f>(Table2[[#This Row],[TATA]]-AVERAGE(Table2[TATA]))/STDEV(Table2[TATA])</f>
        <v>0.10066544051411361</v>
      </c>
      <c r="W313" s="43">
        <f>(Table2[[#This Row],[REC]]-AVERAGE(Table2[REC]))/STDEV(Table2[REC])</f>
        <v>6.3033903471872085E-2</v>
      </c>
      <c r="X313" s="43">
        <f>(Table2[[#This Row],[INV]]-AVERAGE(Table2[INV]))/STDEV(Table2[INV])</f>
        <v>-3.972689321534327E-2</v>
      </c>
      <c r="Y313" s="43">
        <f>(Table2[[#This Row],[rev]]-AVERAGE(Table2[rev]))/STDEV(Table2[rev])</f>
        <v>-3.0429101225445052E-2</v>
      </c>
      <c r="Z313" s="43">
        <f>(Table2[[#This Row],[ROA]]-AVERAGE(Table2[ROA]))/STDEV(Table2[ROA])</f>
        <v>0.13456078376946634</v>
      </c>
      <c r="AA313" s="20">
        <f>SUM(Table2[[#This Row],[TATA Z]:[ROA Z]])</f>
        <v>0.2281041333146637</v>
      </c>
      <c r="AB313" s="20">
        <f>IF(Table2[[#This Row],[Z Score]]&gt;1,1,0)</f>
        <v>0</v>
      </c>
    </row>
    <row r="314" spans="1:28" ht="26.25" hidden="1" x14ac:dyDescent="0.45">
      <c r="A314" s="22">
        <v>815</v>
      </c>
      <c r="B314" s="23" t="s">
        <v>1639</v>
      </c>
      <c r="C314" s="24" t="s">
        <v>1640</v>
      </c>
      <c r="D314" s="24" t="s">
        <v>15</v>
      </c>
      <c r="E314" s="25">
        <v>3707999191801</v>
      </c>
      <c r="F314" s="25">
        <v>3486205325101</v>
      </c>
      <c r="G314" s="25">
        <v>26104774744853</v>
      </c>
      <c r="H314" s="25">
        <v>1815061889259</v>
      </c>
      <c r="I314" s="25">
        <v>2152609986778</v>
      </c>
      <c r="J314" s="25">
        <v>1213429172696</v>
      </c>
      <c r="K314" s="25">
        <v>1441729039615</v>
      </c>
      <c r="L314" s="25">
        <v>17617660996679</v>
      </c>
      <c r="M314" s="25">
        <v>19521806827821</v>
      </c>
      <c r="N314" s="26">
        <v>3.18</v>
      </c>
      <c r="O314" s="26">
        <v>3.48</v>
      </c>
      <c r="P314" s="17">
        <v>-8.4962949831134029E-3</v>
      </c>
      <c r="Q314" s="27">
        <v>0.18597057186672802</v>
      </c>
      <c r="R314" s="27">
        <v>0.18814436973833651</v>
      </c>
      <c r="S314" s="27">
        <v>0.10808164781357407</v>
      </c>
      <c r="T314" s="28">
        <v>0.29999999999999982</v>
      </c>
      <c r="U314" s="29">
        <v>0.77370029443552502</v>
      </c>
      <c r="V314" s="27">
        <f>(Table2[[#This Row],[TATA]]-AVERAGE(Table2[TATA]))/STDEV(Table2[TATA])</f>
        <v>3.3771031419620956E-2</v>
      </c>
      <c r="W314" s="43">
        <f>(Table2[[#This Row],[REC]]-AVERAGE(Table2[REC]))/STDEV(Table2[REC])</f>
        <v>-5.1393045485081348E-2</v>
      </c>
      <c r="X314" s="43">
        <f>(Table2[[#This Row],[INV]]-AVERAGE(Table2[INV]))/STDEV(Table2[INV])</f>
        <v>-3.558251516040109E-2</v>
      </c>
      <c r="Y314" s="43">
        <f>(Table2[[#This Row],[rev]]-AVERAGE(Table2[rev]))/STDEV(Table2[rev])</f>
        <v>-3.057738101459551E-2</v>
      </c>
      <c r="Z314" s="43">
        <f>(Table2[[#This Row],[ROA]]-AVERAGE(Table2[ROA]))/STDEV(Table2[ROA])</f>
        <v>1.8202937777769608E-2</v>
      </c>
      <c r="AA314" s="20">
        <f>SUM(Table2[[#This Row],[TATA Z]:[ROA Z]])</f>
        <v>-6.5578972462687374E-2</v>
      </c>
      <c r="AB314" s="20">
        <f>IF(Table2[[#This Row],[Z Score]]&gt;1,1,0)</f>
        <v>0</v>
      </c>
    </row>
    <row r="315" spans="1:28" hidden="1" x14ac:dyDescent="0.45">
      <c r="A315" s="30">
        <v>817</v>
      </c>
      <c r="B315" s="31" t="s">
        <v>1643</v>
      </c>
      <c r="C315" s="32" t="s">
        <v>1644</v>
      </c>
      <c r="D315" s="32" t="s">
        <v>18</v>
      </c>
      <c r="E315" s="33">
        <v>10189002966546</v>
      </c>
      <c r="F315" s="33">
        <v>11225523196191</v>
      </c>
      <c r="G315" s="33">
        <v>88089621779862</v>
      </c>
      <c r="H315" s="33">
        <v>11381523992803</v>
      </c>
      <c r="I315" s="33">
        <v>14400800569076</v>
      </c>
      <c r="J315" s="33">
        <v>1990224486513</v>
      </c>
      <c r="K315" s="33">
        <v>2250812490757</v>
      </c>
      <c r="L315" s="33">
        <v>62962652134635</v>
      </c>
      <c r="M315" s="33">
        <v>70207689409081</v>
      </c>
      <c r="N315" s="34">
        <v>2.99</v>
      </c>
      <c r="O315" s="34">
        <v>2.93</v>
      </c>
      <c r="P315" s="17">
        <v>1.176665546635321E-2</v>
      </c>
      <c r="Q315" s="27">
        <v>0.26527876039994391</v>
      </c>
      <c r="R315" s="27">
        <v>0.13093397554391806</v>
      </c>
      <c r="S315" s="27">
        <v>0.11506880712320872</v>
      </c>
      <c r="T315" s="28">
        <v>-6.0000000000000053E-2</v>
      </c>
      <c r="U315" s="29">
        <v>0.46304819853342383</v>
      </c>
      <c r="V315" s="27">
        <f>(Table2[[#This Row],[TATA]]-AVERAGE(Table2[TATA]))/STDEV(Table2[TATA])</f>
        <v>5.6074502298386848E-2</v>
      </c>
      <c r="W315" s="43">
        <f>(Table2[[#This Row],[REC]]-AVERAGE(Table2[REC]))/STDEV(Table2[REC])</f>
        <v>1.3774725664971959E-2</v>
      </c>
      <c r="X315" s="43">
        <f>(Table2[[#This Row],[INV]]-AVERAGE(Table2[INV]))/STDEV(Table2[INV])</f>
        <v>-3.600359658870457E-2</v>
      </c>
      <c r="Y315" s="43">
        <f>(Table2[[#This Row],[rev]]-AVERAGE(Table2[rev]))/STDEV(Table2[rev])</f>
        <v>-3.0553151063734303E-2</v>
      </c>
      <c r="Z315" s="43">
        <f>(Table2[[#This Row],[ROA]]-AVERAGE(Table2[ROA]))/STDEV(Table2[ROA])</f>
        <v>-2.8340200618909069E-2</v>
      </c>
      <c r="AA315" s="20">
        <f>SUM(Table2[[#This Row],[TATA Z]:[ROA Z]])</f>
        <v>-2.5047720307989133E-2</v>
      </c>
      <c r="AB315" s="20">
        <f>IF(Table2[[#This Row],[Z Score]]&gt;1,1,0)</f>
        <v>0</v>
      </c>
    </row>
    <row r="316" spans="1:28" ht="39" hidden="1" x14ac:dyDescent="0.45">
      <c r="A316" s="22">
        <v>823</v>
      </c>
      <c r="B316" s="23" t="s">
        <v>1655</v>
      </c>
      <c r="C316" s="24" t="s">
        <v>1656</v>
      </c>
      <c r="D316" s="24" t="s">
        <v>18</v>
      </c>
      <c r="E316" s="25">
        <v>2747324126534</v>
      </c>
      <c r="F316" s="25">
        <v>984239727074</v>
      </c>
      <c r="G316" s="25">
        <v>23714236170376</v>
      </c>
      <c r="H316" s="25">
        <v>417127103606</v>
      </c>
      <c r="I316" s="25">
        <v>728878339921</v>
      </c>
      <c r="J316" s="25">
        <v>10291473307238</v>
      </c>
      <c r="K316" s="25">
        <v>12012604661865</v>
      </c>
      <c r="L316" s="25">
        <v>40241629282059</v>
      </c>
      <c r="M316" s="25">
        <v>51232049640567</v>
      </c>
      <c r="N316" s="26">
        <v>0.73</v>
      </c>
      <c r="O316" s="26">
        <v>1.33</v>
      </c>
      <c r="P316" s="17">
        <v>-7.4347087833360539E-2</v>
      </c>
      <c r="Q316" s="27">
        <v>0.74737707912038864</v>
      </c>
      <c r="R316" s="27">
        <v>0.16723857733921607</v>
      </c>
      <c r="S316" s="27">
        <v>0.27311072028109656</v>
      </c>
      <c r="T316" s="28">
        <v>0.60000000000000009</v>
      </c>
      <c r="U316" s="29">
        <v>1.7133792889073409</v>
      </c>
      <c r="V316" s="27">
        <f>(Table2[[#This Row],[TATA]]-AVERAGE(Table2[TATA]))/STDEV(Table2[TATA])</f>
        <v>-3.8711070549778716E-2</v>
      </c>
      <c r="W316" s="43">
        <f>(Table2[[#This Row],[REC]]-AVERAGE(Table2[REC]))/STDEV(Table2[REC])</f>
        <v>0.40991632828197294</v>
      </c>
      <c r="X316" s="43">
        <f>(Table2[[#This Row],[INV]]-AVERAGE(Table2[INV]))/STDEV(Table2[INV])</f>
        <v>-3.5736386516248109E-2</v>
      </c>
      <c r="Y316" s="43">
        <f>(Table2[[#This Row],[rev]]-AVERAGE(Table2[rev]))/STDEV(Table2[rev])</f>
        <v>-3.0005096035913989E-2</v>
      </c>
      <c r="Z316" s="43">
        <f>(Table2[[#This Row],[ROA]]-AVERAGE(Table2[ROA]))/STDEV(Table2[ROA])</f>
        <v>5.6988886441668551E-2</v>
      </c>
      <c r="AA316" s="20">
        <f>SUM(Table2[[#This Row],[TATA Z]:[ROA Z]])</f>
        <v>0.36245266162170064</v>
      </c>
      <c r="AB316" s="20">
        <f>IF(Table2[[#This Row],[Z Score]]&gt;1,1,0)</f>
        <v>0</v>
      </c>
    </row>
    <row r="317" spans="1:28" ht="39" hidden="1" x14ac:dyDescent="0.45">
      <c r="A317" s="30">
        <v>824</v>
      </c>
      <c r="B317" s="31" t="s">
        <v>1657</v>
      </c>
      <c r="C317" s="32" t="s">
        <v>1658</v>
      </c>
      <c r="D317" s="32" t="s">
        <v>15</v>
      </c>
      <c r="E317" s="33">
        <v>2853331955</v>
      </c>
      <c r="F317" s="33">
        <v>3367831562</v>
      </c>
      <c r="G317" s="33">
        <v>61658442774</v>
      </c>
      <c r="H317" s="33">
        <v>1955417710</v>
      </c>
      <c r="I317" s="33">
        <v>2200227886</v>
      </c>
      <c r="J317" s="33">
        <v>219799519</v>
      </c>
      <c r="K317" s="33">
        <v>219799519</v>
      </c>
      <c r="L317" s="33">
        <v>6306498265</v>
      </c>
      <c r="M317" s="33">
        <v>8953881282</v>
      </c>
      <c r="N317" s="33"/>
      <c r="O317" s="33"/>
      <c r="P317" s="17">
        <v>8.3443496762612545E-3</v>
      </c>
      <c r="Q317" s="27">
        <v>0.1251958467738333</v>
      </c>
      <c r="R317" s="27">
        <v>0</v>
      </c>
      <c r="S317" s="27">
        <v>0.4197865290303065</v>
      </c>
      <c r="T317" s="28">
        <v>0</v>
      </c>
      <c r="U317" s="29">
        <v>0.55332672548040107</v>
      </c>
      <c r="V317" s="27">
        <f>(Table2[[#This Row],[TATA]]-AVERAGE(Table2[TATA]))/STDEV(Table2[TATA])</f>
        <v>5.2307563336664364E-2</v>
      </c>
      <c r="W317" s="43">
        <f>(Table2[[#This Row],[REC]]-AVERAGE(Table2[REC]))/STDEV(Table2[REC])</f>
        <v>-0.10133181536257521</v>
      </c>
      <c r="X317" s="43">
        <f>(Table2[[#This Row],[INV]]-AVERAGE(Table2[INV]))/STDEV(Table2[INV])</f>
        <v>-3.6967300234026862E-2</v>
      </c>
      <c r="Y317" s="43">
        <f>(Table2[[#This Row],[rev]]-AVERAGE(Table2[rev]))/STDEV(Table2[rev])</f>
        <v>-2.9496456189442959E-2</v>
      </c>
      <c r="Z317" s="43">
        <f>(Table2[[#This Row],[ROA]]-AVERAGE(Table2[ROA]))/STDEV(Table2[ROA])</f>
        <v>-2.058301088612928E-2</v>
      </c>
      <c r="AA317" s="20">
        <f>SUM(Table2[[#This Row],[TATA Z]:[ROA Z]])</f>
        <v>-0.13607101933550997</v>
      </c>
      <c r="AB317" s="20">
        <f>IF(Table2[[#This Row],[Z Score]]&gt;1,1,0)</f>
        <v>0</v>
      </c>
    </row>
    <row r="318" spans="1:28" ht="26.25" hidden="1" x14ac:dyDescent="0.45">
      <c r="A318" s="22">
        <v>826</v>
      </c>
      <c r="B318" s="23" t="s">
        <v>1661</v>
      </c>
      <c r="C318" s="24" t="s">
        <v>1662</v>
      </c>
      <c r="D318" s="24" t="s">
        <v>15</v>
      </c>
      <c r="E318" s="25">
        <v>38519618060</v>
      </c>
      <c r="F318" s="25">
        <v>62391321985</v>
      </c>
      <c r="G318" s="25">
        <v>351508283035</v>
      </c>
      <c r="H318" s="25">
        <v>114679204850</v>
      </c>
      <c r="I318" s="25">
        <v>117082446206</v>
      </c>
      <c r="J318" s="25">
        <v>148999514006</v>
      </c>
      <c r="K318" s="25">
        <v>142172943353</v>
      </c>
      <c r="L318" s="25">
        <v>920904275141</v>
      </c>
      <c r="M318" s="25">
        <v>939632751815</v>
      </c>
      <c r="N318" s="25"/>
      <c r="O318" s="25"/>
      <c r="P318" s="17">
        <v>6.791220883583865E-2</v>
      </c>
      <c r="Q318" s="27">
        <v>2.0956208748948262E-2</v>
      </c>
      <c r="R318" s="27">
        <v>-4.5816059861276487E-2</v>
      </c>
      <c r="S318" s="27">
        <v>2.0337050418332E-2</v>
      </c>
      <c r="T318" s="28">
        <v>0</v>
      </c>
      <c r="U318" s="29">
        <v>6.3389408141842435E-2</v>
      </c>
      <c r="V318" s="27">
        <f>(Table2[[#This Row],[TATA]]-AVERAGE(Table2[TATA]))/STDEV(Table2[TATA])</f>
        <v>0.11787402738094843</v>
      </c>
      <c r="W318" s="43">
        <f>(Table2[[#This Row],[REC]]-AVERAGE(Table2[REC]))/STDEV(Table2[REC])</f>
        <v>-0.18698583169059951</v>
      </c>
      <c r="X318" s="43">
        <f>(Table2[[#This Row],[INV]]-AVERAGE(Table2[INV]))/STDEV(Table2[INV])</f>
        <v>-3.7304516787020063E-2</v>
      </c>
      <c r="Y318" s="43">
        <f>(Table2[[#This Row],[rev]]-AVERAGE(Table2[rev]))/STDEV(Table2[rev])</f>
        <v>-3.0881660220064819E-2</v>
      </c>
      <c r="Z318" s="43">
        <f>(Table2[[#This Row],[ROA]]-AVERAGE(Table2[ROA]))/STDEV(Table2[ROA])</f>
        <v>-2.058301088612928E-2</v>
      </c>
      <c r="AA318" s="20">
        <f>SUM(Table2[[#This Row],[TATA Z]:[ROA Z]])</f>
        <v>-0.15788099220286528</v>
      </c>
      <c r="AB318" s="20">
        <f>IF(Table2[[#This Row],[Z Score]]&gt;1,1,0)</f>
        <v>0</v>
      </c>
    </row>
    <row r="319" spans="1:28" ht="39" hidden="1" x14ac:dyDescent="0.45">
      <c r="A319" s="30">
        <v>828</v>
      </c>
      <c r="B319" s="31" t="s">
        <v>1665</v>
      </c>
      <c r="C319" s="32" t="s">
        <v>1666</v>
      </c>
      <c r="D319" s="32" t="s">
        <v>15</v>
      </c>
      <c r="E319" s="33">
        <v>-24106771310</v>
      </c>
      <c r="F319" s="33">
        <v>-155263332625</v>
      </c>
      <c r="G319" s="33">
        <v>565287969839</v>
      </c>
      <c r="H319" s="33">
        <v>198214581624</v>
      </c>
      <c r="I319" s="33">
        <v>198168201808</v>
      </c>
      <c r="J319" s="33">
        <v>149990368362</v>
      </c>
      <c r="K319" s="33">
        <v>148299860065</v>
      </c>
      <c r="L319" s="33">
        <v>182924996098</v>
      </c>
      <c r="M319" s="33">
        <v>191913831084</v>
      </c>
      <c r="N319" s="34">
        <v>-6.99</v>
      </c>
      <c r="O319" s="34">
        <v>-6.22</v>
      </c>
      <c r="P319" s="17">
        <v>-0.23201725193683986</v>
      </c>
      <c r="Q319" s="27">
        <v>-2.3398791158553338E-4</v>
      </c>
      <c r="R319" s="27">
        <v>-1.1270779020423352E-2</v>
      </c>
      <c r="S319" s="27">
        <v>4.9139457032894143E-2</v>
      </c>
      <c r="T319" s="28">
        <v>0.77000000000000046</v>
      </c>
      <c r="U319" s="29">
        <v>0.57561743816404587</v>
      </c>
      <c r="V319" s="27">
        <f>(Table2[[#This Row],[TATA]]-AVERAGE(Table2[TATA]))/STDEV(Table2[TATA])</f>
        <v>-0.2122589416903686</v>
      </c>
      <c r="W319" s="43">
        <f>(Table2[[#This Row],[REC]]-AVERAGE(Table2[REC]))/STDEV(Table2[REC])</f>
        <v>-0.20439787844312285</v>
      </c>
      <c r="X319" s="43">
        <f>(Table2[[#This Row],[INV]]-AVERAGE(Table2[INV]))/STDEV(Table2[INV])</f>
        <v>-3.7050255714317464E-2</v>
      </c>
      <c r="Y319" s="43">
        <f>(Table2[[#This Row],[rev]]-AVERAGE(Table2[rev]))/STDEV(Table2[rev])</f>
        <v>-3.0781779729864314E-2</v>
      </c>
      <c r="Z319" s="43">
        <f>(Table2[[#This Row],[ROA]]-AVERAGE(Table2[ROA]))/STDEV(Table2[ROA])</f>
        <v>7.8967590684544647E-2</v>
      </c>
      <c r="AA319" s="20">
        <f>SUM(Table2[[#This Row],[TATA Z]:[ROA Z]])</f>
        <v>-0.40552126489312856</v>
      </c>
      <c r="AB319" s="20">
        <f>IF(Table2[[#This Row],[Z Score]]&gt;1,1,0)</f>
        <v>0</v>
      </c>
    </row>
    <row r="320" spans="1:28" ht="26.25" hidden="1" x14ac:dyDescent="0.45">
      <c r="A320" s="22">
        <v>853</v>
      </c>
      <c r="B320" s="23" t="s">
        <v>1715</v>
      </c>
      <c r="C320" s="24" t="s">
        <v>1716</v>
      </c>
      <c r="D320" s="24" t="s">
        <v>15</v>
      </c>
      <c r="E320" s="25">
        <v>-58977635385</v>
      </c>
      <c r="F320" s="25">
        <v>27025858312</v>
      </c>
      <c r="G320" s="25">
        <v>4160601880277</v>
      </c>
      <c r="H320" s="25">
        <v>768221503705</v>
      </c>
      <c r="I320" s="25">
        <v>813813972496</v>
      </c>
      <c r="J320" s="25">
        <v>1169095863702</v>
      </c>
      <c r="K320" s="25">
        <v>907338489727</v>
      </c>
      <c r="L320" s="25">
        <v>1457086750627</v>
      </c>
      <c r="M320" s="25">
        <v>1948968135457</v>
      </c>
      <c r="N320" s="26">
        <v>-0.2</v>
      </c>
      <c r="O320" s="26">
        <v>-0.36</v>
      </c>
      <c r="P320" s="17">
        <v>2.0670926027479983E-2</v>
      </c>
      <c r="Q320" s="27">
        <v>5.9348076786597842E-2</v>
      </c>
      <c r="R320" s="27">
        <v>-0.2238972714744985</v>
      </c>
      <c r="S320" s="27">
        <v>0.33757865454362151</v>
      </c>
      <c r="T320" s="28">
        <v>-0.15999999999999998</v>
      </c>
      <c r="U320" s="29">
        <v>3.3700385883200845E-2</v>
      </c>
      <c r="V320" s="27">
        <f>(Table2[[#This Row],[TATA]]-AVERAGE(Table2[TATA]))/STDEV(Table2[TATA])</f>
        <v>6.5875451062093221E-2</v>
      </c>
      <c r="W320" s="43">
        <f>(Table2[[#This Row],[REC]]-AVERAGE(Table2[REC]))/STDEV(Table2[REC])</f>
        <v>-0.15543912111035796</v>
      </c>
      <c r="X320" s="43">
        <f>(Table2[[#This Row],[INV]]-AVERAGE(Table2[INV]))/STDEV(Table2[INV])</f>
        <v>-3.861523474301392E-2</v>
      </c>
      <c r="Y320" s="43">
        <f>(Table2[[#This Row],[rev]]-AVERAGE(Table2[rev]))/STDEV(Table2[rev])</f>
        <v>-2.9781535242452386E-2</v>
      </c>
      <c r="Z320" s="43">
        <f>(Table2[[#This Row],[ROA]]-AVERAGE(Table2[ROA]))/STDEV(Table2[ROA])</f>
        <v>-4.1268850173542031E-2</v>
      </c>
      <c r="AA320" s="20">
        <f>SUM(Table2[[#This Row],[TATA Z]:[ROA Z]])</f>
        <v>-0.19922929020727309</v>
      </c>
      <c r="AB320" s="20">
        <f>IF(Table2[[#This Row],[Z Score]]&gt;1,1,0)</f>
        <v>0</v>
      </c>
    </row>
    <row r="321" spans="1:28" ht="39" hidden="1" x14ac:dyDescent="0.45">
      <c r="A321" s="30">
        <v>857</v>
      </c>
      <c r="B321" s="31" t="s">
        <v>1723</v>
      </c>
      <c r="C321" s="32" t="s">
        <v>1724</v>
      </c>
      <c r="D321" s="32" t="s">
        <v>18</v>
      </c>
      <c r="E321" s="33">
        <v>13040237870138</v>
      </c>
      <c r="F321" s="33">
        <v>11571631226008</v>
      </c>
      <c r="G321" s="33">
        <v>93568198109790</v>
      </c>
      <c r="H321" s="33">
        <v>19098417078475</v>
      </c>
      <c r="I321" s="33">
        <v>24881281586057</v>
      </c>
      <c r="J321" s="33">
        <v>4732006717115</v>
      </c>
      <c r="K321" s="33">
        <v>4587524289258</v>
      </c>
      <c r="L321" s="33">
        <v>103603614927247</v>
      </c>
      <c r="M321" s="33">
        <v>135196548909363</v>
      </c>
      <c r="N321" s="34">
        <v>2.35</v>
      </c>
      <c r="O321" s="34">
        <v>1.45</v>
      </c>
      <c r="P321" s="17">
        <v>-1.5695574712326753E-2</v>
      </c>
      <c r="Q321" s="27">
        <v>0.30279286936819577</v>
      </c>
      <c r="R321" s="27">
        <v>-3.0533014108882699E-2</v>
      </c>
      <c r="S321" s="27">
        <v>0.30494045988937096</v>
      </c>
      <c r="T321" s="28">
        <v>-0.90000000000000013</v>
      </c>
      <c r="U321" s="29">
        <v>-0.33849525956364279</v>
      </c>
      <c r="V321" s="27">
        <f>(Table2[[#This Row],[TATA]]-AVERAGE(Table2[TATA]))/STDEV(Table2[TATA])</f>
        <v>2.5846769541320491E-2</v>
      </c>
      <c r="W321" s="43">
        <f>(Table2[[#This Row],[REC]]-AVERAGE(Table2[REC]))/STDEV(Table2[REC])</f>
        <v>4.4600179043185292E-2</v>
      </c>
      <c r="X321" s="43">
        <f>(Table2[[#This Row],[INV]]-AVERAGE(Table2[INV]))/STDEV(Table2[INV])</f>
        <v>-3.7192030116986373E-2</v>
      </c>
      <c r="Y321" s="43">
        <f>(Table2[[#This Row],[rev]]-AVERAGE(Table2[rev]))/STDEV(Table2[rev])</f>
        <v>-2.9894717412433904E-2</v>
      </c>
      <c r="Z321" s="43">
        <f>(Table2[[#This Row],[ROA]]-AVERAGE(Table2[ROA]))/STDEV(Table2[ROA])</f>
        <v>-0.13694085687782603</v>
      </c>
      <c r="AA321" s="20">
        <f>SUM(Table2[[#This Row],[TATA Z]:[ROA Z]])</f>
        <v>-0.13358065582274053</v>
      </c>
      <c r="AB321" s="20">
        <f>IF(Table2[[#This Row],[Z Score]]&gt;1,1,0)</f>
        <v>0</v>
      </c>
    </row>
    <row r="322" spans="1:28" ht="26.25" hidden="1" x14ac:dyDescent="0.45">
      <c r="A322" s="22">
        <v>861</v>
      </c>
      <c r="B322" s="23" t="s">
        <v>1731</v>
      </c>
      <c r="C322" s="24" t="s">
        <v>1732</v>
      </c>
      <c r="D322" s="24" t="s">
        <v>15</v>
      </c>
      <c r="E322" s="25">
        <v>181047536042</v>
      </c>
      <c r="F322" s="25">
        <v>98542583480</v>
      </c>
      <c r="G322" s="25">
        <v>837949874270</v>
      </c>
      <c r="H322" s="25">
        <v>246575530723</v>
      </c>
      <c r="I322" s="25">
        <v>235512398610</v>
      </c>
      <c r="J322" s="25">
        <v>75199128581</v>
      </c>
      <c r="K322" s="25">
        <v>105811951025</v>
      </c>
      <c r="L322" s="25">
        <v>589880868866</v>
      </c>
      <c r="M322" s="25">
        <v>702647906942</v>
      </c>
      <c r="N322" s="26">
        <v>1.87</v>
      </c>
      <c r="O322" s="26">
        <v>2.4500000000000002</v>
      </c>
      <c r="P322" s="17">
        <v>-9.8460486832671418E-2</v>
      </c>
      <c r="Q322" s="27">
        <v>-4.4867112647232588E-2</v>
      </c>
      <c r="R322" s="27">
        <v>0.40709012220834051</v>
      </c>
      <c r="S322" s="27">
        <v>0.19116917334984238</v>
      </c>
      <c r="T322" s="28">
        <v>0.58000000000000007</v>
      </c>
      <c r="U322" s="29">
        <v>1.0349316960782788</v>
      </c>
      <c r="V322" s="27">
        <f>(Table2[[#This Row],[TATA]]-AVERAGE(Table2[TATA]))/STDEV(Table2[TATA])</f>
        <v>-6.5252737998970439E-2</v>
      </c>
      <c r="W322" s="43">
        <f>(Table2[[#This Row],[REC]]-AVERAGE(Table2[REC]))/STDEV(Table2[REC])</f>
        <v>-0.24107304795939838</v>
      </c>
      <c r="X322" s="43">
        <f>(Table2[[#This Row],[INV]]-AVERAGE(Table2[INV]))/STDEV(Table2[INV])</f>
        <v>-3.3971024950112609E-2</v>
      </c>
      <c r="Y322" s="43">
        <f>(Table2[[#This Row],[rev]]-AVERAGE(Table2[rev]))/STDEV(Table2[rev])</f>
        <v>-3.028925152280805E-2</v>
      </c>
      <c r="Z322" s="43">
        <f>(Table2[[#This Row],[ROA]]-AVERAGE(Table2[ROA]))/STDEV(Table2[ROA])</f>
        <v>5.4403156530741958E-2</v>
      </c>
      <c r="AA322" s="20">
        <f>SUM(Table2[[#This Row],[TATA Z]:[ROA Z]])</f>
        <v>-0.31618290590054748</v>
      </c>
      <c r="AB322" s="20">
        <f>IF(Table2[[#This Row],[Z Score]]&gt;1,1,0)</f>
        <v>0</v>
      </c>
    </row>
    <row r="323" spans="1:28" ht="26.25" hidden="1" x14ac:dyDescent="0.45">
      <c r="A323" s="30">
        <v>862</v>
      </c>
      <c r="B323" s="31" t="s">
        <v>1733</v>
      </c>
      <c r="C323" s="32" t="s">
        <v>1734</v>
      </c>
      <c r="D323" s="32" t="s">
        <v>15</v>
      </c>
      <c r="E323" s="33">
        <v>502763072087</v>
      </c>
      <c r="F323" s="33">
        <v>271948149815</v>
      </c>
      <c r="G323" s="33">
        <v>11900607111087</v>
      </c>
      <c r="H323" s="33">
        <v>1242365214255</v>
      </c>
      <c r="I323" s="33">
        <v>1675952077271</v>
      </c>
      <c r="J323" s="33">
        <v>4835991887109</v>
      </c>
      <c r="K323" s="33">
        <v>3651740541116</v>
      </c>
      <c r="L323" s="33">
        <v>19154277660034</v>
      </c>
      <c r="M323" s="33">
        <v>15335166620272</v>
      </c>
      <c r="N323" s="34">
        <v>0.17</v>
      </c>
      <c r="O323" s="34">
        <v>0.31</v>
      </c>
      <c r="P323" s="17">
        <v>-1.9395222455244755E-2</v>
      </c>
      <c r="Q323" s="27">
        <v>0.34900112949154477</v>
      </c>
      <c r="R323" s="27">
        <v>-0.24488282313909263</v>
      </c>
      <c r="S323" s="27">
        <v>-0.1993868475515887</v>
      </c>
      <c r="T323" s="28">
        <v>0.13999999999999999</v>
      </c>
      <c r="U323" s="29">
        <v>2.5336236345618657E-2</v>
      </c>
      <c r="V323" s="27">
        <f>(Table2[[#This Row],[TATA]]-AVERAGE(Table2[TATA]))/STDEV(Table2[TATA])</f>
        <v>2.1774559726582692E-2</v>
      </c>
      <c r="W323" s="43">
        <f>(Table2[[#This Row],[REC]]-AVERAGE(Table2[REC]))/STDEV(Table2[REC])</f>
        <v>8.2569641927832477E-2</v>
      </c>
      <c r="X323" s="43">
        <f>(Table2[[#This Row],[INV]]-AVERAGE(Table2[INV]))/STDEV(Table2[INV])</f>
        <v>-3.876969314507691E-2</v>
      </c>
      <c r="Y323" s="43">
        <f>(Table2[[#This Row],[rev]]-AVERAGE(Table2[rev]))/STDEV(Table2[rev])</f>
        <v>-3.1643614973766075E-2</v>
      </c>
      <c r="Z323" s="43">
        <f>(Table2[[#This Row],[ROA]]-AVERAGE(Table2[ROA]))/STDEV(Table2[ROA])</f>
        <v>-2.4829015096431237E-3</v>
      </c>
      <c r="AA323" s="20">
        <f>SUM(Table2[[#This Row],[TATA Z]:[ROA Z]])</f>
        <v>3.1447992025929072E-2</v>
      </c>
      <c r="AB323" s="20">
        <f>IF(Table2[[#This Row],[Z Score]]&gt;1,1,0)</f>
        <v>0</v>
      </c>
    </row>
    <row r="324" spans="1:28" ht="39" hidden="1" x14ac:dyDescent="0.45">
      <c r="A324" s="22">
        <v>865</v>
      </c>
      <c r="B324" s="23" t="s">
        <v>1739</v>
      </c>
      <c r="C324" s="24" t="s">
        <v>1740</v>
      </c>
      <c r="D324" s="24" t="s">
        <v>18</v>
      </c>
      <c r="E324" s="25">
        <v>62208043980</v>
      </c>
      <c r="F324" s="25">
        <v>74217702577</v>
      </c>
      <c r="G324" s="25">
        <v>556481726448</v>
      </c>
      <c r="H324" s="25">
        <v>92566596214</v>
      </c>
      <c r="I324" s="25">
        <v>102651189212</v>
      </c>
      <c r="J324" s="25">
        <v>73223354674</v>
      </c>
      <c r="K324" s="25">
        <v>63673904184</v>
      </c>
      <c r="L324" s="25">
        <v>336789909965</v>
      </c>
      <c r="M324" s="25">
        <v>333769951266</v>
      </c>
      <c r="N324" s="26">
        <v>3.18</v>
      </c>
      <c r="O324" s="26">
        <v>3.98</v>
      </c>
      <c r="P324" s="17">
        <v>2.1581406946921972E-2</v>
      </c>
      <c r="Q324" s="27">
        <v>0.10894419164647626</v>
      </c>
      <c r="R324" s="27">
        <v>-0.13041536450378993</v>
      </c>
      <c r="S324" s="27">
        <v>-8.9668918505125088E-3</v>
      </c>
      <c r="T324" s="28">
        <v>0.79999999999999982</v>
      </c>
      <c r="U324" s="29">
        <v>0.79114334223909566</v>
      </c>
      <c r="V324" s="27">
        <f>(Table2[[#This Row],[TATA]]-AVERAGE(Table2[TATA]))/STDEV(Table2[TATA])</f>
        <v>6.6877619266723115E-2</v>
      </c>
      <c r="W324" s="43">
        <f>(Table2[[#This Row],[REC]]-AVERAGE(Table2[REC]))/STDEV(Table2[REC])</f>
        <v>-0.11468584805121276</v>
      </c>
      <c r="X324" s="43">
        <f>(Table2[[#This Row],[INV]]-AVERAGE(Table2[INV]))/STDEV(Table2[INV])</f>
        <v>-3.7927186784910527E-2</v>
      </c>
      <c r="Y324" s="43">
        <f>(Table2[[#This Row],[rev]]-AVERAGE(Table2[rev]))/STDEV(Table2[rev])</f>
        <v>-3.098327992697986E-2</v>
      </c>
      <c r="Z324" s="43">
        <f>(Table2[[#This Row],[ROA]]-AVERAGE(Table2[ROA]))/STDEV(Table2[ROA])</f>
        <v>8.2846185550934454E-2</v>
      </c>
      <c r="AA324" s="20">
        <f>SUM(Table2[[#This Row],[TATA Z]:[ROA Z]])</f>
        <v>-3.3872509945445578E-2</v>
      </c>
      <c r="AB324" s="20">
        <f>IF(Table2[[#This Row],[Z Score]]&gt;1,1,0)</f>
        <v>0</v>
      </c>
    </row>
    <row r="325" spans="1:28" ht="26.25" x14ac:dyDescent="0.45">
      <c r="A325" s="30">
        <v>866</v>
      </c>
      <c r="B325" s="31" t="s">
        <v>1741</v>
      </c>
      <c r="C325" s="32" t="s">
        <v>1742</v>
      </c>
      <c r="D325" s="32" t="s">
        <v>33</v>
      </c>
      <c r="E325" s="33">
        <v>-28726252686</v>
      </c>
      <c r="F325" s="33">
        <v>40269947100</v>
      </c>
      <c r="G325" s="33">
        <v>340605461259</v>
      </c>
      <c r="H325" s="33">
        <v>13902055134</v>
      </c>
      <c r="I325" s="33">
        <v>33960839992</v>
      </c>
      <c r="J325" s="33">
        <v>32346132399</v>
      </c>
      <c r="K325" s="33">
        <v>42052652285</v>
      </c>
      <c r="L325" s="33">
        <v>672772673551</v>
      </c>
      <c r="M325" s="33">
        <v>673263646857</v>
      </c>
      <c r="N325" s="34">
        <v>5.44</v>
      </c>
      <c r="O325" s="34">
        <v>4.68</v>
      </c>
      <c r="P325" s="17">
        <v>0.20256927041323791</v>
      </c>
      <c r="Q325" s="27">
        <v>1.442864717817339</v>
      </c>
      <c r="R325" s="27">
        <v>0.30008285894174114</v>
      </c>
      <c r="S325" s="27">
        <v>7.2977593368732656E-4</v>
      </c>
      <c r="T325" s="28">
        <v>-0.76000000000000068</v>
      </c>
      <c r="U325" s="29">
        <v>1.1862466231060047</v>
      </c>
      <c r="V325" s="27">
        <f>(Table2[[#This Row],[TATA]]-AVERAGE(Table2[TATA]))/STDEV(Table2[TATA])</f>
        <v>0.26609132964409277</v>
      </c>
      <c r="W325" s="43">
        <f>(Table2[[#This Row],[REC]]-AVERAGE(Table2[REC]))/STDEV(Table2[REC])</f>
        <v>0.98140056105210449</v>
      </c>
      <c r="X325" s="43">
        <f>(Table2[[#This Row],[INV]]-AVERAGE(Table2[INV]))/STDEV(Table2[INV])</f>
        <v>-3.4758622586689325E-2</v>
      </c>
      <c r="Y325" s="43">
        <f>(Table2[[#This Row],[rev]]-AVERAGE(Table2[rev]))/STDEV(Table2[rev])</f>
        <v>-3.0949653989239378E-2</v>
      </c>
      <c r="Z325" s="43">
        <f>(Table2[[#This Row],[ROA]]-AVERAGE(Table2[ROA]))/STDEV(Table2[ROA])</f>
        <v>-0.11884074750133995</v>
      </c>
      <c r="AA325" s="20">
        <f>SUM(Table2[[#This Row],[TATA Z]:[ROA Z]])</f>
        <v>1.0629428666189287</v>
      </c>
      <c r="AB325" s="20">
        <f>IF(Table2[[#This Row],[Z Score]]&gt;1,1,0)</f>
        <v>1</v>
      </c>
    </row>
    <row r="326" spans="1:28" ht="26.25" hidden="1" x14ac:dyDescent="0.45">
      <c r="A326" s="22">
        <v>869</v>
      </c>
      <c r="B326" s="23" t="s">
        <v>1747</v>
      </c>
      <c r="C326" s="24" t="s">
        <v>1748</v>
      </c>
      <c r="D326" s="24" t="s">
        <v>18</v>
      </c>
      <c r="E326" s="25">
        <v>-471841963668</v>
      </c>
      <c r="F326" s="25">
        <v>3417130507358</v>
      </c>
      <c r="G326" s="25">
        <v>16345960484828</v>
      </c>
      <c r="H326" s="25">
        <v>2252910212253</v>
      </c>
      <c r="I326" s="25">
        <v>4260806610198</v>
      </c>
      <c r="J326" s="25">
        <v>3747167515698</v>
      </c>
      <c r="K326" s="25">
        <v>5623616091751</v>
      </c>
      <c r="L326" s="25">
        <v>21351265987360</v>
      </c>
      <c r="M326" s="25">
        <v>25659652863824</v>
      </c>
      <c r="N326" s="26">
        <v>4.47</v>
      </c>
      <c r="O326" s="26">
        <v>3.28</v>
      </c>
      <c r="P326" s="17">
        <v>0.23791642434445306</v>
      </c>
      <c r="Q326" s="27">
        <v>0.89124563732037221</v>
      </c>
      <c r="R326" s="27">
        <v>0.50076452899209822</v>
      </c>
      <c r="S326" s="27">
        <v>0.20178601489085354</v>
      </c>
      <c r="T326" s="28">
        <v>-1.19</v>
      </c>
      <c r="U326" s="29">
        <v>0.64171260554777709</v>
      </c>
      <c r="V326" s="27">
        <f>(Table2[[#This Row],[TATA]]-AVERAGE(Table2[TATA]))/STDEV(Table2[TATA])</f>
        <v>0.30499801405405558</v>
      </c>
      <c r="W326" s="43">
        <f>(Table2[[#This Row],[REC]]-AVERAGE(Table2[REC]))/STDEV(Table2[REC])</f>
        <v>0.52813354456018813</v>
      </c>
      <c r="X326" s="43">
        <f>(Table2[[#This Row],[INV]]-AVERAGE(Table2[INV]))/STDEV(Table2[INV])</f>
        <v>-3.3281560149888693E-2</v>
      </c>
      <c r="Y326" s="43">
        <f>(Table2[[#This Row],[rev]]-AVERAGE(Table2[rev]))/STDEV(Table2[rev])</f>
        <v>-3.0252434622342474E-2</v>
      </c>
      <c r="Z326" s="43">
        <f>(Table2[[#This Row],[ROA]]-AVERAGE(Table2[ROA]))/STDEV(Table2[ROA])</f>
        <v>-0.17443394058626163</v>
      </c>
      <c r="AA326" s="20">
        <f>SUM(Table2[[#This Row],[TATA Z]:[ROA Z]])</f>
        <v>0.5951636232557509</v>
      </c>
      <c r="AB326" s="20">
        <f>IF(Table2[[#This Row],[Z Score]]&gt;1,1,0)</f>
        <v>0</v>
      </c>
    </row>
    <row r="327" spans="1:28" ht="26.25" hidden="1" x14ac:dyDescent="0.45">
      <c r="A327" s="30">
        <v>871</v>
      </c>
      <c r="B327" s="31" t="s">
        <v>1751</v>
      </c>
      <c r="C327" s="32" t="s">
        <v>1752</v>
      </c>
      <c r="D327" s="32" t="s">
        <v>18</v>
      </c>
      <c r="E327" s="33">
        <v>932884327033</v>
      </c>
      <c r="F327" s="33">
        <v>946778853120</v>
      </c>
      <c r="G327" s="33">
        <v>15110888031702</v>
      </c>
      <c r="H327" s="33">
        <v>823295838075</v>
      </c>
      <c r="I327" s="33">
        <v>1279925753264</v>
      </c>
      <c r="J327" s="33">
        <v>155571782030</v>
      </c>
      <c r="K327" s="33">
        <v>46144766536</v>
      </c>
      <c r="L327" s="33">
        <v>2325314422750</v>
      </c>
      <c r="M327" s="33">
        <v>2998867342581</v>
      </c>
      <c r="N327" s="34">
        <v>0.2</v>
      </c>
      <c r="O327" s="34">
        <v>0.55000000000000004</v>
      </c>
      <c r="P327" s="17">
        <v>9.1950427121489323E-4</v>
      </c>
      <c r="Q327" s="27">
        <v>0.55463649161238959</v>
      </c>
      <c r="R327" s="27">
        <v>-0.70338601297823033</v>
      </c>
      <c r="S327" s="27">
        <v>0.28966100809473855</v>
      </c>
      <c r="T327" s="28">
        <v>0.35000000000000003</v>
      </c>
      <c r="U327" s="29">
        <v>0.49183099100011274</v>
      </c>
      <c r="V327" s="27">
        <f>(Table2[[#This Row],[TATA]]-AVERAGE(Table2[TATA]))/STDEV(Table2[TATA])</f>
        <v>4.413502085901401E-2</v>
      </c>
      <c r="W327" s="43">
        <f>(Table2[[#This Row],[REC]]-AVERAGE(Table2[REC]))/STDEV(Table2[REC])</f>
        <v>0.25154082216651652</v>
      </c>
      <c r="X327" s="43">
        <f>(Table2[[#This Row],[INV]]-AVERAGE(Table2[INV]))/STDEV(Table2[INV])</f>
        <v>-4.2144380223845597E-2</v>
      </c>
      <c r="Y327" s="43">
        <f>(Table2[[#This Row],[rev]]-AVERAGE(Table2[rev]))/STDEV(Table2[rev])</f>
        <v>-2.9947703232531014E-2</v>
      </c>
      <c r="Z327" s="43">
        <f>(Table2[[#This Row],[ROA]]-AVERAGE(Table2[ROA]))/STDEV(Table2[ROA])</f>
        <v>2.4667262555086122E-2</v>
      </c>
      <c r="AA327" s="20">
        <f>SUM(Table2[[#This Row],[TATA Z]:[ROA Z]])</f>
        <v>0.24825102212424002</v>
      </c>
      <c r="AB327" s="20">
        <f>IF(Table2[[#This Row],[Z Score]]&gt;1,1,0)</f>
        <v>0</v>
      </c>
    </row>
    <row r="328" spans="1:28" ht="26.25" hidden="1" x14ac:dyDescent="0.45">
      <c r="A328" s="22">
        <v>872</v>
      </c>
      <c r="B328" s="23" t="s">
        <v>1753</v>
      </c>
      <c r="C328" s="24" t="s">
        <v>1754</v>
      </c>
      <c r="D328" s="24" t="s">
        <v>18</v>
      </c>
      <c r="E328" s="25">
        <v>2444680399515</v>
      </c>
      <c r="F328" s="25">
        <v>1386595124237</v>
      </c>
      <c r="G328" s="25">
        <v>46834859826659</v>
      </c>
      <c r="H328" s="25">
        <v>2999197147281</v>
      </c>
      <c r="I328" s="25">
        <v>2602316381711</v>
      </c>
      <c r="J328" s="25">
        <v>4797075068684</v>
      </c>
      <c r="K328" s="25">
        <v>8903612995525</v>
      </c>
      <c r="L328" s="25">
        <v>12857778342158</v>
      </c>
      <c r="M328" s="25">
        <v>14515354729814</v>
      </c>
      <c r="N328" s="26">
        <v>1.86</v>
      </c>
      <c r="O328" s="26">
        <v>0.09</v>
      </c>
      <c r="P328" s="17">
        <v>-2.2591831793542048E-2</v>
      </c>
      <c r="Q328" s="27">
        <v>-0.1323290020897101</v>
      </c>
      <c r="R328" s="27">
        <v>0.85605037820839491</v>
      </c>
      <c r="S328" s="27">
        <v>0.12891623603598371</v>
      </c>
      <c r="T328" s="28">
        <v>-1.77</v>
      </c>
      <c r="U328" s="29">
        <v>-0.9399542196388736</v>
      </c>
      <c r="V328" s="27">
        <f>(Table2[[#This Row],[TATA]]-AVERAGE(Table2[TATA]))/STDEV(Table2[TATA])</f>
        <v>1.8256045309577765E-2</v>
      </c>
      <c r="W328" s="43">
        <f>(Table2[[#This Row],[REC]]-AVERAGE(Table2[REC]))/STDEV(Table2[REC])</f>
        <v>-0.31294073906359615</v>
      </c>
      <c r="X328" s="43">
        <f>(Table2[[#This Row],[INV]]-AVERAGE(Table2[INV]))/STDEV(Table2[INV])</f>
        <v>-3.0666576020682849E-2</v>
      </c>
      <c r="Y328" s="43">
        <f>(Table2[[#This Row],[rev]]-AVERAGE(Table2[rev]))/STDEV(Table2[rev])</f>
        <v>-3.0505131187953317E-2</v>
      </c>
      <c r="Z328" s="43">
        <f>(Table2[[#This Row],[ROA]]-AVERAGE(Table2[ROA]))/STDEV(Table2[ROA])</f>
        <v>-0.24942010800313286</v>
      </c>
      <c r="AA328" s="20">
        <f>SUM(Table2[[#This Row],[TATA Z]:[ROA Z]])</f>
        <v>-0.60527650896578744</v>
      </c>
      <c r="AB328" s="20">
        <f>IF(Table2[[#This Row],[Z Score]]&gt;1,1,0)</f>
        <v>0</v>
      </c>
    </row>
    <row r="329" spans="1:28" ht="39" hidden="1" x14ac:dyDescent="0.45">
      <c r="A329" s="30">
        <v>879</v>
      </c>
      <c r="B329" s="31" t="s">
        <v>1767</v>
      </c>
      <c r="C329" s="32" t="s">
        <v>1768</v>
      </c>
      <c r="D329" s="32" t="s">
        <v>15</v>
      </c>
      <c r="E329" s="33">
        <v>-1415317830</v>
      </c>
      <c r="F329" s="33">
        <v>755960698</v>
      </c>
      <c r="G329" s="33">
        <v>32204979944</v>
      </c>
      <c r="H329" s="33">
        <v>9292426405</v>
      </c>
      <c r="I329" s="33">
        <v>9785702301</v>
      </c>
      <c r="J329" s="33">
        <v>11521891860</v>
      </c>
      <c r="K329" s="33">
        <v>15286522182</v>
      </c>
      <c r="L329" s="33">
        <v>81733218120</v>
      </c>
      <c r="M329" s="33">
        <v>87926379624</v>
      </c>
      <c r="N329" s="33"/>
      <c r="O329" s="33"/>
      <c r="P329" s="17">
        <v>6.7420583145077331E-2</v>
      </c>
      <c r="Q329" s="27">
        <v>5.3083648392908633E-2</v>
      </c>
      <c r="R329" s="27">
        <v>0.3267371684913557</v>
      </c>
      <c r="S329" s="27">
        <v>7.5772882145754422E-2</v>
      </c>
      <c r="T329" s="28">
        <v>0</v>
      </c>
      <c r="U329" s="29">
        <v>0.52301428217509605</v>
      </c>
      <c r="V329" s="27">
        <f>(Table2[[#This Row],[TATA]]-AVERAGE(Table2[TATA]))/STDEV(Table2[TATA])</f>
        <v>0.11733289398063274</v>
      </c>
      <c r="W329" s="43">
        <f>(Table2[[#This Row],[REC]]-AVERAGE(Table2[REC]))/STDEV(Table2[REC])</f>
        <v>-0.16058662029671064</v>
      </c>
      <c r="X329" s="43">
        <f>(Table2[[#This Row],[INV]]-AVERAGE(Table2[INV]))/STDEV(Table2[INV])</f>
        <v>-3.4562440845702654E-2</v>
      </c>
      <c r="Y329" s="43">
        <f>(Table2[[#This Row],[rev]]-AVERAGE(Table2[rev]))/STDEV(Table2[rev])</f>
        <v>-3.0689420796404701E-2</v>
      </c>
      <c r="Z329" s="43">
        <f>(Table2[[#This Row],[ROA]]-AVERAGE(Table2[ROA]))/STDEV(Table2[ROA])</f>
        <v>-2.058301088612928E-2</v>
      </c>
      <c r="AA329" s="20">
        <f>SUM(Table2[[#This Row],[TATA Z]:[ROA Z]])</f>
        <v>-0.12908859884431453</v>
      </c>
      <c r="AB329" s="20">
        <f>IF(Table2[[#This Row],[Z Score]]&gt;1,1,0)</f>
        <v>0</v>
      </c>
    </row>
    <row r="330" spans="1:28" ht="26.25" hidden="1" x14ac:dyDescent="0.45">
      <c r="A330" s="22">
        <v>881</v>
      </c>
      <c r="B330" s="23" t="s">
        <v>1771</v>
      </c>
      <c r="C330" s="24" t="s">
        <v>1772</v>
      </c>
      <c r="D330" s="24" t="s">
        <v>18</v>
      </c>
      <c r="E330" s="25">
        <v>546219639046</v>
      </c>
      <c r="F330" s="25">
        <v>2956122328335</v>
      </c>
      <c r="G330" s="25">
        <v>73592590903667</v>
      </c>
      <c r="H330" s="25">
        <v>4037190024768</v>
      </c>
      <c r="I330" s="25">
        <v>4996929157208</v>
      </c>
      <c r="J330" s="25">
        <v>8879344974669</v>
      </c>
      <c r="K330" s="25">
        <v>14701100664449</v>
      </c>
      <c r="L330" s="25">
        <v>34060209909943</v>
      </c>
      <c r="M330" s="25">
        <v>39908172858988</v>
      </c>
      <c r="N330" s="26">
        <v>1.06</v>
      </c>
      <c r="O330" s="26">
        <v>0.02</v>
      </c>
      <c r="P330" s="17">
        <v>3.2746539559173456E-2</v>
      </c>
      <c r="Q330" s="27">
        <v>0.23772453774829488</v>
      </c>
      <c r="R330" s="27">
        <v>0.65565148176901644</v>
      </c>
      <c r="S330" s="27">
        <v>0.17169485932433545</v>
      </c>
      <c r="T330" s="28">
        <v>-1.04</v>
      </c>
      <c r="U330" s="29">
        <v>5.781741840082022E-2</v>
      </c>
      <c r="V330" s="27">
        <f>(Table2[[#This Row],[TATA]]-AVERAGE(Table2[TATA]))/STDEV(Table2[TATA])</f>
        <v>7.9167103500321745E-2</v>
      </c>
      <c r="W330" s="43">
        <f>(Table2[[#This Row],[REC]]-AVERAGE(Table2[REC]))/STDEV(Table2[REC])</f>
        <v>-8.8666599118556507E-3</v>
      </c>
      <c r="X330" s="43">
        <f>(Table2[[#This Row],[INV]]-AVERAGE(Table2[INV]))/STDEV(Table2[INV])</f>
        <v>-3.2141557179812284E-2</v>
      </c>
      <c r="Y330" s="43">
        <f>(Table2[[#This Row],[rev]]-AVERAGE(Table2[rev]))/STDEV(Table2[rev])</f>
        <v>-3.0356784213989584E-2</v>
      </c>
      <c r="Z330" s="43">
        <f>(Table2[[#This Row],[ROA]]-AVERAGE(Table2[ROA]))/STDEV(Table2[ROA])</f>
        <v>-0.15504096625431218</v>
      </c>
      <c r="AA330" s="20">
        <f>SUM(Table2[[#This Row],[TATA Z]:[ROA Z]])</f>
        <v>-0.14723886405964795</v>
      </c>
      <c r="AB330" s="20">
        <f>IF(Table2[[#This Row],[Z Score]]&gt;1,1,0)</f>
        <v>0</v>
      </c>
    </row>
    <row r="331" spans="1:28" ht="26.25" hidden="1" x14ac:dyDescent="0.45">
      <c r="A331" s="30">
        <v>883</v>
      </c>
      <c r="B331" s="31" t="s">
        <v>1775</v>
      </c>
      <c r="C331" s="32" t="s">
        <v>1776</v>
      </c>
      <c r="D331" s="32" t="s">
        <v>15</v>
      </c>
      <c r="E331" s="33">
        <v>7692169907</v>
      </c>
      <c r="F331" s="33">
        <v>-14693260869</v>
      </c>
      <c r="G331" s="33">
        <v>19967604096</v>
      </c>
      <c r="H331" s="33">
        <v>377873389</v>
      </c>
      <c r="I331" s="33">
        <v>172121067</v>
      </c>
      <c r="J331" s="33">
        <v>13894119689</v>
      </c>
      <c r="K331" s="33">
        <v>2273765904</v>
      </c>
      <c r="L331" s="33">
        <v>22619246102</v>
      </c>
      <c r="M331" s="33">
        <v>115651071965</v>
      </c>
      <c r="N331" s="34">
        <v>-8.99</v>
      </c>
      <c r="O331" s="34">
        <v>-11.35</v>
      </c>
      <c r="P331" s="17">
        <v>-1.1210874709041507</v>
      </c>
      <c r="Q331" s="27">
        <v>-0.54450069253222799</v>
      </c>
      <c r="R331" s="27">
        <v>-0.83635048819968461</v>
      </c>
      <c r="S331" s="27">
        <v>4.1129498942395832</v>
      </c>
      <c r="T331" s="28">
        <v>-2.3599999999999994</v>
      </c>
      <c r="U331" s="29">
        <v>-0.74898875739647952</v>
      </c>
      <c r="V331" s="27">
        <f>(Table2[[#This Row],[TATA]]-AVERAGE(Table2[TATA]))/STDEV(Table2[TATA])</f>
        <v>-1.1908603446483175</v>
      </c>
      <c r="W331" s="43">
        <f>(Table2[[#This Row],[REC]]-AVERAGE(Table2[REC]))/STDEV(Table2[REC])</f>
        <v>-0.65162342611096158</v>
      </c>
      <c r="X331" s="43">
        <f>(Table2[[#This Row],[INV]]-AVERAGE(Table2[INV]))/STDEV(Table2[INV])</f>
        <v>-4.3123028805598172E-2</v>
      </c>
      <c r="Y331" s="43">
        <f>(Table2[[#This Row],[rev]]-AVERAGE(Table2[rev]))/STDEV(Table2[rev])</f>
        <v>-1.6689367801170529E-2</v>
      </c>
      <c r="Z331" s="43">
        <f>(Table2[[#This Row],[ROA]]-AVERAGE(Table2[ROA]))/STDEV(Table2[ROA])</f>
        <v>-0.32569914037546727</v>
      </c>
      <c r="AA331" s="20">
        <f>SUM(Table2[[#This Row],[TATA Z]:[ROA Z]])</f>
        <v>-2.2279953077415153</v>
      </c>
      <c r="AB331" s="20">
        <f>IF(Table2[[#This Row],[Z Score]]&gt;1,1,0)</f>
        <v>0</v>
      </c>
    </row>
    <row r="332" spans="1:28" ht="26.25" hidden="1" x14ac:dyDescent="0.45">
      <c r="A332" s="22">
        <v>886</v>
      </c>
      <c r="B332" s="23" t="s">
        <v>1781</v>
      </c>
      <c r="C332" s="24" t="s">
        <v>1782</v>
      </c>
      <c r="D332" s="24" t="s">
        <v>18</v>
      </c>
      <c r="E332" s="25">
        <v>184664430977</v>
      </c>
      <c r="F332" s="25">
        <v>168916770400</v>
      </c>
      <c r="G332" s="25">
        <v>1486268188540</v>
      </c>
      <c r="H332" s="25">
        <v>294741164294</v>
      </c>
      <c r="I332" s="25">
        <v>253199655089</v>
      </c>
      <c r="J332" s="25">
        <v>3169524622</v>
      </c>
      <c r="K332" s="25">
        <v>6294447895</v>
      </c>
      <c r="L332" s="25">
        <v>316625082835</v>
      </c>
      <c r="M332" s="25">
        <v>333751521500</v>
      </c>
      <c r="N332" s="26">
        <v>4.51</v>
      </c>
      <c r="O332" s="26">
        <v>2.96</v>
      </c>
      <c r="P332" s="17">
        <v>-1.0595436744474319E-2</v>
      </c>
      <c r="Q332" s="27">
        <v>-0.14094233937259931</v>
      </c>
      <c r="R332" s="27">
        <v>0.98592806356813967</v>
      </c>
      <c r="S332" s="27">
        <v>5.4090593555169944E-2</v>
      </c>
      <c r="T332" s="28">
        <v>-1.5499999999999998</v>
      </c>
      <c r="U332" s="29">
        <v>-0.66151911899376381</v>
      </c>
      <c r="V332" s="27">
        <f>(Table2[[#This Row],[TATA]]-AVERAGE(Table2[TATA]))/STDEV(Table2[TATA])</f>
        <v>3.1460501802442378E-2</v>
      </c>
      <c r="W332" s="43">
        <f>(Table2[[#This Row],[REC]]-AVERAGE(Table2[REC]))/STDEV(Table2[REC])</f>
        <v>-0.32001834357418785</v>
      </c>
      <c r="X332" s="43">
        <f>(Table2[[#This Row],[INV]]-AVERAGE(Table2[INV]))/STDEV(Table2[INV])</f>
        <v>-2.9710646909791194E-2</v>
      </c>
      <c r="Y332" s="43">
        <f>(Table2[[#This Row],[rev]]-AVERAGE(Table2[rev]))/STDEV(Table2[rev])</f>
        <v>-3.0764610263801551E-2</v>
      </c>
      <c r="Z332" s="43">
        <f>(Table2[[#This Row],[ROA]]-AVERAGE(Table2[ROA]))/STDEV(Table2[ROA])</f>
        <v>-0.22097707898294031</v>
      </c>
      <c r="AA332" s="20">
        <f>SUM(Table2[[#This Row],[TATA Z]:[ROA Z]])</f>
        <v>-0.57001017792827857</v>
      </c>
      <c r="AB332" s="20">
        <f>IF(Table2[[#This Row],[Z Score]]&gt;1,1,0)</f>
        <v>0</v>
      </c>
    </row>
    <row r="333" spans="1:28" ht="39" hidden="1" x14ac:dyDescent="0.45">
      <c r="A333" s="30">
        <v>899</v>
      </c>
      <c r="B333" s="31" t="s">
        <v>1807</v>
      </c>
      <c r="C333" s="32" t="s">
        <v>1808</v>
      </c>
      <c r="D333" s="32" t="s">
        <v>33</v>
      </c>
      <c r="E333" s="33">
        <v>29534268175</v>
      </c>
      <c r="F333" s="33">
        <v>14592770175</v>
      </c>
      <c r="G333" s="33">
        <v>276971592728</v>
      </c>
      <c r="H333" s="33">
        <v>17883341171</v>
      </c>
      <c r="I333" s="33">
        <v>7894206876</v>
      </c>
      <c r="J333" s="33">
        <v>2449951323</v>
      </c>
      <c r="K333" s="33">
        <v>2312996410</v>
      </c>
      <c r="L333" s="33">
        <v>159342953965</v>
      </c>
      <c r="M333" s="33">
        <v>155974747414</v>
      </c>
      <c r="N333" s="34">
        <v>1.26</v>
      </c>
      <c r="O333" s="34">
        <v>1.55</v>
      </c>
      <c r="P333" s="17">
        <v>-5.3945958330366757E-2</v>
      </c>
      <c r="Q333" s="27">
        <v>-0.55857203637084263</v>
      </c>
      <c r="R333" s="27">
        <v>-5.5901075141483535E-2</v>
      </c>
      <c r="S333" s="27">
        <v>-2.113809532952322E-2</v>
      </c>
      <c r="T333" s="28">
        <v>0.29000000000000004</v>
      </c>
      <c r="U333" s="29">
        <v>-0.39955716517221618</v>
      </c>
      <c r="V333" s="27">
        <f>(Table2[[#This Row],[TATA]]-AVERAGE(Table2[TATA]))/STDEV(Table2[TATA])</f>
        <v>-1.625550570502873E-2</v>
      </c>
      <c r="W333" s="43">
        <f>(Table2[[#This Row],[REC]]-AVERAGE(Table2[REC]))/STDEV(Table2[REC])</f>
        <v>-0.66318589061819844</v>
      </c>
      <c r="X333" s="43">
        <f>(Table2[[#This Row],[INV]]-AVERAGE(Table2[INV]))/STDEV(Table2[INV])</f>
        <v>-3.7378744778252232E-2</v>
      </c>
      <c r="Y333" s="43">
        <f>(Table2[[#This Row],[rev]]-AVERAGE(Table2[rev]))/STDEV(Table2[rev])</f>
        <v>-3.1025487017035974E-2</v>
      </c>
      <c r="Z333" s="43">
        <f>(Table2[[#This Row],[ROA]]-AVERAGE(Table2[ROA]))/STDEV(Table2[ROA])</f>
        <v>1.6910072822306339E-2</v>
      </c>
      <c r="AA333" s="20">
        <f>SUM(Table2[[#This Row],[TATA Z]:[ROA Z]])</f>
        <v>-0.73093555529620902</v>
      </c>
      <c r="AB333" s="20">
        <f>IF(Table2[[#This Row],[Z Score]]&gt;1,1,0)</f>
        <v>0</v>
      </c>
    </row>
    <row r="334" spans="1:28" ht="64.5" hidden="1" x14ac:dyDescent="0.45">
      <c r="A334" s="22">
        <v>901</v>
      </c>
      <c r="B334" s="23" t="s">
        <v>1811</v>
      </c>
      <c r="C334" s="24" t="s">
        <v>1812</v>
      </c>
      <c r="D334" s="24" t="s">
        <v>18</v>
      </c>
      <c r="E334" s="25">
        <v>-677520622329</v>
      </c>
      <c r="F334" s="25">
        <v>35640282510</v>
      </c>
      <c r="G334" s="25">
        <v>3794365079547</v>
      </c>
      <c r="H334" s="25">
        <v>271717592834</v>
      </c>
      <c r="I334" s="25">
        <v>339428566668</v>
      </c>
      <c r="J334" s="25">
        <v>1647039456155</v>
      </c>
      <c r="K334" s="25">
        <v>1937813054818</v>
      </c>
      <c r="L334" s="25">
        <v>711479404991</v>
      </c>
      <c r="M334" s="25">
        <v>713620988088</v>
      </c>
      <c r="N334" s="26">
        <v>0.43</v>
      </c>
      <c r="O334" s="26">
        <v>3.52</v>
      </c>
      <c r="P334" s="17">
        <v>0.1879526323608646</v>
      </c>
      <c r="Q334" s="27">
        <v>0.2491961345887771</v>
      </c>
      <c r="R334" s="27">
        <v>0.17654318940349406</v>
      </c>
      <c r="S334" s="27">
        <v>3.010042289315585E-3</v>
      </c>
      <c r="T334" s="28">
        <v>3.09</v>
      </c>
      <c r="U334" s="29">
        <v>3.7067019986424512</v>
      </c>
      <c r="V334" s="27">
        <f>(Table2[[#This Row],[TATA]]-AVERAGE(Table2[TATA]))/STDEV(Table2[TATA])</f>
        <v>0.25000276633444152</v>
      </c>
      <c r="W334" s="43">
        <f>(Table2[[#This Row],[REC]]-AVERAGE(Table2[REC]))/STDEV(Table2[REC])</f>
        <v>5.5958486125650211E-4</v>
      </c>
      <c r="X334" s="43">
        <f>(Table2[[#This Row],[INV]]-AVERAGE(Table2[INV]))/STDEV(Table2[INV])</f>
        <v>-3.5667902469021975E-2</v>
      </c>
      <c r="Y334" s="43">
        <f>(Table2[[#This Row],[rev]]-AVERAGE(Table2[rev]))/STDEV(Table2[rev])</f>
        <v>-3.094174652079635E-2</v>
      </c>
      <c r="Z334" s="43">
        <f>(Table2[[#This Row],[ROA]]-AVERAGE(Table2[ROA]))/STDEV(Table2[ROA])</f>
        <v>0.37891226035202952</v>
      </c>
      <c r="AA334" s="20">
        <f>SUM(Table2[[#This Row],[TATA Z]:[ROA Z]])</f>
        <v>0.56286496255790919</v>
      </c>
      <c r="AB334" s="20">
        <f>IF(Table2[[#This Row],[Z Score]]&gt;1,1,0)</f>
        <v>0</v>
      </c>
    </row>
    <row r="335" spans="1:28" ht="26.25" hidden="1" x14ac:dyDescent="0.45">
      <c r="A335" s="30">
        <v>902</v>
      </c>
      <c r="B335" s="31" t="s">
        <v>1813</v>
      </c>
      <c r="C335" s="32" t="s">
        <v>1814</v>
      </c>
      <c r="D335" s="32" t="s">
        <v>33</v>
      </c>
      <c r="E335" s="33">
        <v>-9146770661</v>
      </c>
      <c r="F335" s="33">
        <v>6732314</v>
      </c>
      <c r="G335" s="33">
        <v>455858943077</v>
      </c>
      <c r="H335" s="33">
        <v>134227352186</v>
      </c>
      <c r="I335" s="33">
        <v>19472663828</v>
      </c>
      <c r="J335" s="33">
        <v>14648345350</v>
      </c>
      <c r="K335" s="33">
        <v>54986639540</v>
      </c>
      <c r="L335" s="33">
        <v>145483895789</v>
      </c>
      <c r="M335" s="33">
        <v>9639354549</v>
      </c>
      <c r="N335" s="34">
        <v>0.01</v>
      </c>
      <c r="O335" s="34">
        <v>0.32</v>
      </c>
      <c r="P335" s="17">
        <v>2.0079682792257657E-2</v>
      </c>
      <c r="Q335" s="27">
        <v>-0.85492775123049014</v>
      </c>
      <c r="R335" s="27">
        <v>2.7537782067651757</v>
      </c>
      <c r="S335" s="27">
        <v>-0.9337428070871826</v>
      </c>
      <c r="T335" s="28">
        <v>0.31</v>
      </c>
      <c r="U335" s="29">
        <v>1.2951873312397606</v>
      </c>
      <c r="V335" s="27">
        <f>(Table2[[#This Row],[TATA]]-AVERAGE(Table2[TATA]))/STDEV(Table2[TATA])</f>
        <v>6.522466842745496E-2</v>
      </c>
      <c r="W335" s="43">
        <f>(Table2[[#This Row],[REC]]-AVERAGE(Table2[REC]))/STDEV(Table2[REC])</f>
        <v>-0.90670225080962252</v>
      </c>
      <c r="X335" s="43">
        <f>(Table2[[#This Row],[INV]]-AVERAGE(Table2[INV]))/STDEV(Table2[INV])</f>
        <v>-1.6698870399491399E-2</v>
      </c>
      <c r="Y335" s="43">
        <f>(Table2[[#This Row],[rev]]-AVERAGE(Table2[rev]))/STDEV(Table2[rev])</f>
        <v>-3.4190201937891344E-2</v>
      </c>
      <c r="Z335" s="43">
        <f>(Table2[[#This Row],[ROA]]-AVERAGE(Table2[ROA]))/STDEV(Table2[ROA])</f>
        <v>1.9495802733232929E-2</v>
      </c>
      <c r="AA335" s="20">
        <f>SUM(Table2[[#This Row],[TATA Z]:[ROA Z]])</f>
        <v>-0.87287085198631731</v>
      </c>
      <c r="AB335" s="20">
        <f>IF(Table2[[#This Row],[Z Score]]&gt;1,1,0)</f>
        <v>0</v>
      </c>
    </row>
    <row r="336" spans="1:28" ht="39" hidden="1" x14ac:dyDescent="0.45">
      <c r="A336" s="22">
        <v>907</v>
      </c>
      <c r="B336" s="23" t="s">
        <v>1823</v>
      </c>
      <c r="C336" s="24" t="s">
        <v>1824</v>
      </c>
      <c r="D336" s="24" t="s">
        <v>15</v>
      </c>
      <c r="E336" s="25">
        <v>23471839962</v>
      </c>
      <c r="F336" s="25">
        <v>14092920242</v>
      </c>
      <c r="G336" s="25">
        <v>213186645229</v>
      </c>
      <c r="H336" s="25">
        <v>2477637014</v>
      </c>
      <c r="I336" s="25">
        <v>1745901476</v>
      </c>
      <c r="J336" s="25">
        <v>3821215435</v>
      </c>
      <c r="K336" s="25">
        <v>3915214383</v>
      </c>
      <c r="L336" s="25">
        <v>71833657748</v>
      </c>
      <c r="M336" s="25">
        <v>72892265567</v>
      </c>
      <c r="N336" s="26">
        <v>1.1299999999999999</v>
      </c>
      <c r="O336" s="26">
        <v>1.59</v>
      </c>
      <c r="P336" s="17">
        <v>-4.399393643971173E-2</v>
      </c>
      <c r="Q336" s="27">
        <v>-0.29533605361289617</v>
      </c>
      <c r="R336" s="27">
        <v>2.4599227549178995E-2</v>
      </c>
      <c r="S336" s="27">
        <v>1.4736933245327799E-2</v>
      </c>
      <c r="T336" s="28">
        <v>0.46000000000000019</v>
      </c>
      <c r="U336" s="29">
        <v>0.1600061707418991</v>
      </c>
      <c r="V336" s="27">
        <f>(Table2[[#This Row],[TATA]]-AVERAGE(Table2[TATA]))/STDEV(Table2[TATA])</f>
        <v>-5.3012949163966207E-3</v>
      </c>
      <c r="W336" s="43">
        <f>(Table2[[#This Row],[REC]]-AVERAGE(Table2[REC]))/STDEV(Table2[REC])</f>
        <v>-0.44688411144385021</v>
      </c>
      <c r="X336" s="43">
        <f>(Table2[[#This Row],[INV]]-AVERAGE(Table2[INV]))/STDEV(Table2[INV])</f>
        <v>-3.6786244360921531E-2</v>
      </c>
      <c r="Y336" s="43">
        <f>(Table2[[#This Row],[rev]]-AVERAGE(Table2[rev]))/STDEV(Table2[rev])</f>
        <v>-3.0901080210064446E-2</v>
      </c>
      <c r="Z336" s="43">
        <f>(Table2[[#This Row],[ROA]]-AVERAGE(Table2[ROA]))/STDEV(Table2[ROA])</f>
        <v>3.8888777065182407E-2</v>
      </c>
      <c r="AA336" s="20">
        <f>SUM(Table2[[#This Row],[TATA Z]:[ROA Z]])</f>
        <v>-0.48098395386605047</v>
      </c>
      <c r="AB336" s="20">
        <f>IF(Table2[[#This Row],[Z Score]]&gt;1,1,0)</f>
        <v>0</v>
      </c>
    </row>
    <row r="337" spans="1:28" ht="26.25" hidden="1" x14ac:dyDescent="0.45">
      <c r="A337" s="30">
        <v>908</v>
      </c>
      <c r="B337" s="31" t="s">
        <v>1825</v>
      </c>
      <c r="C337" s="32" t="s">
        <v>1826</v>
      </c>
      <c r="D337" s="32" t="s">
        <v>33</v>
      </c>
      <c r="E337" s="33">
        <v>154728191396</v>
      </c>
      <c r="F337" s="33">
        <v>20162706302</v>
      </c>
      <c r="G337" s="33">
        <v>1711768413081</v>
      </c>
      <c r="H337" s="33">
        <v>408960844114</v>
      </c>
      <c r="I337" s="33">
        <v>514831549552</v>
      </c>
      <c r="J337" s="33">
        <v>289808187166</v>
      </c>
      <c r="K337" s="33">
        <v>388247780628</v>
      </c>
      <c r="L337" s="33">
        <v>2811806014530</v>
      </c>
      <c r="M337" s="33">
        <v>3681916891787</v>
      </c>
      <c r="N337" s="34">
        <v>0.35</v>
      </c>
      <c r="O337" s="34">
        <v>1</v>
      </c>
      <c r="P337" s="17">
        <v>-7.8611968807040036E-2</v>
      </c>
      <c r="Q337" s="27">
        <v>0.25887736432901137</v>
      </c>
      <c r="R337" s="27">
        <v>0.33967154076849637</v>
      </c>
      <c r="S337" s="27">
        <v>0.30944911304716771</v>
      </c>
      <c r="T337" s="28">
        <v>0.65</v>
      </c>
      <c r="U337" s="29">
        <v>1.4793860493376356</v>
      </c>
      <c r="V337" s="27">
        <f>(Table2[[#This Row],[TATA]]-AVERAGE(Table2[TATA]))/STDEV(Table2[TATA])</f>
        <v>-4.3405433734206647E-2</v>
      </c>
      <c r="W337" s="43">
        <f>(Table2[[#This Row],[REC]]-AVERAGE(Table2[REC]))/STDEV(Table2[REC])</f>
        <v>8.5146797364652818E-3</v>
      </c>
      <c r="X337" s="43">
        <f>(Table2[[#This Row],[INV]]-AVERAGE(Table2[INV]))/STDEV(Table2[INV])</f>
        <v>-3.4467240943143712E-2</v>
      </c>
      <c r="Y337" s="43">
        <f>(Table2[[#This Row],[rev]]-AVERAGE(Table2[rev]))/STDEV(Table2[rev])</f>
        <v>-2.987908238257091E-2</v>
      </c>
      <c r="Z337" s="43">
        <f>(Table2[[#This Row],[ROA]]-AVERAGE(Table2[ROA]))/STDEV(Table2[ROA])</f>
        <v>6.3453211218985034E-2</v>
      </c>
      <c r="AA337" s="20">
        <f>SUM(Table2[[#This Row],[TATA Z]:[ROA Z]])</f>
        <v>-3.5783866104470943E-2</v>
      </c>
      <c r="AB337" s="20">
        <f>IF(Table2[[#This Row],[Z Score]]&gt;1,1,0)</f>
        <v>0</v>
      </c>
    </row>
    <row r="338" spans="1:28" ht="26.25" hidden="1" x14ac:dyDescent="0.45">
      <c r="A338" s="22">
        <v>909</v>
      </c>
      <c r="B338" s="23" t="s">
        <v>1827</v>
      </c>
      <c r="C338" s="24" t="s">
        <v>1828</v>
      </c>
      <c r="D338" s="24" t="s">
        <v>15</v>
      </c>
      <c r="E338" s="25">
        <v>-13905855559</v>
      </c>
      <c r="F338" s="25">
        <v>-23867282223</v>
      </c>
      <c r="G338" s="25">
        <v>351933122418</v>
      </c>
      <c r="H338" s="25">
        <v>908821727</v>
      </c>
      <c r="I338" s="25">
        <v>669614532</v>
      </c>
      <c r="J338" s="25">
        <v>109020339897</v>
      </c>
      <c r="K338" s="25">
        <v>108840242606</v>
      </c>
      <c r="L338" s="25">
        <v>2127943650</v>
      </c>
      <c r="M338" s="25">
        <v>1836710093</v>
      </c>
      <c r="N338" s="26">
        <v>-2.61</v>
      </c>
      <c r="O338" s="26">
        <v>-0.87</v>
      </c>
      <c r="P338" s="17">
        <v>-2.8304885301953926E-2</v>
      </c>
      <c r="Q338" s="27">
        <v>-0.26320584983109674</v>
      </c>
      <c r="R338" s="27">
        <v>-1.6519604614162085E-3</v>
      </c>
      <c r="S338" s="27">
        <v>-0.13686149865857586</v>
      </c>
      <c r="T338" s="28">
        <v>1.7399999999999998</v>
      </c>
      <c r="U338" s="29">
        <v>1.309975805746957</v>
      </c>
      <c r="V338" s="27">
        <f>(Table2[[#This Row],[TATA]]-AVERAGE(Table2[TATA]))/STDEV(Table2[TATA])</f>
        <v>1.1967675663140135E-2</v>
      </c>
      <c r="W338" s="43">
        <f>(Table2[[#This Row],[REC]]-AVERAGE(Table2[REC]))/STDEV(Table2[REC])</f>
        <v>-0.42048262874979103</v>
      </c>
      <c r="X338" s="43">
        <f>(Table2[[#This Row],[INV]]-AVERAGE(Table2[INV]))/STDEV(Table2[INV])</f>
        <v>-3.6979459036293287E-2</v>
      </c>
      <c r="Y338" s="43">
        <f>(Table2[[#This Row],[rev]]-AVERAGE(Table2[rev]))/STDEV(Table2[rev])</f>
        <v>-3.1426790644432614E-2</v>
      </c>
      <c r="Z338" s="43">
        <f>(Table2[[#This Row],[ROA]]-AVERAGE(Table2[ROA]))/STDEV(Table2[ROA])</f>
        <v>0.20437549136448438</v>
      </c>
      <c r="AA338" s="20">
        <f>SUM(Table2[[#This Row],[TATA Z]:[ROA Z]])</f>
        <v>-0.27254571140289241</v>
      </c>
      <c r="AB338" s="20">
        <f>IF(Table2[[#This Row],[Z Score]]&gt;1,1,0)</f>
        <v>0</v>
      </c>
    </row>
    <row r="339" spans="1:28" ht="26.25" hidden="1" x14ac:dyDescent="0.45">
      <c r="A339" s="30">
        <v>910</v>
      </c>
      <c r="B339" s="31" t="s">
        <v>1829</v>
      </c>
      <c r="C339" s="32" t="s">
        <v>1830</v>
      </c>
      <c r="D339" s="32" t="s">
        <v>18</v>
      </c>
      <c r="E339" s="33">
        <v>1491900585752</v>
      </c>
      <c r="F339" s="33">
        <v>2224187271080</v>
      </c>
      <c r="G339" s="33">
        <v>19777415642108</v>
      </c>
      <c r="H339" s="33">
        <v>1235608050191</v>
      </c>
      <c r="I339" s="33">
        <v>1395698393563</v>
      </c>
      <c r="J339" s="33">
        <v>83419825055</v>
      </c>
      <c r="K339" s="33">
        <v>86477941633</v>
      </c>
      <c r="L339" s="33">
        <v>4832024798961</v>
      </c>
      <c r="M339" s="33">
        <v>5945565383224</v>
      </c>
      <c r="N339" s="34">
        <v>1.45</v>
      </c>
      <c r="O339" s="34">
        <v>2.63</v>
      </c>
      <c r="P339" s="17">
        <v>3.7026409242716829E-2</v>
      </c>
      <c r="Q339" s="27">
        <v>0.12956401777024135</v>
      </c>
      <c r="R339" s="27">
        <v>3.6659350172261039E-2</v>
      </c>
      <c r="S339" s="27">
        <v>0.23045009713162848</v>
      </c>
      <c r="T339" s="28">
        <v>1.18</v>
      </c>
      <c r="U339" s="29">
        <v>1.6136998743168476</v>
      </c>
      <c r="V339" s="27">
        <f>(Table2[[#This Row],[TATA]]-AVERAGE(Table2[TATA]))/STDEV(Table2[TATA])</f>
        <v>8.3877964788260956E-2</v>
      </c>
      <c r="W339" s="43">
        <f>(Table2[[#This Row],[REC]]-AVERAGE(Table2[REC]))/STDEV(Table2[REC])</f>
        <v>-9.7742476441802909E-2</v>
      </c>
      <c r="X339" s="43">
        <f>(Table2[[#This Row],[INV]]-AVERAGE(Table2[INV]))/STDEV(Table2[INV])</f>
        <v>-3.6697479133358427E-2</v>
      </c>
      <c r="Y339" s="43">
        <f>(Table2[[#This Row],[rev]]-AVERAGE(Table2[rev]))/STDEV(Table2[rev])</f>
        <v>-3.0153033811025937E-2</v>
      </c>
      <c r="Z339" s="43">
        <f>(Table2[[#This Row],[ROA]]-AVERAGE(Table2[ROA]))/STDEV(Table2[ROA])</f>
        <v>0.13197505385853978</v>
      </c>
      <c r="AA339" s="20">
        <f>SUM(Table2[[#This Row],[TATA Z]:[ROA Z]])</f>
        <v>5.126002926061346E-2</v>
      </c>
      <c r="AB339" s="20">
        <f>IF(Table2[[#This Row],[Z Score]]&gt;1,1,0)</f>
        <v>0</v>
      </c>
    </row>
    <row r="340" spans="1:28" ht="39" hidden="1" x14ac:dyDescent="0.45">
      <c r="A340" s="22">
        <v>911</v>
      </c>
      <c r="B340" s="23" t="s">
        <v>1831</v>
      </c>
      <c r="C340" s="24" t="s">
        <v>1832</v>
      </c>
      <c r="D340" s="24" t="s">
        <v>18</v>
      </c>
      <c r="E340" s="25">
        <v>40916469882</v>
      </c>
      <c r="F340" s="25">
        <v>17939188969</v>
      </c>
      <c r="G340" s="25">
        <v>198839029939</v>
      </c>
      <c r="H340" s="25">
        <v>20236714326</v>
      </c>
      <c r="I340" s="25">
        <v>17165094036</v>
      </c>
      <c r="J340" s="25">
        <v>42119324734</v>
      </c>
      <c r="K340" s="25">
        <v>28004721499</v>
      </c>
      <c r="L340" s="25">
        <v>88057102128</v>
      </c>
      <c r="M340" s="25">
        <v>103577343943</v>
      </c>
      <c r="N340" s="26">
        <v>1.1200000000000001</v>
      </c>
      <c r="O340" s="26">
        <v>2.4</v>
      </c>
      <c r="P340" s="17">
        <v>-0.11555719679405492</v>
      </c>
      <c r="Q340" s="27">
        <v>-0.15178453579559614</v>
      </c>
      <c r="R340" s="27">
        <v>-0.33510991270964663</v>
      </c>
      <c r="S340" s="27">
        <v>0.17625201647494307</v>
      </c>
      <c r="T340" s="28">
        <v>1.2799999999999998</v>
      </c>
      <c r="U340" s="29">
        <v>0.85380037117564522</v>
      </c>
      <c r="V340" s="27">
        <f>(Table2[[#This Row],[TATA]]-AVERAGE(Table2[TATA]))/STDEV(Table2[TATA])</f>
        <v>-8.4071121516088559E-2</v>
      </c>
      <c r="W340" s="43">
        <f>(Table2[[#This Row],[REC]]-AVERAGE(Table2[REC]))/STDEV(Table2[REC])</f>
        <v>-0.32892740817805105</v>
      </c>
      <c r="X340" s="43">
        <f>(Table2[[#This Row],[INV]]-AVERAGE(Table2[INV]))/STDEV(Table2[INV])</f>
        <v>-3.9433784911669593E-2</v>
      </c>
      <c r="Y340" s="43">
        <f>(Table2[[#This Row],[rev]]-AVERAGE(Table2[rev]))/STDEV(Table2[rev])</f>
        <v>-3.0340980982814677E-2</v>
      </c>
      <c r="Z340" s="43">
        <f>(Table2[[#This Row],[ROA]]-AVERAGE(Table2[ROA]))/STDEV(Table2[ROA])</f>
        <v>0.14490370341317271</v>
      </c>
      <c r="AA340" s="20">
        <f>SUM(Table2[[#This Row],[TATA Z]:[ROA Z]])</f>
        <v>-0.33786959217545121</v>
      </c>
      <c r="AB340" s="20">
        <f>IF(Table2[[#This Row],[Z Score]]&gt;1,1,0)</f>
        <v>0</v>
      </c>
    </row>
    <row r="341" spans="1:28" ht="39" hidden="1" x14ac:dyDescent="0.45">
      <c r="A341" s="30">
        <v>912</v>
      </c>
      <c r="B341" s="31" t="s">
        <v>1833</v>
      </c>
      <c r="C341" s="32" t="s">
        <v>1834</v>
      </c>
      <c r="D341" s="32" t="s">
        <v>33</v>
      </c>
      <c r="E341" s="33">
        <v>78809830675</v>
      </c>
      <c r="F341" s="33">
        <v>17538998928</v>
      </c>
      <c r="G341" s="33">
        <v>134587191180</v>
      </c>
      <c r="H341" s="33">
        <v>5733429784</v>
      </c>
      <c r="I341" s="33">
        <v>5062825351</v>
      </c>
      <c r="J341" s="33">
        <v>44876835758</v>
      </c>
      <c r="K341" s="33">
        <v>26617371369</v>
      </c>
      <c r="L341" s="33">
        <v>164814261304</v>
      </c>
      <c r="M341" s="33">
        <v>174162597479</v>
      </c>
      <c r="N341" s="34">
        <v>2.7</v>
      </c>
      <c r="O341" s="34">
        <v>4.1500000000000004</v>
      </c>
      <c r="P341" s="17">
        <v>-0.45525009631157975</v>
      </c>
      <c r="Q341" s="27">
        <v>-0.11696392181716828</v>
      </c>
      <c r="R341" s="27">
        <v>-0.40687949764249953</v>
      </c>
      <c r="S341" s="27">
        <v>5.672043244945283E-2</v>
      </c>
      <c r="T341" s="28">
        <v>1.4500000000000002</v>
      </c>
      <c r="U341" s="29">
        <v>0.52762691667820538</v>
      </c>
      <c r="V341" s="27">
        <f>(Table2[[#This Row],[TATA]]-AVERAGE(Table2[TATA]))/STDEV(Table2[TATA])</f>
        <v>-0.45797178869716515</v>
      </c>
      <c r="W341" s="43">
        <f>(Table2[[#This Row],[REC]]-AVERAGE(Table2[REC]))/STDEV(Table2[REC])</f>
        <v>-0.30031520753372343</v>
      </c>
      <c r="X341" s="43">
        <f>(Table2[[#This Row],[INV]]-AVERAGE(Table2[INV]))/STDEV(Table2[INV])</f>
        <v>-3.9962025273544644E-2</v>
      </c>
      <c r="Y341" s="43">
        <f>(Table2[[#This Row],[rev]]-AVERAGE(Table2[rev]))/STDEV(Table2[rev])</f>
        <v>-3.0755490553722308E-2</v>
      </c>
      <c r="Z341" s="43">
        <f>(Table2[[#This Row],[ROA]]-AVERAGE(Table2[ROA]))/STDEV(Table2[ROA])</f>
        <v>0.16688240765604881</v>
      </c>
      <c r="AA341" s="20">
        <f>SUM(Table2[[#This Row],[TATA Z]:[ROA Z]])</f>
        <v>-0.66212210440210673</v>
      </c>
      <c r="AB341" s="20">
        <f>IF(Table2[[#This Row],[Z Score]]&gt;1,1,0)</f>
        <v>0</v>
      </c>
    </row>
    <row r="342" spans="1:28" ht="26.25" hidden="1" x14ac:dyDescent="0.45">
      <c r="A342" s="22">
        <v>915</v>
      </c>
      <c r="B342" s="23" t="s">
        <v>1839</v>
      </c>
      <c r="C342" s="24" t="s">
        <v>1840</v>
      </c>
      <c r="D342" s="24" t="s">
        <v>15</v>
      </c>
      <c r="E342" s="25">
        <v>-37016149019</v>
      </c>
      <c r="F342" s="25">
        <v>4745474205</v>
      </c>
      <c r="G342" s="25">
        <v>716803589320</v>
      </c>
      <c r="H342" s="25">
        <v>395843263703</v>
      </c>
      <c r="I342" s="25">
        <v>412339094744</v>
      </c>
      <c r="J342" s="25">
        <v>21107465518</v>
      </c>
      <c r="K342" s="25">
        <v>10156374818</v>
      </c>
      <c r="L342" s="25">
        <v>80590362340</v>
      </c>
      <c r="M342" s="25">
        <v>152838729608</v>
      </c>
      <c r="N342" s="26">
        <v>-0.24</v>
      </c>
      <c r="O342" s="26">
        <v>1.32</v>
      </c>
      <c r="P342" s="17">
        <v>5.8260901376927271E-2</v>
      </c>
      <c r="Q342" s="27">
        <v>4.1672632967620166E-2</v>
      </c>
      <c r="R342" s="27">
        <v>-0.5188254691526627</v>
      </c>
      <c r="S342" s="27">
        <v>0.89648892460855012</v>
      </c>
      <c r="T342" s="28">
        <v>1.56</v>
      </c>
      <c r="U342" s="29">
        <v>2.0375969898004351</v>
      </c>
      <c r="V342" s="27">
        <f>(Table2[[#This Row],[TATA]]-AVERAGE(Table2[TATA]))/STDEV(Table2[TATA])</f>
        <v>0.10725081358053606</v>
      </c>
      <c r="W342" s="43">
        <f>(Table2[[#This Row],[REC]]-AVERAGE(Table2[REC]))/STDEV(Table2[REC])</f>
        <v>-0.16996308514325645</v>
      </c>
      <c r="X342" s="43">
        <f>(Table2[[#This Row],[INV]]-AVERAGE(Table2[INV]))/STDEV(Table2[INV])</f>
        <v>-4.0785972918724815E-2</v>
      </c>
      <c r="Y342" s="43">
        <f>(Table2[[#This Row],[rev]]-AVERAGE(Table2[rev]))/STDEV(Table2[rev])</f>
        <v>-2.7843355822266047E-2</v>
      </c>
      <c r="Z342" s="43">
        <f>(Table2[[#This Row],[ROA]]-AVERAGE(Table2[ROA]))/STDEV(Table2[ROA])</f>
        <v>0.18110392216614507</v>
      </c>
      <c r="AA342" s="20">
        <f>SUM(Table2[[#This Row],[TATA Z]:[ROA Z]])</f>
        <v>4.9762321862433817E-2</v>
      </c>
      <c r="AB342" s="20">
        <f>IF(Table2[[#This Row],[Z Score]]&gt;1,1,0)</f>
        <v>0</v>
      </c>
    </row>
    <row r="343" spans="1:28" ht="39" hidden="1" x14ac:dyDescent="0.45">
      <c r="A343" s="30">
        <v>919</v>
      </c>
      <c r="B343" s="31" t="s">
        <v>1847</v>
      </c>
      <c r="C343" s="32" t="s">
        <v>1848</v>
      </c>
      <c r="D343" s="32" t="s">
        <v>15</v>
      </c>
      <c r="E343" s="32"/>
      <c r="F343" s="33">
        <v>114075265983</v>
      </c>
      <c r="G343" s="33">
        <v>748929140472</v>
      </c>
      <c r="H343" s="33">
        <v>111201739553</v>
      </c>
      <c r="I343" s="33">
        <v>57753320566</v>
      </c>
      <c r="J343" s="33">
        <v>463529529</v>
      </c>
      <c r="K343" s="33">
        <v>463529529</v>
      </c>
      <c r="L343" s="33">
        <v>156696160287</v>
      </c>
      <c r="M343" s="33">
        <v>230350019549</v>
      </c>
      <c r="N343" s="34">
        <v>6.76</v>
      </c>
      <c r="O343" s="34">
        <v>5.42</v>
      </c>
      <c r="P343" s="17">
        <v>0.15231783598526555</v>
      </c>
      <c r="Q343" s="27">
        <v>-0.48064373095104218</v>
      </c>
      <c r="R343" s="27">
        <v>0</v>
      </c>
      <c r="S343" s="27">
        <v>0.47004252769881405</v>
      </c>
      <c r="T343" s="28">
        <v>-1.3399999999999999</v>
      </c>
      <c r="U343" s="29">
        <v>-1.1982833672669624</v>
      </c>
      <c r="V343" s="27">
        <f>(Table2[[#This Row],[TATA]]-AVERAGE(Table2[TATA]))/STDEV(Table2[TATA])</f>
        <v>0.21077947329940147</v>
      </c>
      <c r="W343" s="43">
        <f>(Table2[[#This Row],[REC]]-AVERAGE(Table2[REC]))/STDEV(Table2[REC])</f>
        <v>-0.59915197347000804</v>
      </c>
      <c r="X343" s="43">
        <f>(Table2[[#This Row],[INV]]-AVERAGE(Table2[INV]))/STDEV(Table2[INV])</f>
        <v>-3.6967300234026862E-2</v>
      </c>
      <c r="Y343" s="43">
        <f>(Table2[[#This Row],[rev]]-AVERAGE(Table2[rev]))/STDEV(Table2[rev])</f>
        <v>-2.9322179301761331E-2</v>
      </c>
      <c r="Z343" s="43">
        <f>(Table2[[#This Row],[ROA]]-AVERAGE(Table2[ROA]))/STDEV(Table2[ROA])</f>
        <v>-0.19382691491821108</v>
      </c>
      <c r="AA343" s="20">
        <f>SUM(Table2[[#This Row],[TATA Z]:[ROA Z]])</f>
        <v>-0.64848889462460579</v>
      </c>
      <c r="AB343" s="20">
        <f>IF(Table2[[#This Row],[Z Score]]&gt;1,1,0)</f>
        <v>0</v>
      </c>
    </row>
    <row r="344" spans="1:28" ht="39" hidden="1" x14ac:dyDescent="0.45">
      <c r="A344" s="22">
        <v>920</v>
      </c>
      <c r="B344" s="23" t="s">
        <v>1849</v>
      </c>
      <c r="C344" s="24" t="s">
        <v>1850</v>
      </c>
      <c r="D344" s="24" t="s">
        <v>18</v>
      </c>
      <c r="E344" s="25">
        <v>268849834878</v>
      </c>
      <c r="F344" s="25">
        <v>96922399925</v>
      </c>
      <c r="G344" s="25">
        <v>2032544576236</v>
      </c>
      <c r="H344" s="25">
        <v>192675926904</v>
      </c>
      <c r="I344" s="25">
        <v>400391437767</v>
      </c>
      <c r="J344" s="25">
        <v>40556109731</v>
      </c>
      <c r="K344" s="25">
        <v>45446213960</v>
      </c>
      <c r="L344" s="25">
        <v>2247003636730</v>
      </c>
      <c r="M344" s="25">
        <v>3584778019659</v>
      </c>
      <c r="N344" s="26">
        <v>0.73</v>
      </c>
      <c r="O344" s="26">
        <v>1.85</v>
      </c>
      <c r="P344" s="17">
        <v>-8.4587288742954195E-2</v>
      </c>
      <c r="Q344" s="27">
        <v>1.0780563726909871</v>
      </c>
      <c r="R344" s="27">
        <v>0.12057626486946148</v>
      </c>
      <c r="S344" s="27">
        <v>0.59535924244244876</v>
      </c>
      <c r="T344" s="28">
        <v>1.1200000000000001</v>
      </c>
      <c r="U344" s="29">
        <v>2.8294045912599435</v>
      </c>
      <c r="V344" s="27">
        <f>(Table2[[#This Row],[TATA]]-AVERAGE(Table2[TATA]))/STDEV(Table2[TATA])</f>
        <v>-4.9982480572194586E-2</v>
      </c>
      <c r="W344" s="43">
        <f>(Table2[[#This Row],[REC]]-AVERAGE(Table2[REC]))/STDEV(Table2[REC])</f>
        <v>0.6816364737805003</v>
      </c>
      <c r="X344" s="43">
        <f>(Table2[[#This Row],[INV]]-AVERAGE(Table2[INV]))/STDEV(Table2[INV])</f>
        <v>-3.6079831679655582E-2</v>
      </c>
      <c r="Y344" s="43">
        <f>(Table2[[#This Row],[rev]]-AVERAGE(Table2[rev]))/STDEV(Table2[rev])</f>
        <v>-2.8887608154064832E-2</v>
      </c>
      <c r="Z344" s="43">
        <f>(Table2[[#This Row],[ROA]]-AVERAGE(Table2[ROA]))/STDEV(Table2[ROA])</f>
        <v>0.12421786412576</v>
      </c>
      <c r="AA344" s="20">
        <f>SUM(Table2[[#This Row],[TATA Z]:[ROA Z]])</f>
        <v>0.69090441750034526</v>
      </c>
      <c r="AB344" s="20">
        <f>IF(Table2[[#This Row],[Z Score]]&gt;1,1,0)</f>
        <v>0</v>
      </c>
    </row>
    <row r="345" spans="1:28" ht="39" hidden="1" x14ac:dyDescent="0.45">
      <c r="A345" s="30">
        <v>922</v>
      </c>
      <c r="B345" s="31" t="s">
        <v>1853</v>
      </c>
      <c r="C345" s="32" t="s">
        <v>1854</v>
      </c>
      <c r="D345" s="32" t="s">
        <v>18</v>
      </c>
      <c r="E345" s="33">
        <v>25130303172</v>
      </c>
      <c r="F345" s="33">
        <v>6953254632</v>
      </c>
      <c r="G345" s="33">
        <v>310802654499</v>
      </c>
      <c r="H345" s="33">
        <v>20367469915</v>
      </c>
      <c r="I345" s="33">
        <v>23824437224</v>
      </c>
      <c r="J345" s="33">
        <v>66930179616</v>
      </c>
      <c r="K345" s="33">
        <v>40032620035</v>
      </c>
      <c r="L345" s="33">
        <v>261393684841</v>
      </c>
      <c r="M345" s="33">
        <v>255099704016</v>
      </c>
      <c r="N345" s="34">
        <v>0.78</v>
      </c>
      <c r="O345" s="34">
        <v>0.51</v>
      </c>
      <c r="P345" s="17">
        <v>-5.8484212656743848E-2</v>
      </c>
      <c r="Q345" s="27">
        <v>0.16972983504711367</v>
      </c>
      <c r="R345" s="27">
        <v>-0.40187490509244056</v>
      </c>
      <c r="S345" s="27">
        <v>-2.4078549674329316E-2</v>
      </c>
      <c r="T345" s="28">
        <v>-0.27</v>
      </c>
      <c r="U345" s="29">
        <v>-0.58470783237640012</v>
      </c>
      <c r="V345" s="27">
        <f>(Table2[[#This Row],[TATA]]-AVERAGE(Table2[TATA]))/STDEV(Table2[TATA])</f>
        <v>-2.1250771496218047E-2</v>
      </c>
      <c r="W345" s="43">
        <f>(Table2[[#This Row],[REC]]-AVERAGE(Table2[REC]))/STDEV(Table2[REC])</f>
        <v>-6.4738106568220391E-2</v>
      </c>
      <c r="X345" s="43">
        <f>(Table2[[#This Row],[INV]]-AVERAGE(Table2[INV]))/STDEV(Table2[INV])</f>
        <v>-3.9925190341558427E-2</v>
      </c>
      <c r="Y345" s="43">
        <f>(Table2[[#This Row],[rev]]-AVERAGE(Table2[rev]))/STDEV(Table2[rev])</f>
        <v>-3.1035683874031352E-2</v>
      </c>
      <c r="Z345" s="43">
        <f>(Table2[[#This Row],[ROA]]-AVERAGE(Table2[ROA]))/STDEV(Table2[ROA])</f>
        <v>-5.5490364683638306E-2</v>
      </c>
      <c r="AA345" s="20">
        <f>SUM(Table2[[#This Row],[TATA Z]:[ROA Z]])</f>
        <v>-0.21244011696366652</v>
      </c>
      <c r="AB345" s="20">
        <f>IF(Table2[[#This Row],[Z Score]]&gt;1,1,0)</f>
        <v>0</v>
      </c>
    </row>
    <row r="346" spans="1:28" ht="39" hidden="1" x14ac:dyDescent="0.45">
      <c r="A346" s="22">
        <v>927</v>
      </c>
      <c r="B346" s="23" t="s">
        <v>1863</v>
      </c>
      <c r="C346" s="24" t="s">
        <v>1864</v>
      </c>
      <c r="D346" s="24" t="s">
        <v>15</v>
      </c>
      <c r="E346" s="25">
        <v>119620847138</v>
      </c>
      <c r="F346" s="25">
        <v>45601391286</v>
      </c>
      <c r="G346" s="25">
        <v>1443153356877</v>
      </c>
      <c r="H346" s="25">
        <v>484701659055</v>
      </c>
      <c r="I346" s="25">
        <v>756809804070</v>
      </c>
      <c r="J346" s="25">
        <v>98237062574</v>
      </c>
      <c r="K346" s="25">
        <v>127240476306</v>
      </c>
      <c r="L346" s="25">
        <v>1501926294433</v>
      </c>
      <c r="M346" s="25">
        <v>2463838055481</v>
      </c>
      <c r="N346" s="26">
        <v>1.76</v>
      </c>
      <c r="O346" s="26">
        <v>1.5</v>
      </c>
      <c r="P346" s="17">
        <v>-5.1290083274433795E-2</v>
      </c>
      <c r="Q346" s="27">
        <v>0.56139305474117096</v>
      </c>
      <c r="R346" s="27">
        <v>0.29523901643692074</v>
      </c>
      <c r="S346" s="27">
        <v>0.64045204123091559</v>
      </c>
      <c r="T346" s="28">
        <v>-0.26</v>
      </c>
      <c r="U346" s="29">
        <v>1.1857940291345734</v>
      </c>
      <c r="V346" s="27">
        <f>(Table2[[#This Row],[TATA]]-AVERAGE(Table2[TATA]))/STDEV(Table2[TATA])</f>
        <v>-1.3332178615256334E-2</v>
      </c>
      <c r="W346" s="43">
        <f>(Table2[[#This Row],[REC]]-AVERAGE(Table2[REC]))/STDEV(Table2[REC])</f>
        <v>0.25709270990825833</v>
      </c>
      <c r="X346" s="43">
        <f>(Table2[[#This Row],[INV]]-AVERAGE(Table2[INV]))/STDEV(Table2[INV])</f>
        <v>-3.4794274362020143E-2</v>
      </c>
      <c r="Y346" s="43">
        <f>(Table2[[#This Row],[rev]]-AVERAGE(Table2[rev]))/STDEV(Table2[rev])</f>
        <v>-2.8731236122110121E-2</v>
      </c>
      <c r="Z346" s="43">
        <f>(Table2[[#This Row],[ROA]]-AVERAGE(Table2[ROA]))/STDEV(Table2[ROA])</f>
        <v>-5.419749972817501E-2</v>
      </c>
      <c r="AA346" s="20">
        <f>SUM(Table2[[#This Row],[TATA Z]:[ROA Z]])</f>
        <v>0.12603752108069671</v>
      </c>
      <c r="AB346" s="20">
        <f>IF(Table2[[#This Row],[Z Score]]&gt;1,1,0)</f>
        <v>0</v>
      </c>
    </row>
    <row r="347" spans="1:28" ht="51.75" hidden="1" x14ac:dyDescent="0.45">
      <c r="A347" s="30">
        <v>929</v>
      </c>
      <c r="B347" s="31" t="s">
        <v>1867</v>
      </c>
      <c r="C347" s="32" t="s">
        <v>1868</v>
      </c>
      <c r="D347" s="32" t="s">
        <v>18</v>
      </c>
      <c r="E347" s="33">
        <v>6835420836128</v>
      </c>
      <c r="F347" s="33">
        <v>6353291041796</v>
      </c>
      <c r="G347" s="33">
        <v>86514045690904</v>
      </c>
      <c r="H347" s="33">
        <v>2539074723889</v>
      </c>
      <c r="I347" s="33">
        <v>2587878513303</v>
      </c>
      <c r="J347" s="33">
        <v>4373924132656</v>
      </c>
      <c r="K347" s="33">
        <v>6703095088581</v>
      </c>
      <c r="L347" s="33">
        <v>26267016732896</v>
      </c>
      <c r="M347" s="33">
        <v>28960505672607</v>
      </c>
      <c r="N347" s="34">
        <v>2.44</v>
      </c>
      <c r="O347" s="34">
        <v>1.17</v>
      </c>
      <c r="P347" s="17">
        <v>-5.5728499399339809E-3</v>
      </c>
      <c r="Q347" s="27">
        <v>1.922109221710859E-2</v>
      </c>
      <c r="R347" s="27">
        <v>0.53251288437658517</v>
      </c>
      <c r="S347" s="27">
        <v>0.10254262854059698</v>
      </c>
      <c r="T347" s="28">
        <v>-1.27</v>
      </c>
      <c r="U347" s="29">
        <v>-0.62129624480564316</v>
      </c>
      <c r="V347" s="27">
        <f>(Table2[[#This Row],[TATA]]-AVERAGE(Table2[TATA]))/STDEV(Table2[TATA])</f>
        <v>3.6988873339968788E-2</v>
      </c>
      <c r="W347" s="43">
        <f>(Table2[[#This Row],[REC]]-AVERAGE(Table2[REC]))/STDEV(Table2[REC])</f>
        <v>-0.188411582034377</v>
      </c>
      <c r="X347" s="43">
        <f>(Table2[[#This Row],[INV]]-AVERAGE(Table2[INV]))/STDEV(Table2[INV])</f>
        <v>-3.304788508052707E-2</v>
      </c>
      <c r="Y347" s="43">
        <f>(Table2[[#This Row],[rev]]-AVERAGE(Table2[rev]))/STDEV(Table2[rev])</f>
        <v>-3.0596589130348423E-2</v>
      </c>
      <c r="Z347" s="43">
        <f>(Table2[[#This Row],[ROA]]-AVERAGE(Table2[ROA]))/STDEV(Table2[ROA])</f>
        <v>-0.184776860229968</v>
      </c>
      <c r="AA347" s="20">
        <f>SUM(Table2[[#This Row],[TATA Z]:[ROA Z]])</f>
        <v>-0.39984404313525174</v>
      </c>
      <c r="AB347" s="20">
        <f>IF(Table2[[#This Row],[Z Score]]&gt;1,1,0)</f>
        <v>0</v>
      </c>
    </row>
    <row r="348" spans="1:28" ht="39" hidden="1" x14ac:dyDescent="0.45">
      <c r="A348" s="22">
        <v>938</v>
      </c>
      <c r="B348" s="23" t="s">
        <v>1885</v>
      </c>
      <c r="C348" s="24" t="s">
        <v>1886</v>
      </c>
      <c r="D348" s="24" t="s">
        <v>33</v>
      </c>
      <c r="E348" s="25">
        <v>-408669253</v>
      </c>
      <c r="F348" s="25">
        <v>6943661883</v>
      </c>
      <c r="G348" s="25">
        <v>98367622912</v>
      </c>
      <c r="H348" s="25">
        <v>1593483549</v>
      </c>
      <c r="I348" s="25">
        <v>1798642600</v>
      </c>
      <c r="J348" s="25">
        <v>21276487981</v>
      </c>
      <c r="K348" s="25">
        <v>25408788728</v>
      </c>
      <c r="L348" s="25">
        <v>174394759147</v>
      </c>
      <c r="M348" s="25">
        <v>165542608497</v>
      </c>
      <c r="N348" s="26">
        <v>-2.0099999999999998</v>
      </c>
      <c r="O348" s="26">
        <v>-1.01</v>
      </c>
      <c r="P348" s="17">
        <v>7.4743405587602937E-2</v>
      </c>
      <c r="Q348" s="27">
        <v>0.12874877254223852</v>
      </c>
      <c r="R348" s="27">
        <v>0.19421911880805531</v>
      </c>
      <c r="S348" s="27">
        <v>-5.0759269907522782E-2</v>
      </c>
      <c r="T348" s="28">
        <v>0.99999999999999978</v>
      </c>
      <c r="U348" s="29">
        <v>1.3469520270303739</v>
      </c>
      <c r="V348" s="27">
        <f>(Table2[[#This Row],[TATA]]-AVERAGE(Table2[TATA]))/STDEV(Table2[TATA])</f>
        <v>0.12539313957539716</v>
      </c>
      <c r="W348" s="43">
        <f>(Table2[[#This Row],[REC]]-AVERAGE(Table2[REC]))/STDEV(Table2[REC])</f>
        <v>-9.8412365836986995E-2</v>
      </c>
      <c r="X348" s="43">
        <f>(Table2[[#This Row],[INV]]-AVERAGE(Table2[INV]))/STDEV(Table2[INV])</f>
        <v>-3.5537803634621876E-2</v>
      </c>
      <c r="Y348" s="43">
        <f>(Table2[[#This Row],[rev]]-AVERAGE(Table2[rev]))/STDEV(Table2[rev])</f>
        <v>-3.1128206816695689E-2</v>
      </c>
      <c r="Z348" s="43">
        <f>(Table2[[#This Row],[ROA]]-AVERAGE(Table2[ROA]))/STDEV(Table2[ROA])</f>
        <v>0.1087034846602004</v>
      </c>
      <c r="AA348" s="20">
        <f>SUM(Table2[[#This Row],[TATA Z]:[ROA Z]])</f>
        <v>6.9018247947292999E-2</v>
      </c>
      <c r="AB348" s="20">
        <f>IF(Table2[[#This Row],[Z Score]]&gt;1,1,0)</f>
        <v>0</v>
      </c>
    </row>
    <row r="349" spans="1:28" ht="26.25" hidden="1" x14ac:dyDescent="0.45">
      <c r="A349" s="30">
        <v>940</v>
      </c>
      <c r="B349" s="31" t="s">
        <v>1889</v>
      </c>
      <c r="C349" s="32" t="s">
        <v>1890</v>
      </c>
      <c r="D349" s="32" t="s">
        <v>15</v>
      </c>
      <c r="E349" s="33">
        <v>-18500961370</v>
      </c>
      <c r="F349" s="33">
        <v>-32394469792</v>
      </c>
      <c r="G349" s="33">
        <v>266709899683</v>
      </c>
      <c r="H349" s="33">
        <v>14136253457</v>
      </c>
      <c r="I349" s="33">
        <v>12721713093</v>
      </c>
      <c r="J349" s="33">
        <v>3100505649</v>
      </c>
      <c r="K349" s="33">
        <v>9361615</v>
      </c>
      <c r="L349" s="33">
        <v>87306977445</v>
      </c>
      <c r="M349" s="33">
        <v>42446519743</v>
      </c>
      <c r="N349" s="34">
        <v>-1.24</v>
      </c>
      <c r="O349" s="34">
        <v>0.68</v>
      </c>
      <c r="P349" s="17">
        <v>-5.2092211194684677E-2</v>
      </c>
      <c r="Q349" s="27">
        <v>-0.10006472848713298</v>
      </c>
      <c r="R349" s="27">
        <v>-0.99698061669295157</v>
      </c>
      <c r="S349" s="27">
        <v>-0.51382442749504575</v>
      </c>
      <c r="T349" s="28">
        <v>1.92</v>
      </c>
      <c r="U349" s="29">
        <v>0.25703801613018484</v>
      </c>
      <c r="V349" s="27">
        <f>(Table2[[#This Row],[TATA]]-AVERAGE(Table2[TATA]))/STDEV(Table2[TATA])</f>
        <v>-1.4215082452729396E-2</v>
      </c>
      <c r="W349" s="43">
        <f>(Table2[[#This Row],[REC]]-AVERAGE(Table2[REC]))/STDEV(Table2[REC])</f>
        <v>-0.28642909080454099</v>
      </c>
      <c r="X349" s="43">
        <f>(Table2[[#This Row],[INV]]-AVERAGE(Table2[INV]))/STDEV(Table2[INV])</f>
        <v>-4.4305302846651989E-2</v>
      </c>
      <c r="Y349" s="43">
        <f>(Table2[[#This Row],[rev]]-AVERAGE(Table2[rev]))/STDEV(Table2[rev])</f>
        <v>-3.2734016204555419E-2</v>
      </c>
      <c r="Z349" s="43">
        <f>(Table2[[#This Row],[ROA]]-AVERAGE(Table2[ROA]))/STDEV(Table2[ROA])</f>
        <v>0.22764706056282374</v>
      </c>
      <c r="AA349" s="20">
        <f>SUM(Table2[[#This Row],[TATA Z]:[ROA Z]])</f>
        <v>-0.15003643174565401</v>
      </c>
      <c r="AB349" s="20">
        <f>IF(Table2[[#This Row],[Z Score]]&gt;1,1,0)</f>
        <v>0</v>
      </c>
    </row>
    <row r="350" spans="1:28" ht="26.25" hidden="1" x14ac:dyDescent="0.45">
      <c r="A350" s="22">
        <v>942</v>
      </c>
      <c r="B350" s="23" t="s">
        <v>1893</v>
      </c>
      <c r="C350" s="24" t="s">
        <v>1894</v>
      </c>
      <c r="D350" s="24" t="s">
        <v>18</v>
      </c>
      <c r="E350" s="25">
        <v>1105458019000</v>
      </c>
      <c r="F350" s="25">
        <v>2242953444000</v>
      </c>
      <c r="G350" s="25">
        <v>26892470553000</v>
      </c>
      <c r="H350" s="25">
        <v>7536948369000</v>
      </c>
      <c r="I350" s="25">
        <v>7291766837000</v>
      </c>
      <c r="J350" s="25">
        <v>696799317000</v>
      </c>
      <c r="K350" s="25">
        <v>755586049000</v>
      </c>
      <c r="L350" s="25">
        <v>5894531814000</v>
      </c>
      <c r="M350" s="25">
        <v>7493026643000</v>
      </c>
      <c r="N350" s="26">
        <v>0.9</v>
      </c>
      <c r="O350" s="26">
        <v>3.21</v>
      </c>
      <c r="P350" s="17">
        <v>4.2297914680550101E-2</v>
      </c>
      <c r="Q350" s="27">
        <v>-3.2530610533097047E-2</v>
      </c>
      <c r="R350" s="27">
        <v>8.4366804854373881E-2</v>
      </c>
      <c r="S350" s="27">
        <v>0.27118266207393144</v>
      </c>
      <c r="T350" s="28">
        <v>2.31</v>
      </c>
      <c r="U350" s="29">
        <v>2.6753167710757584</v>
      </c>
      <c r="V350" s="27">
        <f>(Table2[[#This Row],[TATA]]-AVERAGE(Table2[TATA]))/STDEV(Table2[TATA])</f>
        <v>8.9680321573033392E-2</v>
      </c>
      <c r="W350" s="43">
        <f>(Table2[[#This Row],[REC]]-AVERAGE(Table2[REC]))/STDEV(Table2[REC])</f>
        <v>-0.23093610798592479</v>
      </c>
      <c r="X350" s="43">
        <f>(Table2[[#This Row],[INV]]-AVERAGE(Table2[INV]))/STDEV(Table2[INV])</f>
        <v>-3.6346341487111834E-2</v>
      </c>
      <c r="Y350" s="43">
        <f>(Table2[[#This Row],[rev]]-AVERAGE(Table2[rev]))/STDEV(Table2[rev])</f>
        <v>-3.0011782122998439E-2</v>
      </c>
      <c r="Z350" s="43">
        <f>(Table2[[#This Row],[ROA]]-AVERAGE(Table2[ROA]))/STDEV(Table2[ROA])</f>
        <v>0.27806879382589239</v>
      </c>
      <c r="AA350" s="20">
        <f>SUM(Table2[[#This Row],[TATA Z]:[ROA Z]])</f>
        <v>7.045488380289075E-2</v>
      </c>
      <c r="AB350" s="20">
        <f>IF(Table2[[#This Row],[Z Score]]&gt;1,1,0)</f>
        <v>0</v>
      </c>
    </row>
    <row r="351" spans="1:28" ht="39" hidden="1" x14ac:dyDescent="0.45">
      <c r="A351" s="30">
        <v>943</v>
      </c>
      <c r="B351" s="31" t="s">
        <v>1895</v>
      </c>
      <c r="C351" s="32" t="s">
        <v>1896</v>
      </c>
      <c r="D351" s="32" t="s">
        <v>18</v>
      </c>
      <c r="E351" s="33">
        <v>1807438584441</v>
      </c>
      <c r="F351" s="33">
        <v>1400895156847</v>
      </c>
      <c r="G351" s="33">
        <v>8713614967858</v>
      </c>
      <c r="H351" s="33">
        <v>504419818284</v>
      </c>
      <c r="I351" s="33">
        <v>718425401786</v>
      </c>
      <c r="J351" s="33">
        <v>87781858225</v>
      </c>
      <c r="K351" s="33">
        <v>155247312190</v>
      </c>
      <c r="L351" s="33">
        <v>3992094957163</v>
      </c>
      <c r="M351" s="33">
        <v>5091077366754</v>
      </c>
      <c r="N351" s="34">
        <v>4.0199999999999996</v>
      </c>
      <c r="O351" s="34">
        <v>3.62</v>
      </c>
      <c r="P351" s="17">
        <v>-4.6656115641283309E-2</v>
      </c>
      <c r="Q351" s="27">
        <v>0.42426085523370516</v>
      </c>
      <c r="R351" s="27">
        <v>0.76855805207579952</v>
      </c>
      <c r="S351" s="27">
        <v>0.27528964650981064</v>
      </c>
      <c r="T351" s="28">
        <v>-0.39999999999999947</v>
      </c>
      <c r="U351" s="29">
        <v>1.0214524381780326</v>
      </c>
      <c r="V351" s="27">
        <f>(Table2[[#This Row],[TATA]]-AVERAGE(Table2[TATA]))/STDEV(Table2[TATA])</f>
        <v>-8.2315609921284946E-3</v>
      </c>
      <c r="W351" s="43">
        <f>(Table2[[#This Row],[REC]]-AVERAGE(Table2[REC]))/STDEV(Table2[REC])</f>
        <v>0.14441077932724206</v>
      </c>
      <c r="X351" s="43">
        <f>(Table2[[#This Row],[INV]]-AVERAGE(Table2[INV]))/STDEV(Table2[INV])</f>
        <v>-3.1310539310435918E-2</v>
      </c>
      <c r="Y351" s="43">
        <f>(Table2[[#This Row],[rev]]-AVERAGE(Table2[rev]))/STDEV(Table2[rev])</f>
        <v>-2.9997539993019826E-2</v>
      </c>
      <c r="Z351" s="43">
        <f>(Table2[[#This Row],[ROA]]-AVERAGE(Table2[ROA]))/STDEV(Table2[ROA])</f>
        <v>-7.2297609104661098E-2</v>
      </c>
      <c r="AA351" s="20">
        <f>SUM(Table2[[#This Row],[TATA Z]:[ROA Z]])</f>
        <v>2.5735299269967205E-3</v>
      </c>
      <c r="AB351" s="20">
        <f>IF(Table2[[#This Row],[Z Score]]&gt;1,1,0)</f>
        <v>0</v>
      </c>
    </row>
    <row r="352" spans="1:28" ht="26.25" hidden="1" x14ac:dyDescent="0.45">
      <c r="A352" s="22">
        <v>950</v>
      </c>
      <c r="B352" s="23" t="s">
        <v>1909</v>
      </c>
      <c r="C352" s="24" t="s">
        <v>1910</v>
      </c>
      <c r="D352" s="24" t="s">
        <v>15</v>
      </c>
      <c r="E352" s="25">
        <v>-72667835316</v>
      </c>
      <c r="F352" s="25">
        <v>51299852100</v>
      </c>
      <c r="G352" s="25">
        <v>1166722642931</v>
      </c>
      <c r="H352" s="25">
        <v>239604222370</v>
      </c>
      <c r="I352" s="25">
        <v>345443633959</v>
      </c>
      <c r="J352" s="25">
        <v>135461153500</v>
      </c>
      <c r="K352" s="25">
        <v>189302322099</v>
      </c>
      <c r="L352" s="25">
        <v>3063883273230</v>
      </c>
      <c r="M352" s="25">
        <v>3372622175324</v>
      </c>
      <c r="N352" s="25"/>
      <c r="O352" s="25"/>
      <c r="P352" s="17">
        <v>0.10625291980669262</v>
      </c>
      <c r="Q352" s="27">
        <v>0.44172598688833364</v>
      </c>
      <c r="R352" s="27">
        <v>0.39746574724834305</v>
      </c>
      <c r="S352" s="27">
        <v>0.10076718809477425</v>
      </c>
      <c r="T352" s="28">
        <v>0</v>
      </c>
      <c r="U352" s="29">
        <v>1.0462118420381437</v>
      </c>
      <c r="V352" s="27">
        <f>(Table2[[#This Row],[TATA]]-AVERAGE(Table2[TATA]))/STDEV(Table2[TATA])</f>
        <v>0.16007572612873031</v>
      </c>
      <c r="W352" s="43">
        <f>(Table2[[#This Row],[REC]]-AVERAGE(Table2[REC]))/STDEV(Table2[REC])</f>
        <v>0.15876192923779253</v>
      </c>
      <c r="X352" s="43">
        <f>(Table2[[#This Row],[INV]]-AVERAGE(Table2[INV]))/STDEV(Table2[INV])</f>
        <v>-3.4041862524503586E-2</v>
      </c>
      <c r="Y352" s="43">
        <f>(Table2[[#This Row],[rev]]-AVERAGE(Table2[rev]))/STDEV(Table2[rev])</f>
        <v>-3.0602745972185413E-2</v>
      </c>
      <c r="Z352" s="43">
        <f>(Table2[[#This Row],[ROA]]-AVERAGE(Table2[ROA]))/STDEV(Table2[ROA])</f>
        <v>-2.058301088612928E-2</v>
      </c>
      <c r="AA352" s="20">
        <f>SUM(Table2[[#This Row],[TATA Z]:[ROA Z]])</f>
        <v>0.23361003598370456</v>
      </c>
      <c r="AB352" s="20">
        <f>IF(Table2[[#This Row],[Z Score]]&gt;1,1,0)</f>
        <v>0</v>
      </c>
    </row>
    <row r="353" spans="1:28" ht="39" hidden="1" x14ac:dyDescent="0.45">
      <c r="A353" s="30">
        <v>952</v>
      </c>
      <c r="B353" s="31" t="s">
        <v>1913</v>
      </c>
      <c r="C353" s="32" t="s">
        <v>1914</v>
      </c>
      <c r="D353" s="32" t="s">
        <v>15</v>
      </c>
      <c r="E353" s="33">
        <v>-158669639970</v>
      </c>
      <c r="F353" s="33">
        <v>54603688882</v>
      </c>
      <c r="G353" s="33">
        <v>6913003144633</v>
      </c>
      <c r="H353" s="33">
        <v>2876641099414</v>
      </c>
      <c r="I353" s="33">
        <v>3463684370768</v>
      </c>
      <c r="J353" s="33">
        <v>1566632308511</v>
      </c>
      <c r="K353" s="33">
        <v>1591723648972</v>
      </c>
      <c r="L353" s="33">
        <v>2597545414888</v>
      </c>
      <c r="M353" s="33">
        <v>3266301609342</v>
      </c>
      <c r="N353" s="34">
        <v>0.3</v>
      </c>
      <c r="O353" s="34">
        <v>0.35</v>
      </c>
      <c r="P353" s="17">
        <v>3.0851038888587447E-2</v>
      </c>
      <c r="Q353" s="27">
        <v>0.20407247587249813</v>
      </c>
      <c r="R353" s="27">
        <v>1.6016100475323387E-2</v>
      </c>
      <c r="S353" s="27">
        <v>0.25745697866184764</v>
      </c>
      <c r="T353" s="28">
        <v>4.9999999999999989E-2</v>
      </c>
      <c r="U353" s="29">
        <v>0.55839659389825669</v>
      </c>
      <c r="V353" s="27">
        <f>(Table2[[#This Row],[TATA]]-AVERAGE(Table2[TATA]))/STDEV(Table2[TATA])</f>
        <v>7.7080722047012259E-2</v>
      </c>
      <c r="W353" s="43">
        <f>(Table2[[#This Row],[REC]]-AVERAGE(Table2[REC]))/STDEV(Table2[REC])</f>
        <v>-3.6518657865772741E-2</v>
      </c>
      <c r="X353" s="43">
        <f>(Table2[[#This Row],[INV]]-AVERAGE(Table2[INV]))/STDEV(Table2[INV])</f>
        <v>-3.6849418115594279E-2</v>
      </c>
      <c r="Y353" s="43">
        <f>(Table2[[#This Row],[rev]]-AVERAGE(Table2[rev]))/STDEV(Table2[rev])</f>
        <v>-3.0059379811826385E-2</v>
      </c>
      <c r="Z353" s="43">
        <f>(Table2[[#This Row],[ROA]]-AVERAGE(Table2[ROA]))/STDEV(Table2[ROA])</f>
        <v>-1.4118686108812797E-2</v>
      </c>
      <c r="AA353" s="20">
        <f>SUM(Table2[[#This Row],[TATA Z]:[ROA Z]])</f>
        <v>-4.0465419854993939E-2</v>
      </c>
      <c r="AB353" s="20">
        <f>IF(Table2[[#This Row],[Z Score]]&gt;1,1,0)</f>
        <v>0</v>
      </c>
    </row>
    <row r="354" spans="1:28" ht="26.25" hidden="1" x14ac:dyDescent="0.45">
      <c r="A354" s="22">
        <v>961</v>
      </c>
      <c r="B354" s="23" t="s">
        <v>1931</v>
      </c>
      <c r="C354" s="24" t="s">
        <v>1932</v>
      </c>
      <c r="D354" s="24" t="s">
        <v>18</v>
      </c>
      <c r="E354" s="25">
        <v>43640235264</v>
      </c>
      <c r="F354" s="25">
        <v>-139707861408</v>
      </c>
      <c r="G354" s="25">
        <v>1254938167924</v>
      </c>
      <c r="H354" s="25">
        <v>245926894181</v>
      </c>
      <c r="I354" s="25">
        <v>200944740119</v>
      </c>
      <c r="J354" s="25">
        <v>82209748683</v>
      </c>
      <c r="K354" s="25">
        <v>64600715477</v>
      </c>
      <c r="L354" s="25">
        <v>419480597595</v>
      </c>
      <c r="M354" s="25">
        <v>563929206992</v>
      </c>
      <c r="N354" s="26">
        <v>0.46</v>
      </c>
      <c r="O354" s="26">
        <v>-8.82</v>
      </c>
      <c r="P354" s="17">
        <v>-0.14610129913835221</v>
      </c>
      <c r="Q354" s="27">
        <v>-0.18290864125211753</v>
      </c>
      <c r="R354" s="27">
        <v>-0.21419641208125162</v>
      </c>
      <c r="S354" s="27">
        <v>0.34435110998020985</v>
      </c>
      <c r="T354" s="28">
        <v>-9.2800000000000011</v>
      </c>
      <c r="U354" s="29">
        <v>-9.4788552424915125</v>
      </c>
      <c r="V354" s="27">
        <f>(Table2[[#This Row],[TATA]]-AVERAGE(Table2[TATA]))/STDEV(Table2[TATA])</f>
        <v>-0.11769107725022557</v>
      </c>
      <c r="W354" s="43">
        <f>(Table2[[#This Row],[REC]]-AVERAGE(Table2[REC]))/STDEV(Table2[REC])</f>
        <v>-0.35450217692707148</v>
      </c>
      <c r="X354" s="43">
        <f>(Table2[[#This Row],[INV]]-AVERAGE(Table2[INV]))/STDEV(Table2[INV])</f>
        <v>-3.8543834225912108E-2</v>
      </c>
      <c r="Y354" s="43">
        <f>(Table2[[#This Row],[rev]]-AVERAGE(Table2[rev]))/STDEV(Table2[rev])</f>
        <v>-2.9758049837988805E-2</v>
      </c>
      <c r="Z354" s="43">
        <f>(Table2[[#This Row],[ROA]]-AVERAGE(Table2[ROA]))/STDEV(Table2[ROA])</f>
        <v>-1.2203616895560692</v>
      </c>
      <c r="AA354" s="20">
        <f>SUM(Table2[[#This Row],[TATA Z]:[ROA Z]])</f>
        <v>-1.7608568277972672</v>
      </c>
      <c r="AB354" s="20">
        <f>IF(Table2[[#This Row],[Z Score]]&gt;1,1,0)</f>
        <v>0</v>
      </c>
    </row>
    <row r="355" spans="1:28" hidden="1" x14ac:dyDescent="0.45">
      <c r="A355" s="30">
        <v>968</v>
      </c>
      <c r="B355" s="31" t="s">
        <v>1945</v>
      </c>
      <c r="C355" s="32" t="s">
        <v>1946</v>
      </c>
      <c r="D355" s="32" t="s">
        <v>18</v>
      </c>
      <c r="E355" s="33">
        <v>-20424130152</v>
      </c>
      <c r="F355" s="33">
        <v>-3092530139</v>
      </c>
      <c r="G355" s="33">
        <v>172324772806</v>
      </c>
      <c r="H355" s="33">
        <v>102701908742</v>
      </c>
      <c r="I355" s="33">
        <v>116332230417</v>
      </c>
      <c r="J355" s="33">
        <v>25197281181</v>
      </c>
      <c r="K355" s="33">
        <v>29875887189</v>
      </c>
      <c r="L355" s="33">
        <v>69343852258</v>
      </c>
      <c r="M355" s="33">
        <v>56955123207</v>
      </c>
      <c r="N355" s="34">
        <v>-2.06</v>
      </c>
      <c r="O355" s="34">
        <v>-1.94</v>
      </c>
      <c r="P355" s="17">
        <v>0.10057520883843898</v>
      </c>
      <c r="Q355" s="27">
        <v>0.13271731598719425</v>
      </c>
      <c r="R355" s="27">
        <v>0.18567900141257704</v>
      </c>
      <c r="S355" s="27">
        <v>-0.17865648716639834</v>
      </c>
      <c r="T355" s="28">
        <v>0.12000000000000011</v>
      </c>
      <c r="U355" s="29">
        <v>0.36031503907181206</v>
      </c>
      <c r="V355" s="27">
        <f>(Table2[[#This Row],[TATA]]-AVERAGE(Table2[TATA]))/STDEV(Table2[TATA])</f>
        <v>0.15382625808831332</v>
      </c>
      <c r="W355" s="43">
        <f>(Table2[[#This Row],[REC]]-AVERAGE(Table2[REC]))/STDEV(Table2[REC])</f>
        <v>-9.515140204745845E-2</v>
      </c>
      <c r="X355" s="43">
        <f>(Table2[[#This Row],[INV]]-AVERAGE(Table2[INV]))/STDEV(Table2[INV])</f>
        <v>-3.5600660828343476E-2</v>
      </c>
      <c r="Y355" s="43">
        <f>(Table2[[#This Row],[rev]]-AVERAGE(Table2[rev]))/STDEV(Table2[rev])</f>
        <v>-3.1571726586624868E-2</v>
      </c>
      <c r="Z355" s="43">
        <f>(Table2[[#This Row],[ROA]]-AVERAGE(Table2[ROA]))/STDEV(Table2[ROA])</f>
        <v>-5.068631420569702E-3</v>
      </c>
      <c r="AA355" s="20">
        <f>SUM(Table2[[#This Row],[TATA Z]:[ROA Z]])</f>
        <v>-1.3566162794683173E-2</v>
      </c>
      <c r="AB355" s="20">
        <f>IF(Table2[[#This Row],[Z Score]]&gt;1,1,0)</f>
        <v>0</v>
      </c>
    </row>
    <row r="356" spans="1:28" ht="39" x14ac:dyDescent="0.45">
      <c r="A356" s="22">
        <v>970</v>
      </c>
      <c r="B356" s="23" t="s">
        <v>1949</v>
      </c>
      <c r="C356" s="24" t="s">
        <v>1950</v>
      </c>
      <c r="D356" s="24" t="s">
        <v>33</v>
      </c>
      <c r="E356" s="25">
        <v>-43976506487</v>
      </c>
      <c r="F356" s="25">
        <v>12868405775</v>
      </c>
      <c r="G356" s="25">
        <v>218887727255</v>
      </c>
      <c r="H356" s="25">
        <v>4477652561</v>
      </c>
      <c r="I356" s="25">
        <v>60591380353</v>
      </c>
      <c r="J356" s="25">
        <v>2539351266</v>
      </c>
      <c r="K356" s="25">
        <v>5980489883</v>
      </c>
      <c r="L356" s="25">
        <v>1349671891416</v>
      </c>
      <c r="M356" s="25">
        <v>1416605787754</v>
      </c>
      <c r="N356" s="26">
        <v>0.43</v>
      </c>
      <c r="O356" s="26">
        <v>1.1000000000000001</v>
      </c>
      <c r="P356" s="17">
        <v>0.25969894692075068</v>
      </c>
      <c r="Q356" s="27">
        <v>12.531952184219502</v>
      </c>
      <c r="R356" s="27">
        <v>1.3551250916225153</v>
      </c>
      <c r="S356" s="27">
        <v>4.9592717136441741E-2</v>
      </c>
      <c r="T356" s="28">
        <v>0.67000000000000015</v>
      </c>
      <c r="U356" s="29">
        <v>14.866368939899209</v>
      </c>
      <c r="V356" s="27">
        <f>(Table2[[#This Row],[TATA]]-AVERAGE(Table2[TATA]))/STDEV(Table2[TATA])</f>
        <v>0.3289740810714481</v>
      </c>
      <c r="W356" s="43">
        <f>(Table2[[#This Row],[REC]]-AVERAGE(Table2[REC]))/STDEV(Table2[REC])</f>
        <v>10.093336259479507</v>
      </c>
      <c r="X356" s="43">
        <f>(Table2[[#This Row],[INV]]-AVERAGE(Table2[INV]))/STDEV(Table2[INV])</f>
        <v>-2.6993273361022588E-2</v>
      </c>
      <c r="Y356" s="43">
        <f>(Table2[[#This Row],[rev]]-AVERAGE(Table2[rev]))/STDEV(Table2[rev])</f>
        <v>-3.0780207922274188E-2</v>
      </c>
      <c r="Z356" s="43">
        <f>(Table2[[#This Row],[ROA]]-AVERAGE(Table2[ROA]))/STDEV(Table2[ROA])</f>
        <v>6.6038941129911641E-2</v>
      </c>
      <c r="AA356" s="20">
        <f>SUM(Table2[[#This Row],[TATA Z]:[ROA Z]])</f>
        <v>10.430575800397571</v>
      </c>
      <c r="AB356" s="20">
        <f>IF(Table2[[#This Row],[Z Score]]&gt;1,1,0)</f>
        <v>1</v>
      </c>
    </row>
    <row r="357" spans="1:28" ht="39" hidden="1" x14ac:dyDescent="0.45">
      <c r="A357" s="30">
        <v>974</v>
      </c>
      <c r="B357" s="31" t="s">
        <v>1957</v>
      </c>
      <c r="C357" s="32" t="s">
        <v>1958</v>
      </c>
      <c r="D357" s="32" t="s">
        <v>18</v>
      </c>
      <c r="E357" s="33">
        <v>-311240624603</v>
      </c>
      <c r="F357" s="33">
        <v>39083770794</v>
      </c>
      <c r="G357" s="33">
        <v>2477102469069</v>
      </c>
      <c r="H357" s="33">
        <v>340315148631</v>
      </c>
      <c r="I357" s="33">
        <v>353532347950</v>
      </c>
      <c r="J357" s="33">
        <v>666273074770</v>
      </c>
      <c r="K357" s="33">
        <v>1462587657271</v>
      </c>
      <c r="L357" s="33">
        <v>5513287344174</v>
      </c>
      <c r="M357" s="33">
        <v>4650581742105</v>
      </c>
      <c r="N357" s="34">
        <v>1.37</v>
      </c>
      <c r="O357" s="34">
        <v>1.37</v>
      </c>
      <c r="P357" s="17">
        <v>0.14142507214433755</v>
      </c>
      <c r="Q357" s="27">
        <v>3.883811629358664E-2</v>
      </c>
      <c r="R357" s="27">
        <v>1.1951774920154035</v>
      </c>
      <c r="S357" s="27">
        <v>-0.15647753295148639</v>
      </c>
      <c r="T357" s="28">
        <v>0</v>
      </c>
      <c r="U357" s="29">
        <v>1.2189631475018412</v>
      </c>
      <c r="V357" s="27">
        <f>(Table2[[#This Row],[TATA]]-AVERAGE(Table2[TATA]))/STDEV(Table2[TATA])</f>
        <v>0.19878978592779728</v>
      </c>
      <c r="W357" s="43">
        <f>(Table2[[#This Row],[REC]]-AVERAGE(Table2[REC]))/STDEV(Table2[REC])</f>
        <v>-0.17229221580871182</v>
      </c>
      <c r="X357" s="43">
        <f>(Table2[[#This Row],[INV]]-AVERAGE(Table2[INV]))/STDEV(Table2[INV])</f>
        <v>-2.8170523835252793E-2</v>
      </c>
      <c r="Y357" s="43">
        <f>(Table2[[#This Row],[rev]]-AVERAGE(Table2[rev]))/STDEV(Table2[rev])</f>
        <v>-3.149481479071959E-2</v>
      </c>
      <c r="Z357" s="43">
        <f>(Table2[[#This Row],[ROA]]-AVERAGE(Table2[ROA]))/STDEV(Table2[ROA])</f>
        <v>-2.058301088612928E-2</v>
      </c>
      <c r="AA357" s="20">
        <f>SUM(Table2[[#This Row],[TATA Z]:[ROA Z]])</f>
        <v>-5.3750779393016201E-2</v>
      </c>
      <c r="AB357" s="20">
        <f>IF(Table2[[#This Row],[Z Score]]&gt;1,1,0)</f>
        <v>0</v>
      </c>
    </row>
    <row r="358" spans="1:28" ht="39" hidden="1" x14ac:dyDescent="0.45">
      <c r="A358" s="22">
        <v>975</v>
      </c>
      <c r="B358" s="23" t="s">
        <v>1959</v>
      </c>
      <c r="C358" s="24" t="s">
        <v>1960</v>
      </c>
      <c r="D358" s="24" t="s">
        <v>15</v>
      </c>
      <c r="E358" s="25">
        <v>1267168284511</v>
      </c>
      <c r="F358" s="25">
        <v>250286296877</v>
      </c>
      <c r="G358" s="25">
        <v>16088038853140</v>
      </c>
      <c r="H358" s="25">
        <v>11012402255152</v>
      </c>
      <c r="I358" s="25">
        <v>10535706389379</v>
      </c>
      <c r="J358" s="25">
        <v>2396702177680</v>
      </c>
      <c r="K358" s="25">
        <v>2298003338089</v>
      </c>
      <c r="L358" s="25">
        <v>6425200748471</v>
      </c>
      <c r="M358" s="25">
        <v>4641253754813</v>
      </c>
      <c r="N358" s="26">
        <v>0.08</v>
      </c>
      <c r="O358" s="26">
        <v>7.0000000000000007E-2</v>
      </c>
      <c r="P358" s="17">
        <v>-6.3207330422099833E-2</v>
      </c>
      <c r="Q358" s="27">
        <v>-4.3287182462844055E-2</v>
      </c>
      <c r="R358" s="27">
        <v>-4.1181103146716441E-2</v>
      </c>
      <c r="S358" s="27">
        <v>-0.27764844453809862</v>
      </c>
      <c r="T358" s="28">
        <v>-9.999999999999995E-3</v>
      </c>
      <c r="U358" s="29">
        <v>-0.43532406056975892</v>
      </c>
      <c r="V358" s="27">
        <f>(Table2[[#This Row],[TATA]]-AVERAGE(Table2[TATA]))/STDEV(Table2[TATA])</f>
        <v>-2.6449516851654278E-2</v>
      </c>
      <c r="W358" s="43">
        <f>(Table2[[#This Row],[REC]]-AVERAGE(Table2[REC]))/STDEV(Table2[REC])</f>
        <v>-0.23977481469252493</v>
      </c>
      <c r="X358" s="43">
        <f>(Table2[[#This Row],[INV]]-AVERAGE(Table2[INV]))/STDEV(Table2[INV])</f>
        <v>-3.7270402458304569E-2</v>
      </c>
      <c r="Y358" s="43">
        <f>(Table2[[#This Row],[rev]]-AVERAGE(Table2[rev]))/STDEV(Table2[rev])</f>
        <v>-3.191500919354405E-2</v>
      </c>
      <c r="Z358" s="43">
        <f>(Table2[[#This Row],[ROA]]-AVERAGE(Table2[ROA]))/STDEV(Table2[ROA])</f>
        <v>-2.1875875841592576E-2</v>
      </c>
      <c r="AA358" s="20">
        <f>SUM(Table2[[#This Row],[TATA Z]:[ROA Z]])</f>
        <v>-0.35728561903762035</v>
      </c>
      <c r="AB358" s="20">
        <f>IF(Table2[[#This Row],[Z Score]]&gt;1,1,0)</f>
        <v>0</v>
      </c>
    </row>
    <row r="359" spans="1:28" ht="26.25" hidden="1" x14ac:dyDescent="0.45">
      <c r="A359" s="30">
        <v>978</v>
      </c>
      <c r="B359" s="31" t="s">
        <v>1965</v>
      </c>
      <c r="C359" s="32" t="s">
        <v>1966</v>
      </c>
      <c r="D359" s="32" t="s">
        <v>15</v>
      </c>
      <c r="E359" s="33">
        <v>19444368659</v>
      </c>
      <c r="F359" s="33">
        <v>2824748535</v>
      </c>
      <c r="G359" s="33">
        <v>267400215939</v>
      </c>
      <c r="H359" s="33">
        <v>61192943583</v>
      </c>
      <c r="I359" s="33">
        <v>57417794394</v>
      </c>
      <c r="J359" s="33">
        <v>25403847951</v>
      </c>
      <c r="K359" s="33">
        <v>31826935421</v>
      </c>
      <c r="L359" s="33">
        <v>245805228803</v>
      </c>
      <c r="M359" s="33">
        <v>251654960064</v>
      </c>
      <c r="N359" s="34">
        <v>4.97</v>
      </c>
      <c r="O359" s="34">
        <v>2.92</v>
      </c>
      <c r="P359" s="17">
        <v>-6.2152605470562929E-2</v>
      </c>
      <c r="Q359" s="27">
        <v>-6.1692557474041392E-2</v>
      </c>
      <c r="R359" s="27">
        <v>0.25283915579990551</v>
      </c>
      <c r="S359" s="27">
        <v>2.379823769203971E-2</v>
      </c>
      <c r="T359" s="28">
        <v>-2.0499999999999998</v>
      </c>
      <c r="U359" s="29">
        <v>-1.897207769452659</v>
      </c>
      <c r="V359" s="27">
        <f>(Table2[[#This Row],[TATA]]-AVERAGE(Table2[TATA]))/STDEV(Table2[TATA])</f>
        <v>-2.5288578946763417E-2</v>
      </c>
      <c r="W359" s="43">
        <f>(Table2[[#This Row],[REC]]-AVERAGE(Table2[REC]))/STDEV(Table2[REC])</f>
        <v>-0.25489856532715538</v>
      </c>
      <c r="X359" s="43">
        <f>(Table2[[#This Row],[INV]]-AVERAGE(Table2[INV]))/STDEV(Table2[INV])</f>
        <v>-3.5106346916812033E-2</v>
      </c>
      <c r="Y359" s="43">
        <f>(Table2[[#This Row],[rev]]-AVERAGE(Table2[rev]))/STDEV(Table2[rev])</f>
        <v>-3.0869657574376218E-2</v>
      </c>
      <c r="Z359" s="43">
        <f>(Table2[[#This Row],[ROA]]-AVERAGE(Table2[ROA]))/STDEV(Table2[ROA])</f>
        <v>-0.28562032675610516</v>
      </c>
      <c r="AA359" s="20">
        <f>SUM(Table2[[#This Row],[TATA Z]:[ROA Z]])</f>
        <v>-0.63178347552121217</v>
      </c>
      <c r="AB359" s="20">
        <f>IF(Table2[[#This Row],[Z Score]]&gt;1,1,0)</f>
        <v>0</v>
      </c>
    </row>
    <row r="360" spans="1:28" ht="39" hidden="1" x14ac:dyDescent="0.45">
      <c r="A360" s="22">
        <v>983</v>
      </c>
      <c r="B360" s="23" t="s">
        <v>1975</v>
      </c>
      <c r="C360" s="24" t="s">
        <v>1976</v>
      </c>
      <c r="D360" s="24" t="s">
        <v>15</v>
      </c>
      <c r="E360" s="25">
        <v>39424878952</v>
      </c>
      <c r="F360" s="25">
        <v>39780118179</v>
      </c>
      <c r="G360" s="25">
        <v>604197972536</v>
      </c>
      <c r="H360" s="25">
        <v>78495981334</v>
      </c>
      <c r="I360" s="25">
        <v>68227062396</v>
      </c>
      <c r="J360" s="25">
        <v>1904732779</v>
      </c>
      <c r="K360" s="25">
        <v>209861107</v>
      </c>
      <c r="L360" s="25">
        <v>78498815539</v>
      </c>
      <c r="M360" s="25">
        <v>73201383127</v>
      </c>
      <c r="N360" s="26">
        <v>0.7</v>
      </c>
      <c r="O360" s="26">
        <v>1.73</v>
      </c>
      <c r="P360" s="17">
        <v>5.8795170316271422E-4</v>
      </c>
      <c r="Q360" s="27">
        <v>-0.13082095113004324</v>
      </c>
      <c r="R360" s="27">
        <v>-0.88982123407873581</v>
      </c>
      <c r="S360" s="27">
        <v>-6.7484233687170922E-2</v>
      </c>
      <c r="T360" s="28">
        <v>1.03</v>
      </c>
      <c r="U360" s="29">
        <v>-5.7538467192787213E-2</v>
      </c>
      <c r="V360" s="27">
        <f>(Table2[[#This Row],[TATA]]-AVERAGE(Table2[TATA]))/STDEV(Table2[TATA])</f>
        <v>4.3770080271276129E-2</v>
      </c>
      <c r="W360" s="43">
        <f>(Table2[[#This Row],[REC]]-AVERAGE(Table2[REC]))/STDEV(Table2[REC])</f>
        <v>-0.31170156916651764</v>
      </c>
      <c r="X360" s="43">
        <f>(Table2[[#This Row],[INV]]-AVERAGE(Table2[INV]))/STDEV(Table2[INV])</f>
        <v>-4.3516585577304527E-2</v>
      </c>
      <c r="Y360" s="43">
        <f>(Table2[[#This Row],[rev]]-AVERAGE(Table2[rev]))/STDEV(Table2[rev])</f>
        <v>-3.1186205358388813E-2</v>
      </c>
      <c r="Z360" s="43">
        <f>(Table2[[#This Row],[ROA]]-AVERAGE(Table2[ROA]))/STDEV(Table2[ROA])</f>
        <v>0.11258207952659031</v>
      </c>
      <c r="AA360" s="20">
        <f>SUM(Table2[[#This Row],[TATA Z]:[ROA Z]])</f>
        <v>-0.23005220030434453</v>
      </c>
      <c r="AB360" s="20">
        <f>IF(Table2[[#This Row],[Z Score]]&gt;1,1,0)</f>
        <v>0</v>
      </c>
    </row>
    <row r="361" spans="1:28" ht="39" hidden="1" x14ac:dyDescent="0.45">
      <c r="A361" s="30">
        <v>985</v>
      </c>
      <c r="B361" s="31" t="s">
        <v>1979</v>
      </c>
      <c r="C361" s="32" t="s">
        <v>1980</v>
      </c>
      <c r="D361" s="32" t="s">
        <v>33</v>
      </c>
      <c r="E361" s="33">
        <v>39017250107</v>
      </c>
      <c r="F361" s="33">
        <v>30400012594</v>
      </c>
      <c r="G361" s="33">
        <v>169890570644</v>
      </c>
      <c r="H361" s="33">
        <v>85565197028</v>
      </c>
      <c r="I361" s="33">
        <v>93686421892</v>
      </c>
      <c r="J361" s="33">
        <v>9261841946</v>
      </c>
      <c r="K361" s="33">
        <v>7385858286</v>
      </c>
      <c r="L361" s="33">
        <v>300015394544</v>
      </c>
      <c r="M361" s="33">
        <v>420723556838</v>
      </c>
      <c r="N361" s="34">
        <v>1.69</v>
      </c>
      <c r="O361" s="34">
        <v>2.62</v>
      </c>
      <c r="P361" s="17">
        <v>-5.0722282468855392E-2</v>
      </c>
      <c r="Q361" s="27">
        <v>9.4912711547224554E-2</v>
      </c>
      <c r="R361" s="27">
        <v>-0.20254973804753804</v>
      </c>
      <c r="S361" s="27">
        <v>0.40233989484928595</v>
      </c>
      <c r="T361" s="28">
        <v>0.93000000000000016</v>
      </c>
      <c r="U361" s="29">
        <v>1.1739805858801171</v>
      </c>
      <c r="V361" s="27">
        <f>(Table2[[#This Row],[TATA]]-AVERAGE(Table2[TATA]))/STDEV(Table2[TATA])</f>
        <v>-1.2707199110729584E-2</v>
      </c>
      <c r="W361" s="43">
        <f>(Table2[[#This Row],[REC]]-AVERAGE(Table2[REC]))/STDEV(Table2[REC])</f>
        <v>-0.12621555640688392</v>
      </c>
      <c r="X361" s="43">
        <f>(Table2[[#This Row],[INV]]-AVERAGE(Table2[INV]))/STDEV(Table2[INV])</f>
        <v>-3.8458112073387951E-2</v>
      </c>
      <c r="Y361" s="43">
        <f>(Table2[[#This Row],[rev]]-AVERAGE(Table2[rev]))/STDEV(Table2[rev])</f>
        <v>-2.9556957327339824E-2</v>
      </c>
      <c r="Z361" s="43">
        <f>(Table2[[#This Row],[ROA]]-AVERAGE(Table2[ROA]))/STDEV(Table2[ROA])</f>
        <v>9.9653429971957364E-2</v>
      </c>
      <c r="AA361" s="20">
        <f>SUM(Table2[[#This Row],[TATA Z]:[ROA Z]])</f>
        <v>-0.10728439494638392</v>
      </c>
      <c r="AB361" s="20">
        <f>IF(Table2[[#This Row],[Z Score]]&gt;1,1,0)</f>
        <v>0</v>
      </c>
    </row>
    <row r="362" spans="1:28" ht="51.75" hidden="1" x14ac:dyDescent="0.45">
      <c r="A362" s="22">
        <v>986</v>
      </c>
      <c r="B362" s="23" t="s">
        <v>1981</v>
      </c>
      <c r="C362" s="24" t="s">
        <v>1982</v>
      </c>
      <c r="D362" s="24" t="s">
        <v>18</v>
      </c>
      <c r="E362" s="25">
        <v>-62631708045</v>
      </c>
      <c r="F362" s="25">
        <v>23649605536</v>
      </c>
      <c r="G362" s="25">
        <v>810994874049</v>
      </c>
      <c r="H362" s="25">
        <v>174208637599</v>
      </c>
      <c r="I362" s="25">
        <v>296440278517</v>
      </c>
      <c r="J362" s="25">
        <v>278201388153</v>
      </c>
      <c r="K362" s="25">
        <v>272867273973</v>
      </c>
      <c r="L362" s="25">
        <v>869270360383</v>
      </c>
      <c r="M362" s="25">
        <v>790215635297</v>
      </c>
      <c r="N362" s="26">
        <v>0.63</v>
      </c>
      <c r="O362" s="26">
        <v>0.79</v>
      </c>
      <c r="P362" s="17">
        <v>0.10638946846880677</v>
      </c>
      <c r="Q362" s="27">
        <v>0.70163938253944325</v>
      </c>
      <c r="R362" s="27">
        <v>-1.9173571402405956E-2</v>
      </c>
      <c r="S362" s="27">
        <v>-9.094377156856992E-2</v>
      </c>
      <c r="T362" s="28">
        <v>0.16000000000000003</v>
      </c>
      <c r="U362" s="29">
        <v>0.85791150803727423</v>
      </c>
      <c r="V362" s="27">
        <f>(Table2[[#This Row],[TATA]]-AVERAGE(Table2[TATA]))/STDEV(Table2[TATA])</f>
        <v>0.1602260255195615</v>
      </c>
      <c r="W362" s="43">
        <f>(Table2[[#This Row],[REC]]-AVERAGE(Table2[REC]))/STDEV(Table2[REC])</f>
        <v>0.3723335288404086</v>
      </c>
      <c r="X362" s="43">
        <f>(Table2[[#This Row],[INV]]-AVERAGE(Table2[INV]))/STDEV(Table2[INV])</f>
        <v>-3.7108422051932315E-2</v>
      </c>
      <c r="Y362" s="43">
        <f>(Table2[[#This Row],[rev]]-AVERAGE(Table2[rev]))/STDEV(Table2[rev])</f>
        <v>-3.1267557940304204E-2</v>
      </c>
      <c r="Z362" s="43">
        <f>(Table2[[#This Row],[ROA]]-AVERAGE(Table2[ROA]))/STDEV(Table2[ROA])</f>
        <v>1.0282840128347634E-4</v>
      </c>
      <c r="AA362" s="20">
        <f>SUM(Table2[[#This Row],[TATA Z]:[ROA Z]])</f>
        <v>0.46428640276901706</v>
      </c>
      <c r="AB362" s="20">
        <f>IF(Table2[[#This Row],[Z Score]]&gt;1,1,0)</f>
        <v>0</v>
      </c>
    </row>
    <row r="363" spans="1:28" ht="64.5" hidden="1" x14ac:dyDescent="0.45">
      <c r="A363" s="30">
        <v>990</v>
      </c>
      <c r="B363" s="31" t="s">
        <v>1989</v>
      </c>
      <c r="C363" s="32" t="s">
        <v>1990</v>
      </c>
      <c r="D363" s="32" t="s">
        <v>33</v>
      </c>
      <c r="E363" s="33">
        <v>2944505335</v>
      </c>
      <c r="F363" s="32"/>
      <c r="G363" s="33">
        <v>42662870863</v>
      </c>
      <c r="H363" s="33">
        <v>9572828769</v>
      </c>
      <c r="I363" s="33">
        <v>10473816867</v>
      </c>
      <c r="J363" s="33">
        <v>63465162</v>
      </c>
      <c r="K363" s="33">
        <v>56341470</v>
      </c>
      <c r="L363" s="33">
        <v>31628694946</v>
      </c>
      <c r="M363" s="32"/>
      <c r="N363" s="34">
        <v>1.48</v>
      </c>
      <c r="O363" s="34">
        <v>-0.48</v>
      </c>
      <c r="P363" s="17">
        <v>-6.9017983915228398E-2</v>
      </c>
      <c r="Q363" s="27">
        <v>9.4119316216926263E-2</v>
      </c>
      <c r="R363" s="27">
        <v>-0.11224570733783047</v>
      </c>
      <c r="S363" s="27">
        <v>-1</v>
      </c>
      <c r="T363" s="28">
        <v>-1.96</v>
      </c>
      <c r="U363" s="29">
        <v>-3.0471443750361327</v>
      </c>
      <c r="V363" s="27">
        <f>(Table2[[#This Row],[TATA]]-AVERAGE(Table2[TATA]))/STDEV(Table2[TATA])</f>
        <v>-3.2845315000289817E-2</v>
      </c>
      <c r="W363" s="43">
        <f>(Table2[[#This Row],[REC]]-AVERAGE(Table2[REC]))/STDEV(Table2[REC])</f>
        <v>-0.12686749167703254</v>
      </c>
      <c r="X363" s="43">
        <f>(Table2[[#This Row],[INV]]-AVERAGE(Table2[INV]))/STDEV(Table2[INV])</f>
        <v>-3.7793454002625786E-2</v>
      </c>
      <c r="Y363" s="43">
        <f>(Table2[[#This Row],[rev]]-AVERAGE(Table2[rev]))/STDEV(Table2[rev])</f>
        <v>-3.4419967491721694E-2</v>
      </c>
      <c r="Z363" s="43">
        <f>(Table2[[#This Row],[ROA]]-AVERAGE(Table2[ROA]))/STDEV(Table2[ROA])</f>
        <v>-0.27398454215693546</v>
      </c>
      <c r="AA363" s="20">
        <f>SUM(Table2[[#This Row],[TATA Z]:[ROA Z]])</f>
        <v>-0.50591077032860532</v>
      </c>
      <c r="AB363" s="20">
        <f>IF(Table2[[#This Row],[Z Score]]&gt;1,1,0)</f>
        <v>0</v>
      </c>
    </row>
    <row r="364" spans="1:28" ht="39" hidden="1" x14ac:dyDescent="0.45">
      <c r="A364" s="22">
        <v>991</v>
      </c>
      <c r="B364" s="23" t="s">
        <v>1991</v>
      </c>
      <c r="C364" s="24" t="s">
        <v>1992</v>
      </c>
      <c r="D364" s="24" t="s">
        <v>15</v>
      </c>
      <c r="E364" s="25">
        <v>71742361328</v>
      </c>
      <c r="F364" s="25">
        <v>12054893361</v>
      </c>
      <c r="G364" s="25">
        <v>356861600168</v>
      </c>
      <c r="H364" s="25">
        <v>59010285849</v>
      </c>
      <c r="I364" s="25">
        <v>60317140138</v>
      </c>
      <c r="J364" s="25">
        <v>225165144958</v>
      </c>
      <c r="K364" s="25">
        <v>232711013447</v>
      </c>
      <c r="L364" s="25">
        <v>155001794121</v>
      </c>
      <c r="M364" s="25">
        <v>173876019062</v>
      </c>
      <c r="N364" s="25"/>
      <c r="O364" s="25"/>
      <c r="P364" s="17">
        <v>-0.16725662816873793</v>
      </c>
      <c r="Q364" s="27">
        <v>2.2146211803550281E-2</v>
      </c>
      <c r="R364" s="27">
        <v>3.3512595790114535E-2</v>
      </c>
      <c r="S364" s="27">
        <v>0.12176778370878789</v>
      </c>
      <c r="T364" s="28">
        <v>0</v>
      </c>
      <c r="U364" s="29">
        <v>1.0169963133714779E-2</v>
      </c>
      <c r="V364" s="27">
        <f>(Table2[[#This Row],[TATA]]-AVERAGE(Table2[TATA]))/STDEV(Table2[TATA])</f>
        <v>-0.14097679105269598</v>
      </c>
      <c r="W364" s="43">
        <f>(Table2[[#This Row],[REC]]-AVERAGE(Table2[REC]))/STDEV(Table2[REC])</f>
        <v>-0.18600800269003309</v>
      </c>
      <c r="X364" s="43">
        <f>(Table2[[#This Row],[INV]]-AVERAGE(Table2[INV]))/STDEV(Table2[INV])</f>
        <v>-3.6720639956639101E-2</v>
      </c>
      <c r="Y364" s="43">
        <f>(Table2[[#This Row],[rev]]-AVERAGE(Table2[rev]))/STDEV(Table2[rev])</f>
        <v>-3.0529920467966268E-2</v>
      </c>
      <c r="Z364" s="43">
        <f>(Table2[[#This Row],[ROA]]-AVERAGE(Table2[ROA]))/STDEV(Table2[ROA])</f>
        <v>-2.058301088612928E-2</v>
      </c>
      <c r="AA364" s="20">
        <f>SUM(Table2[[#This Row],[TATA Z]:[ROA Z]])</f>
        <v>-0.4148183650534637</v>
      </c>
      <c r="AB364" s="20">
        <f>IF(Table2[[#This Row],[Z Score]]&gt;1,1,0)</f>
        <v>0</v>
      </c>
    </row>
    <row r="365" spans="1:28" ht="51.75" hidden="1" x14ac:dyDescent="0.45">
      <c r="A365" s="30">
        <v>993</v>
      </c>
      <c r="B365" s="31" t="s">
        <v>1995</v>
      </c>
      <c r="C365" s="32" t="s">
        <v>1996</v>
      </c>
      <c r="D365" s="32" t="s">
        <v>15</v>
      </c>
      <c r="E365" s="33">
        <v>-158699222843</v>
      </c>
      <c r="F365" s="33">
        <v>3752943854</v>
      </c>
      <c r="G365" s="33">
        <v>816618304379</v>
      </c>
      <c r="H365" s="33">
        <v>496847807742</v>
      </c>
      <c r="I365" s="33">
        <v>290129385658</v>
      </c>
      <c r="J365" s="33">
        <v>9116938871</v>
      </c>
      <c r="K365" s="33">
        <v>9730198767</v>
      </c>
      <c r="L365" s="33">
        <v>905957304552</v>
      </c>
      <c r="M365" s="33">
        <v>154776456926</v>
      </c>
      <c r="N365" s="34">
        <v>5.44</v>
      </c>
      <c r="O365" s="34">
        <v>0.27</v>
      </c>
      <c r="P365" s="17">
        <v>0.19893280107226749</v>
      </c>
      <c r="Q365" s="27">
        <v>-0.41605984541516472</v>
      </c>
      <c r="R365" s="27">
        <v>6.7265987485197867E-2</v>
      </c>
      <c r="S365" s="27">
        <v>-0.829157007567219</v>
      </c>
      <c r="T365" s="28">
        <v>-5.17</v>
      </c>
      <c r="U365" s="29">
        <v>-6.1490180644249186</v>
      </c>
      <c r="V365" s="27">
        <f>(Table2[[#This Row],[TATA]]-AVERAGE(Table2[TATA]))/STDEV(Table2[TATA])</f>
        <v>0.26208866042520845</v>
      </c>
      <c r="W365" s="43">
        <f>(Table2[[#This Row],[REC]]-AVERAGE(Table2[REC]))/STDEV(Table2[REC])</f>
        <v>-0.54608320528322007</v>
      </c>
      <c r="X365" s="43">
        <f>(Table2[[#This Row],[INV]]-AVERAGE(Table2[INV]))/STDEV(Table2[INV])</f>
        <v>-3.6472207366981479E-2</v>
      </c>
      <c r="Y365" s="43">
        <f>(Table2[[#This Row],[rev]]-AVERAGE(Table2[rev]))/STDEV(Table2[rev])</f>
        <v>-3.3827521101395391E-2</v>
      </c>
      <c r="Z365" s="43">
        <f>(Table2[[#This Row],[ROA]]-AVERAGE(Table2[ROA]))/STDEV(Table2[ROA])</f>
        <v>-0.68899419286065389</v>
      </c>
      <c r="AA365" s="20">
        <f>SUM(Table2[[#This Row],[TATA Z]:[ROA Z]])</f>
        <v>-1.0432884661870423</v>
      </c>
      <c r="AB365" s="20">
        <f>IF(Table2[[#This Row],[Z Score]]&gt;1,1,0)</f>
        <v>0</v>
      </c>
    </row>
    <row r="366" spans="1:28" ht="51.75" hidden="1" x14ac:dyDescent="0.45">
      <c r="A366" s="22">
        <v>994</v>
      </c>
      <c r="B366" s="23" t="s">
        <v>1997</v>
      </c>
      <c r="C366" s="24" t="s">
        <v>1998</v>
      </c>
      <c r="D366" s="24" t="s">
        <v>15</v>
      </c>
      <c r="E366" s="25">
        <v>-4999711938</v>
      </c>
      <c r="F366" s="25">
        <v>2400935871</v>
      </c>
      <c r="G366" s="25">
        <v>170483319895</v>
      </c>
      <c r="H366" s="25">
        <v>5453075794</v>
      </c>
      <c r="I366" s="25">
        <v>5452591176</v>
      </c>
      <c r="J366" s="25">
        <v>16277979328</v>
      </c>
      <c r="K366" s="25">
        <v>16272989987</v>
      </c>
      <c r="L366" s="25">
        <v>1050468017</v>
      </c>
      <c r="M366" s="25">
        <v>986659023</v>
      </c>
      <c r="N366" s="25"/>
      <c r="O366" s="25"/>
      <c r="P366" s="17">
        <v>4.3409805801283258E-2</v>
      </c>
      <c r="Q366" s="27">
        <v>-8.8870578423506135E-5</v>
      </c>
      <c r="R366" s="27">
        <v>-3.0650862121551895E-4</v>
      </c>
      <c r="S366" s="27">
        <v>-6.0743395293680801E-2</v>
      </c>
      <c r="T366" s="28">
        <v>0</v>
      </c>
      <c r="U366" s="29">
        <v>-1.7728968692036572E-2</v>
      </c>
      <c r="V366" s="27">
        <f>(Table2[[#This Row],[TATA]]-AVERAGE(Table2[TATA]))/STDEV(Table2[TATA])</f>
        <v>9.0904182396928532E-2</v>
      </c>
      <c r="W366" s="43">
        <f>(Table2[[#This Row],[REC]]-AVERAGE(Table2[REC]))/STDEV(Table2[REC])</f>
        <v>-0.20427863510479533</v>
      </c>
      <c r="X366" s="43">
        <f>(Table2[[#This Row],[INV]]-AVERAGE(Table2[INV]))/STDEV(Table2[INV])</f>
        <v>-3.6969556206736476E-2</v>
      </c>
      <c r="Y366" s="43">
        <f>(Table2[[#This Row],[rev]]-AVERAGE(Table2[rev]))/STDEV(Table2[rev])</f>
        <v>-3.1162829594963411E-2</v>
      </c>
      <c r="Z366" s="43">
        <f>(Table2[[#This Row],[ROA]]-AVERAGE(Table2[ROA]))/STDEV(Table2[ROA])</f>
        <v>-2.058301088612928E-2</v>
      </c>
      <c r="AA366" s="20">
        <f>SUM(Table2[[#This Row],[TATA Z]:[ROA Z]])</f>
        <v>-0.20208984939569596</v>
      </c>
      <c r="AB366" s="20">
        <f>IF(Table2[[#This Row],[Z Score]]&gt;1,1,0)</f>
        <v>0</v>
      </c>
    </row>
    <row r="367" spans="1:28" ht="26.25" hidden="1" x14ac:dyDescent="0.45">
      <c r="A367" s="30">
        <v>995</v>
      </c>
      <c r="B367" s="31" t="s">
        <v>1999</v>
      </c>
      <c r="C367" s="32" t="s">
        <v>2000</v>
      </c>
      <c r="D367" s="32" t="s">
        <v>33</v>
      </c>
      <c r="E367" s="33">
        <v>34257403279</v>
      </c>
      <c r="F367" s="33">
        <v>25002735590</v>
      </c>
      <c r="G367" s="33">
        <v>528773110767</v>
      </c>
      <c r="H367" s="33">
        <v>105103395674</v>
      </c>
      <c r="I367" s="33">
        <v>128266643663</v>
      </c>
      <c r="J367" s="33">
        <v>110606782541</v>
      </c>
      <c r="K367" s="33">
        <v>105010847082</v>
      </c>
      <c r="L367" s="33">
        <v>333313835572</v>
      </c>
      <c r="M367" s="33">
        <v>318538107847</v>
      </c>
      <c r="N367" s="34">
        <v>2.14</v>
      </c>
      <c r="O367" s="34">
        <v>0.97</v>
      </c>
      <c r="P367" s="17">
        <v>-1.7502152625680698E-2</v>
      </c>
      <c r="Q367" s="27">
        <v>0.22038534378894495</v>
      </c>
      <c r="R367" s="27">
        <v>-5.059305885627479E-2</v>
      </c>
      <c r="S367" s="27">
        <v>-4.4329776169187124E-2</v>
      </c>
      <c r="T367" s="28">
        <v>-1.1700000000000002</v>
      </c>
      <c r="U367" s="29">
        <v>-1.0620396438621977</v>
      </c>
      <c r="V367" s="27">
        <f>(Table2[[#This Row],[TATA]]-AVERAGE(Table2[TATA]))/STDEV(Table2[TATA])</f>
        <v>2.3858265548222488E-2</v>
      </c>
      <c r="W367" s="43">
        <f>(Table2[[#This Row],[REC]]-AVERAGE(Table2[REC]))/STDEV(Table2[REC])</f>
        <v>-2.3114326448786505E-2</v>
      </c>
      <c r="X367" s="43">
        <f>(Table2[[#This Row],[INV]]-AVERAGE(Table2[INV]))/STDEV(Table2[INV])</f>
        <v>-3.7339676579014901E-2</v>
      </c>
      <c r="Y367" s="43">
        <f>(Table2[[#This Row],[rev]]-AVERAGE(Table2[rev]))/STDEV(Table2[rev])</f>
        <v>-3.1105910728909697E-2</v>
      </c>
      <c r="Z367" s="43">
        <f>(Table2[[#This Row],[ROA]]-AVERAGE(Table2[ROA]))/STDEV(Table2[ROA])</f>
        <v>-0.17184821067533507</v>
      </c>
      <c r="AA367" s="20">
        <f>SUM(Table2[[#This Row],[TATA Z]:[ROA Z]])</f>
        <v>-0.23954985888382369</v>
      </c>
      <c r="AB367" s="20">
        <f>IF(Table2[[#This Row],[Z Score]]&gt;1,1,0)</f>
        <v>0</v>
      </c>
    </row>
    <row r="368" spans="1:28" ht="39" hidden="1" x14ac:dyDescent="0.45">
      <c r="A368" s="22">
        <v>998</v>
      </c>
      <c r="B368" s="23" t="s">
        <v>2005</v>
      </c>
      <c r="C368" s="24" t="s">
        <v>2006</v>
      </c>
      <c r="D368" s="24" t="s">
        <v>18</v>
      </c>
      <c r="E368" s="25">
        <v>-1015555687239</v>
      </c>
      <c r="F368" s="25">
        <v>641369803282</v>
      </c>
      <c r="G368" s="25">
        <v>6084132066183</v>
      </c>
      <c r="H368" s="25">
        <v>927549579977</v>
      </c>
      <c r="I368" s="25">
        <v>1164761857531</v>
      </c>
      <c r="J368" s="25">
        <v>1360939689091</v>
      </c>
      <c r="K368" s="25">
        <v>1481668960353</v>
      </c>
      <c r="L368" s="25">
        <v>556262767958</v>
      </c>
      <c r="M368" s="25">
        <v>456497816007</v>
      </c>
      <c r="N368" s="26">
        <v>0</v>
      </c>
      <c r="O368" s="26">
        <v>0.52</v>
      </c>
      <c r="P368" s="17">
        <v>0.27233555624648115</v>
      </c>
      <c r="Q368" s="27">
        <v>0.25574080639428681</v>
      </c>
      <c r="R368" s="27">
        <v>8.8710228843893582E-2</v>
      </c>
      <c r="S368" s="27">
        <v>-0.17934860590657514</v>
      </c>
      <c r="T368" s="28">
        <v>0.52</v>
      </c>
      <c r="U368" s="29">
        <v>0.95743798557808635</v>
      </c>
      <c r="V368" s="27">
        <f>(Table2[[#This Row],[TATA]]-AVERAGE(Table2[TATA]))/STDEV(Table2[TATA])</f>
        <v>0.34288322272412336</v>
      </c>
      <c r="W368" s="43">
        <f>(Table2[[#This Row],[REC]]-AVERAGE(Table2[REC]))/STDEV(Table2[REC])</f>
        <v>5.9373608811316226E-3</v>
      </c>
      <c r="X368" s="43">
        <f>(Table2[[#This Row],[INV]]-AVERAGE(Table2[INV]))/STDEV(Table2[INV])</f>
        <v>-3.6314372905126201E-2</v>
      </c>
      <c r="Y368" s="43">
        <f>(Table2[[#This Row],[rev]]-AVERAGE(Table2[rev]))/STDEV(Table2[rev])</f>
        <v>-3.1574126704086269E-2</v>
      </c>
      <c r="Z368" s="43">
        <f>(Table2[[#This Row],[ROA]]-AVERAGE(Table2[ROA]))/STDEV(Table2[ROA])</f>
        <v>4.6645966797962166E-2</v>
      </c>
      <c r="AA368" s="20">
        <f>SUM(Table2[[#This Row],[TATA Z]:[ROA Z]])</f>
        <v>0.3275780507940047</v>
      </c>
      <c r="AB368" s="20">
        <f>IF(Table2[[#This Row],[Z Score]]&gt;1,1,0)</f>
        <v>0</v>
      </c>
    </row>
    <row r="369" spans="1:28" ht="26.25" hidden="1" x14ac:dyDescent="0.45">
      <c r="A369" s="30">
        <v>1001</v>
      </c>
      <c r="B369" s="31" t="s">
        <v>2011</v>
      </c>
      <c r="C369" s="32" t="s">
        <v>2012</v>
      </c>
      <c r="D369" s="32" t="s">
        <v>18</v>
      </c>
      <c r="E369" s="33">
        <v>1345021506673</v>
      </c>
      <c r="F369" s="33">
        <v>944191334271</v>
      </c>
      <c r="G369" s="33">
        <v>14732810336946</v>
      </c>
      <c r="H369" s="33">
        <v>1267082296916</v>
      </c>
      <c r="I369" s="33">
        <v>1401747598671</v>
      </c>
      <c r="J369" s="33">
        <v>867156223251</v>
      </c>
      <c r="K369" s="33">
        <v>792408427533</v>
      </c>
      <c r="L369" s="33">
        <v>2774708549033</v>
      </c>
      <c r="M369" s="33">
        <v>2814783514087</v>
      </c>
      <c r="N369" s="34">
        <v>1.1000000000000001</v>
      </c>
      <c r="O369" s="34">
        <v>1.94</v>
      </c>
      <c r="P369" s="17">
        <v>-2.720663357735786E-2</v>
      </c>
      <c r="Q369" s="27">
        <v>0.10627983839942128</v>
      </c>
      <c r="R369" s="27">
        <v>-8.6198765244130768E-2</v>
      </c>
      <c r="S369" s="27">
        <v>1.4442945752975148E-2</v>
      </c>
      <c r="T369" s="28">
        <v>0.83999999999999986</v>
      </c>
      <c r="U369" s="29">
        <v>0.84731738533090761</v>
      </c>
      <c r="V369" s="27">
        <f>(Table2[[#This Row],[TATA]]-AVERAGE(Table2[TATA]))/STDEV(Table2[TATA])</f>
        <v>1.3176523575894496E-2</v>
      </c>
      <c r="W369" s="43">
        <f>(Table2[[#This Row],[REC]]-AVERAGE(Table2[REC]))/STDEV(Table2[REC])</f>
        <v>-0.11687515492958458</v>
      </c>
      <c r="X369" s="43">
        <f>(Table2[[#This Row],[INV]]-AVERAGE(Table2[INV]))/STDEV(Table2[INV])</f>
        <v>-3.7601742623352967E-2</v>
      </c>
      <c r="Y369" s="43">
        <f>(Table2[[#This Row],[rev]]-AVERAGE(Table2[rev]))/STDEV(Table2[rev])</f>
        <v>-3.090209969483327E-2</v>
      </c>
      <c r="Z369" s="43">
        <f>(Table2[[#This Row],[ROA]]-AVERAGE(Table2[ROA]))/STDEV(Table2[ROA])</f>
        <v>8.8017645372787653E-2</v>
      </c>
      <c r="AA369" s="20">
        <f>SUM(Table2[[#This Row],[TATA Z]:[ROA Z]])</f>
        <v>-8.4184828299088674E-2</v>
      </c>
      <c r="AB369" s="20">
        <f>IF(Table2[[#This Row],[Z Score]]&gt;1,1,0)</f>
        <v>0</v>
      </c>
    </row>
    <row r="370" spans="1:28" ht="26.25" hidden="1" x14ac:dyDescent="0.45">
      <c r="A370" s="22">
        <v>1003</v>
      </c>
      <c r="B370" s="23" t="s">
        <v>2015</v>
      </c>
      <c r="C370" s="24" t="s">
        <v>2016</v>
      </c>
      <c r="D370" s="24" t="s">
        <v>15</v>
      </c>
      <c r="E370" s="25">
        <v>298722787200</v>
      </c>
      <c r="F370" s="25">
        <v>150685764964</v>
      </c>
      <c r="G370" s="25">
        <v>1376366497219</v>
      </c>
      <c r="H370" s="25">
        <v>420484052030</v>
      </c>
      <c r="I370" s="25">
        <v>431696214828</v>
      </c>
      <c r="J370" s="25">
        <v>282835626731</v>
      </c>
      <c r="K370" s="25">
        <v>240952116480</v>
      </c>
      <c r="L370" s="25">
        <v>1953400922993</v>
      </c>
      <c r="M370" s="25">
        <v>2271609064894</v>
      </c>
      <c r="N370" s="26">
        <v>2.85</v>
      </c>
      <c r="O370" s="26">
        <v>2.34</v>
      </c>
      <c r="P370" s="17">
        <v>-0.10755639761292821</v>
      </c>
      <c r="Q370" s="27">
        <v>2.6664894289974293E-2</v>
      </c>
      <c r="R370" s="27">
        <v>-0.14808428038252291</v>
      </c>
      <c r="S370" s="27">
        <v>0.16289955541407322</v>
      </c>
      <c r="T370" s="28">
        <v>-0.51000000000000023</v>
      </c>
      <c r="U370" s="29">
        <v>-0.57607622829140381</v>
      </c>
      <c r="V370" s="27">
        <f>(Table2[[#This Row],[TATA]]-AVERAGE(Table2[TATA]))/STDEV(Table2[TATA])</f>
        <v>-7.5264625542654881E-2</v>
      </c>
      <c r="W370" s="43">
        <f>(Table2[[#This Row],[REC]]-AVERAGE(Table2[REC]))/STDEV(Table2[REC])</f>
        <v>-0.18229498803642386</v>
      </c>
      <c r="X370" s="43">
        <f>(Table2[[#This Row],[INV]]-AVERAGE(Table2[INV]))/STDEV(Table2[INV])</f>
        <v>-3.8057233998175788E-2</v>
      </c>
      <c r="Y370" s="43">
        <f>(Table2[[#This Row],[rev]]-AVERAGE(Table2[rev]))/STDEV(Table2[rev])</f>
        <v>-3.0387284417593238E-2</v>
      </c>
      <c r="Z370" s="43">
        <f>(Table2[[#This Row],[ROA]]-AVERAGE(Table2[ROA]))/STDEV(Table2[ROA])</f>
        <v>-8.651912361475747E-2</v>
      </c>
      <c r="AA370" s="20">
        <f>SUM(Table2[[#This Row],[TATA Z]:[ROA Z]])</f>
        <v>-0.41252325560960523</v>
      </c>
      <c r="AB370" s="20">
        <f>IF(Table2[[#This Row],[Z Score]]&gt;1,1,0)</f>
        <v>0</v>
      </c>
    </row>
    <row r="371" spans="1:28" ht="51.75" hidden="1" x14ac:dyDescent="0.45">
      <c r="A371" s="30">
        <v>1007</v>
      </c>
      <c r="B371" s="31" t="s">
        <v>2023</v>
      </c>
      <c r="C371" s="32" t="s">
        <v>2024</v>
      </c>
      <c r="D371" s="32" t="s">
        <v>15</v>
      </c>
      <c r="E371" s="33">
        <v>134127697042</v>
      </c>
      <c r="F371" s="33">
        <v>48516173731</v>
      </c>
      <c r="G371" s="33">
        <v>911990849411</v>
      </c>
      <c r="H371" s="33">
        <v>20579056505</v>
      </c>
      <c r="I371" s="33">
        <v>17191502321</v>
      </c>
      <c r="J371" s="33">
        <v>35974456785</v>
      </c>
      <c r="K371" s="33">
        <v>38960372024</v>
      </c>
      <c r="L371" s="33">
        <v>569438793798</v>
      </c>
      <c r="M371" s="33">
        <v>603354168929</v>
      </c>
      <c r="N371" s="34">
        <v>1.01</v>
      </c>
      <c r="O371" s="34">
        <v>1.39</v>
      </c>
      <c r="P371" s="17">
        <v>-9.3873226213060504E-2</v>
      </c>
      <c r="Q371" s="27">
        <v>-0.16461173441925978</v>
      </c>
      <c r="R371" s="27">
        <v>8.3000981970213231E-2</v>
      </c>
      <c r="S371" s="27">
        <v>5.9559298559189802E-2</v>
      </c>
      <c r="T371" s="28">
        <v>0.37999999999999989</v>
      </c>
      <c r="U371" s="29">
        <v>0.26407531989708261</v>
      </c>
      <c r="V371" s="27">
        <f>(Table2[[#This Row],[TATA]]-AVERAGE(Table2[TATA]))/STDEV(Table2[TATA])</f>
        <v>-6.0203530880887847E-2</v>
      </c>
      <c r="W371" s="43">
        <f>(Table2[[#This Row],[REC]]-AVERAGE(Table2[REC]))/STDEV(Table2[REC])</f>
        <v>-0.33946755491274905</v>
      </c>
      <c r="X371" s="43">
        <f>(Table2[[#This Row],[INV]]-AVERAGE(Table2[INV]))/STDEV(Table2[INV])</f>
        <v>-3.6356394252155151E-2</v>
      </c>
      <c r="Y371" s="43">
        <f>(Table2[[#This Row],[rev]]-AVERAGE(Table2[rev]))/STDEV(Table2[rev])</f>
        <v>-3.0745645982660986E-2</v>
      </c>
      <c r="Z371" s="43">
        <f>(Table2[[#This Row],[ROA]]-AVERAGE(Table2[ROA]))/STDEV(Table2[ROA])</f>
        <v>2.8545857421475994E-2</v>
      </c>
      <c r="AA371" s="20">
        <f>SUM(Table2[[#This Row],[TATA Z]:[ROA Z]])</f>
        <v>-0.43822726860697708</v>
      </c>
      <c r="AB371" s="20">
        <f>IF(Table2[[#This Row],[Z Score]]&gt;1,1,0)</f>
        <v>0</v>
      </c>
    </row>
    <row r="372" spans="1:28" ht="26.25" hidden="1" x14ac:dyDescent="0.45">
      <c r="A372" s="22">
        <v>1014</v>
      </c>
      <c r="B372" s="23" t="s">
        <v>2037</v>
      </c>
      <c r="C372" s="24" t="s">
        <v>2038</v>
      </c>
      <c r="D372" s="24" t="s">
        <v>15</v>
      </c>
      <c r="E372" s="25">
        <v>23153649456</v>
      </c>
      <c r="F372" s="25">
        <v>9014444725</v>
      </c>
      <c r="G372" s="25">
        <v>146757893440</v>
      </c>
      <c r="H372" s="25">
        <v>4381015123</v>
      </c>
      <c r="I372" s="25">
        <v>5391788050</v>
      </c>
      <c r="J372" s="25">
        <v>573679119</v>
      </c>
      <c r="K372" s="25">
        <v>739307958</v>
      </c>
      <c r="L372" s="25">
        <v>156188812323</v>
      </c>
      <c r="M372" s="25">
        <v>152327211223</v>
      </c>
      <c r="N372" s="25"/>
      <c r="O372" s="25"/>
      <c r="P372" s="17">
        <v>-9.6343742742400595E-2</v>
      </c>
      <c r="Q372" s="27">
        <v>0.23071660302963076</v>
      </c>
      <c r="R372" s="27">
        <v>0.28871338264623153</v>
      </c>
      <c r="S372" s="27">
        <v>-2.4723928958587448E-2</v>
      </c>
      <c r="T372" s="28">
        <v>0</v>
      </c>
      <c r="U372" s="29">
        <v>0.39836231397487426</v>
      </c>
      <c r="V372" s="27">
        <f>(Table2[[#This Row],[TATA]]-AVERAGE(Table2[TATA]))/STDEV(Table2[TATA])</f>
        <v>-6.2922833462467076E-2</v>
      </c>
      <c r="W372" s="43">
        <f>(Table2[[#This Row],[REC]]-AVERAGE(Table2[REC]))/STDEV(Table2[REC])</f>
        <v>-1.4625100426344831E-2</v>
      </c>
      <c r="X372" s="43">
        <f>(Table2[[#This Row],[INV]]-AVERAGE(Table2[INV]))/STDEV(Table2[INV])</f>
        <v>-3.4842304501225808E-2</v>
      </c>
      <c r="Y372" s="43">
        <f>(Table2[[#This Row],[rev]]-AVERAGE(Table2[rev]))/STDEV(Table2[rev])</f>
        <v>-3.1037921909211529E-2</v>
      </c>
      <c r="Z372" s="43">
        <f>(Table2[[#This Row],[ROA]]-AVERAGE(Table2[ROA]))/STDEV(Table2[ROA])</f>
        <v>-2.058301088612928E-2</v>
      </c>
      <c r="AA372" s="20">
        <f>SUM(Table2[[#This Row],[TATA Z]:[ROA Z]])</f>
        <v>-0.16401117118537856</v>
      </c>
      <c r="AB372" s="20">
        <f>IF(Table2[[#This Row],[Z Score]]&gt;1,1,0)</f>
        <v>0</v>
      </c>
    </row>
    <row r="373" spans="1:28" ht="39" hidden="1" x14ac:dyDescent="0.45">
      <c r="A373" s="30">
        <v>1015</v>
      </c>
      <c r="B373" s="31" t="s">
        <v>2039</v>
      </c>
      <c r="C373" s="32" t="s">
        <v>2040</v>
      </c>
      <c r="D373" s="32" t="s">
        <v>33</v>
      </c>
      <c r="E373" s="33">
        <v>-2539945096</v>
      </c>
      <c r="F373" s="33">
        <v>-304530131</v>
      </c>
      <c r="G373" s="33">
        <v>68239629821</v>
      </c>
      <c r="H373" s="33">
        <v>3435711460</v>
      </c>
      <c r="I373" s="33">
        <v>1273772899</v>
      </c>
      <c r="J373" s="33">
        <v>6004141381</v>
      </c>
      <c r="K373" s="33">
        <v>6649575926</v>
      </c>
      <c r="L373" s="33">
        <v>24741368045</v>
      </c>
      <c r="M373" s="33">
        <v>9153633779</v>
      </c>
      <c r="N373" s="34">
        <v>3.89</v>
      </c>
      <c r="O373" s="34">
        <v>0.04</v>
      </c>
      <c r="P373" s="17">
        <v>3.2758310249685375E-2</v>
      </c>
      <c r="Q373" s="27">
        <v>-0.6292549843519164</v>
      </c>
      <c r="R373" s="27">
        <v>0.10749822564846095</v>
      </c>
      <c r="S373" s="27">
        <v>-0.63002717706024891</v>
      </c>
      <c r="T373" s="28">
        <v>-3.85</v>
      </c>
      <c r="U373" s="29">
        <v>-4.9690256255140195</v>
      </c>
      <c r="V373" s="27">
        <f>(Table2[[#This Row],[TATA]]-AVERAGE(Table2[TATA]))/STDEV(Table2[TATA])</f>
        <v>7.918005952337033E-2</v>
      </c>
      <c r="W373" s="43">
        <f>(Table2[[#This Row],[REC]]-AVERAGE(Table2[REC]))/STDEV(Table2[REC])</f>
        <v>-0.72126627630639939</v>
      </c>
      <c r="X373" s="43">
        <f>(Table2[[#This Row],[INV]]-AVERAGE(Table2[INV]))/STDEV(Table2[INV])</f>
        <v>-3.6176089003383739E-2</v>
      </c>
      <c r="Y373" s="43">
        <f>(Table2[[#This Row],[rev]]-AVERAGE(Table2[rev]))/STDEV(Table2[rev])</f>
        <v>-3.3136982100584106E-2</v>
      </c>
      <c r="Z373" s="43">
        <f>(Table2[[#This Row],[ROA]]-AVERAGE(Table2[ROA]))/STDEV(Table2[ROA])</f>
        <v>-0.51833601873949875</v>
      </c>
      <c r="AA373" s="20">
        <f>SUM(Table2[[#This Row],[TATA Z]:[ROA Z]])</f>
        <v>-1.2297353066264956</v>
      </c>
      <c r="AB373" s="20">
        <f>IF(Table2[[#This Row],[Z Score]]&gt;1,1,0)</f>
        <v>0</v>
      </c>
    </row>
    <row r="374" spans="1:28" ht="51.75" hidden="1" x14ac:dyDescent="0.45">
      <c r="A374" s="22">
        <v>1016</v>
      </c>
      <c r="B374" s="23" t="s">
        <v>2041</v>
      </c>
      <c r="C374" s="24" t="s">
        <v>2042</v>
      </c>
      <c r="D374" s="24" t="s">
        <v>15</v>
      </c>
      <c r="E374" s="25">
        <v>16938516895</v>
      </c>
      <c r="F374" s="25">
        <v>7606905366</v>
      </c>
      <c r="G374" s="25">
        <v>497278447018</v>
      </c>
      <c r="H374" s="25">
        <v>246812620089</v>
      </c>
      <c r="I374" s="25">
        <v>262719479619</v>
      </c>
      <c r="J374" s="25">
        <v>106776153839</v>
      </c>
      <c r="K374" s="25">
        <v>106141468065</v>
      </c>
      <c r="L374" s="25">
        <v>584432941809</v>
      </c>
      <c r="M374" s="25">
        <v>573091618564</v>
      </c>
      <c r="N374" s="25"/>
      <c r="O374" s="25"/>
      <c r="P374" s="17">
        <v>-1.87653649277549E-2</v>
      </c>
      <c r="Q374" s="27">
        <v>6.4449133615064033E-2</v>
      </c>
      <c r="R374" s="27">
        <v>-5.9440778786338053E-3</v>
      </c>
      <c r="S374" s="27">
        <v>-1.9405687861972856E-2</v>
      </c>
      <c r="T374" s="28">
        <v>0</v>
      </c>
      <c r="U374" s="29">
        <v>2.0334002946702474E-2</v>
      </c>
      <c r="V374" s="27">
        <f>(Table2[[#This Row],[TATA]]-AVERAGE(Table2[TATA]))/STDEV(Table2[TATA])</f>
        <v>2.2467845191459862E-2</v>
      </c>
      <c r="W374" s="43">
        <f>(Table2[[#This Row],[REC]]-AVERAGE(Table2[REC]))/STDEV(Table2[REC])</f>
        <v>-0.15124756775163162</v>
      </c>
      <c r="X374" s="43">
        <f>(Table2[[#This Row],[INV]]-AVERAGE(Table2[INV]))/STDEV(Table2[INV])</f>
        <v>-3.7011049990313745E-2</v>
      </c>
      <c r="Y374" s="43">
        <f>(Table2[[#This Row],[rev]]-AVERAGE(Table2[rev]))/STDEV(Table2[rev])</f>
        <v>-3.1019479404220784E-2</v>
      </c>
      <c r="Z374" s="43">
        <f>(Table2[[#This Row],[ROA]]-AVERAGE(Table2[ROA]))/STDEV(Table2[ROA])</f>
        <v>-2.058301088612928E-2</v>
      </c>
      <c r="AA374" s="20">
        <f>SUM(Table2[[#This Row],[TATA Z]:[ROA Z]])</f>
        <v>-0.21739326284083554</v>
      </c>
      <c r="AB374" s="20">
        <f>IF(Table2[[#This Row],[Z Score]]&gt;1,1,0)</f>
        <v>0</v>
      </c>
    </row>
    <row r="375" spans="1:28" ht="39" hidden="1" x14ac:dyDescent="0.45">
      <c r="A375" s="30">
        <v>1022</v>
      </c>
      <c r="B375" s="31" t="s">
        <v>2053</v>
      </c>
      <c r="C375" s="32" t="s">
        <v>2054</v>
      </c>
      <c r="D375" s="32" t="s">
        <v>33</v>
      </c>
      <c r="E375" s="33">
        <v>469378375404</v>
      </c>
      <c r="F375" s="33">
        <v>475654254654</v>
      </c>
      <c r="G375" s="33">
        <v>623783477903</v>
      </c>
      <c r="H375" s="33">
        <v>12117057609</v>
      </c>
      <c r="I375" s="33">
        <v>10942954734</v>
      </c>
      <c r="J375" s="33">
        <v>23845931997</v>
      </c>
      <c r="K375" s="33">
        <v>23310475382</v>
      </c>
      <c r="L375" s="33">
        <v>370448864861</v>
      </c>
      <c r="M375" s="33">
        <v>694766753598</v>
      </c>
      <c r="N375" s="34">
        <v>14.73</v>
      </c>
      <c r="O375" s="34">
        <v>8.1999999999999993</v>
      </c>
      <c r="P375" s="17">
        <v>1.006098986638424E-2</v>
      </c>
      <c r="Q375" s="27">
        <v>-9.6896698265091161E-2</v>
      </c>
      <c r="R375" s="27">
        <v>-2.2454841147218088E-2</v>
      </c>
      <c r="S375" s="27">
        <v>0.87547275616215137</v>
      </c>
      <c r="T375" s="28">
        <v>-6.5300000000000011</v>
      </c>
      <c r="U375" s="29">
        <v>-5.7638177933837751</v>
      </c>
      <c r="V375" s="27">
        <f>(Table2[[#This Row],[TATA]]-AVERAGE(Table2[TATA]))/STDEV(Table2[TATA])</f>
        <v>5.419707269440624E-2</v>
      </c>
      <c r="W375" s="43">
        <f>(Table2[[#This Row],[REC]]-AVERAGE(Table2[REC]))/STDEV(Table2[REC])</f>
        <v>-0.28382591107840199</v>
      </c>
      <c r="X375" s="43">
        <f>(Table2[[#This Row],[INV]]-AVERAGE(Table2[INV]))/STDEV(Table2[INV])</f>
        <v>-3.7132572938676764E-2</v>
      </c>
      <c r="Y375" s="43">
        <f>(Table2[[#This Row],[rev]]-AVERAGE(Table2[rev]))/STDEV(Table2[rev])</f>
        <v>-2.791623532968545E-2</v>
      </c>
      <c r="Z375" s="43">
        <f>(Table2[[#This Row],[ROA]]-AVERAGE(Table2[ROA]))/STDEV(Table2[ROA])</f>
        <v>-0.86482382680366243</v>
      </c>
      <c r="AA375" s="20">
        <f>SUM(Table2[[#This Row],[TATA Z]:[ROA Z]])</f>
        <v>-1.1595014734560203</v>
      </c>
      <c r="AB375" s="20">
        <f>IF(Table2[[#This Row],[Z Score]]&gt;1,1,0)</f>
        <v>0</v>
      </c>
    </row>
    <row r="376" spans="1:28" ht="26.25" hidden="1" x14ac:dyDescent="0.45">
      <c r="A376" s="22">
        <v>1024</v>
      </c>
      <c r="B376" s="23" t="s">
        <v>2057</v>
      </c>
      <c r="C376" s="24" t="s">
        <v>2058</v>
      </c>
      <c r="D376" s="24" t="s">
        <v>15</v>
      </c>
      <c r="E376" s="25">
        <v>-9241478618</v>
      </c>
      <c r="F376" s="25">
        <v>-19901986748</v>
      </c>
      <c r="G376" s="25">
        <v>254094441710</v>
      </c>
      <c r="H376" s="25">
        <v>27288349258</v>
      </c>
      <c r="I376" s="25">
        <v>38506142734</v>
      </c>
      <c r="J376" s="25">
        <v>409657774</v>
      </c>
      <c r="K376" s="25">
        <v>449710841</v>
      </c>
      <c r="L376" s="25">
        <v>57443538554</v>
      </c>
      <c r="M376" s="25">
        <v>38472876551</v>
      </c>
      <c r="N376" s="26">
        <v>-3.38</v>
      </c>
      <c r="O376" s="26">
        <v>-6.61</v>
      </c>
      <c r="P376" s="17">
        <v>-4.1954904870240818E-2</v>
      </c>
      <c r="Q376" s="27">
        <v>0.41108362290222927</v>
      </c>
      <c r="R376" s="27">
        <v>9.7772017381513185E-2</v>
      </c>
      <c r="S376" s="27">
        <v>-0.33024884052305659</v>
      </c>
      <c r="T376" s="28">
        <v>-3.2300000000000004</v>
      </c>
      <c r="U376" s="29">
        <v>-3.0933481051095555</v>
      </c>
      <c r="V376" s="27">
        <f>(Table2[[#This Row],[TATA]]-AVERAGE(Table2[TATA]))/STDEV(Table2[TATA])</f>
        <v>-3.0569287100046046E-3</v>
      </c>
      <c r="W376" s="43">
        <f>(Table2[[#This Row],[REC]]-AVERAGE(Table2[REC]))/STDEV(Table2[REC])</f>
        <v>0.13358300886809144</v>
      </c>
      <c r="X376" s="43">
        <f>(Table2[[#This Row],[INV]]-AVERAGE(Table2[INV]))/STDEV(Table2[INV])</f>
        <v>-3.6247676093923716E-2</v>
      </c>
      <c r="Y376" s="43">
        <f>(Table2[[#This Row],[rev]]-AVERAGE(Table2[rev]))/STDEV(Table2[rev])</f>
        <v>-3.209741594191147E-2</v>
      </c>
      <c r="Z376" s="43">
        <f>(Table2[[#This Row],[ROA]]-AVERAGE(Table2[ROA]))/STDEV(Table2[ROA])</f>
        <v>-0.43817839150077426</v>
      </c>
      <c r="AA376" s="20">
        <f>SUM(Table2[[#This Row],[TATA Z]:[ROA Z]])</f>
        <v>-0.37599740337852261</v>
      </c>
      <c r="AB376" s="20">
        <f>IF(Table2[[#This Row],[Z Score]]&gt;1,1,0)</f>
        <v>0</v>
      </c>
    </row>
    <row r="377" spans="1:28" ht="26.25" hidden="1" x14ac:dyDescent="0.45">
      <c r="A377" s="30">
        <v>1028</v>
      </c>
      <c r="B377" s="31" t="s">
        <v>2065</v>
      </c>
      <c r="C377" s="32" t="s">
        <v>2066</v>
      </c>
      <c r="D377" s="32" t="s">
        <v>33</v>
      </c>
      <c r="E377" s="33">
        <v>79235342632</v>
      </c>
      <c r="F377" s="33">
        <v>49328959217</v>
      </c>
      <c r="G377" s="33">
        <v>988376930170</v>
      </c>
      <c r="H377" s="33">
        <v>573981539486</v>
      </c>
      <c r="I377" s="33">
        <v>482112776422</v>
      </c>
      <c r="J377" s="33">
        <v>59597174248</v>
      </c>
      <c r="K377" s="33">
        <v>51277349078</v>
      </c>
      <c r="L377" s="33">
        <v>818031591431</v>
      </c>
      <c r="M377" s="33">
        <v>768232755856</v>
      </c>
      <c r="N377" s="34">
        <v>1.05</v>
      </c>
      <c r="O377" s="34">
        <v>3.28</v>
      </c>
      <c r="P377" s="17">
        <v>-3.0258075135218027E-2</v>
      </c>
      <c r="Q377" s="27">
        <v>-0.16005525743261431</v>
      </c>
      <c r="R377" s="27">
        <v>-0.13960100080213453</v>
      </c>
      <c r="S377" s="27">
        <v>-6.0876421029028772E-2</v>
      </c>
      <c r="T377" s="28">
        <v>2.2299999999999995</v>
      </c>
      <c r="U377" s="29">
        <v>1.8392092456010039</v>
      </c>
      <c r="V377" s="27">
        <f>(Table2[[#This Row],[TATA]]-AVERAGE(Table2[TATA]))/STDEV(Table2[TATA])</f>
        <v>9.8177956308344652E-3</v>
      </c>
      <c r="W377" s="43">
        <f>(Table2[[#This Row],[REC]]-AVERAGE(Table2[REC]))/STDEV(Table2[REC])</f>
        <v>-0.33572348440744643</v>
      </c>
      <c r="X377" s="43">
        <f>(Table2[[#This Row],[INV]]-AVERAGE(Table2[INV]))/STDEV(Table2[INV])</f>
        <v>-3.7994795143616096E-2</v>
      </c>
      <c r="Y377" s="43">
        <f>(Table2[[#This Row],[rev]]-AVERAGE(Table2[rev]))/STDEV(Table2[rev])</f>
        <v>-3.1163290899320149E-2</v>
      </c>
      <c r="Z377" s="43">
        <f>(Table2[[#This Row],[ROA]]-AVERAGE(Table2[ROA]))/STDEV(Table2[ROA])</f>
        <v>0.26772587418218591</v>
      </c>
      <c r="AA377" s="20">
        <f>SUM(Table2[[#This Row],[TATA Z]:[ROA Z]])</f>
        <v>-0.12733790063736228</v>
      </c>
      <c r="AB377" s="20">
        <f>IF(Table2[[#This Row],[Z Score]]&gt;1,1,0)</f>
        <v>0</v>
      </c>
    </row>
    <row r="378" spans="1:28" ht="26.25" hidden="1" x14ac:dyDescent="0.45">
      <c r="A378" s="22">
        <v>1030</v>
      </c>
      <c r="B378" s="23" t="s">
        <v>2069</v>
      </c>
      <c r="C378" s="24" t="s">
        <v>2070</v>
      </c>
      <c r="D378" s="24" t="s">
        <v>15</v>
      </c>
      <c r="E378" s="25">
        <v>-22992999933</v>
      </c>
      <c r="F378" s="25">
        <v>-67507587530</v>
      </c>
      <c r="G378" s="25">
        <v>53361897128</v>
      </c>
      <c r="H378" s="25">
        <v>2974128281</v>
      </c>
      <c r="I378" s="25">
        <v>4472674146</v>
      </c>
      <c r="J378" s="25">
        <v>323910021</v>
      </c>
      <c r="K378" s="25">
        <v>198523417</v>
      </c>
      <c r="L378" s="25">
        <v>40831422035</v>
      </c>
      <c r="M378" s="25">
        <v>22274521317</v>
      </c>
      <c r="N378" s="26">
        <v>-3.93</v>
      </c>
      <c r="O378" s="26">
        <v>-9.25</v>
      </c>
      <c r="P378" s="17">
        <v>-0.83420174305688899</v>
      </c>
      <c r="Q378" s="27">
        <v>0.50386053438694967</v>
      </c>
      <c r="R378" s="27">
        <v>-0.38710319493326206</v>
      </c>
      <c r="S378" s="27">
        <v>-0.45447598425774494</v>
      </c>
      <c r="T378" s="28">
        <v>-5.32</v>
      </c>
      <c r="U378" s="29">
        <v>-6.4919203878609464</v>
      </c>
      <c r="V378" s="27">
        <f>(Table2[[#This Row],[TATA]]-AVERAGE(Table2[TATA]))/STDEV(Table2[TATA])</f>
        <v>-0.87508463900603339</v>
      </c>
      <c r="W378" s="43">
        <f>(Table2[[#This Row],[REC]]-AVERAGE(Table2[REC]))/STDEV(Table2[REC])</f>
        <v>0.20981806917479351</v>
      </c>
      <c r="X378" s="43">
        <f>(Table2[[#This Row],[INV]]-AVERAGE(Table2[INV]))/STDEV(Table2[INV])</f>
        <v>-3.9816467217030145E-2</v>
      </c>
      <c r="Y378" s="43">
        <f>(Table2[[#This Row],[rev]]-AVERAGE(Table2[rev]))/STDEV(Table2[rev])</f>
        <v>-3.2528208694005883E-2</v>
      </c>
      <c r="Z378" s="43">
        <f>(Table2[[#This Row],[ROA]]-AVERAGE(Table2[ROA]))/STDEV(Table2[ROA])</f>
        <v>-0.70838716719260331</v>
      </c>
      <c r="AA378" s="20">
        <f>SUM(Table2[[#This Row],[TATA Z]:[ROA Z]])</f>
        <v>-1.4459984129348791</v>
      </c>
      <c r="AB378" s="20">
        <f>IF(Table2[[#This Row],[Z Score]]&gt;1,1,0)</f>
        <v>0</v>
      </c>
    </row>
    <row r="379" spans="1:28" ht="26.25" hidden="1" x14ac:dyDescent="0.45">
      <c r="A379" s="30">
        <v>1033</v>
      </c>
      <c r="B379" s="31" t="s">
        <v>2075</v>
      </c>
      <c r="C379" s="32" t="s">
        <v>2076</v>
      </c>
      <c r="D379" s="32" t="s">
        <v>18</v>
      </c>
      <c r="E379" s="33">
        <v>-7407048256</v>
      </c>
      <c r="F379" s="33">
        <v>56170788367</v>
      </c>
      <c r="G379" s="33">
        <v>3647356901722</v>
      </c>
      <c r="H379" s="33">
        <v>536869515306</v>
      </c>
      <c r="I379" s="33">
        <v>718663665251</v>
      </c>
      <c r="J379" s="33">
        <v>353559429789</v>
      </c>
      <c r="K379" s="33">
        <v>460414429519</v>
      </c>
      <c r="L379" s="33">
        <v>1870595557733</v>
      </c>
      <c r="M379" s="33">
        <v>3123870069335</v>
      </c>
      <c r="N379" s="34">
        <v>0.16</v>
      </c>
      <c r="O379" s="34">
        <v>0.34</v>
      </c>
      <c r="P379" s="17">
        <v>1.743120795033342E-2</v>
      </c>
      <c r="Q379" s="27">
        <v>0.33861887248595707</v>
      </c>
      <c r="R379" s="27">
        <v>0.30222641719319937</v>
      </c>
      <c r="S379" s="27">
        <v>0.6699868961096328</v>
      </c>
      <c r="T379" s="28">
        <v>0.18000000000000002</v>
      </c>
      <c r="U379" s="29">
        <v>1.5082633937391228</v>
      </c>
      <c r="V379" s="27">
        <f>(Table2[[#This Row],[TATA]]-AVERAGE(Table2[TATA]))/STDEV(Table2[TATA])</f>
        <v>6.2309486768332048E-2</v>
      </c>
      <c r="W379" s="43">
        <f>(Table2[[#This Row],[REC]]-AVERAGE(Table2[REC]))/STDEV(Table2[REC])</f>
        <v>7.4038510892380713E-2</v>
      </c>
      <c r="X379" s="43">
        <f>(Table2[[#This Row],[INV]]-AVERAGE(Table2[INV]))/STDEV(Table2[INV])</f>
        <v>-3.4742845513608719E-2</v>
      </c>
      <c r="Y379" s="43">
        <f>(Table2[[#This Row],[rev]]-AVERAGE(Table2[rev]))/STDEV(Table2[rev])</f>
        <v>-2.8628815660418711E-2</v>
      </c>
      <c r="Z379" s="43">
        <f>(Table2[[#This Row],[ROA]]-AVERAGE(Table2[ROA]))/STDEV(Table2[ROA])</f>
        <v>2.6885583122100692E-3</v>
      </c>
      <c r="AA379" s="20">
        <f>SUM(Table2[[#This Row],[TATA Z]:[ROA Z]])</f>
        <v>7.5664894798895405E-2</v>
      </c>
      <c r="AB379" s="20">
        <f>IF(Table2[[#This Row],[Z Score]]&gt;1,1,0)</f>
        <v>0</v>
      </c>
    </row>
    <row r="380" spans="1:28" ht="39" x14ac:dyDescent="0.45">
      <c r="A380" s="22">
        <v>1035</v>
      </c>
      <c r="B380" s="23" t="s">
        <v>2079</v>
      </c>
      <c r="C380" s="24" t="s">
        <v>2080</v>
      </c>
      <c r="D380" s="24" t="s">
        <v>18</v>
      </c>
      <c r="E380" s="25">
        <v>1987468855094</v>
      </c>
      <c r="F380" s="25">
        <v>3587951621846</v>
      </c>
      <c r="G380" s="25">
        <v>23460150062295</v>
      </c>
      <c r="H380" s="25">
        <v>93593310760</v>
      </c>
      <c r="I380" s="25">
        <v>780164971485</v>
      </c>
      <c r="J380" s="25">
        <v>387767964174</v>
      </c>
      <c r="K380" s="25">
        <v>16125034156523</v>
      </c>
      <c r="L380" s="25">
        <v>571225175340</v>
      </c>
      <c r="M380" s="25">
        <v>892760410909</v>
      </c>
      <c r="N380" s="26">
        <v>1.26</v>
      </c>
      <c r="O380" s="26">
        <v>0.02</v>
      </c>
      <c r="P380" s="17">
        <v>6.8221335434860905E-2</v>
      </c>
      <c r="Q380" s="27">
        <v>7.3356915697273068</v>
      </c>
      <c r="R380" s="27">
        <v>40.584235022796634</v>
      </c>
      <c r="S380" s="27">
        <v>0.56288701802685503</v>
      </c>
      <c r="T380" s="28">
        <v>-1.24</v>
      </c>
      <c r="U380" s="29">
        <v>47.311034945985654</v>
      </c>
      <c r="V380" s="27">
        <f>(Table2[[#This Row],[TATA]]-AVERAGE(Table2[TATA]))/STDEV(Table2[TATA])</f>
        <v>0.11821428365884531</v>
      </c>
      <c r="W380" s="43">
        <f>(Table2[[#This Row],[REC]]-AVERAGE(Table2[REC]))/STDEV(Table2[REC])</f>
        <v>5.8235536705172315</v>
      </c>
      <c r="X380" s="43">
        <f>(Table2[[#This Row],[INV]]-AVERAGE(Table2[INV]))/STDEV(Table2[INV])</f>
        <v>0.26174183978568516</v>
      </c>
      <c r="Y380" s="43">
        <f>(Table2[[#This Row],[rev]]-AVERAGE(Table2[rev]))/STDEV(Table2[rev])</f>
        <v>-2.9000214775307748E-2</v>
      </c>
      <c r="Z380" s="43">
        <f>(Table2[[#This Row],[ROA]]-AVERAGE(Table2[ROA]))/STDEV(Table2[ROA])</f>
        <v>-0.18089826536357811</v>
      </c>
      <c r="AA380" s="20">
        <f>SUM(Table2[[#This Row],[TATA Z]:[ROA Z]])</f>
        <v>5.9936113138228757</v>
      </c>
      <c r="AB380" s="20">
        <f>IF(Table2[[#This Row],[Z Score]]&gt;1,1,0)</f>
        <v>1</v>
      </c>
    </row>
    <row r="381" spans="1:28" ht="39" hidden="1" x14ac:dyDescent="0.45">
      <c r="A381" s="30">
        <v>1036</v>
      </c>
      <c r="B381" s="31" t="s">
        <v>2081</v>
      </c>
      <c r="C381" s="32" t="s">
        <v>2082</v>
      </c>
      <c r="D381" s="32" t="s">
        <v>18</v>
      </c>
      <c r="E381" s="33">
        <v>1820583083382</v>
      </c>
      <c r="F381" s="33">
        <v>678434787102</v>
      </c>
      <c r="G381" s="33">
        <v>40753441078781</v>
      </c>
      <c r="H381" s="33">
        <v>878312475722</v>
      </c>
      <c r="I381" s="33">
        <v>1192992746381</v>
      </c>
      <c r="J381" s="33">
        <v>67714934630</v>
      </c>
      <c r="K381" s="33">
        <v>46152965889</v>
      </c>
      <c r="L381" s="33">
        <v>3308251591277</v>
      </c>
      <c r="M381" s="33">
        <v>3801547772265</v>
      </c>
      <c r="N381" s="34">
        <v>0.25</v>
      </c>
      <c r="O381" s="34">
        <v>0.45</v>
      </c>
      <c r="P381" s="17">
        <v>-2.802581244788872E-2</v>
      </c>
      <c r="Q381" s="27">
        <v>0.35827826583053268</v>
      </c>
      <c r="R381" s="27">
        <v>-0.31842264721684188</v>
      </c>
      <c r="S381" s="27">
        <v>0.14911084220096618</v>
      </c>
      <c r="T381" s="28">
        <v>0.2</v>
      </c>
      <c r="U381" s="29">
        <v>0.36094064836676831</v>
      </c>
      <c r="V381" s="27">
        <f>(Table2[[#This Row],[TATA]]-AVERAGE(Table2[TATA]))/STDEV(Table2[TATA])</f>
        <v>1.2274851722678949E-2</v>
      </c>
      <c r="W381" s="43">
        <f>(Table2[[#This Row],[REC]]-AVERAGE(Table2[REC]))/STDEV(Table2[REC])</f>
        <v>9.019269206992217E-2</v>
      </c>
      <c r="X381" s="43">
        <f>(Table2[[#This Row],[INV]]-AVERAGE(Table2[INV]))/STDEV(Table2[INV])</f>
        <v>-3.9310962867054572E-2</v>
      </c>
      <c r="Y381" s="43">
        <f>(Table2[[#This Row],[rev]]-AVERAGE(Table2[rev]))/STDEV(Table2[rev])</f>
        <v>-3.0435100680080932E-2</v>
      </c>
      <c r="Z381" s="43">
        <f>(Table2[[#This Row],[ROA]]-AVERAGE(Table2[ROA]))/STDEV(Table2[ROA])</f>
        <v>5.2742882231366622E-3</v>
      </c>
      <c r="AA381" s="20">
        <f>SUM(Table2[[#This Row],[TATA Z]:[ROA Z]])</f>
        <v>3.7995768468602281E-2</v>
      </c>
      <c r="AB381" s="20">
        <f>IF(Table2[[#This Row],[Z Score]]&gt;1,1,0)</f>
        <v>0</v>
      </c>
    </row>
    <row r="382" spans="1:28" ht="26.25" hidden="1" x14ac:dyDescent="0.45">
      <c r="A382" s="22">
        <v>1042</v>
      </c>
      <c r="B382" s="23" t="s">
        <v>2093</v>
      </c>
      <c r="C382" s="24" t="s">
        <v>2094</v>
      </c>
      <c r="D382" s="24" t="s">
        <v>18</v>
      </c>
      <c r="E382" s="25">
        <v>253965958139</v>
      </c>
      <c r="F382" s="25">
        <v>56014439962</v>
      </c>
      <c r="G382" s="25">
        <v>1796537360055</v>
      </c>
      <c r="H382" s="25">
        <v>734942436240</v>
      </c>
      <c r="I382" s="25">
        <v>714891385997</v>
      </c>
      <c r="J382" s="25">
        <v>304972800790</v>
      </c>
      <c r="K382" s="25">
        <v>394304395791</v>
      </c>
      <c r="L382" s="25">
        <v>7208426389825</v>
      </c>
      <c r="M382" s="25">
        <v>7542747254450</v>
      </c>
      <c r="N382" s="26">
        <v>-0.82</v>
      </c>
      <c r="O382" s="26">
        <v>-2.2799999999999998</v>
      </c>
      <c r="P382" s="17">
        <v>-0.11018502736338298</v>
      </c>
      <c r="Q382" s="27">
        <v>-2.7282477176827771E-2</v>
      </c>
      <c r="R382" s="27">
        <v>0.29291659705257611</v>
      </c>
      <c r="S382" s="27">
        <v>4.637917439191834E-2</v>
      </c>
      <c r="T382" s="28">
        <v>-1.46</v>
      </c>
      <c r="U382" s="29">
        <v>-1.2581717330957163</v>
      </c>
      <c r="V382" s="27">
        <f>(Table2[[#This Row],[TATA]]-AVERAGE(Table2[TATA]))/STDEV(Table2[TATA])</f>
        <v>-7.8157963669130387E-2</v>
      </c>
      <c r="W382" s="43">
        <f>(Table2[[#This Row],[REC]]-AVERAGE(Table2[REC]))/STDEV(Table2[REC])</f>
        <v>-0.22662370141288754</v>
      </c>
      <c r="X382" s="43">
        <f>(Table2[[#This Row],[INV]]-AVERAGE(Table2[INV]))/STDEV(Table2[INV])</f>
        <v>-3.4811367893453543E-2</v>
      </c>
      <c r="Y382" s="43">
        <f>(Table2[[#This Row],[rev]]-AVERAGE(Table2[rev]))/STDEV(Table2[rev])</f>
        <v>-3.0791351790524456E-2</v>
      </c>
      <c r="Z382" s="43">
        <f>(Table2[[#This Row],[ROA]]-AVERAGE(Table2[ROA]))/STDEV(Table2[ROA])</f>
        <v>-0.20934129438377067</v>
      </c>
      <c r="AA382" s="20">
        <f>SUM(Table2[[#This Row],[TATA Z]:[ROA Z]])</f>
        <v>-0.57972567914976658</v>
      </c>
      <c r="AB382" s="20">
        <f>IF(Table2[[#This Row],[Z Score]]&gt;1,1,0)</f>
        <v>0</v>
      </c>
    </row>
    <row r="383" spans="1:28" ht="26.25" hidden="1" x14ac:dyDescent="0.45">
      <c r="A383" s="30">
        <v>1044</v>
      </c>
      <c r="B383" s="31" t="s">
        <v>2097</v>
      </c>
      <c r="C383" s="32" t="s">
        <v>2098</v>
      </c>
      <c r="D383" s="32" t="s">
        <v>15</v>
      </c>
      <c r="E383" s="33">
        <v>62267429378</v>
      </c>
      <c r="F383" s="33">
        <v>13805672764</v>
      </c>
      <c r="G383" s="33">
        <v>447755172032</v>
      </c>
      <c r="H383" s="33">
        <v>58065335289</v>
      </c>
      <c r="I383" s="33">
        <v>13731886917</v>
      </c>
      <c r="J383" s="33">
        <v>150025270</v>
      </c>
      <c r="K383" s="33">
        <v>33010909</v>
      </c>
      <c r="L383" s="33">
        <v>119299308527</v>
      </c>
      <c r="M383" s="33">
        <v>109611227676</v>
      </c>
      <c r="N383" s="34">
        <v>0.49</v>
      </c>
      <c r="O383" s="34">
        <v>0.02</v>
      </c>
      <c r="P383" s="17">
        <v>-0.10823271207358952</v>
      </c>
      <c r="Q383" s="27">
        <v>-0.76350972833181263</v>
      </c>
      <c r="R383" s="27">
        <v>-0.77996434200718323</v>
      </c>
      <c r="S383" s="27">
        <v>-8.1208189474186093E-2</v>
      </c>
      <c r="T383" s="28">
        <v>-0.47</v>
      </c>
      <c r="U383" s="29">
        <v>-2.2029149718867713</v>
      </c>
      <c r="V383" s="27">
        <f>(Table2[[#This Row],[TATA]]-AVERAGE(Table2[TATA]))/STDEV(Table2[TATA])</f>
        <v>-7.6009046248606174E-2</v>
      </c>
      <c r="W383" s="43">
        <f>(Table2[[#This Row],[REC]]-AVERAGE(Table2[REC]))/STDEV(Table2[REC])</f>
        <v>-0.83158379324005849</v>
      </c>
      <c r="X383" s="43">
        <f>(Table2[[#This Row],[INV]]-AVERAGE(Table2[INV]))/STDEV(Table2[INV])</f>
        <v>-4.2708014028832585E-2</v>
      </c>
      <c r="Y383" s="43">
        <f>(Table2[[#This Row],[rev]]-AVERAGE(Table2[rev]))/STDEV(Table2[rev])</f>
        <v>-3.1233797056188263E-2</v>
      </c>
      <c r="Z383" s="43">
        <f>(Table2[[#This Row],[ROA]]-AVERAGE(Table2[ROA]))/STDEV(Table2[ROA])</f>
        <v>-8.1347663792904243E-2</v>
      </c>
      <c r="AA383" s="20">
        <f>SUM(Table2[[#This Row],[TATA Z]:[ROA Z]])</f>
        <v>-1.0628823143665898</v>
      </c>
      <c r="AB383" s="20">
        <f>IF(Table2[[#This Row],[Z Score]]&gt;1,1,0)</f>
        <v>0</v>
      </c>
    </row>
    <row r="384" spans="1:28" ht="26.25" hidden="1" x14ac:dyDescent="0.45">
      <c r="A384" s="22">
        <v>1047</v>
      </c>
      <c r="B384" s="23" t="s">
        <v>2103</v>
      </c>
      <c r="C384" s="24" t="s">
        <v>2104</v>
      </c>
      <c r="D384" s="24" t="s">
        <v>15</v>
      </c>
      <c r="E384" s="25">
        <v>-44756350641</v>
      </c>
      <c r="F384" s="25">
        <v>17122926424</v>
      </c>
      <c r="G384" s="25">
        <v>524431640585</v>
      </c>
      <c r="H384" s="25">
        <v>71486004519</v>
      </c>
      <c r="I384" s="25">
        <v>167052523663</v>
      </c>
      <c r="J384" s="25">
        <v>181165940680</v>
      </c>
      <c r="K384" s="25">
        <v>292174471499</v>
      </c>
      <c r="L384" s="25">
        <v>852499159848</v>
      </c>
      <c r="M384" s="25">
        <v>1083097683764</v>
      </c>
      <c r="N384" s="26">
        <v>1.05</v>
      </c>
      <c r="O384" s="26">
        <v>-0.14000000000000001</v>
      </c>
      <c r="P384" s="17">
        <v>0.11799302764412552</v>
      </c>
      <c r="Q384" s="27">
        <v>1.3368563509322966</v>
      </c>
      <c r="R384" s="27">
        <v>0.61274503586233364</v>
      </c>
      <c r="S384" s="27">
        <v>0.27049706882657287</v>
      </c>
      <c r="T384" s="28">
        <v>-1.19</v>
      </c>
      <c r="U384" s="29">
        <v>1.1480914832653286</v>
      </c>
      <c r="V384" s="27">
        <f>(Table2[[#This Row],[TATA]]-AVERAGE(Table2[TATA]))/STDEV(Table2[TATA])</f>
        <v>0.17299808676514236</v>
      </c>
      <c r="W384" s="43">
        <f>(Table2[[#This Row],[REC]]-AVERAGE(Table2[REC]))/STDEV(Table2[REC])</f>
        <v>0.89429317503153005</v>
      </c>
      <c r="X384" s="43">
        <f>(Table2[[#This Row],[INV]]-AVERAGE(Table2[INV]))/STDEV(Table2[INV])</f>
        <v>-3.2457358316654909E-2</v>
      </c>
      <c r="Y384" s="43">
        <f>(Table2[[#This Row],[rev]]-AVERAGE(Table2[rev]))/STDEV(Table2[rev])</f>
        <v>-3.0014159611468087E-2</v>
      </c>
      <c r="Z384" s="43">
        <f>(Table2[[#This Row],[ROA]]-AVERAGE(Table2[ROA]))/STDEV(Table2[ROA])</f>
        <v>-0.17443394058626163</v>
      </c>
      <c r="AA384" s="20">
        <f>SUM(Table2[[#This Row],[TATA Z]:[ROA Z]])</f>
        <v>0.83038580328228773</v>
      </c>
      <c r="AB384" s="20">
        <f>IF(Table2[[#This Row],[Z Score]]&gt;1,1,0)</f>
        <v>0</v>
      </c>
    </row>
    <row r="385" spans="1:28" ht="26.25" hidden="1" x14ac:dyDescent="0.45">
      <c r="A385" s="30">
        <v>1048</v>
      </c>
      <c r="B385" s="31" t="s">
        <v>2105</v>
      </c>
      <c r="C385" s="32" t="s">
        <v>2106</v>
      </c>
      <c r="D385" s="32" t="s">
        <v>33</v>
      </c>
      <c r="E385" s="33">
        <v>51148697657</v>
      </c>
      <c r="F385" s="33">
        <v>39572941281</v>
      </c>
      <c r="G385" s="33">
        <v>357537280688</v>
      </c>
      <c r="H385" s="33">
        <v>12618987397</v>
      </c>
      <c r="I385" s="33">
        <v>16025408699</v>
      </c>
      <c r="J385" s="33">
        <v>12269671154</v>
      </c>
      <c r="K385" s="33">
        <v>12272493645</v>
      </c>
      <c r="L385" s="33">
        <v>149000069681</v>
      </c>
      <c r="M385" s="33">
        <v>121980043247</v>
      </c>
      <c r="N385" s="34">
        <v>1.97</v>
      </c>
      <c r="O385" s="34">
        <v>2.5099999999999998</v>
      </c>
      <c r="P385" s="17">
        <v>-3.2376361854419944E-2</v>
      </c>
      <c r="Q385" s="27">
        <v>0.26994410841632444</v>
      </c>
      <c r="R385" s="27">
        <v>2.3003803154739383E-4</v>
      </c>
      <c r="S385" s="27">
        <v>-0.18134237448242954</v>
      </c>
      <c r="T385" s="28">
        <v>0.53999999999999981</v>
      </c>
      <c r="U385" s="29">
        <v>0.59645541011102221</v>
      </c>
      <c r="V385" s="27">
        <f>(Table2[[#This Row],[TATA]]-AVERAGE(Table2[TATA]))/STDEV(Table2[TATA])</f>
        <v>7.4861931195210072E-3</v>
      </c>
      <c r="W385" s="43">
        <f>(Table2[[#This Row],[REC]]-AVERAGE(Table2[REC]))/STDEV(Table2[REC])</f>
        <v>1.7608255814756012E-2</v>
      </c>
      <c r="X385" s="43">
        <f>(Table2[[#This Row],[INV]]-AVERAGE(Table2[INV]))/STDEV(Table2[INV])</f>
        <v>-3.69656071021362E-2</v>
      </c>
      <c r="Y385" s="43">
        <f>(Table2[[#This Row],[rev]]-AVERAGE(Table2[rev]))/STDEV(Table2[rev])</f>
        <v>-3.1581040660456916E-2</v>
      </c>
      <c r="Z385" s="43">
        <f>(Table2[[#This Row],[ROA]]-AVERAGE(Table2[ROA]))/STDEV(Table2[ROA])</f>
        <v>4.9231696708888731E-2</v>
      </c>
      <c r="AA385" s="20">
        <f>SUM(Table2[[#This Row],[TATA Z]:[ROA Z]])</f>
        <v>5.7794978805726371E-3</v>
      </c>
      <c r="AB385" s="20">
        <f>IF(Table2[[#This Row],[Z Score]]&gt;1,1,0)</f>
        <v>0</v>
      </c>
    </row>
    <row r="386" spans="1:28" ht="64.5" hidden="1" x14ac:dyDescent="0.45">
      <c r="A386" s="22">
        <v>1049</v>
      </c>
      <c r="B386" s="23" t="s">
        <v>2107</v>
      </c>
      <c r="C386" s="24" t="s">
        <v>2108</v>
      </c>
      <c r="D386" s="24" t="s">
        <v>15</v>
      </c>
      <c r="E386" s="25">
        <v>2001082137</v>
      </c>
      <c r="F386" s="25">
        <v>-58541268927</v>
      </c>
      <c r="G386" s="25">
        <v>218938880638</v>
      </c>
      <c r="H386" s="25">
        <v>53507407588</v>
      </c>
      <c r="I386" s="25">
        <v>54092597827</v>
      </c>
      <c r="J386" s="25">
        <v>1799806381</v>
      </c>
      <c r="K386" s="25">
        <v>1799806381</v>
      </c>
      <c r="L386" s="25">
        <v>5970103950</v>
      </c>
      <c r="M386" s="25">
        <v>6406659734</v>
      </c>
      <c r="N386" s="26">
        <v>-5.32</v>
      </c>
      <c r="O386" s="26">
        <v>-6.45</v>
      </c>
      <c r="P386" s="17">
        <v>-0.27652626562982435</v>
      </c>
      <c r="Q386" s="27">
        <v>1.093662102836093E-2</v>
      </c>
      <c r="R386" s="27">
        <v>0</v>
      </c>
      <c r="S386" s="27">
        <v>7.3123648709667782E-2</v>
      </c>
      <c r="T386" s="28">
        <v>-1.1299999999999999</v>
      </c>
      <c r="U386" s="29">
        <v>-1.3224659958917955</v>
      </c>
      <c r="V386" s="27">
        <f>(Table2[[#This Row],[TATA]]-AVERAGE(Table2[TATA]))/STDEV(Table2[TATA])</f>
        <v>-0.26125010382244612</v>
      </c>
      <c r="W386" s="43">
        <f>(Table2[[#This Row],[REC]]-AVERAGE(Table2[REC]))/STDEV(Table2[REC])</f>
        <v>-0.19521895631075961</v>
      </c>
      <c r="X386" s="43">
        <f>(Table2[[#This Row],[INV]]-AVERAGE(Table2[INV]))/STDEV(Table2[INV])</f>
        <v>-3.6967300234026862E-2</v>
      </c>
      <c r="Y386" s="43">
        <f>(Table2[[#This Row],[rev]]-AVERAGE(Table2[rev]))/STDEV(Table2[rev])</f>
        <v>-3.069860776254239E-2</v>
      </c>
      <c r="Z386" s="43">
        <f>(Table2[[#This Row],[ROA]]-AVERAGE(Table2[ROA]))/STDEV(Table2[ROA])</f>
        <v>-0.16667675085348185</v>
      </c>
      <c r="AA386" s="20">
        <f>SUM(Table2[[#This Row],[TATA Z]:[ROA Z]])</f>
        <v>-0.69081171898325688</v>
      </c>
      <c r="AB386" s="20">
        <f>IF(Table2[[#This Row],[Z Score]]&gt;1,1,0)</f>
        <v>0</v>
      </c>
    </row>
    <row r="387" spans="1:28" ht="26.25" hidden="1" x14ac:dyDescent="0.45">
      <c r="A387" s="30">
        <v>1052</v>
      </c>
      <c r="B387" s="31" t="s">
        <v>2113</v>
      </c>
      <c r="C387" s="32" t="s">
        <v>2114</v>
      </c>
      <c r="D387" s="32" t="s">
        <v>33</v>
      </c>
      <c r="E387" s="32"/>
      <c r="F387" s="32"/>
      <c r="G387" s="33">
        <v>476201921011</v>
      </c>
      <c r="H387" s="33">
        <v>58612417544</v>
      </c>
      <c r="I387" s="33">
        <v>54117533077</v>
      </c>
      <c r="J387" s="33">
        <v>5595483421</v>
      </c>
      <c r="K387" s="33">
        <v>375652340369</v>
      </c>
      <c r="L387" s="33">
        <v>115188432401</v>
      </c>
      <c r="M387" s="32"/>
      <c r="N387" s="34">
        <v>-0.1</v>
      </c>
      <c r="O387" s="34">
        <v>1.28</v>
      </c>
      <c r="P387" s="17">
        <v>0</v>
      </c>
      <c r="Q387" s="27">
        <v>-7.6688262578927344E-2</v>
      </c>
      <c r="R387" s="27">
        <v>66.134921526023405</v>
      </c>
      <c r="S387" s="27">
        <v>-1</v>
      </c>
      <c r="T387" s="28">
        <v>1.3800000000000001</v>
      </c>
      <c r="U387" s="29">
        <v>66.438233263444474</v>
      </c>
      <c r="V387" s="27">
        <f>(Table2[[#This Row],[TATA]]-AVERAGE(Table2[TATA]))/STDEV(Table2[TATA])</f>
        <v>4.3122920632687786E-2</v>
      </c>
      <c r="W387" s="43">
        <f>(Table2[[#This Row],[REC]]-AVERAGE(Table2[REC]))/STDEV(Table2[REC])</f>
        <v>-0.26722058019828826</v>
      </c>
      <c r="X387" s="43">
        <f>(Table2[[#This Row],[INV]]-AVERAGE(Table2[INV]))/STDEV(Table2[INV])</f>
        <v>0.44980066578068106</v>
      </c>
      <c r="Y387" s="43">
        <f>(Table2[[#This Row],[rev]]-AVERAGE(Table2[rev]))/STDEV(Table2[rev])</f>
        <v>-3.4419967491721694E-2</v>
      </c>
      <c r="Z387" s="43">
        <f>(Table2[[#This Row],[ROA]]-AVERAGE(Table2[ROA]))/STDEV(Table2[ROA])</f>
        <v>0.15783235296780573</v>
      </c>
      <c r="AA387" s="20">
        <f>SUM(Table2[[#This Row],[TATA Z]:[ROA Z]])</f>
        <v>0.34911539169116468</v>
      </c>
      <c r="AB387" s="20">
        <f>IF(Table2[[#This Row],[Z Score]]&gt;1,1,0)</f>
        <v>0</v>
      </c>
    </row>
    <row r="388" spans="1:28" ht="39" hidden="1" x14ac:dyDescent="0.45">
      <c r="A388" s="22">
        <v>1055</v>
      </c>
      <c r="B388" s="23" t="s">
        <v>2119</v>
      </c>
      <c r="C388" s="24" t="s">
        <v>2120</v>
      </c>
      <c r="D388" s="24" t="s">
        <v>33</v>
      </c>
      <c r="E388" s="25">
        <v>140921966462</v>
      </c>
      <c r="F388" s="25">
        <v>81963273873</v>
      </c>
      <c r="G388" s="25">
        <v>1614345377680</v>
      </c>
      <c r="H388" s="25">
        <v>334228276904</v>
      </c>
      <c r="I388" s="25">
        <v>79788629662</v>
      </c>
      <c r="J388" s="25">
        <v>252588777968</v>
      </c>
      <c r="K388" s="25">
        <v>581548142695</v>
      </c>
      <c r="L388" s="25">
        <v>2999066630857</v>
      </c>
      <c r="M388" s="25">
        <v>2877935257764</v>
      </c>
      <c r="N388" s="26">
        <v>1.66</v>
      </c>
      <c r="O388" s="26">
        <v>-1.88</v>
      </c>
      <c r="P388" s="17">
        <v>-3.6521734075102577E-2</v>
      </c>
      <c r="Q388" s="27">
        <v>-0.76127504709926863</v>
      </c>
      <c r="R388" s="27">
        <v>1.3023514638036502</v>
      </c>
      <c r="S388" s="27">
        <v>-4.0389690527944701E-2</v>
      </c>
      <c r="T388" s="28">
        <v>-3.54</v>
      </c>
      <c r="U388" s="29">
        <v>-3.0758350078986658</v>
      </c>
      <c r="V388" s="27">
        <f>(Table2[[#This Row],[TATA]]-AVERAGE(Table2[TATA]))/STDEV(Table2[TATA])</f>
        <v>2.9233734632120745E-3</v>
      </c>
      <c r="W388" s="43">
        <f>(Table2[[#This Row],[REC]]-AVERAGE(Table2[REC]))/STDEV(Table2[REC])</f>
        <v>-0.82974754911635429</v>
      </c>
      <c r="X388" s="43">
        <f>(Table2[[#This Row],[INV]]-AVERAGE(Table2[INV]))/STDEV(Table2[INV])</f>
        <v>-2.7381699186287956E-2</v>
      </c>
      <c r="Y388" s="43">
        <f>(Table2[[#This Row],[rev]]-AVERAGE(Table2[rev]))/STDEV(Table2[rev])</f>
        <v>-3.1092247367700145E-2</v>
      </c>
      <c r="Z388" s="43">
        <f>(Table2[[#This Row],[ROA]]-AVERAGE(Table2[ROA]))/STDEV(Table2[ROA])</f>
        <v>-0.47825720512013642</v>
      </c>
      <c r="AA388" s="20">
        <f>SUM(Table2[[#This Row],[TATA Z]:[ROA Z]])</f>
        <v>-1.3635553273272667</v>
      </c>
      <c r="AB388" s="20">
        <f>IF(Table2[[#This Row],[Z Score]]&gt;1,1,0)</f>
        <v>0</v>
      </c>
    </row>
    <row r="389" spans="1:28" ht="51.75" x14ac:dyDescent="0.45">
      <c r="A389" s="30">
        <v>1056</v>
      </c>
      <c r="B389" s="31" t="s">
        <v>2121</v>
      </c>
      <c r="C389" s="32" t="s">
        <v>2122</v>
      </c>
      <c r="D389" s="32" t="s">
        <v>33</v>
      </c>
      <c r="E389" s="33">
        <v>-1058356809636</v>
      </c>
      <c r="F389" s="33">
        <v>18970308182</v>
      </c>
      <c r="G389" s="33">
        <v>2707811236535</v>
      </c>
      <c r="H389" s="33">
        <v>53285569488</v>
      </c>
      <c r="I389" s="33">
        <v>160309940412</v>
      </c>
      <c r="J389" s="33">
        <v>1829417032726</v>
      </c>
      <c r="K389" s="33">
        <v>2168533248057</v>
      </c>
      <c r="L389" s="33">
        <v>28958565964</v>
      </c>
      <c r="M389" s="33">
        <v>277023902805</v>
      </c>
      <c r="N389" s="34">
        <v>0.16</v>
      </c>
      <c r="O389" s="34">
        <v>0.49</v>
      </c>
      <c r="P389" s="17">
        <v>0.39785901737987522</v>
      </c>
      <c r="Q389" s="27">
        <v>2.0085057165073947</v>
      </c>
      <c r="R389" s="27">
        <v>0.18536845851144482</v>
      </c>
      <c r="S389" s="27">
        <v>8.5662161983222429</v>
      </c>
      <c r="T389" s="28">
        <v>0.32999999999999996</v>
      </c>
      <c r="U389" s="29">
        <v>11.487949390720958</v>
      </c>
      <c r="V389" s="27">
        <f>(Table2[[#This Row],[TATA]]-AVERAGE(Table2[TATA]))/STDEV(Table2[TATA])</f>
        <v>0.48104715235384082</v>
      </c>
      <c r="W389" s="43">
        <f>(Table2[[#This Row],[REC]]-AVERAGE(Table2[REC]))/STDEV(Table2[REC])</f>
        <v>1.4461894288533503</v>
      </c>
      <c r="X389" s="43">
        <f>(Table2[[#This Row],[INV]]-AVERAGE(Table2[INV]))/STDEV(Table2[INV])</f>
        <v>-3.5602946494264841E-2</v>
      </c>
      <c r="Y389" s="43">
        <f>(Table2[[#This Row],[rev]]-AVERAGE(Table2[rev]))/STDEV(Table2[rev])</f>
        <v>-1.2464075167234166E-3</v>
      </c>
      <c r="Z389" s="43">
        <f>(Table2[[#This Row],[ROA]]-AVERAGE(Table2[ROA]))/STDEV(Table2[ROA])</f>
        <v>2.2081532644159518E-2</v>
      </c>
      <c r="AA389" s="20">
        <f>SUM(Table2[[#This Row],[TATA Z]:[ROA Z]])</f>
        <v>1.9124687598403625</v>
      </c>
      <c r="AB389" s="20">
        <f>IF(Table2[[#This Row],[Z Score]]&gt;1,1,0)</f>
        <v>1</v>
      </c>
    </row>
    <row r="390" spans="1:28" ht="39" hidden="1" x14ac:dyDescent="0.45">
      <c r="A390" s="22">
        <v>1063</v>
      </c>
      <c r="B390" s="23" t="s">
        <v>2135</v>
      </c>
      <c r="C390" s="24" t="s">
        <v>2136</v>
      </c>
      <c r="D390" s="24" t="s">
        <v>15</v>
      </c>
      <c r="E390" s="25">
        <v>-2170037863</v>
      </c>
      <c r="F390" s="25">
        <v>-9738231803</v>
      </c>
      <c r="G390" s="25">
        <v>20466637690</v>
      </c>
      <c r="H390" s="25">
        <v>2122472900</v>
      </c>
      <c r="I390" s="25">
        <v>1525324269</v>
      </c>
      <c r="J390" s="25">
        <v>2203491981</v>
      </c>
      <c r="K390" s="25">
        <v>732648976</v>
      </c>
      <c r="L390" s="25">
        <v>1542340804</v>
      </c>
      <c r="M390" s="25">
        <v>703604692</v>
      </c>
      <c r="N390" s="25"/>
      <c r="O390" s="25"/>
      <c r="P390" s="17">
        <v>-0.36978198640306315</v>
      </c>
      <c r="Q390" s="27">
        <v>-0.28134570340097159</v>
      </c>
      <c r="R390" s="27">
        <v>-0.66750549477039367</v>
      </c>
      <c r="S390" s="27">
        <v>-0.54380725052775036</v>
      </c>
      <c r="T390" s="28">
        <v>0</v>
      </c>
      <c r="U390" s="29">
        <v>-1.8624404351021786</v>
      </c>
      <c r="V390" s="27">
        <f>(Table2[[#This Row],[TATA]]-AVERAGE(Table2[TATA]))/STDEV(Table2[TATA])</f>
        <v>-0.36389686583922859</v>
      </c>
      <c r="W390" s="43">
        <f>(Table2[[#This Row],[REC]]-AVERAGE(Table2[REC]))/STDEV(Table2[REC])</f>
        <v>-0.4353881996372409</v>
      </c>
      <c r="X390" s="43">
        <f>(Table2[[#This Row],[INV]]-AVERAGE(Table2[INV]))/STDEV(Table2[INV])</f>
        <v>-4.1880291502417087E-2</v>
      </c>
      <c r="Y390" s="43">
        <f>(Table2[[#This Row],[rev]]-AVERAGE(Table2[rev]))/STDEV(Table2[rev])</f>
        <v>-3.2837990122505309E-2</v>
      </c>
      <c r="Z390" s="43">
        <f>(Table2[[#This Row],[ROA]]-AVERAGE(Table2[ROA]))/STDEV(Table2[ROA])</f>
        <v>-2.058301088612928E-2</v>
      </c>
      <c r="AA390" s="20">
        <f>SUM(Table2[[#This Row],[TATA Z]:[ROA Z]])</f>
        <v>-0.89458635798752117</v>
      </c>
      <c r="AB390" s="20">
        <f>IF(Table2[[#This Row],[Z Score]]&gt;1,1,0)</f>
        <v>0</v>
      </c>
    </row>
    <row r="391" spans="1:28" ht="51.75" hidden="1" x14ac:dyDescent="0.45">
      <c r="A391" s="30">
        <v>1064</v>
      </c>
      <c r="B391" s="31" t="s">
        <v>2137</v>
      </c>
      <c r="C391" s="32" t="s">
        <v>2138</v>
      </c>
      <c r="D391" s="32" t="s">
        <v>18</v>
      </c>
      <c r="E391" s="33">
        <v>-715273447</v>
      </c>
      <c r="F391" s="33">
        <v>31219878322</v>
      </c>
      <c r="G391" s="33">
        <v>1726694223592</v>
      </c>
      <c r="H391" s="33">
        <v>443661953202</v>
      </c>
      <c r="I391" s="33">
        <v>436734295290</v>
      </c>
      <c r="J391" s="33">
        <v>548426207724</v>
      </c>
      <c r="K391" s="33">
        <v>813321864650</v>
      </c>
      <c r="L391" s="33">
        <v>4235960388440</v>
      </c>
      <c r="M391" s="33">
        <v>5765927609529</v>
      </c>
      <c r="N391" s="34">
        <v>0.79</v>
      </c>
      <c r="O391" s="34">
        <v>0.48</v>
      </c>
      <c r="P391" s="17">
        <v>1.8494966469839738E-2</v>
      </c>
      <c r="Q391" s="27">
        <v>-1.5614721663648778E-2</v>
      </c>
      <c r="R391" s="27">
        <v>0.483010573155014</v>
      </c>
      <c r="S391" s="27">
        <v>0.36118544103110684</v>
      </c>
      <c r="T391" s="28">
        <v>-0.31000000000000005</v>
      </c>
      <c r="U391" s="29">
        <v>0.53707625899231171</v>
      </c>
      <c r="V391" s="27">
        <f>(Table2[[#This Row],[TATA]]-AVERAGE(Table2[TATA]))/STDEV(Table2[TATA])</f>
        <v>6.3480367939907578E-2</v>
      </c>
      <c r="W391" s="43">
        <f>(Table2[[#This Row],[REC]]-AVERAGE(Table2[REC]))/STDEV(Table2[REC])</f>
        <v>-0.21703627248303417</v>
      </c>
      <c r="X391" s="43">
        <f>(Table2[[#This Row],[INV]]-AVERAGE(Table2[INV]))/STDEV(Table2[INV])</f>
        <v>-3.3412233276462699E-2</v>
      </c>
      <c r="Y391" s="43">
        <f>(Table2[[#This Row],[rev]]-AVERAGE(Table2[rev]))/STDEV(Table2[rev])</f>
        <v>-2.9699672034353773E-2</v>
      </c>
      <c r="Z391" s="43">
        <f>(Table2[[#This Row],[ROA]]-AVERAGE(Table2[ROA]))/STDEV(Table2[ROA])</f>
        <v>-6.0661824505491499E-2</v>
      </c>
      <c r="AA391" s="20">
        <f>SUM(Table2[[#This Row],[TATA Z]:[ROA Z]])</f>
        <v>-0.27732963435943458</v>
      </c>
      <c r="AB391" s="20">
        <f>IF(Table2[[#This Row],[Z Score]]&gt;1,1,0)</f>
        <v>0</v>
      </c>
    </row>
    <row r="392" spans="1:28" ht="39" hidden="1" x14ac:dyDescent="0.45">
      <c r="A392" s="22">
        <v>1066</v>
      </c>
      <c r="B392" s="23" t="s">
        <v>2141</v>
      </c>
      <c r="C392" s="24" t="s">
        <v>2142</v>
      </c>
      <c r="D392" s="24" t="s">
        <v>15</v>
      </c>
      <c r="E392" s="25">
        <v>23246396346</v>
      </c>
      <c r="F392" s="25">
        <v>18400692504</v>
      </c>
      <c r="G392" s="25">
        <v>428318103836</v>
      </c>
      <c r="H392" s="25">
        <v>346653462505</v>
      </c>
      <c r="I392" s="25">
        <v>360533794965</v>
      </c>
      <c r="J392" s="25">
        <v>6895596769</v>
      </c>
      <c r="K392" s="25">
        <v>6143531159</v>
      </c>
      <c r="L392" s="25">
        <v>4071458084709</v>
      </c>
      <c r="M392" s="25">
        <v>4973390362931</v>
      </c>
      <c r="N392" s="25"/>
      <c r="O392" s="25"/>
      <c r="P392" s="17">
        <v>-1.1313329505809043E-2</v>
      </c>
      <c r="Q392" s="27">
        <v>4.0040945674384529E-2</v>
      </c>
      <c r="R392" s="27">
        <v>-0.10906461546316094</v>
      </c>
      <c r="S392" s="27">
        <v>0.22152562041823501</v>
      </c>
      <c r="T392" s="28">
        <v>0</v>
      </c>
      <c r="U392" s="29">
        <v>0.14118862112364955</v>
      </c>
      <c r="V392" s="27">
        <f>(Table2[[#This Row],[TATA]]-AVERAGE(Table2[TATA]))/STDEV(Table2[TATA])</f>
        <v>3.0670315776155799E-2</v>
      </c>
      <c r="W392" s="43">
        <f>(Table2[[#This Row],[REC]]-AVERAGE(Table2[REC]))/STDEV(Table2[REC])</f>
        <v>-0.17130384737828713</v>
      </c>
      <c r="X392" s="43">
        <f>(Table2[[#This Row],[INV]]-AVERAGE(Table2[INV]))/STDEV(Table2[INV])</f>
        <v>-3.777004044764138E-2</v>
      </c>
      <c r="Y392" s="43">
        <f>(Table2[[#This Row],[rev]]-AVERAGE(Table2[rev]))/STDEV(Table2[rev])</f>
        <v>-3.0183981957854263E-2</v>
      </c>
      <c r="Z392" s="43">
        <f>(Table2[[#This Row],[ROA]]-AVERAGE(Table2[ROA]))/STDEV(Table2[ROA])</f>
        <v>-2.058301088612928E-2</v>
      </c>
      <c r="AA392" s="20">
        <f>SUM(Table2[[#This Row],[TATA Z]:[ROA Z]])</f>
        <v>-0.22917056489375626</v>
      </c>
      <c r="AB392" s="20">
        <f>IF(Table2[[#This Row],[Z Score]]&gt;1,1,0)</f>
        <v>0</v>
      </c>
    </row>
    <row r="393" spans="1:28" ht="26.25" hidden="1" x14ac:dyDescent="0.45">
      <c r="A393" s="30">
        <v>1067</v>
      </c>
      <c r="B393" s="31" t="s">
        <v>2143</v>
      </c>
      <c r="C393" s="32" t="s">
        <v>2144</v>
      </c>
      <c r="D393" s="32" t="s">
        <v>33</v>
      </c>
      <c r="E393" s="33">
        <v>-30622492235</v>
      </c>
      <c r="F393" s="33">
        <v>27017151938</v>
      </c>
      <c r="G393" s="33">
        <v>283312243588</v>
      </c>
      <c r="H393" s="33">
        <v>15574132260</v>
      </c>
      <c r="I393" s="33">
        <v>17440659990</v>
      </c>
      <c r="J393" s="33">
        <v>29919501</v>
      </c>
      <c r="K393" s="33">
        <v>27768242</v>
      </c>
      <c r="L393" s="33">
        <v>107881252448</v>
      </c>
      <c r="M393" s="33">
        <v>121756054171</v>
      </c>
      <c r="N393" s="34">
        <v>0.72</v>
      </c>
      <c r="O393" s="34">
        <v>1.8</v>
      </c>
      <c r="P393" s="17">
        <v>0.20344918187447297</v>
      </c>
      <c r="Q393" s="27">
        <v>0.11984794393931775</v>
      </c>
      <c r="R393" s="27">
        <v>-7.1901566807548029E-2</v>
      </c>
      <c r="S393" s="27">
        <v>0.128611796842902</v>
      </c>
      <c r="T393" s="28">
        <v>1.08</v>
      </c>
      <c r="U393" s="29">
        <v>1.4600073558491449</v>
      </c>
      <c r="V393" s="27">
        <f>(Table2[[#This Row],[TATA]]-AVERAGE(Table2[TATA]))/STDEV(Table2[TATA])</f>
        <v>0.26705984998373883</v>
      </c>
      <c r="W393" s="43">
        <f>(Table2[[#This Row],[REC]]-AVERAGE(Table2[REC]))/STDEV(Table2[REC])</f>
        <v>-0.10572620280853821</v>
      </c>
      <c r="X393" s="43">
        <f>(Table2[[#This Row],[INV]]-AVERAGE(Table2[INV]))/STDEV(Table2[INV])</f>
        <v>-3.7496512012321764E-2</v>
      </c>
      <c r="Y393" s="43">
        <f>(Table2[[#This Row],[rev]]-AVERAGE(Table2[rev]))/STDEV(Table2[rev])</f>
        <v>-3.0506186916950142E-2</v>
      </c>
      <c r="Z393" s="43">
        <f>(Table2[[#This Row],[ROA]]-AVERAGE(Table2[ROA]))/STDEV(Table2[ROA])</f>
        <v>0.11904640430390681</v>
      </c>
      <c r="AA393" s="20">
        <f>SUM(Table2[[#This Row],[TATA Z]:[ROA Z]])</f>
        <v>0.2123773525498355</v>
      </c>
      <c r="AB393" s="20">
        <f>IF(Table2[[#This Row],[Z Score]]&gt;1,1,0)</f>
        <v>0</v>
      </c>
    </row>
    <row r="394" spans="1:28" ht="26.25" hidden="1" x14ac:dyDescent="0.45">
      <c r="A394" s="22">
        <v>1068</v>
      </c>
      <c r="B394" s="23" t="s">
        <v>2145</v>
      </c>
      <c r="C394" s="24" t="s">
        <v>2146</v>
      </c>
      <c r="D394" s="24" t="s">
        <v>33</v>
      </c>
      <c r="E394" s="25">
        <v>998929686</v>
      </c>
      <c r="F394" s="25">
        <v>3170082351</v>
      </c>
      <c r="G394" s="25">
        <v>92608540646</v>
      </c>
      <c r="H394" s="25">
        <v>54193818894</v>
      </c>
      <c r="I394" s="25">
        <v>66127665395</v>
      </c>
      <c r="J394" s="25">
        <v>27712966300</v>
      </c>
      <c r="K394" s="25">
        <v>17911724102</v>
      </c>
      <c r="L394" s="25">
        <v>52996318288</v>
      </c>
      <c r="M394" s="25">
        <v>47160377872</v>
      </c>
      <c r="N394" s="26">
        <v>3.2</v>
      </c>
      <c r="O394" s="26">
        <v>1.21</v>
      </c>
      <c r="P394" s="17">
        <v>2.3444410740682348E-2</v>
      </c>
      <c r="Q394" s="27">
        <v>0.22020678270232108</v>
      </c>
      <c r="R394" s="27">
        <v>-0.35366990642210683</v>
      </c>
      <c r="S394" s="27">
        <v>-0.11011973292721047</v>
      </c>
      <c r="T394" s="28">
        <v>-1.9900000000000002</v>
      </c>
      <c r="U394" s="29">
        <v>-2.2101384459063143</v>
      </c>
      <c r="V394" s="27">
        <f>(Table2[[#This Row],[TATA]]-AVERAGE(Table2[TATA]))/STDEV(Table2[TATA])</f>
        <v>6.8928231341444879E-2</v>
      </c>
      <c r="W394" s="43">
        <f>(Table2[[#This Row],[REC]]-AVERAGE(Table2[REC]))/STDEV(Table2[REC])</f>
        <v>-2.3261050617433169E-2</v>
      </c>
      <c r="X394" s="43">
        <f>(Table2[[#This Row],[INV]]-AVERAGE(Table2[INV]))/STDEV(Table2[INV])</f>
        <v>-3.9570390659135479E-2</v>
      </c>
      <c r="Y394" s="43">
        <f>(Table2[[#This Row],[rev]]-AVERAGE(Table2[rev]))/STDEV(Table2[rev])</f>
        <v>-3.1334056009239823E-2</v>
      </c>
      <c r="Z394" s="43">
        <f>(Table2[[#This Row],[ROA]]-AVERAGE(Table2[ROA]))/STDEV(Table2[ROA])</f>
        <v>-0.27786313702332538</v>
      </c>
      <c r="AA394" s="20">
        <f>SUM(Table2[[#This Row],[TATA Z]:[ROA Z]])</f>
        <v>-0.30310040296768898</v>
      </c>
      <c r="AB394" s="20">
        <f>IF(Table2[[#This Row],[Z Score]]&gt;1,1,0)</f>
        <v>0</v>
      </c>
    </row>
    <row r="395" spans="1:28" ht="51.75" hidden="1" x14ac:dyDescent="0.45">
      <c r="A395" s="30">
        <v>1069</v>
      </c>
      <c r="B395" s="31" t="s">
        <v>2147</v>
      </c>
      <c r="C395" s="32" t="s">
        <v>2148</v>
      </c>
      <c r="D395" s="32" t="s">
        <v>15</v>
      </c>
      <c r="E395" s="33">
        <v>-123535388230</v>
      </c>
      <c r="F395" s="33">
        <v>139551955886</v>
      </c>
      <c r="G395" s="33">
        <v>2316622028968</v>
      </c>
      <c r="H395" s="33">
        <v>482500083792</v>
      </c>
      <c r="I395" s="33">
        <v>470715074179</v>
      </c>
      <c r="J395" s="33">
        <v>707680799482</v>
      </c>
      <c r="K395" s="33">
        <v>637659112745</v>
      </c>
      <c r="L395" s="33">
        <v>728642033157</v>
      </c>
      <c r="M395" s="33">
        <v>1130628933189</v>
      </c>
      <c r="N395" s="33"/>
      <c r="O395" s="33"/>
      <c r="P395" s="17">
        <v>0.11356507053211401</v>
      </c>
      <c r="Q395" s="27">
        <v>-2.4424886147958423E-2</v>
      </c>
      <c r="R395" s="27">
        <v>-9.8945296789532317E-2</v>
      </c>
      <c r="S395" s="27">
        <v>0.55169326190297363</v>
      </c>
      <c r="T395" s="28">
        <v>0</v>
      </c>
      <c r="U395" s="29">
        <v>0.54188814949759689</v>
      </c>
      <c r="V395" s="27">
        <f>(Table2[[#This Row],[TATA]]-AVERAGE(Table2[TATA]))/STDEV(Table2[TATA])</f>
        <v>0.16812422534271698</v>
      </c>
      <c r="W395" s="43">
        <f>(Table2[[#This Row],[REC]]-AVERAGE(Table2[REC]))/STDEV(Table2[REC])</f>
        <v>-0.22427561048238029</v>
      </c>
      <c r="X395" s="43">
        <f>(Table2[[#This Row],[INV]]-AVERAGE(Table2[INV]))/STDEV(Table2[INV])</f>
        <v>-3.7695559975682566E-2</v>
      </c>
      <c r="Y395" s="43">
        <f>(Table2[[#This Row],[rev]]-AVERAGE(Table2[rev]))/STDEV(Table2[rev])</f>
        <v>-2.9039032290239741E-2</v>
      </c>
      <c r="Z395" s="43">
        <f>(Table2[[#This Row],[ROA]]-AVERAGE(Table2[ROA]))/STDEV(Table2[ROA])</f>
        <v>-2.058301088612928E-2</v>
      </c>
      <c r="AA395" s="20">
        <f>SUM(Table2[[#This Row],[TATA Z]:[ROA Z]])</f>
        <v>-0.14346898829171489</v>
      </c>
      <c r="AB395" s="20">
        <f>IF(Table2[[#This Row],[Z Score]]&gt;1,1,0)</f>
        <v>0</v>
      </c>
    </row>
    <row r="396" spans="1:28" ht="26.25" hidden="1" x14ac:dyDescent="0.45">
      <c r="A396" s="22">
        <v>1071</v>
      </c>
      <c r="B396" s="23" t="s">
        <v>2151</v>
      </c>
      <c r="C396" s="24" t="s">
        <v>2152</v>
      </c>
      <c r="D396" s="24" t="s">
        <v>18</v>
      </c>
      <c r="E396" s="25">
        <v>768229425913</v>
      </c>
      <c r="F396" s="25">
        <v>475813407612</v>
      </c>
      <c r="G396" s="25">
        <v>3969431149991</v>
      </c>
      <c r="H396" s="25">
        <v>131901447943</v>
      </c>
      <c r="I396" s="25">
        <v>177625079723</v>
      </c>
      <c r="J396" s="25">
        <v>20863838125</v>
      </c>
      <c r="K396" s="25">
        <v>19395390227</v>
      </c>
      <c r="L396" s="25">
        <v>788945850435</v>
      </c>
      <c r="M396" s="25">
        <v>1153630423745</v>
      </c>
      <c r="N396" s="26">
        <v>2.4300000000000002</v>
      </c>
      <c r="O396" s="26">
        <v>2.4500000000000002</v>
      </c>
      <c r="P396" s="17">
        <v>-7.3666983316151735E-2</v>
      </c>
      <c r="Q396" s="27">
        <v>0.34664996095993617</v>
      </c>
      <c r="R396" s="27">
        <v>-7.0382443019457619E-2</v>
      </c>
      <c r="S396" s="27">
        <v>0.46224284354740491</v>
      </c>
      <c r="T396" s="28">
        <v>2.0000000000000018E-2</v>
      </c>
      <c r="U396" s="29">
        <v>0.6848433781717318</v>
      </c>
      <c r="V396" s="27">
        <f>(Table2[[#This Row],[TATA]]-AVERAGE(Table2[TATA]))/STDEV(Table2[TATA])</f>
        <v>-3.7962478120857145E-2</v>
      </c>
      <c r="W396" s="43">
        <f>(Table2[[#This Row],[REC]]-AVERAGE(Table2[REC]))/STDEV(Table2[REC])</f>
        <v>8.0637679848798161E-2</v>
      </c>
      <c r="X396" s="43">
        <f>(Table2[[#This Row],[INV]]-AVERAGE(Table2[INV]))/STDEV(Table2[INV])</f>
        <v>-3.7485330917986268E-2</v>
      </c>
      <c r="Y396" s="43">
        <f>(Table2[[#This Row],[rev]]-AVERAGE(Table2[rev]))/STDEV(Table2[rev])</f>
        <v>-2.9349226912291835E-2</v>
      </c>
      <c r="Z396" s="43">
        <f>(Table2[[#This Row],[ROA]]-AVERAGE(Table2[ROA]))/STDEV(Table2[ROA])</f>
        <v>-1.7997280975202683E-2</v>
      </c>
      <c r="AA396" s="20">
        <f>SUM(Table2[[#This Row],[TATA Z]:[ROA Z]])</f>
        <v>-4.215663707753977E-2</v>
      </c>
      <c r="AB396" s="20">
        <f>IF(Table2[[#This Row],[Z Score]]&gt;1,1,0)</f>
        <v>0</v>
      </c>
    </row>
    <row r="397" spans="1:28" ht="39" hidden="1" x14ac:dyDescent="0.45">
      <c r="A397" s="30">
        <v>1074</v>
      </c>
      <c r="B397" s="31" t="s">
        <v>2157</v>
      </c>
      <c r="C397" s="32" t="s">
        <v>2158</v>
      </c>
      <c r="D397" s="32" t="s">
        <v>15</v>
      </c>
      <c r="E397" s="33">
        <v>1874742974637</v>
      </c>
      <c r="F397" s="33">
        <v>421439543145</v>
      </c>
      <c r="G397" s="33">
        <v>7354703232377</v>
      </c>
      <c r="H397" s="33">
        <v>2553524703195</v>
      </c>
      <c r="I397" s="33">
        <v>1726860211551</v>
      </c>
      <c r="J397" s="33">
        <v>805764237961</v>
      </c>
      <c r="K397" s="33">
        <v>742563336938</v>
      </c>
      <c r="L397" s="33">
        <v>11036275254339</v>
      </c>
      <c r="M397" s="33">
        <v>9730821795882</v>
      </c>
      <c r="N397" s="34">
        <v>0</v>
      </c>
      <c r="O397" s="34">
        <v>0.41</v>
      </c>
      <c r="P397" s="17">
        <v>-0.19760191343876973</v>
      </c>
      <c r="Q397" s="27">
        <v>-0.32373467568559949</v>
      </c>
      <c r="R397" s="27">
        <v>-7.8435971771260216E-2</v>
      </c>
      <c r="S397" s="27">
        <v>-0.11828750446793636</v>
      </c>
      <c r="T397" s="28">
        <v>0.41</v>
      </c>
      <c r="U397" s="29">
        <v>-0.30806006536356584</v>
      </c>
      <c r="V397" s="27">
        <f>(Table2[[#This Row],[TATA]]-AVERAGE(Table2[TATA]))/STDEV(Table2[TATA])</f>
        <v>-0.17437790842777268</v>
      </c>
      <c r="W397" s="43">
        <f>(Table2[[#This Row],[REC]]-AVERAGE(Table2[REC]))/STDEV(Table2[REC])</f>
        <v>-0.47021934250180947</v>
      </c>
      <c r="X397" s="43">
        <f>(Table2[[#This Row],[INV]]-AVERAGE(Table2[INV]))/STDEV(Table2[INV])</f>
        <v>-3.7544606709342787E-2</v>
      </c>
      <c r="Y397" s="43">
        <f>(Table2[[#This Row],[rev]]-AVERAGE(Table2[rev]))/STDEV(Table2[rev])</f>
        <v>-3.1362380066887179E-2</v>
      </c>
      <c r="Z397" s="43">
        <f>(Table2[[#This Row],[ROA]]-AVERAGE(Table2[ROA]))/STDEV(Table2[ROA])</f>
        <v>3.2424452287865897E-2</v>
      </c>
      <c r="AA397" s="20">
        <f>SUM(Table2[[#This Row],[TATA Z]:[ROA Z]])</f>
        <v>-0.68107978541794612</v>
      </c>
      <c r="AB397" s="20">
        <f>IF(Table2[[#This Row],[Z Score]]&gt;1,1,0)</f>
        <v>0</v>
      </c>
    </row>
    <row r="398" spans="1:28" ht="39" hidden="1" x14ac:dyDescent="0.45">
      <c r="A398" s="22">
        <v>1076</v>
      </c>
      <c r="B398" s="23" t="s">
        <v>2161</v>
      </c>
      <c r="C398" s="24" t="s">
        <v>2162</v>
      </c>
      <c r="D398" s="24" t="s">
        <v>15</v>
      </c>
      <c r="E398" s="25">
        <v>180937570449</v>
      </c>
      <c r="F398" s="25">
        <v>102197977378</v>
      </c>
      <c r="G398" s="25">
        <v>2044358514849</v>
      </c>
      <c r="H398" s="25">
        <v>513893627911</v>
      </c>
      <c r="I398" s="25">
        <v>467300388680</v>
      </c>
      <c r="J398" s="25">
        <v>135047117847</v>
      </c>
      <c r="K398" s="25">
        <v>121513496211</v>
      </c>
      <c r="L398" s="25">
        <v>2124343353119</v>
      </c>
      <c r="M398" s="25">
        <v>1956591507839</v>
      </c>
      <c r="N398" s="26">
        <v>3.66</v>
      </c>
      <c r="O398" s="26">
        <v>1.26</v>
      </c>
      <c r="P398" s="17">
        <v>-3.8515550232056946E-2</v>
      </c>
      <c r="Q398" s="27">
        <v>-9.0667088868962145E-2</v>
      </c>
      <c r="R398" s="27">
        <v>-0.10021407233090864</v>
      </c>
      <c r="S398" s="27">
        <v>-7.8966446282661251E-2</v>
      </c>
      <c r="T398" s="28">
        <v>-2.4000000000000004</v>
      </c>
      <c r="U398" s="29">
        <v>-2.7083631577145892</v>
      </c>
      <c r="V398" s="27">
        <f>(Table2[[#This Row],[TATA]]-AVERAGE(Table2[TATA]))/STDEV(Table2[TATA])</f>
        <v>7.2877595357767437E-4</v>
      </c>
      <c r="W398" s="43">
        <f>(Table2[[#This Row],[REC]]-AVERAGE(Table2[REC]))/STDEV(Table2[REC])</f>
        <v>-0.27870702276447801</v>
      </c>
      <c r="X398" s="43">
        <f>(Table2[[#This Row],[INV]]-AVERAGE(Table2[INV]))/STDEV(Table2[INV])</f>
        <v>-3.770489845035456E-2</v>
      </c>
      <c r="Y398" s="43">
        <f>(Table2[[#This Row],[rev]]-AVERAGE(Table2[rev]))/STDEV(Table2[rev])</f>
        <v>-3.1226023177711042E-2</v>
      </c>
      <c r="Z398" s="43">
        <f>(Table2[[#This Row],[ROA]]-AVERAGE(Table2[ROA]))/STDEV(Table2[ROA])</f>
        <v>-0.33087060019732062</v>
      </c>
      <c r="AA398" s="20">
        <f>SUM(Table2[[#This Row],[TATA Z]:[ROA Z]])</f>
        <v>-0.67777976863628653</v>
      </c>
      <c r="AB398" s="20">
        <f>IF(Table2[[#This Row],[Z Score]]&gt;1,1,0)</f>
        <v>0</v>
      </c>
    </row>
    <row r="399" spans="1:28" ht="51.75" hidden="1" x14ac:dyDescent="0.45">
      <c r="A399" s="30">
        <v>1077</v>
      </c>
      <c r="B399" s="31" t="s">
        <v>2163</v>
      </c>
      <c r="C399" s="32" t="s">
        <v>2164</v>
      </c>
      <c r="D399" s="32" t="s">
        <v>15</v>
      </c>
      <c r="E399" s="33">
        <v>984413285000</v>
      </c>
      <c r="F399" s="33">
        <v>-979068218000</v>
      </c>
      <c r="G399" s="33">
        <v>19882835427000</v>
      </c>
      <c r="H399" s="33">
        <v>364823159000</v>
      </c>
      <c r="I399" s="33">
        <v>470284430000</v>
      </c>
      <c r="J399" s="33">
        <v>2017115531000</v>
      </c>
      <c r="K399" s="33">
        <v>2502142455000</v>
      </c>
      <c r="L399" s="33">
        <v>491920250000</v>
      </c>
      <c r="M399" s="33">
        <v>677557864000</v>
      </c>
      <c r="N399" s="34">
        <v>-4.4800000000000004</v>
      </c>
      <c r="O399" s="34">
        <v>-3.08</v>
      </c>
      <c r="P399" s="17">
        <v>-9.8752590404368581E-2</v>
      </c>
      <c r="Q399" s="27">
        <v>0.28907504471227935</v>
      </c>
      <c r="R399" s="27">
        <v>0.24045569851893625</v>
      </c>
      <c r="S399" s="27">
        <v>0.37737339334983666</v>
      </c>
      <c r="T399" s="28">
        <v>1.4000000000000004</v>
      </c>
      <c r="U399" s="29">
        <v>2.2081515461766843</v>
      </c>
      <c r="V399" s="27">
        <f>(Table2[[#This Row],[TATA]]-AVERAGE(Table2[TATA]))/STDEV(Table2[TATA])</f>
        <v>-6.5574256995978228E-2</v>
      </c>
      <c r="W399" s="43">
        <f>(Table2[[#This Row],[REC]]-AVERAGE(Table2[REC]))/STDEV(Table2[REC])</f>
        <v>3.3328202285338761E-2</v>
      </c>
      <c r="X399" s="43">
        <f>(Table2[[#This Row],[INV]]-AVERAGE(Table2[INV]))/STDEV(Table2[INV])</f>
        <v>-3.5197491960516601E-2</v>
      </c>
      <c r="Y399" s="43">
        <f>(Table2[[#This Row],[rev]]-AVERAGE(Table2[rev]))/STDEV(Table2[rev])</f>
        <v>-2.964353573176718E-2</v>
      </c>
      <c r="Z399" s="43">
        <f>(Table2[[#This Row],[ROA]]-AVERAGE(Table2[ROA]))/STDEV(Table2[ROA])</f>
        <v>0.16041808287873235</v>
      </c>
      <c r="AA399" s="20">
        <f>SUM(Table2[[#This Row],[TATA Z]:[ROA Z]])</f>
        <v>6.3331000475809113E-2</v>
      </c>
      <c r="AB399" s="20">
        <f>IF(Table2[[#This Row],[Z Score]]&gt;1,1,0)</f>
        <v>0</v>
      </c>
    </row>
    <row r="400" spans="1:28" ht="26.25" hidden="1" x14ac:dyDescent="0.45">
      <c r="A400" s="22">
        <v>1078</v>
      </c>
      <c r="B400" s="23" t="s">
        <v>2165</v>
      </c>
      <c r="C400" s="24" t="s">
        <v>2166</v>
      </c>
      <c r="D400" s="24" t="s">
        <v>15</v>
      </c>
      <c r="E400" s="25">
        <v>132310361509</v>
      </c>
      <c r="F400" s="25">
        <v>93735184164</v>
      </c>
      <c r="G400" s="25">
        <v>828028754633</v>
      </c>
      <c r="H400" s="25">
        <v>197592954462</v>
      </c>
      <c r="I400" s="25">
        <v>189939711138</v>
      </c>
      <c r="J400" s="25">
        <v>64717891381</v>
      </c>
      <c r="K400" s="25">
        <v>54572964061</v>
      </c>
      <c r="L400" s="25">
        <v>1182125636807</v>
      </c>
      <c r="M400" s="25">
        <v>980292288149</v>
      </c>
      <c r="N400" s="26">
        <v>5.09</v>
      </c>
      <c r="O400" s="26">
        <v>7.18</v>
      </c>
      <c r="P400" s="17">
        <v>-4.6586760579464828E-2</v>
      </c>
      <c r="Q400" s="27">
        <v>-3.8732369505977651E-2</v>
      </c>
      <c r="R400" s="27">
        <v>-0.15675614738860863</v>
      </c>
      <c r="S400" s="27">
        <v>-0.17073764612970013</v>
      </c>
      <c r="T400" s="28">
        <v>2.09</v>
      </c>
      <c r="U400" s="29">
        <v>1.6771870763962486</v>
      </c>
      <c r="V400" s="27">
        <f>(Table2[[#This Row],[TATA]]-AVERAGE(Table2[TATA]))/STDEV(Table2[TATA])</f>
        <v>-8.1552217341600564E-3</v>
      </c>
      <c r="W400" s="43">
        <f>(Table2[[#This Row],[REC]]-AVERAGE(Table2[REC]))/STDEV(Table2[REC])</f>
        <v>-0.23603211152537273</v>
      </c>
      <c r="X400" s="43">
        <f>(Table2[[#This Row],[INV]]-AVERAGE(Table2[INV]))/STDEV(Table2[INV])</f>
        <v>-3.8121060898801074E-2</v>
      </c>
      <c r="Y400" s="43">
        <f>(Table2[[#This Row],[rev]]-AVERAGE(Table2[rev]))/STDEV(Table2[rev])</f>
        <v>-3.1544265765897292E-2</v>
      </c>
      <c r="Z400" s="43">
        <f>(Table2[[#This Row],[ROA]]-AVERAGE(Table2[ROA]))/STDEV(Table2[ROA])</f>
        <v>0.24962576480569978</v>
      </c>
      <c r="AA400" s="20">
        <f>SUM(Table2[[#This Row],[TATA Z]:[ROA Z]])</f>
        <v>-6.4226895118531385E-2</v>
      </c>
      <c r="AB400" s="20">
        <f>IF(Table2[[#This Row],[Z Score]]&gt;1,1,0)</f>
        <v>0</v>
      </c>
    </row>
    <row r="401" spans="1:28" ht="26.25" hidden="1" x14ac:dyDescent="0.45">
      <c r="A401" s="30">
        <v>1080</v>
      </c>
      <c r="B401" s="31" t="s">
        <v>2169</v>
      </c>
      <c r="C401" s="32" t="s">
        <v>2170</v>
      </c>
      <c r="D401" s="32" t="s">
        <v>15</v>
      </c>
      <c r="E401" s="33">
        <v>1706284702</v>
      </c>
      <c r="F401" s="33">
        <v>17509046290</v>
      </c>
      <c r="G401" s="33">
        <v>900462350852</v>
      </c>
      <c r="H401" s="33">
        <v>76580165300</v>
      </c>
      <c r="I401" s="33">
        <v>148502085919</v>
      </c>
      <c r="J401" s="33">
        <v>291308975473</v>
      </c>
      <c r="K401" s="33">
        <v>291059597224</v>
      </c>
      <c r="L401" s="33">
        <v>722936438552</v>
      </c>
      <c r="M401" s="33">
        <v>743831198584</v>
      </c>
      <c r="N401" s="34">
        <v>0.95</v>
      </c>
      <c r="O401" s="34">
        <v>0.35</v>
      </c>
      <c r="P401" s="17">
        <v>1.754960834625427E-2</v>
      </c>
      <c r="Q401" s="27">
        <v>0.93917165544431125</v>
      </c>
      <c r="R401" s="27">
        <v>-8.5606098677558134E-4</v>
      </c>
      <c r="S401" s="27">
        <v>2.8902623962143891E-2</v>
      </c>
      <c r="T401" s="28">
        <v>-0.6</v>
      </c>
      <c r="U401" s="29">
        <v>0.38476782676593391</v>
      </c>
      <c r="V401" s="27">
        <f>(Table2[[#This Row],[TATA]]-AVERAGE(Table2[TATA]))/STDEV(Table2[TATA])</f>
        <v>6.2439810325557378E-2</v>
      </c>
      <c r="W401" s="43">
        <f>(Table2[[#This Row],[REC]]-AVERAGE(Table2[REC]))/STDEV(Table2[REC])</f>
        <v>0.56751449423256783</v>
      </c>
      <c r="X401" s="43">
        <f>(Table2[[#This Row],[INV]]-AVERAGE(Table2[INV]))/STDEV(Table2[INV])</f>
        <v>-3.6973601036321656E-2</v>
      </c>
      <c r="Y401" s="43">
        <f>(Table2[[#This Row],[rev]]-AVERAGE(Table2[rev]))/STDEV(Table2[rev])</f>
        <v>-3.085195667147413E-2</v>
      </c>
      <c r="Z401" s="43">
        <f>(Table2[[#This Row],[ROA]]-AVERAGE(Table2[ROA]))/STDEV(Table2[ROA])</f>
        <v>-9.8154908213927111E-2</v>
      </c>
      <c r="AA401" s="20">
        <f>SUM(Table2[[#This Row],[TATA Z]:[ROA Z]])</f>
        <v>0.46397383863640229</v>
      </c>
      <c r="AB401" s="20">
        <f>IF(Table2[[#This Row],[Z Score]]&gt;1,1,0)</f>
        <v>0</v>
      </c>
    </row>
    <row r="402" spans="1:28" ht="26.25" hidden="1" x14ac:dyDescent="0.45">
      <c r="A402" s="22">
        <v>1081</v>
      </c>
      <c r="B402" s="23" t="s">
        <v>2171</v>
      </c>
      <c r="C402" s="24" t="s">
        <v>2172</v>
      </c>
      <c r="D402" s="24" t="s">
        <v>15</v>
      </c>
      <c r="E402" s="25">
        <v>-1921205058</v>
      </c>
      <c r="F402" s="25">
        <v>6690859621</v>
      </c>
      <c r="G402" s="25">
        <v>178217338024</v>
      </c>
      <c r="H402" s="25">
        <v>64358399184</v>
      </c>
      <c r="I402" s="25">
        <v>62870074665</v>
      </c>
      <c r="J402" s="25">
        <v>26709240539</v>
      </c>
      <c r="K402" s="25">
        <v>27583847998</v>
      </c>
      <c r="L402" s="25">
        <v>352867645938</v>
      </c>
      <c r="M402" s="25">
        <v>339873881959</v>
      </c>
      <c r="N402" s="25"/>
      <c r="O402" s="25"/>
      <c r="P402" s="17">
        <v>4.832338297994463E-2</v>
      </c>
      <c r="Q402" s="27">
        <v>-2.3125567724966177E-2</v>
      </c>
      <c r="R402" s="27">
        <v>3.2745500858510954E-2</v>
      </c>
      <c r="S402" s="27">
        <v>-3.6823336252491241E-2</v>
      </c>
      <c r="T402" s="28">
        <v>0</v>
      </c>
      <c r="U402" s="29">
        <v>2.1119979860998166E-2</v>
      </c>
      <c r="V402" s="27">
        <f>(Table2[[#This Row],[TATA]]-AVERAGE(Table2[TATA]))/STDEV(Table2[TATA])</f>
        <v>9.6312566816963818E-2</v>
      </c>
      <c r="W402" s="43">
        <f>(Table2[[#This Row],[REC]]-AVERAGE(Table2[REC]))/STDEV(Table2[REC])</f>
        <v>-0.22320795672295615</v>
      </c>
      <c r="X402" s="43">
        <f>(Table2[[#This Row],[INV]]-AVERAGE(Table2[INV]))/STDEV(Table2[INV])</f>
        <v>-3.6726285948665408E-2</v>
      </c>
      <c r="Y402" s="43">
        <f>(Table2[[#This Row],[rev]]-AVERAGE(Table2[rev]))/STDEV(Table2[rev])</f>
        <v>-3.107988002569196E-2</v>
      </c>
      <c r="Z402" s="43">
        <f>(Table2[[#This Row],[ROA]]-AVERAGE(Table2[ROA]))/STDEV(Table2[ROA])</f>
        <v>-2.058301088612928E-2</v>
      </c>
      <c r="AA402" s="20">
        <f>SUM(Table2[[#This Row],[TATA Z]:[ROA Z]])</f>
        <v>-0.215284566766479</v>
      </c>
      <c r="AB402" s="20">
        <f>IF(Table2[[#This Row],[Z Score]]&gt;1,1,0)</f>
        <v>0</v>
      </c>
    </row>
    <row r="403" spans="1:28" ht="39" hidden="1" x14ac:dyDescent="0.45">
      <c r="A403" s="30">
        <v>1082</v>
      </c>
      <c r="B403" s="31" t="s">
        <v>2173</v>
      </c>
      <c r="C403" s="32" t="s">
        <v>2174</v>
      </c>
      <c r="D403" s="32" t="s">
        <v>15</v>
      </c>
      <c r="E403" s="33">
        <v>-3703277630</v>
      </c>
      <c r="F403" s="33">
        <v>-5348870400</v>
      </c>
      <c r="G403" s="33">
        <v>365234182718</v>
      </c>
      <c r="H403" s="33">
        <v>11894320156</v>
      </c>
      <c r="I403" s="33">
        <v>13891138375</v>
      </c>
      <c r="J403" s="33">
        <v>132105961479</v>
      </c>
      <c r="K403" s="33">
        <v>138496318390</v>
      </c>
      <c r="L403" s="33">
        <v>121606388968</v>
      </c>
      <c r="M403" s="33">
        <v>131329664477</v>
      </c>
      <c r="N403" s="34">
        <v>-0.26</v>
      </c>
      <c r="O403" s="34">
        <v>-0.38</v>
      </c>
      <c r="P403" s="17">
        <v>-4.5055825765097524E-3</v>
      </c>
      <c r="Q403" s="27">
        <v>0.16787997908335434</v>
      </c>
      <c r="R403" s="27">
        <v>4.8372963940887956E-2</v>
      </c>
      <c r="S403" s="27">
        <v>7.9956946271619186E-2</v>
      </c>
      <c r="T403" s="28">
        <v>-0.12</v>
      </c>
      <c r="U403" s="29">
        <v>0.17170430671935172</v>
      </c>
      <c r="V403" s="27">
        <f>(Table2[[#This Row],[TATA]]-AVERAGE(Table2[TATA]))/STDEV(Table2[TATA])</f>
        <v>3.8163616703199794E-2</v>
      </c>
      <c r="W403" s="43">
        <f>(Table2[[#This Row],[REC]]-AVERAGE(Table2[REC]))/STDEV(Table2[REC])</f>
        <v>-6.6258138639767955E-2</v>
      </c>
      <c r="X403" s="43">
        <f>(Table2[[#This Row],[INV]]-AVERAGE(Table2[INV]))/STDEV(Table2[INV])</f>
        <v>-3.6611264289259871E-2</v>
      </c>
      <c r="Y403" s="43">
        <f>(Table2[[#This Row],[rev]]-AVERAGE(Table2[rev]))/STDEV(Table2[rev])</f>
        <v>-3.0674911370803078E-2</v>
      </c>
      <c r="Z403" s="43">
        <f>(Table2[[#This Row],[ROA]]-AVERAGE(Table2[ROA]))/STDEV(Table2[ROA])</f>
        <v>-3.6097390351688852E-2</v>
      </c>
      <c r="AA403" s="20">
        <f>SUM(Table2[[#This Row],[TATA Z]:[ROA Z]])</f>
        <v>-0.13147808794831997</v>
      </c>
      <c r="AB403" s="20">
        <f>IF(Table2[[#This Row],[Z Score]]&gt;1,1,0)</f>
        <v>0</v>
      </c>
    </row>
    <row r="404" spans="1:28" ht="39" hidden="1" x14ac:dyDescent="0.45">
      <c r="A404" s="22">
        <v>1093</v>
      </c>
      <c r="B404" s="23" t="s">
        <v>2195</v>
      </c>
      <c r="C404" s="24" t="s">
        <v>2196</v>
      </c>
      <c r="D404" s="24" t="s">
        <v>33</v>
      </c>
      <c r="E404" s="25">
        <v>-6063413581</v>
      </c>
      <c r="F404" s="25">
        <v>23320270851</v>
      </c>
      <c r="G404" s="25">
        <v>1415932608952</v>
      </c>
      <c r="H404" s="25">
        <v>186591410493</v>
      </c>
      <c r="I404" s="25">
        <v>310419732630</v>
      </c>
      <c r="J404" s="25">
        <v>89917424962</v>
      </c>
      <c r="K404" s="25">
        <v>106446694343</v>
      </c>
      <c r="L404" s="25">
        <v>1800835667739</v>
      </c>
      <c r="M404" s="25">
        <v>1808422146708</v>
      </c>
      <c r="N404" s="26">
        <v>-1.25</v>
      </c>
      <c r="O404" s="26">
        <v>0.51</v>
      </c>
      <c r="P404" s="17">
        <v>2.0752177219612367E-2</v>
      </c>
      <c r="Q404" s="27">
        <v>0.66363356067585666</v>
      </c>
      <c r="R404" s="27">
        <v>0.18382721022077128</v>
      </c>
      <c r="S404" s="27">
        <v>4.2127547254353524E-3</v>
      </c>
      <c r="T404" s="28">
        <v>1.76</v>
      </c>
      <c r="U404" s="29">
        <v>2.6324257028416755</v>
      </c>
      <c r="V404" s="27">
        <f>(Table2[[#This Row],[TATA]]-AVERAGE(Table2[TATA]))/STDEV(Table2[TATA])</f>
        <v>6.5964884414956071E-2</v>
      </c>
      <c r="W404" s="43">
        <f>(Table2[[#This Row],[REC]]-AVERAGE(Table2[REC]))/STDEV(Table2[REC])</f>
        <v>0.34110403353377217</v>
      </c>
      <c r="X404" s="43">
        <f>(Table2[[#This Row],[INV]]-AVERAGE(Table2[INV]))/STDEV(Table2[INV])</f>
        <v>-3.5614290429938515E-2</v>
      </c>
      <c r="Y404" s="43">
        <f>(Table2[[#This Row],[rev]]-AVERAGE(Table2[rev]))/STDEV(Table2[rev])</f>
        <v>-3.0937575775299368E-2</v>
      </c>
      <c r="Z404" s="43">
        <f>(Table2[[#This Row],[ROA]]-AVERAGE(Table2[ROA]))/STDEV(Table2[ROA])</f>
        <v>0.206961221275411</v>
      </c>
      <c r="AA404" s="20">
        <f>SUM(Table2[[#This Row],[TATA Z]:[ROA Z]])</f>
        <v>0.5474782730189014</v>
      </c>
      <c r="AB404" s="20">
        <f>IF(Table2[[#This Row],[Z Score]]&gt;1,1,0)</f>
        <v>0</v>
      </c>
    </row>
    <row r="405" spans="1:28" ht="51.75" hidden="1" x14ac:dyDescent="0.45">
      <c r="A405" s="30">
        <v>1101</v>
      </c>
      <c r="B405" s="31" t="s">
        <v>2211</v>
      </c>
      <c r="C405" s="32" t="s">
        <v>2212</v>
      </c>
      <c r="D405" s="32" t="s">
        <v>18</v>
      </c>
      <c r="E405" s="33">
        <v>2400649629097</v>
      </c>
      <c r="F405" s="33">
        <v>1600250990769</v>
      </c>
      <c r="G405" s="33">
        <v>4700316112784</v>
      </c>
      <c r="H405" s="33">
        <v>195930015783</v>
      </c>
      <c r="I405" s="33">
        <v>162508265478</v>
      </c>
      <c r="J405" s="33">
        <v>1188164124868</v>
      </c>
      <c r="K405" s="33">
        <v>1147520318656</v>
      </c>
      <c r="L405" s="33">
        <v>7083824823724</v>
      </c>
      <c r="M405" s="33">
        <v>8326182949311</v>
      </c>
      <c r="N405" s="33"/>
      <c r="O405" s="34">
        <v>6.55</v>
      </c>
      <c r="P405" s="17">
        <v>-0.17028612951181349</v>
      </c>
      <c r="Q405" s="27">
        <v>-0.17058004191668044</v>
      </c>
      <c r="R405" s="27">
        <v>-3.4207232284946626E-2</v>
      </c>
      <c r="S405" s="27">
        <v>0.17537956633629551</v>
      </c>
      <c r="T405" s="28">
        <v>6.55</v>
      </c>
      <c r="U405" s="29">
        <v>6.3503061626228545</v>
      </c>
      <c r="V405" s="27">
        <f>(Table2[[#This Row],[TATA]]-AVERAGE(Table2[TATA]))/STDEV(Table2[TATA])</f>
        <v>-0.14431136935860336</v>
      </c>
      <c r="W405" s="43">
        <f>(Table2[[#This Row],[REC]]-AVERAGE(Table2[REC]))/STDEV(Table2[REC])</f>
        <v>-0.34437173069003546</v>
      </c>
      <c r="X405" s="43">
        <f>(Table2[[#This Row],[INV]]-AVERAGE(Table2[INV]))/STDEV(Table2[INV])</f>
        <v>-3.7219073192973885E-2</v>
      </c>
      <c r="Y405" s="43">
        <f>(Table2[[#This Row],[rev]]-AVERAGE(Table2[rev]))/STDEV(Table2[rev])</f>
        <v>-3.0344006450397643E-2</v>
      </c>
      <c r="Z405" s="43">
        <f>(Table2[[#This Row],[ROA]]-AVERAGE(Table2[ROA]))/STDEV(Table2[ROA])</f>
        <v>0.82624353494233027</v>
      </c>
      <c r="AA405" s="20">
        <f>SUM(Table2[[#This Row],[TATA Z]:[ROA Z]])</f>
        <v>0.26999735525031987</v>
      </c>
      <c r="AB405" s="20">
        <f>IF(Table2[[#This Row],[Z Score]]&gt;1,1,0)</f>
        <v>0</v>
      </c>
    </row>
    <row r="406" spans="1:28" ht="26.25" hidden="1" x14ac:dyDescent="0.45">
      <c r="A406" s="22">
        <v>1103</v>
      </c>
      <c r="B406" s="23" t="s">
        <v>2215</v>
      </c>
      <c r="C406" s="24" t="s">
        <v>2216</v>
      </c>
      <c r="D406" s="24" t="s">
        <v>15</v>
      </c>
      <c r="E406" s="25">
        <v>38868206020</v>
      </c>
      <c r="F406" s="25">
        <v>24922735658</v>
      </c>
      <c r="G406" s="25">
        <v>168028799011</v>
      </c>
      <c r="H406" s="25">
        <v>15444608635</v>
      </c>
      <c r="I406" s="25">
        <v>18669198090</v>
      </c>
      <c r="J406" s="25">
        <v>815197371</v>
      </c>
      <c r="K406" s="25">
        <v>933148839</v>
      </c>
      <c r="L406" s="25">
        <v>43637111575</v>
      </c>
      <c r="M406" s="25">
        <v>51561979709</v>
      </c>
      <c r="N406" s="25"/>
      <c r="O406" s="26">
        <v>8.08</v>
      </c>
      <c r="P406" s="17">
        <v>-8.2994525010483836E-2</v>
      </c>
      <c r="Q406" s="27">
        <v>0.20878414799663844</v>
      </c>
      <c r="R406" s="27">
        <v>0.14469068742862765</v>
      </c>
      <c r="S406" s="27">
        <v>0.18160844858806399</v>
      </c>
      <c r="T406" s="28">
        <v>8.08</v>
      </c>
      <c r="U406" s="29">
        <v>8.5320887590028462</v>
      </c>
      <c r="V406" s="27">
        <f>(Table2[[#This Row],[TATA]]-AVERAGE(Table2[TATA]))/STDEV(Table2[TATA])</f>
        <v>-4.8229322283992668E-2</v>
      </c>
      <c r="W406" s="43">
        <f>(Table2[[#This Row],[REC]]-AVERAGE(Table2[REC]))/STDEV(Table2[REC])</f>
        <v>-3.2647063060761365E-2</v>
      </c>
      <c r="X406" s="43">
        <f>(Table2[[#This Row],[INV]]-AVERAGE(Table2[INV]))/STDEV(Table2[INV])</f>
        <v>-3.5902344080821345E-2</v>
      </c>
      <c r="Y406" s="43">
        <f>(Table2[[#This Row],[rev]]-AVERAGE(Table2[rev]))/STDEV(Table2[rev])</f>
        <v>-3.0322406039673861E-2</v>
      </c>
      <c r="Z406" s="43">
        <f>(Table2[[#This Row],[ROA]]-AVERAGE(Table2[ROA]))/STDEV(Table2[ROA])</f>
        <v>1.0240518731282149</v>
      </c>
      <c r="AA406" s="20">
        <f>SUM(Table2[[#This Row],[TATA Z]:[ROA Z]])</f>
        <v>0.87695073766296561</v>
      </c>
      <c r="AB406" s="20">
        <f>IF(Table2[[#This Row],[Z Score]]&gt;1,1,0)</f>
        <v>0</v>
      </c>
    </row>
    <row r="407" spans="1:28" ht="26.25" hidden="1" x14ac:dyDescent="0.45">
      <c r="A407" s="30">
        <v>1105</v>
      </c>
      <c r="B407" s="31" t="s">
        <v>2219</v>
      </c>
      <c r="C407" s="32" t="s">
        <v>2220</v>
      </c>
      <c r="D407" s="32" t="s">
        <v>18</v>
      </c>
      <c r="E407" s="33">
        <v>15693895144930</v>
      </c>
      <c r="F407" s="33">
        <v>15514931571606</v>
      </c>
      <c r="G407" s="33">
        <v>257921581413150</v>
      </c>
      <c r="H407" s="33">
        <v>7647800286988</v>
      </c>
      <c r="I407" s="33">
        <v>15064703713293</v>
      </c>
      <c r="J407" s="33">
        <v>46192292081813</v>
      </c>
      <c r="K407" s="33">
        <v>52892273238885</v>
      </c>
      <c r="L407" s="33">
        <v>140561387448572</v>
      </c>
      <c r="M407" s="33">
        <v>158332317934212</v>
      </c>
      <c r="N407" s="34">
        <v>1.29</v>
      </c>
      <c r="O407" s="34">
        <v>1.53</v>
      </c>
      <c r="P407" s="17">
        <v>-6.9386816079313796E-4</v>
      </c>
      <c r="Q407" s="27">
        <v>0.96980872250601924</v>
      </c>
      <c r="R407" s="27">
        <v>0.14504543626467806</v>
      </c>
      <c r="S407" s="27">
        <v>0.12642825179953457</v>
      </c>
      <c r="T407" s="28">
        <v>0.24</v>
      </c>
      <c r="U407" s="29">
        <v>1.4805885424094387</v>
      </c>
      <c r="V407" s="27">
        <f>(Table2[[#This Row],[TATA]]-AVERAGE(Table2[TATA]))/STDEV(Table2[TATA])</f>
        <v>4.2359178533206913E-2</v>
      </c>
      <c r="W407" s="43">
        <f>(Table2[[#This Row],[REC]]-AVERAGE(Table2[REC]))/STDEV(Table2[REC])</f>
        <v>0.59268906210395511</v>
      </c>
      <c r="X407" s="43">
        <f>(Table2[[#This Row],[INV]]-AVERAGE(Table2[INV]))/STDEV(Table2[INV])</f>
        <v>-3.589973304923038E-2</v>
      </c>
      <c r="Y407" s="43">
        <f>(Table2[[#This Row],[rev]]-AVERAGE(Table2[rev]))/STDEV(Table2[rev])</f>
        <v>-3.0513758976890303E-2</v>
      </c>
      <c r="Z407" s="43">
        <f>(Table2[[#This Row],[ROA]]-AVERAGE(Table2[ROA]))/STDEV(Table2[ROA])</f>
        <v>1.0445748044989848E-2</v>
      </c>
      <c r="AA407" s="20">
        <f>SUM(Table2[[#This Row],[TATA Z]:[ROA Z]])</f>
        <v>0.57908049665603123</v>
      </c>
      <c r="AB407" s="20">
        <f>IF(Table2[[#This Row],[Z Score]]&gt;1,1,0)</f>
        <v>0</v>
      </c>
    </row>
    <row r="408" spans="1:28" ht="39" x14ac:dyDescent="0.45">
      <c r="A408" s="22">
        <v>1108</v>
      </c>
      <c r="B408" s="23" t="s">
        <v>2225</v>
      </c>
      <c r="C408" s="24" t="s">
        <v>2226</v>
      </c>
      <c r="D408" s="24" t="s">
        <v>15</v>
      </c>
      <c r="E408" s="25">
        <v>-29117026198</v>
      </c>
      <c r="F408" s="25">
        <v>12458397235</v>
      </c>
      <c r="G408" s="25">
        <v>2373547194059</v>
      </c>
      <c r="H408" s="25">
        <v>150038840883</v>
      </c>
      <c r="I408" s="25">
        <v>140100566567</v>
      </c>
      <c r="J408" s="25">
        <v>225350066</v>
      </c>
      <c r="K408" s="25">
        <v>1021398660186</v>
      </c>
      <c r="L408" s="25">
        <v>97156532251</v>
      </c>
      <c r="M408" s="25">
        <v>93924658520</v>
      </c>
      <c r="N408" s="26">
        <v>0.61</v>
      </c>
      <c r="O408" s="26">
        <v>-0.52</v>
      </c>
      <c r="P408" s="17">
        <v>1.7516156214236432E-2</v>
      </c>
      <c r="Q408" s="27">
        <v>-6.6238010487896584E-2</v>
      </c>
      <c r="R408" s="27">
        <v>4531.4977192862234</v>
      </c>
      <c r="S408" s="27">
        <v>-3.326460564329925E-2</v>
      </c>
      <c r="T408" s="28">
        <v>-1.1299999999999999</v>
      </c>
      <c r="U408" s="29">
        <v>4530.2857328263062</v>
      </c>
      <c r="V408" s="27">
        <f>(Table2[[#This Row],[TATA]]-AVERAGE(Table2[TATA]))/STDEV(Table2[TATA])</f>
        <v>6.2402989495631687E-2</v>
      </c>
      <c r="W408" s="43">
        <f>(Table2[[#This Row],[REC]]-AVERAGE(Table2[REC]))/STDEV(Table2[REC])</f>
        <v>-0.25863357740167997</v>
      </c>
      <c r="X408" s="43">
        <f>(Table2[[#This Row],[INV]]-AVERAGE(Table2[INV]))/STDEV(Table2[INV])</f>
        <v>33.315879832869292</v>
      </c>
      <c r="Y408" s="43">
        <f>(Table2[[#This Row],[rev]]-AVERAGE(Table2[rev]))/STDEV(Table2[rev])</f>
        <v>-3.1067539120902505E-2</v>
      </c>
      <c r="Z408" s="43">
        <f>(Table2[[#This Row],[ROA]]-AVERAGE(Table2[ROA]))/STDEV(Table2[ROA])</f>
        <v>-0.16667675085348185</v>
      </c>
      <c r="AA408" s="20">
        <f>SUM(Table2[[#This Row],[TATA Z]:[ROA Z]])</f>
        <v>32.921904954988854</v>
      </c>
      <c r="AB408" s="20">
        <f>IF(Table2[[#This Row],[Z Score]]&gt;1,1,0)</f>
        <v>1</v>
      </c>
    </row>
    <row r="409" spans="1:28" ht="39" hidden="1" x14ac:dyDescent="0.45">
      <c r="A409" s="30">
        <v>1117</v>
      </c>
      <c r="B409" s="31" t="s">
        <v>2243</v>
      </c>
      <c r="C409" s="32" t="s">
        <v>2244</v>
      </c>
      <c r="D409" s="32" t="s">
        <v>15</v>
      </c>
      <c r="E409" s="33">
        <v>369371905185</v>
      </c>
      <c r="F409" s="33">
        <v>158552513857</v>
      </c>
      <c r="G409" s="33">
        <v>2094006665840</v>
      </c>
      <c r="H409" s="33">
        <v>34837904549</v>
      </c>
      <c r="I409" s="33">
        <v>28224299776</v>
      </c>
      <c r="J409" s="33">
        <v>60587358753</v>
      </c>
      <c r="K409" s="33">
        <v>77218100310</v>
      </c>
      <c r="L409" s="33">
        <v>1287784457723</v>
      </c>
      <c r="M409" s="33">
        <v>1388641551390</v>
      </c>
      <c r="N409" s="34">
        <v>1.45</v>
      </c>
      <c r="O409" s="34">
        <v>2.19</v>
      </c>
      <c r="P409" s="17">
        <v>-0.10067751682320022</v>
      </c>
      <c r="Q409" s="27">
        <v>-0.18983933903653338</v>
      </c>
      <c r="R409" s="27">
        <v>0.27449193857087434</v>
      </c>
      <c r="S409" s="27">
        <v>7.8318303239449535E-2</v>
      </c>
      <c r="T409" s="28">
        <v>0.74</v>
      </c>
      <c r="U409" s="29">
        <v>0.80229338595059019</v>
      </c>
      <c r="V409" s="27">
        <f>(Table2[[#This Row],[TATA]]-AVERAGE(Table2[TATA]))/STDEV(Table2[TATA])</f>
        <v>-6.769302743038498E-2</v>
      </c>
      <c r="W409" s="43">
        <f>(Table2[[#This Row],[REC]]-AVERAGE(Table2[REC]))/STDEV(Table2[REC])</f>
        <v>-0.36019715162613208</v>
      </c>
      <c r="X409" s="43">
        <f>(Table2[[#This Row],[INV]]-AVERAGE(Table2[INV]))/STDEV(Table2[INV])</f>
        <v>-3.4946977543041241E-2</v>
      </c>
      <c r="Y409" s="43">
        <f>(Table2[[#This Row],[rev]]-AVERAGE(Table2[rev]))/STDEV(Table2[rev])</f>
        <v>-3.0680593828922187E-2</v>
      </c>
      <c r="Z409" s="43">
        <f>(Table2[[#This Row],[ROA]]-AVERAGE(Table2[ROA]))/STDEV(Table2[ROA])</f>
        <v>7.5088995818154702E-2</v>
      </c>
      <c r="AA409" s="20">
        <f>SUM(Table2[[#This Row],[TATA Z]:[ROA Z]])</f>
        <v>-0.41842875461032575</v>
      </c>
      <c r="AB409" s="20">
        <f>IF(Table2[[#This Row],[Z Score]]&gt;1,1,0)</f>
        <v>0</v>
      </c>
    </row>
    <row r="410" spans="1:28" ht="26.25" hidden="1" x14ac:dyDescent="0.45">
      <c r="A410" s="22">
        <v>1118</v>
      </c>
      <c r="B410" s="23" t="s">
        <v>2245</v>
      </c>
      <c r="C410" s="24" t="s">
        <v>2246</v>
      </c>
      <c r="D410" s="24" t="s">
        <v>18</v>
      </c>
      <c r="E410" s="25">
        <v>-458202654090</v>
      </c>
      <c r="F410" s="25">
        <v>124938498135</v>
      </c>
      <c r="G410" s="25">
        <v>8475817744603</v>
      </c>
      <c r="H410" s="25">
        <v>3555026920305</v>
      </c>
      <c r="I410" s="25">
        <v>3140484083098</v>
      </c>
      <c r="J410" s="25">
        <v>2697132182543</v>
      </c>
      <c r="K410" s="25">
        <v>2404481525778</v>
      </c>
      <c r="L410" s="25">
        <v>1615671932877</v>
      </c>
      <c r="M410" s="25">
        <v>1142739310537</v>
      </c>
      <c r="N410" s="26">
        <v>0.06</v>
      </c>
      <c r="O410" s="26">
        <v>0.8</v>
      </c>
      <c r="P410" s="17">
        <v>6.8800577100223359E-2</v>
      </c>
      <c r="Q410" s="27">
        <v>-0.1166075100132954</v>
      </c>
      <c r="R410" s="27">
        <v>-0.10850438056360788</v>
      </c>
      <c r="S410" s="27">
        <v>-0.29271575046665371</v>
      </c>
      <c r="T410" s="28">
        <v>0.74</v>
      </c>
      <c r="U410" s="29">
        <v>0.29097293605666635</v>
      </c>
      <c r="V410" s="27">
        <f>(Table2[[#This Row],[TATA]]-AVERAGE(Table2[TATA]))/STDEV(Table2[TATA])</f>
        <v>0.11885185614106593</v>
      </c>
      <c r="W410" s="43">
        <f>(Table2[[#This Row],[REC]]-AVERAGE(Table2[REC]))/STDEV(Table2[REC])</f>
        <v>-0.30002234290902913</v>
      </c>
      <c r="X410" s="43">
        <f>(Table2[[#This Row],[INV]]-AVERAGE(Table2[INV]))/STDEV(Table2[INV])</f>
        <v>-3.7765916992192221E-2</v>
      </c>
      <c r="Y410" s="43">
        <f>(Table2[[#This Row],[rev]]-AVERAGE(Table2[rev]))/STDEV(Table2[rev])</f>
        <v>-3.1967259337856095E-2</v>
      </c>
      <c r="Z410" s="43">
        <f>(Table2[[#This Row],[ROA]]-AVERAGE(Table2[ROA]))/STDEV(Table2[ROA])</f>
        <v>7.5088995818154702E-2</v>
      </c>
      <c r="AA410" s="20">
        <f>SUM(Table2[[#This Row],[TATA Z]:[ROA Z]])</f>
        <v>-0.17581466727985684</v>
      </c>
      <c r="AB410" s="20">
        <f>IF(Table2[[#This Row],[Z Score]]&gt;1,1,0)</f>
        <v>0</v>
      </c>
    </row>
    <row r="411" spans="1:28" ht="64.5" hidden="1" x14ac:dyDescent="0.45">
      <c r="A411" s="30">
        <v>1119</v>
      </c>
      <c r="B411" s="31" t="s">
        <v>2247</v>
      </c>
      <c r="C411" s="32" t="s">
        <v>2248</v>
      </c>
      <c r="D411" s="32" t="s">
        <v>18</v>
      </c>
      <c r="E411" s="33">
        <v>321550356642</v>
      </c>
      <c r="F411" s="33">
        <v>73212298761</v>
      </c>
      <c r="G411" s="33">
        <v>8975340551225</v>
      </c>
      <c r="H411" s="33">
        <v>5236577964799</v>
      </c>
      <c r="I411" s="33">
        <v>3869726770281</v>
      </c>
      <c r="J411" s="33">
        <v>1347463210302</v>
      </c>
      <c r="K411" s="33">
        <v>1472415743295</v>
      </c>
      <c r="L411" s="33">
        <v>345666808425</v>
      </c>
      <c r="M411" s="33">
        <v>147369560375</v>
      </c>
      <c r="N411" s="34">
        <v>0.06</v>
      </c>
      <c r="O411" s="34">
        <v>0.57999999999999996</v>
      </c>
      <c r="P411" s="17">
        <v>-2.7668928712360173E-2</v>
      </c>
      <c r="Q411" s="27">
        <v>-0.26101992631565163</v>
      </c>
      <c r="R411" s="27">
        <v>9.2731684277298401E-2</v>
      </c>
      <c r="S411" s="27">
        <v>-0.57366586324421409</v>
      </c>
      <c r="T411" s="28">
        <v>0.52</v>
      </c>
      <c r="U411" s="29">
        <v>-0.24962303399492747</v>
      </c>
      <c r="V411" s="27">
        <f>(Table2[[#This Row],[TATA]]-AVERAGE(Table2[TATA]))/STDEV(Table2[TATA])</f>
        <v>1.2667674378111917E-2</v>
      </c>
      <c r="W411" s="43">
        <f>(Table2[[#This Row],[REC]]-AVERAGE(Table2[REC]))/STDEV(Table2[REC])</f>
        <v>-0.41868644898524648</v>
      </c>
      <c r="X411" s="43">
        <f>(Table2[[#This Row],[INV]]-AVERAGE(Table2[INV]))/STDEV(Table2[INV])</f>
        <v>-3.6284774084464302E-2</v>
      </c>
      <c r="Y411" s="43">
        <f>(Table2[[#This Row],[rev]]-AVERAGE(Table2[rev]))/STDEV(Table2[rev])</f>
        <v>-3.2941533306057189E-2</v>
      </c>
      <c r="Z411" s="43">
        <f>(Table2[[#This Row],[ROA]]-AVERAGE(Table2[ROA]))/STDEV(Table2[ROA])</f>
        <v>4.6645966797962166E-2</v>
      </c>
      <c r="AA411" s="20">
        <f>SUM(Table2[[#This Row],[TATA Z]:[ROA Z]])</f>
        <v>-0.4285991151996939</v>
      </c>
      <c r="AB411" s="20">
        <f>IF(Table2[[#This Row],[Z Score]]&gt;1,1,0)</f>
        <v>0</v>
      </c>
    </row>
    <row r="412" spans="1:28" ht="26.25" hidden="1" x14ac:dyDescent="0.45">
      <c r="A412" s="22">
        <v>1122</v>
      </c>
      <c r="B412" s="23" t="s">
        <v>2253</v>
      </c>
      <c r="C412" s="24" t="s">
        <v>2254</v>
      </c>
      <c r="D412" s="24" t="s">
        <v>18</v>
      </c>
      <c r="E412" s="25">
        <v>1963000440</v>
      </c>
      <c r="F412" s="25">
        <v>35129716727</v>
      </c>
      <c r="G412" s="25">
        <v>858386337203</v>
      </c>
      <c r="H412" s="25">
        <v>7171883951</v>
      </c>
      <c r="I412" s="25">
        <v>9257107007</v>
      </c>
      <c r="J412" s="25">
        <v>27383666199</v>
      </c>
      <c r="K412" s="25">
        <v>66116725139</v>
      </c>
      <c r="L412" s="25">
        <v>214359048336</v>
      </c>
      <c r="M412" s="25">
        <v>244145490491</v>
      </c>
      <c r="N412" s="26">
        <v>7.1</v>
      </c>
      <c r="O412" s="26">
        <v>1.1000000000000001</v>
      </c>
      <c r="P412" s="17">
        <v>3.8638448504518072E-2</v>
      </c>
      <c r="Q412" s="27">
        <v>0.29074969286267527</v>
      </c>
      <c r="R412" s="27">
        <v>1.414458482605023</v>
      </c>
      <c r="S412" s="27">
        <v>0.13895584248121329</v>
      </c>
      <c r="T412" s="28">
        <v>-6</v>
      </c>
      <c r="U412" s="29">
        <v>-4.1171975335465705</v>
      </c>
      <c r="V412" s="27">
        <f>(Table2[[#This Row],[TATA]]-AVERAGE(Table2[TATA]))/STDEV(Table2[TATA])</f>
        <v>8.5652339690902912E-2</v>
      </c>
      <c r="W412" s="43">
        <f>(Table2[[#This Row],[REC]]-AVERAGE(Table2[REC]))/STDEV(Table2[REC])</f>
        <v>3.470426558271384E-2</v>
      </c>
      <c r="X412" s="43">
        <f>(Table2[[#This Row],[INV]]-AVERAGE(Table2[INV]))/STDEV(Table2[INV])</f>
        <v>-2.6556566196654873E-2</v>
      </c>
      <c r="Y412" s="43">
        <f>(Table2[[#This Row],[rev]]-AVERAGE(Table2[rev]))/STDEV(Table2[rev])</f>
        <v>-3.0470316013423329E-2</v>
      </c>
      <c r="Z412" s="43">
        <f>(Table2[[#This Row],[ROA]]-AVERAGE(Table2[ROA]))/STDEV(Table2[ROA])</f>
        <v>-0.79630198416410747</v>
      </c>
      <c r="AA412" s="20">
        <f>SUM(Table2[[#This Row],[TATA Z]:[ROA Z]])</f>
        <v>-0.7329722611005689</v>
      </c>
      <c r="AB412" s="20">
        <f>IF(Table2[[#This Row],[Z Score]]&gt;1,1,0)</f>
        <v>0</v>
      </c>
    </row>
    <row r="413" spans="1:28" ht="26.25" hidden="1" x14ac:dyDescent="0.45">
      <c r="A413" s="30">
        <v>1127</v>
      </c>
      <c r="B413" s="31" t="s">
        <v>2263</v>
      </c>
      <c r="C413" s="32" t="s">
        <v>2264</v>
      </c>
      <c r="D413" s="32" t="s">
        <v>18</v>
      </c>
      <c r="E413" s="33">
        <v>3685175430885</v>
      </c>
      <c r="F413" s="33">
        <v>735012073744</v>
      </c>
      <c r="G413" s="33">
        <v>18953042840245</v>
      </c>
      <c r="H413" s="33">
        <v>2985396517329</v>
      </c>
      <c r="I413" s="33">
        <v>2188354879723</v>
      </c>
      <c r="J413" s="33">
        <v>10028722114986</v>
      </c>
      <c r="K413" s="33">
        <v>8353506216233</v>
      </c>
      <c r="L413" s="33">
        <v>39882804917399</v>
      </c>
      <c r="M413" s="33">
        <v>37320690884017</v>
      </c>
      <c r="N413" s="34">
        <v>-0.95</v>
      </c>
      <c r="O413" s="34">
        <v>0.44</v>
      </c>
      <c r="P413" s="17">
        <v>-0.15565644957423966</v>
      </c>
      <c r="Q413" s="27">
        <v>-0.26698015924501178</v>
      </c>
      <c r="R413" s="27">
        <v>-0.16704181046653108</v>
      </c>
      <c r="S413" s="27">
        <v>-6.4241069270036963E-2</v>
      </c>
      <c r="T413" s="28">
        <v>1.39</v>
      </c>
      <c r="U413" s="29">
        <v>0.73608051144418041</v>
      </c>
      <c r="V413" s="27">
        <f>(Table2[[#This Row],[TATA]]-AVERAGE(Table2[TATA]))/STDEV(Table2[TATA])</f>
        <v>-0.12820845081931767</v>
      </c>
      <c r="W413" s="43">
        <f>(Table2[[#This Row],[REC]]-AVERAGE(Table2[REC]))/STDEV(Table2[REC])</f>
        <v>-0.42358398986627271</v>
      </c>
      <c r="X413" s="43">
        <f>(Table2[[#This Row],[INV]]-AVERAGE(Table2[INV]))/STDEV(Table2[INV])</f>
        <v>-3.8196765703162001E-2</v>
      </c>
      <c r="Y413" s="43">
        <f>(Table2[[#This Row],[rev]]-AVERAGE(Table2[rev]))/STDEV(Table2[rev])</f>
        <v>-3.1174958768611819E-2</v>
      </c>
      <c r="Z413" s="43">
        <f>(Table2[[#This Row],[ROA]]-AVERAGE(Table2[ROA]))/STDEV(Table2[ROA])</f>
        <v>0.159125217923269</v>
      </c>
      <c r="AA413" s="20">
        <f>SUM(Table2[[#This Row],[TATA Z]:[ROA Z]])</f>
        <v>-0.46203894723409528</v>
      </c>
      <c r="AB413" s="20">
        <f>IF(Table2[[#This Row],[Z Score]]&gt;1,1,0)</f>
        <v>0</v>
      </c>
    </row>
    <row r="414" spans="1:28" ht="51.75" hidden="1" x14ac:dyDescent="0.45">
      <c r="A414" s="22">
        <v>1129</v>
      </c>
      <c r="B414" s="23" t="s">
        <v>2267</v>
      </c>
      <c r="C414" s="24" t="s">
        <v>2268</v>
      </c>
      <c r="D414" s="24" t="s">
        <v>18</v>
      </c>
      <c r="E414" s="25">
        <v>-159734857721</v>
      </c>
      <c r="F414" s="25">
        <v>173407144</v>
      </c>
      <c r="G414" s="25">
        <v>468128033797</v>
      </c>
      <c r="H414" s="25">
        <v>106921255819</v>
      </c>
      <c r="I414" s="25">
        <v>204962792726</v>
      </c>
      <c r="J414" s="25">
        <v>3498566964</v>
      </c>
      <c r="K414" s="24"/>
      <c r="L414" s="25">
        <v>139245565620</v>
      </c>
      <c r="M414" s="25">
        <v>46266299785</v>
      </c>
      <c r="N414" s="26">
        <v>0.2</v>
      </c>
      <c r="O414" s="26">
        <v>-0.2</v>
      </c>
      <c r="P414" s="17">
        <v>0.34159087540214039</v>
      </c>
      <c r="Q414" s="27">
        <v>0.91695085468289017</v>
      </c>
      <c r="R414" s="27">
        <v>-1</v>
      </c>
      <c r="S414" s="27">
        <v>-0.66773591978318114</v>
      </c>
      <c r="T414" s="28">
        <v>-0.4</v>
      </c>
      <c r="U414" s="29">
        <v>-0.8091941896981506</v>
      </c>
      <c r="V414" s="27">
        <f>(Table2[[#This Row],[TATA]]-AVERAGE(Table2[TATA]))/STDEV(Table2[TATA])</f>
        <v>0.41911269374020349</v>
      </c>
      <c r="W414" s="43">
        <f>(Table2[[#This Row],[REC]]-AVERAGE(Table2[REC]))/STDEV(Table2[REC])</f>
        <v>0.54925559706730565</v>
      </c>
      <c r="X414" s="43">
        <f>(Table2[[#This Row],[INV]]-AVERAGE(Table2[INV]))/STDEV(Table2[INV])</f>
        <v>-4.4327526190039677E-2</v>
      </c>
      <c r="Y414" s="43">
        <f>(Table2[[#This Row],[rev]]-AVERAGE(Table2[rev]))/STDEV(Table2[rev])</f>
        <v>-3.3267747829934892E-2</v>
      </c>
      <c r="Z414" s="43">
        <f>(Table2[[#This Row],[ROA]]-AVERAGE(Table2[ROA]))/STDEV(Table2[ROA])</f>
        <v>-7.2297609104661167E-2</v>
      </c>
      <c r="AA414" s="20">
        <f>SUM(Table2[[#This Row],[TATA Z]:[ROA Z]])</f>
        <v>0.8184754076828733</v>
      </c>
      <c r="AB414" s="20">
        <f>IF(Table2[[#This Row],[Z Score]]&gt;1,1,0)</f>
        <v>0</v>
      </c>
    </row>
    <row r="415" spans="1:28" ht="39" hidden="1" x14ac:dyDescent="0.45">
      <c r="A415" s="30">
        <v>1130</v>
      </c>
      <c r="B415" s="31" t="s">
        <v>2269</v>
      </c>
      <c r="C415" s="32" t="s">
        <v>2270</v>
      </c>
      <c r="D415" s="32" t="s">
        <v>15</v>
      </c>
      <c r="E415" s="33">
        <v>57541577015</v>
      </c>
      <c r="F415" s="33">
        <v>13171662988</v>
      </c>
      <c r="G415" s="33">
        <v>1154790517718</v>
      </c>
      <c r="H415" s="33">
        <v>48284969832</v>
      </c>
      <c r="I415" s="33">
        <v>40894181287</v>
      </c>
      <c r="J415" s="33">
        <v>230291337335</v>
      </c>
      <c r="K415" s="33">
        <v>214637118758</v>
      </c>
      <c r="L415" s="33">
        <v>1131746127615</v>
      </c>
      <c r="M415" s="33">
        <v>1237780615777</v>
      </c>
      <c r="N415" s="34">
        <v>-0.18</v>
      </c>
      <c r="O415" s="34">
        <v>0.25</v>
      </c>
      <c r="P415" s="17">
        <v>-3.8422478662779543E-2</v>
      </c>
      <c r="Q415" s="27">
        <v>-0.15306602801482724</v>
      </c>
      <c r="R415" s="27">
        <v>-6.7975716143539242E-2</v>
      </c>
      <c r="S415" s="27">
        <v>9.3691054534865661E-2</v>
      </c>
      <c r="T415" s="28">
        <v>0.43</v>
      </c>
      <c r="U415" s="29">
        <v>0.26422683171371963</v>
      </c>
      <c r="V415" s="27">
        <f>(Table2[[#This Row],[TATA]]-AVERAGE(Table2[TATA]))/STDEV(Table2[TATA])</f>
        <v>8.3122001966747937E-4</v>
      </c>
      <c r="W415" s="43">
        <f>(Table2[[#This Row],[REC]]-AVERAGE(Table2[REC]))/STDEV(Table2[REC])</f>
        <v>-0.32998041409355555</v>
      </c>
      <c r="X415" s="43">
        <f>(Table2[[#This Row],[INV]]-AVERAGE(Table2[INV]))/STDEV(Table2[INV])</f>
        <v>-3.7467616864365096E-2</v>
      </c>
      <c r="Y415" s="43">
        <f>(Table2[[#This Row],[rev]]-AVERAGE(Table2[rev]))/STDEV(Table2[rev])</f>
        <v>-3.0627284466421194E-2</v>
      </c>
      <c r="Z415" s="43">
        <f>(Table2[[#This Row],[ROA]]-AVERAGE(Table2[ROA]))/STDEV(Table2[ROA])</f>
        <v>3.5010182198792497E-2</v>
      </c>
      <c r="AA415" s="20">
        <f>SUM(Table2[[#This Row],[TATA Z]:[ROA Z]])</f>
        <v>-0.36223391320588194</v>
      </c>
      <c r="AB415" s="20">
        <f>IF(Table2[[#This Row],[Z Score]]&gt;1,1,0)</f>
        <v>0</v>
      </c>
    </row>
    <row r="416" spans="1:28" ht="39" hidden="1" x14ac:dyDescent="0.45">
      <c r="A416" s="22">
        <v>1131</v>
      </c>
      <c r="B416" s="23" t="s">
        <v>2271</v>
      </c>
      <c r="C416" s="24" t="s">
        <v>2272</v>
      </c>
      <c r="D416" s="24" t="s">
        <v>15</v>
      </c>
      <c r="E416" s="25">
        <v>7716491296</v>
      </c>
      <c r="F416" s="25">
        <v>20540197010</v>
      </c>
      <c r="G416" s="25">
        <v>227200577079</v>
      </c>
      <c r="H416" s="25">
        <v>24295744542</v>
      </c>
      <c r="I416" s="25">
        <v>17938720143</v>
      </c>
      <c r="J416" s="25">
        <v>69053625741</v>
      </c>
      <c r="K416" s="25">
        <v>85001766677</v>
      </c>
      <c r="L416" s="25">
        <v>417500932846</v>
      </c>
      <c r="M416" s="25">
        <v>433298171435</v>
      </c>
      <c r="N416" s="26">
        <v>4.3899999999999997</v>
      </c>
      <c r="O416" s="26">
        <v>1.61</v>
      </c>
      <c r="P416" s="17">
        <v>5.644222333793221E-2</v>
      </c>
      <c r="Q416" s="27">
        <v>-0.2616517632546978</v>
      </c>
      <c r="R416" s="27">
        <v>0.23095298421862484</v>
      </c>
      <c r="S416" s="27">
        <v>3.7837612676249979E-2</v>
      </c>
      <c r="T416" s="28">
        <v>-2.7799999999999994</v>
      </c>
      <c r="U416" s="29">
        <v>-2.7164189430218904</v>
      </c>
      <c r="V416" s="27">
        <f>(Table2[[#This Row],[TATA]]-AVERAGE(Table2[TATA]))/STDEV(Table2[TATA])</f>
        <v>0.10524899095447099</v>
      </c>
      <c r="W416" s="43">
        <f>(Table2[[#This Row],[REC]]-AVERAGE(Table2[REC]))/STDEV(Table2[REC])</f>
        <v>-0.41920563125140897</v>
      </c>
      <c r="X416" s="43">
        <f>(Table2[[#This Row],[INV]]-AVERAGE(Table2[INV]))/STDEV(Table2[INV])</f>
        <v>-3.5267434084962322E-2</v>
      </c>
      <c r="Y416" s="43">
        <f>(Table2[[#This Row],[rev]]-AVERAGE(Table2[rev]))/STDEV(Table2[rev])</f>
        <v>-3.0820972071310553E-2</v>
      </c>
      <c r="Z416" s="43">
        <f>(Table2[[#This Row],[ROA]]-AVERAGE(Table2[ROA]))/STDEV(Table2[ROA])</f>
        <v>-0.37999946850492577</v>
      </c>
      <c r="AA416" s="20">
        <f>SUM(Table2[[#This Row],[TATA Z]:[ROA Z]])</f>
        <v>-0.76004451495813663</v>
      </c>
      <c r="AB416" s="20">
        <f>IF(Table2[[#This Row],[Z Score]]&gt;1,1,0)</f>
        <v>0</v>
      </c>
    </row>
    <row r="417" spans="1:28" ht="39" hidden="1" x14ac:dyDescent="0.45">
      <c r="A417" s="30">
        <v>1134</v>
      </c>
      <c r="B417" s="31" t="s">
        <v>2277</v>
      </c>
      <c r="C417" s="32" t="s">
        <v>2278</v>
      </c>
      <c r="D417" s="32" t="s">
        <v>15</v>
      </c>
      <c r="E417" s="33">
        <v>-40331182668</v>
      </c>
      <c r="F417" s="33">
        <v>4455306028</v>
      </c>
      <c r="G417" s="33">
        <v>577282108684</v>
      </c>
      <c r="H417" s="33">
        <v>226725845388</v>
      </c>
      <c r="I417" s="33">
        <v>255873212887</v>
      </c>
      <c r="J417" s="33">
        <v>61821877501</v>
      </c>
      <c r="K417" s="33">
        <v>77059703040</v>
      </c>
      <c r="L417" s="33">
        <v>918600210086</v>
      </c>
      <c r="M417" s="33">
        <v>1616078015149</v>
      </c>
      <c r="N417" s="34">
        <v>0.45</v>
      </c>
      <c r="O417" s="34">
        <v>0.1</v>
      </c>
      <c r="P417" s="17">
        <v>7.7581633004524309E-2</v>
      </c>
      <c r="Q417" s="27">
        <v>0.1285577630072107</v>
      </c>
      <c r="R417" s="27">
        <v>0.24647950135052951</v>
      </c>
      <c r="S417" s="27">
        <v>0.75928330671479127</v>
      </c>
      <c r="T417" s="28">
        <v>-0.35</v>
      </c>
      <c r="U417" s="29">
        <v>0.86190220407705576</v>
      </c>
      <c r="V417" s="27">
        <f>(Table2[[#This Row],[TATA]]-AVERAGE(Table2[TATA]))/STDEV(Table2[TATA])</f>
        <v>0.1285171822807519</v>
      </c>
      <c r="W417" s="43">
        <f>(Table2[[#This Row],[REC]]-AVERAGE(Table2[REC]))/STDEV(Table2[REC])</f>
        <v>-9.8569318932201846E-2</v>
      </c>
      <c r="X417" s="43">
        <f>(Table2[[#This Row],[INV]]-AVERAGE(Table2[INV]))/STDEV(Table2[INV])</f>
        <v>-3.5153155410561597E-2</v>
      </c>
      <c r="Y417" s="43">
        <f>(Table2[[#This Row],[rev]]-AVERAGE(Table2[rev]))/STDEV(Table2[rev])</f>
        <v>-2.8319155103794263E-2</v>
      </c>
      <c r="Z417" s="43">
        <f>(Table2[[#This Row],[ROA]]-AVERAGE(Table2[ROA]))/STDEV(Table2[ROA])</f>
        <v>-6.5833284327344685E-2</v>
      </c>
      <c r="AA417" s="20">
        <f>SUM(Table2[[#This Row],[TATA Z]:[ROA Z]])</f>
        <v>-9.9357731493150497E-2</v>
      </c>
      <c r="AB417" s="20">
        <f>IF(Table2[[#This Row],[Z Score]]&gt;1,1,0)</f>
        <v>0</v>
      </c>
    </row>
    <row r="418" spans="1:28" ht="39" hidden="1" x14ac:dyDescent="0.45">
      <c r="A418" s="22">
        <v>1135</v>
      </c>
      <c r="B418" s="23" t="s">
        <v>2279</v>
      </c>
      <c r="C418" s="24" t="s">
        <v>2280</v>
      </c>
      <c r="D418" s="24" t="s">
        <v>18</v>
      </c>
      <c r="E418" s="25">
        <v>796888916996</v>
      </c>
      <c r="F418" s="25">
        <v>273930355164</v>
      </c>
      <c r="G418" s="25">
        <v>7600347667748</v>
      </c>
      <c r="H418" s="25">
        <v>342021939954</v>
      </c>
      <c r="I418" s="25">
        <v>308389614241</v>
      </c>
      <c r="J418" s="25">
        <v>656799316365</v>
      </c>
      <c r="K418" s="25">
        <v>692973836025</v>
      </c>
      <c r="L418" s="25">
        <v>7360182839307</v>
      </c>
      <c r="M418" s="25">
        <v>7963542745613</v>
      </c>
      <c r="N418" s="26">
        <v>0.26</v>
      </c>
      <c r="O418" s="26">
        <v>1.08</v>
      </c>
      <c r="P418" s="17">
        <v>-6.8807189446236719E-2</v>
      </c>
      <c r="Q418" s="27">
        <v>-9.8333825360803914E-2</v>
      </c>
      <c r="R418" s="27">
        <v>5.5076975201808681E-2</v>
      </c>
      <c r="S418" s="27">
        <v>8.1976211661993106E-2</v>
      </c>
      <c r="T418" s="28">
        <v>0.82000000000000006</v>
      </c>
      <c r="U418" s="29">
        <v>0.78991217205676123</v>
      </c>
      <c r="V418" s="27">
        <f>(Table2[[#This Row],[TATA]]-AVERAGE(Table2[TATA]))/STDEV(Table2[TATA])</f>
        <v>-3.2613293098430772E-2</v>
      </c>
      <c r="W418" s="43">
        <f>(Table2[[#This Row],[REC]]-AVERAGE(Table2[REC]))/STDEV(Table2[REC])</f>
        <v>-0.28500680262843059</v>
      </c>
      <c r="X418" s="43">
        <f>(Table2[[#This Row],[INV]]-AVERAGE(Table2[INV]))/STDEV(Table2[INV])</f>
        <v>-3.6561921251567833E-2</v>
      </c>
      <c r="Y418" s="43">
        <f>(Table2[[#This Row],[rev]]-AVERAGE(Table2[rev]))/STDEV(Table2[rev])</f>
        <v>-3.0667908997017632E-2</v>
      </c>
      <c r="Z418" s="43">
        <f>(Table2[[#This Row],[ROA]]-AVERAGE(Table2[ROA]))/STDEV(Table2[ROA])</f>
        <v>8.5431915461861088E-2</v>
      </c>
      <c r="AA418" s="20">
        <f>SUM(Table2[[#This Row],[TATA Z]:[ROA Z]])</f>
        <v>-0.29941801051358574</v>
      </c>
      <c r="AB418" s="20">
        <f>IF(Table2[[#This Row],[Z Score]]&gt;1,1,0)</f>
        <v>0</v>
      </c>
    </row>
    <row r="419" spans="1:28" ht="39" hidden="1" x14ac:dyDescent="0.45">
      <c r="A419" s="30">
        <v>1137</v>
      </c>
      <c r="B419" s="31" t="s">
        <v>2283</v>
      </c>
      <c r="C419" s="32" t="s">
        <v>2284</v>
      </c>
      <c r="D419" s="32" t="s">
        <v>33</v>
      </c>
      <c r="E419" s="33">
        <v>8778802163</v>
      </c>
      <c r="F419" s="33">
        <v>29486971331</v>
      </c>
      <c r="G419" s="33">
        <v>599893185455</v>
      </c>
      <c r="H419" s="33">
        <v>23145484550</v>
      </c>
      <c r="I419" s="33">
        <v>25950042526</v>
      </c>
      <c r="J419" s="33">
        <v>74490734369</v>
      </c>
      <c r="K419" s="33">
        <v>113968646627</v>
      </c>
      <c r="L419" s="33">
        <v>1014753133557</v>
      </c>
      <c r="M419" s="33">
        <v>1004988618880</v>
      </c>
      <c r="N419" s="34">
        <v>1.51</v>
      </c>
      <c r="O419" s="34">
        <v>0.73</v>
      </c>
      <c r="P419" s="17">
        <v>3.4519760634209418E-2</v>
      </c>
      <c r="Q419" s="27">
        <v>0.12117084738241092</v>
      </c>
      <c r="R419" s="27">
        <v>0.52997077545833804</v>
      </c>
      <c r="S419" s="27">
        <v>-9.6225518838976946E-3</v>
      </c>
      <c r="T419" s="28">
        <v>-0.78</v>
      </c>
      <c r="U419" s="29">
        <v>-0.10396116840893943</v>
      </c>
      <c r="V419" s="27">
        <f>(Table2[[#This Row],[TATA]]-AVERAGE(Table2[TATA]))/STDEV(Table2[TATA])</f>
        <v>8.1118891553463815E-2</v>
      </c>
      <c r="W419" s="43">
        <f>(Table2[[#This Row],[REC]]-AVERAGE(Table2[REC]))/STDEV(Table2[REC])</f>
        <v>-0.10463916916891593</v>
      </c>
      <c r="X419" s="43">
        <f>(Table2[[#This Row],[INV]]-AVERAGE(Table2[INV]))/STDEV(Table2[INV])</f>
        <v>-3.3066595576570164E-2</v>
      </c>
      <c r="Y419" s="43">
        <f>(Table2[[#This Row],[rev]]-AVERAGE(Table2[rev]))/STDEV(Table2[rev])</f>
        <v>-3.0985553613565E-2</v>
      </c>
      <c r="Z419" s="43">
        <f>(Table2[[#This Row],[ROA]]-AVERAGE(Table2[ROA]))/STDEV(Table2[ROA])</f>
        <v>-0.12142647741226646</v>
      </c>
      <c r="AA419" s="20">
        <f>SUM(Table2[[#This Row],[TATA Z]:[ROA Z]])</f>
        <v>-0.20899890421785372</v>
      </c>
      <c r="AB419" s="20">
        <f>IF(Table2[[#This Row],[Z Score]]&gt;1,1,0)</f>
        <v>0</v>
      </c>
    </row>
    <row r="420" spans="1:28" ht="64.5" hidden="1" x14ac:dyDescent="0.45">
      <c r="A420" s="22">
        <v>1139</v>
      </c>
      <c r="B420" s="23" t="s">
        <v>2287</v>
      </c>
      <c r="C420" s="24" t="s">
        <v>2288</v>
      </c>
      <c r="D420" s="24" t="s">
        <v>15</v>
      </c>
      <c r="E420" s="25">
        <v>11575916465</v>
      </c>
      <c r="F420" s="25">
        <v>2442632942</v>
      </c>
      <c r="G420" s="25">
        <v>266418126335</v>
      </c>
      <c r="H420" s="25">
        <v>37373598120</v>
      </c>
      <c r="I420" s="25">
        <v>35691711161</v>
      </c>
      <c r="J420" s="25">
        <v>42761499016</v>
      </c>
      <c r="K420" s="25">
        <v>50985373598</v>
      </c>
      <c r="L420" s="25">
        <v>377831884690</v>
      </c>
      <c r="M420" s="25">
        <v>401519398480</v>
      </c>
      <c r="N420" s="26">
        <v>0.42</v>
      </c>
      <c r="O420" s="26">
        <v>1.42</v>
      </c>
      <c r="P420" s="17">
        <v>-3.4281764715647048E-2</v>
      </c>
      <c r="Q420" s="27">
        <v>-4.5002007930832859E-2</v>
      </c>
      <c r="R420" s="27">
        <v>0.19231960457987887</v>
      </c>
      <c r="S420" s="27">
        <v>6.2693263194118498E-2</v>
      </c>
      <c r="T420" s="28">
        <v>1</v>
      </c>
      <c r="U420" s="29">
        <v>1.1757290951275174</v>
      </c>
      <c r="V420" s="27">
        <f>(Table2[[#This Row],[TATA]]-AVERAGE(Table2[TATA]))/STDEV(Table2[TATA])</f>
        <v>5.3889123047808924E-3</v>
      </c>
      <c r="W420" s="43">
        <f>(Table2[[#This Row],[REC]]-AVERAGE(Table2[REC]))/STDEV(Table2[REC])</f>
        <v>-0.24118389180961697</v>
      </c>
      <c r="X420" s="43">
        <f>(Table2[[#This Row],[INV]]-AVERAGE(Table2[INV]))/STDEV(Table2[INV])</f>
        <v>-3.555178448854792E-2</v>
      </c>
      <c r="Y420" s="43">
        <f>(Table2[[#This Row],[rev]]-AVERAGE(Table2[rev]))/STDEV(Table2[rev])</f>
        <v>-3.0734778074010274E-2</v>
      </c>
      <c r="Z420" s="43">
        <f>(Table2[[#This Row],[ROA]]-AVERAGE(Table2[ROA]))/STDEV(Table2[ROA])</f>
        <v>0.10870348466020043</v>
      </c>
      <c r="AA420" s="20">
        <f>SUM(Table2[[#This Row],[TATA Z]:[ROA Z]])</f>
        <v>-0.19337805740719383</v>
      </c>
      <c r="AB420" s="20">
        <f>IF(Table2[[#This Row],[Z Score]]&gt;1,1,0)</f>
        <v>0</v>
      </c>
    </row>
    <row r="421" spans="1:28" ht="39" hidden="1" x14ac:dyDescent="0.45">
      <c r="A421" s="30">
        <v>1140</v>
      </c>
      <c r="B421" s="31" t="s">
        <v>2289</v>
      </c>
      <c r="C421" s="32" t="s">
        <v>2290</v>
      </c>
      <c r="D421" s="32" t="s">
        <v>18</v>
      </c>
      <c r="E421" s="33">
        <v>323143923855</v>
      </c>
      <c r="F421" s="33">
        <v>322446845006</v>
      </c>
      <c r="G421" s="33">
        <v>3737760469074</v>
      </c>
      <c r="H421" s="33">
        <v>531304978294</v>
      </c>
      <c r="I421" s="33">
        <v>651562274170</v>
      </c>
      <c r="J421" s="33">
        <v>791169053920</v>
      </c>
      <c r="K421" s="33">
        <v>845720727283</v>
      </c>
      <c r="L421" s="33">
        <v>5111153311349</v>
      </c>
      <c r="M421" s="33">
        <v>5412229347365</v>
      </c>
      <c r="N421" s="34">
        <v>3.26</v>
      </c>
      <c r="O421" s="34">
        <v>1.47</v>
      </c>
      <c r="P421" s="17">
        <v>-1.8649639396841705E-4</v>
      </c>
      <c r="Q421" s="27">
        <v>0.2263432506545329</v>
      </c>
      <c r="R421" s="27">
        <v>6.8950716781341723E-2</v>
      </c>
      <c r="S421" s="27">
        <v>5.8905694600762469E-2</v>
      </c>
      <c r="T421" s="28">
        <v>-1.7899999999999998</v>
      </c>
      <c r="U421" s="29">
        <v>-1.4359868343573312</v>
      </c>
      <c r="V421" s="27">
        <f>(Table2[[#This Row],[TATA]]-AVERAGE(Table2[TATA]))/STDEV(Table2[TATA])</f>
        <v>4.2917643671554082E-2</v>
      </c>
      <c r="W421" s="43">
        <f>(Table2[[#This Row],[REC]]-AVERAGE(Table2[REC]))/STDEV(Table2[REC])</f>
        <v>-1.8218696901184946E-2</v>
      </c>
      <c r="X421" s="43">
        <f>(Table2[[#This Row],[INV]]-AVERAGE(Table2[INV]))/STDEV(Table2[INV])</f>
        <v>-3.6459807378687141E-2</v>
      </c>
      <c r="Y421" s="43">
        <f>(Table2[[#This Row],[rev]]-AVERAGE(Table2[rev]))/STDEV(Table2[rev])</f>
        <v>-3.0747912539224761E-2</v>
      </c>
      <c r="Z421" s="43">
        <f>(Table2[[#This Row],[ROA]]-AVERAGE(Table2[ROA]))/STDEV(Table2[ROA])</f>
        <v>-0.25200583791405945</v>
      </c>
      <c r="AA421" s="20">
        <f>SUM(Table2[[#This Row],[TATA Z]:[ROA Z]])</f>
        <v>-0.29451461106160221</v>
      </c>
      <c r="AB421" s="20">
        <f>IF(Table2[[#This Row],[Z Score]]&gt;1,1,0)</f>
        <v>0</v>
      </c>
    </row>
    <row r="422" spans="1:28" ht="39" hidden="1" x14ac:dyDescent="0.45">
      <c r="A422" s="22">
        <v>1142</v>
      </c>
      <c r="B422" s="23" t="s">
        <v>2293</v>
      </c>
      <c r="C422" s="24" t="s">
        <v>2294</v>
      </c>
      <c r="D422" s="24" t="s">
        <v>18</v>
      </c>
      <c r="E422" s="25">
        <v>266659585243</v>
      </c>
      <c r="F422" s="25">
        <v>169428061449</v>
      </c>
      <c r="G422" s="25">
        <v>1632391856499</v>
      </c>
      <c r="H422" s="25">
        <v>26012059927</v>
      </c>
      <c r="I422" s="25">
        <v>47482484632</v>
      </c>
      <c r="J422" s="25">
        <v>1800148587</v>
      </c>
      <c r="K422" s="25">
        <v>94885872</v>
      </c>
      <c r="L422" s="25">
        <v>489839849627</v>
      </c>
      <c r="M422" s="25">
        <v>496280393802</v>
      </c>
      <c r="N422" s="26">
        <v>1.0900000000000001</v>
      </c>
      <c r="O422" s="26">
        <v>2.8</v>
      </c>
      <c r="P422" s="17">
        <v>-5.9563837816817462E-2</v>
      </c>
      <c r="Q422" s="27">
        <v>0.82540270802290927</v>
      </c>
      <c r="R422" s="27">
        <v>-0.94728997779114998</v>
      </c>
      <c r="S422" s="27">
        <v>1.3148265050106281E-2</v>
      </c>
      <c r="T422" s="28">
        <v>1.7099999999999997</v>
      </c>
      <c r="U422" s="29">
        <v>1.5416971574650478</v>
      </c>
      <c r="V422" s="27">
        <f>(Table2[[#This Row],[TATA]]-AVERAGE(Table2[TATA]))/STDEV(Table2[TATA])</f>
        <v>-2.2439117111420333E-2</v>
      </c>
      <c r="W422" s="43">
        <f>(Table2[[#This Row],[REC]]-AVERAGE(Table2[REC]))/STDEV(Table2[REC])</f>
        <v>0.47403021642139054</v>
      </c>
      <c r="X422" s="43">
        <f>(Table2[[#This Row],[INV]]-AVERAGE(Table2[INV]))/STDEV(Table2[INV])</f>
        <v>-4.3939568516436087E-2</v>
      </c>
      <c r="Y422" s="43">
        <f>(Table2[[#This Row],[rev]]-AVERAGE(Table2[rev]))/STDEV(Table2[rev])</f>
        <v>-3.0906589366303652E-2</v>
      </c>
      <c r="Z422" s="43">
        <f>(Table2[[#This Row],[ROA]]-AVERAGE(Table2[ROA]))/STDEV(Table2[ROA])</f>
        <v>0.20049689649809449</v>
      </c>
      <c r="AA422" s="20">
        <f>SUM(Table2[[#This Row],[TATA Z]:[ROA Z]])</f>
        <v>0.57724183792532502</v>
      </c>
      <c r="AB422" s="20">
        <f>IF(Table2[[#This Row],[Z Score]]&gt;1,1,0)</f>
        <v>0</v>
      </c>
    </row>
    <row r="423" spans="1:28" ht="39" hidden="1" x14ac:dyDescent="0.45">
      <c r="A423" s="30">
        <v>1144</v>
      </c>
      <c r="B423" s="31" t="s">
        <v>2297</v>
      </c>
      <c r="C423" s="32" t="s">
        <v>2298</v>
      </c>
      <c r="D423" s="32" t="s">
        <v>18</v>
      </c>
      <c r="E423" s="33">
        <v>6454473674</v>
      </c>
      <c r="F423" s="33">
        <v>25013192960</v>
      </c>
      <c r="G423" s="33">
        <v>361009507968</v>
      </c>
      <c r="H423" s="33">
        <v>29333893127</v>
      </c>
      <c r="I423" s="33">
        <v>34655270343</v>
      </c>
      <c r="J423" s="33">
        <v>159346677837</v>
      </c>
      <c r="K423" s="33">
        <v>236773363915</v>
      </c>
      <c r="L423" s="33">
        <v>476509478116</v>
      </c>
      <c r="M423" s="33">
        <v>690388034705</v>
      </c>
      <c r="N423" s="34">
        <v>2.48</v>
      </c>
      <c r="O423" s="34">
        <v>3.11</v>
      </c>
      <c r="P423" s="17">
        <v>5.1407840725472116E-2</v>
      </c>
      <c r="Q423" s="27">
        <v>0.18140712495819411</v>
      </c>
      <c r="R423" s="27">
        <v>0.48590084919876297</v>
      </c>
      <c r="S423" s="27">
        <v>0.44884428623460471</v>
      </c>
      <c r="T423" s="28">
        <v>0.62999999999999989</v>
      </c>
      <c r="U423" s="29">
        <v>1.7975601011170337</v>
      </c>
      <c r="V423" s="27">
        <f>(Table2[[#This Row],[TATA]]-AVERAGE(Table2[TATA]))/STDEV(Table2[TATA])</f>
        <v>9.9707635747113971E-2</v>
      </c>
      <c r="W423" s="43">
        <f>(Table2[[#This Row],[REC]]-AVERAGE(Table2[REC]))/STDEV(Table2[REC])</f>
        <v>-5.5142843195644407E-2</v>
      </c>
      <c r="X423" s="43">
        <f>(Table2[[#This Row],[INV]]-AVERAGE(Table2[INV]))/STDEV(Table2[INV])</f>
        <v>-3.3390960191705461E-2</v>
      </c>
      <c r="Y423" s="43">
        <f>(Table2[[#This Row],[rev]]-AVERAGE(Table2[rev]))/STDEV(Table2[rev])</f>
        <v>-2.9395690198859889E-2</v>
      </c>
      <c r="Z423" s="43">
        <f>(Table2[[#This Row],[ROA]]-AVERAGE(Table2[ROA]))/STDEV(Table2[ROA])</f>
        <v>6.086748130805842E-2</v>
      </c>
      <c r="AA423" s="20">
        <f>SUM(Table2[[#This Row],[TATA Z]:[ROA Z]])</f>
        <v>4.2645623468962633E-2</v>
      </c>
      <c r="AB423" s="20">
        <f>IF(Table2[[#This Row],[Z Score]]&gt;1,1,0)</f>
        <v>0</v>
      </c>
    </row>
    <row r="424" spans="1:28" ht="39" hidden="1" x14ac:dyDescent="0.45">
      <c r="A424" s="22">
        <v>1145</v>
      </c>
      <c r="B424" s="23" t="s">
        <v>2299</v>
      </c>
      <c r="C424" s="24" t="s">
        <v>2300</v>
      </c>
      <c r="D424" s="24" t="s">
        <v>15</v>
      </c>
      <c r="E424" s="25">
        <v>21700591940</v>
      </c>
      <c r="F424" s="25">
        <v>-33059502223</v>
      </c>
      <c r="G424" s="25">
        <v>3046466403586</v>
      </c>
      <c r="H424" s="25">
        <v>928723842598</v>
      </c>
      <c r="I424" s="25">
        <v>865749403257</v>
      </c>
      <c r="J424" s="25">
        <v>32433451862</v>
      </c>
      <c r="K424" s="25">
        <v>35326981065</v>
      </c>
      <c r="L424" s="25">
        <v>725852590734</v>
      </c>
      <c r="M424" s="25">
        <v>444825123856</v>
      </c>
      <c r="N424" s="26">
        <v>-0.19</v>
      </c>
      <c r="O424" s="26">
        <v>-0.5</v>
      </c>
      <c r="P424" s="17">
        <v>-1.7974954228460165E-2</v>
      </c>
      <c r="Q424" s="27">
        <v>-6.7807497183270463E-2</v>
      </c>
      <c r="R424" s="27">
        <v>8.9214346203776884E-2</v>
      </c>
      <c r="S424" s="27">
        <v>-0.38716878670064142</v>
      </c>
      <c r="T424" s="28">
        <v>-0.31</v>
      </c>
      <c r="U424" s="29">
        <v>-0.69373689190859511</v>
      </c>
      <c r="V424" s="27">
        <f>(Table2[[#This Row],[TATA]]-AVERAGE(Table2[TATA]))/STDEV(Table2[TATA])</f>
        <v>2.3337851859933412E-2</v>
      </c>
      <c r="W424" s="43">
        <f>(Table2[[#This Row],[REC]]-AVERAGE(Table2[REC]))/STDEV(Table2[REC])</f>
        <v>-0.25992322922299654</v>
      </c>
      <c r="X424" s="43">
        <f>(Table2[[#This Row],[INV]]-AVERAGE(Table2[INV]))/STDEV(Table2[INV])</f>
        <v>-3.6310662487449109E-2</v>
      </c>
      <c r="Y424" s="43">
        <f>(Table2[[#This Row],[rev]]-AVERAGE(Table2[rev]))/STDEV(Table2[rev])</f>
        <v>-3.2294801952132204E-2</v>
      </c>
      <c r="Z424" s="43">
        <f>(Table2[[#This Row],[ROA]]-AVERAGE(Table2[ROA]))/STDEV(Table2[ROA])</f>
        <v>-6.0661824505491485E-2</v>
      </c>
      <c r="AA424" s="20">
        <f>SUM(Table2[[#This Row],[TATA Z]:[ROA Z]])</f>
        <v>-0.36585266630813595</v>
      </c>
      <c r="AB424" s="20">
        <f>IF(Table2[[#This Row],[Z Score]]&gt;1,1,0)</f>
        <v>0</v>
      </c>
    </row>
    <row r="425" spans="1:28" ht="26.25" hidden="1" x14ac:dyDescent="0.45">
      <c r="A425" s="30">
        <v>1146</v>
      </c>
      <c r="B425" s="31" t="s">
        <v>2301</v>
      </c>
      <c r="C425" s="32" t="s">
        <v>2302</v>
      </c>
      <c r="D425" s="32" t="s">
        <v>18</v>
      </c>
      <c r="E425" s="33">
        <v>101749028333</v>
      </c>
      <c r="F425" s="33">
        <v>18325734996</v>
      </c>
      <c r="G425" s="33">
        <v>7359552625097</v>
      </c>
      <c r="H425" s="33">
        <v>6416886936077</v>
      </c>
      <c r="I425" s="33">
        <v>6041803852392</v>
      </c>
      <c r="J425" s="33">
        <v>465504089256</v>
      </c>
      <c r="K425" s="33">
        <v>535384813222</v>
      </c>
      <c r="L425" s="33">
        <v>1140492454254</v>
      </c>
      <c r="M425" s="33">
        <v>630688865509</v>
      </c>
      <c r="N425" s="34">
        <v>0.06</v>
      </c>
      <c r="O425" s="34">
        <v>-0.37</v>
      </c>
      <c r="P425" s="17">
        <v>-1.1335375611353886E-2</v>
      </c>
      <c r="Q425" s="27">
        <v>-5.8452500008408931E-2</v>
      </c>
      <c r="R425" s="27">
        <v>0.15011838903002567</v>
      </c>
      <c r="S425" s="27">
        <v>-0.4470030352620476</v>
      </c>
      <c r="T425" s="28">
        <v>-0.43</v>
      </c>
      <c r="U425" s="29">
        <v>-0.79667252185178472</v>
      </c>
      <c r="V425" s="27">
        <f>(Table2[[#This Row],[TATA]]-AVERAGE(Table2[TATA]))/STDEV(Table2[TATA])</f>
        <v>3.0646049582827448E-2</v>
      </c>
      <c r="W425" s="43">
        <f>(Table2[[#This Row],[REC]]-AVERAGE(Table2[REC]))/STDEV(Table2[REC])</f>
        <v>-0.25223620060368263</v>
      </c>
      <c r="X425" s="43">
        <f>(Table2[[#This Row],[INV]]-AVERAGE(Table2[INV]))/STDEV(Table2[INV])</f>
        <v>-3.5862394970613234E-2</v>
      </c>
      <c r="Y425" s="43">
        <f>(Table2[[#This Row],[rev]]-AVERAGE(Table2[rev]))/STDEV(Table2[rev])</f>
        <v>-3.2502294130027878E-2</v>
      </c>
      <c r="Z425" s="43">
        <f>(Table2[[#This Row],[ROA]]-AVERAGE(Table2[ROA]))/STDEV(Table2[ROA])</f>
        <v>-7.6176203971051057E-2</v>
      </c>
      <c r="AA425" s="20">
        <f>SUM(Table2[[#This Row],[TATA Z]:[ROA Z]])</f>
        <v>-0.36613104409254732</v>
      </c>
      <c r="AB425" s="20">
        <f>IF(Table2[[#This Row],[Z Score]]&gt;1,1,0)</f>
        <v>0</v>
      </c>
    </row>
    <row r="426" spans="1:28" ht="39" hidden="1" x14ac:dyDescent="0.45">
      <c r="A426" s="22">
        <v>1147</v>
      </c>
      <c r="B426" s="23" t="s">
        <v>2303</v>
      </c>
      <c r="C426" s="24" t="s">
        <v>2304</v>
      </c>
      <c r="D426" s="24" t="s">
        <v>15</v>
      </c>
      <c r="E426" s="25">
        <v>-998396634</v>
      </c>
      <c r="F426" s="25">
        <v>-24850724191</v>
      </c>
      <c r="G426" s="25">
        <v>765089624661</v>
      </c>
      <c r="H426" s="25">
        <v>1544909100503</v>
      </c>
      <c r="I426" s="25">
        <v>20653490624</v>
      </c>
      <c r="J426" s="25">
        <v>102204696</v>
      </c>
      <c r="K426" s="25">
        <v>102204696</v>
      </c>
      <c r="L426" s="25">
        <v>1507708755</v>
      </c>
      <c r="M426" s="24"/>
      <c r="N426" s="26">
        <v>-0.79</v>
      </c>
      <c r="O426" s="26">
        <v>0.04</v>
      </c>
      <c r="P426" s="17">
        <v>-3.1175860694188106E-2</v>
      </c>
      <c r="Q426" s="27">
        <v>-0.98663125835864673</v>
      </c>
      <c r="R426" s="27">
        <v>0</v>
      </c>
      <c r="S426" s="27">
        <v>-1</v>
      </c>
      <c r="T426" s="28">
        <v>0.83000000000000007</v>
      </c>
      <c r="U426" s="29">
        <v>-1.1878071190528345</v>
      </c>
      <c r="V426" s="27">
        <f>(Table2[[#This Row],[TATA]]-AVERAGE(Table2[TATA]))/STDEV(Table2[TATA])</f>
        <v>8.807587194580805E-3</v>
      </c>
      <c r="W426" s="43">
        <f>(Table2[[#This Row],[REC]]-AVERAGE(Table2[REC]))/STDEV(Table2[REC])</f>
        <v>-1.0149234089387411</v>
      </c>
      <c r="X426" s="43">
        <f>(Table2[[#This Row],[INV]]-AVERAGE(Table2[INV]))/STDEV(Table2[INV])</f>
        <v>-3.6967300234026862E-2</v>
      </c>
      <c r="Y426" s="43">
        <f>(Table2[[#This Row],[rev]]-AVERAGE(Table2[rev]))/STDEV(Table2[rev])</f>
        <v>-3.4419967491721694E-2</v>
      </c>
      <c r="Z426" s="43">
        <f>(Table2[[#This Row],[ROA]]-AVERAGE(Table2[ROA]))/STDEV(Table2[ROA])</f>
        <v>8.6724780417324385E-2</v>
      </c>
      <c r="AA426" s="20">
        <f>SUM(Table2[[#This Row],[TATA Z]:[ROA Z]])</f>
        <v>-0.99077830905258457</v>
      </c>
      <c r="AB426" s="20">
        <f>IF(Table2[[#This Row],[Z Score]]&gt;1,1,0)</f>
        <v>0</v>
      </c>
    </row>
    <row r="427" spans="1:28" ht="39" hidden="1" x14ac:dyDescent="0.45">
      <c r="A427" s="30">
        <v>1150</v>
      </c>
      <c r="B427" s="31" t="s">
        <v>2309</v>
      </c>
      <c r="C427" s="32" t="s">
        <v>2310</v>
      </c>
      <c r="D427" s="32" t="s">
        <v>15</v>
      </c>
      <c r="E427" s="33">
        <v>15094087144</v>
      </c>
      <c r="F427" s="33">
        <v>-5725805467</v>
      </c>
      <c r="G427" s="33">
        <v>171574466068</v>
      </c>
      <c r="H427" s="33">
        <v>12220400067</v>
      </c>
      <c r="I427" s="33">
        <v>8913931141</v>
      </c>
      <c r="J427" s="33">
        <v>5703503913</v>
      </c>
      <c r="K427" s="33">
        <v>4272610760</v>
      </c>
      <c r="L427" s="33">
        <v>5099799539</v>
      </c>
      <c r="M427" s="33">
        <v>7853621745</v>
      </c>
      <c r="N427" s="34">
        <v>-0.59</v>
      </c>
      <c r="O427" s="34">
        <v>0</v>
      </c>
      <c r="P427" s="17">
        <v>-0.12134610171392557</v>
      </c>
      <c r="Q427" s="27">
        <v>-0.27056961375010929</v>
      </c>
      <c r="R427" s="27">
        <v>-0.25087966534722006</v>
      </c>
      <c r="S427" s="27">
        <v>0.53998636317771553</v>
      </c>
      <c r="T427" s="28">
        <v>0.59</v>
      </c>
      <c r="U427" s="29">
        <v>0.48719098236646052</v>
      </c>
      <c r="V427" s="27">
        <f>(Table2[[#This Row],[TATA]]-AVERAGE(Table2[TATA]))/STDEV(Table2[TATA])</f>
        <v>-9.0442980965790662E-2</v>
      </c>
      <c r="W427" s="43">
        <f>(Table2[[#This Row],[REC]]-AVERAGE(Table2[REC]))/STDEV(Table2[REC])</f>
        <v>-0.42653345516194963</v>
      </c>
      <c r="X427" s="43">
        <f>(Table2[[#This Row],[INV]]-AVERAGE(Table2[INV]))/STDEV(Table2[INV])</f>
        <v>-3.8813831258751284E-2</v>
      </c>
      <c r="Y427" s="43">
        <f>(Table2[[#This Row],[rev]]-AVERAGE(Table2[rev]))/STDEV(Table2[rev])</f>
        <v>-2.907962927225774E-2</v>
      </c>
      <c r="Z427" s="43">
        <f>(Table2[[#This Row],[ROA]]-AVERAGE(Table2[ROA]))/STDEV(Table2[ROA])</f>
        <v>5.5696021486205241E-2</v>
      </c>
      <c r="AA427" s="20">
        <f>SUM(Table2[[#This Row],[TATA Z]:[ROA Z]])</f>
        <v>-0.52917387517254399</v>
      </c>
      <c r="AB427" s="20">
        <f>IF(Table2[[#This Row],[Z Score]]&gt;1,1,0)</f>
        <v>0</v>
      </c>
    </row>
    <row r="428" spans="1:28" ht="39" hidden="1" x14ac:dyDescent="0.45">
      <c r="A428" s="22">
        <v>1152</v>
      </c>
      <c r="B428" s="23" t="s">
        <v>2313</v>
      </c>
      <c r="C428" s="24" t="s">
        <v>2314</v>
      </c>
      <c r="D428" s="24" t="s">
        <v>18</v>
      </c>
      <c r="E428" s="25">
        <v>14701335464</v>
      </c>
      <c r="F428" s="25">
        <v>16164571322</v>
      </c>
      <c r="G428" s="25">
        <v>386201229675</v>
      </c>
      <c r="H428" s="25">
        <v>134437739094</v>
      </c>
      <c r="I428" s="25">
        <v>110769798722</v>
      </c>
      <c r="J428" s="25">
        <v>2733429705</v>
      </c>
      <c r="K428" s="25">
        <v>2762143317</v>
      </c>
      <c r="L428" s="25">
        <v>278276936599</v>
      </c>
      <c r="M428" s="25">
        <v>273082091934</v>
      </c>
      <c r="N428" s="26">
        <v>0.67</v>
      </c>
      <c r="O428" s="26">
        <v>0.66</v>
      </c>
      <c r="P428" s="17">
        <v>3.7887912973020754E-3</v>
      </c>
      <c r="Q428" s="27">
        <v>-0.17605131216504002</v>
      </c>
      <c r="R428" s="27">
        <v>1.0504609629242323E-2</v>
      </c>
      <c r="S428" s="27">
        <v>-1.866789511372919E-2</v>
      </c>
      <c r="T428" s="28">
        <v>-1.0000000000000009E-2</v>
      </c>
      <c r="U428" s="29">
        <v>-0.19042580635222481</v>
      </c>
      <c r="V428" s="27">
        <f>(Table2[[#This Row],[TATA]]-AVERAGE(Table2[TATA]))/STDEV(Table2[TATA])</f>
        <v>4.7293250939512525E-2</v>
      </c>
      <c r="W428" s="43">
        <f>(Table2[[#This Row],[REC]]-AVERAGE(Table2[REC]))/STDEV(Table2[REC])</f>
        <v>-0.348867489501824</v>
      </c>
      <c r="X428" s="43">
        <f>(Table2[[#This Row],[INV]]-AVERAGE(Table2[INV]))/STDEV(Table2[INV])</f>
        <v>-3.6889983933575933E-2</v>
      </c>
      <c r="Y428" s="43">
        <f>(Table2[[#This Row],[rev]]-AVERAGE(Table2[rev]))/STDEV(Table2[rev])</f>
        <v>-3.10169208992199E-2</v>
      </c>
      <c r="Z428" s="43">
        <f>(Table2[[#This Row],[ROA]]-AVERAGE(Table2[ROA]))/STDEV(Table2[ROA])</f>
        <v>-2.187587584159258E-2</v>
      </c>
      <c r="AA428" s="20">
        <f>SUM(Table2[[#This Row],[TATA Z]:[ROA Z]])</f>
        <v>-0.39135701923669991</v>
      </c>
      <c r="AB428" s="20">
        <f>IF(Table2[[#This Row],[Z Score]]&gt;1,1,0)</f>
        <v>0</v>
      </c>
    </row>
    <row r="429" spans="1:28" ht="39" hidden="1" x14ac:dyDescent="0.45">
      <c r="A429" s="30">
        <v>1154</v>
      </c>
      <c r="B429" s="31" t="s">
        <v>2317</v>
      </c>
      <c r="C429" s="32" t="s">
        <v>2318</v>
      </c>
      <c r="D429" s="32" t="s">
        <v>18</v>
      </c>
      <c r="E429" s="33">
        <v>195971999328</v>
      </c>
      <c r="F429" s="33">
        <v>3730333833</v>
      </c>
      <c r="G429" s="33">
        <v>662469173320</v>
      </c>
      <c r="H429" s="33">
        <v>400115515948</v>
      </c>
      <c r="I429" s="33">
        <v>428603922034</v>
      </c>
      <c r="J429" s="33">
        <v>65552322118</v>
      </c>
      <c r="K429" s="33">
        <v>50658006109</v>
      </c>
      <c r="L429" s="33">
        <v>233432704415</v>
      </c>
      <c r="M429" s="33">
        <v>394121297819</v>
      </c>
      <c r="N429" s="34">
        <v>0.42</v>
      </c>
      <c r="O429" s="34">
        <v>7.0000000000000007E-2</v>
      </c>
      <c r="P429" s="17">
        <v>-0.29018960162564322</v>
      </c>
      <c r="Q429" s="27">
        <v>7.1200453245363324E-2</v>
      </c>
      <c r="R429" s="27">
        <v>-0.22721263759640595</v>
      </c>
      <c r="S429" s="27">
        <v>0.68837223904292999</v>
      </c>
      <c r="T429" s="28">
        <v>-0.35</v>
      </c>
      <c r="U429" s="29">
        <v>-0.10782954693375579</v>
      </c>
      <c r="V429" s="27">
        <f>(Table2[[#This Row],[TATA]]-AVERAGE(Table2[TATA]))/STDEV(Table2[TATA])</f>
        <v>-0.27628936561452938</v>
      </c>
      <c r="W429" s="43">
        <f>(Table2[[#This Row],[REC]]-AVERAGE(Table2[REC]))/STDEV(Table2[REC])</f>
        <v>-0.14569998860797309</v>
      </c>
      <c r="X429" s="43">
        <f>(Table2[[#This Row],[INV]]-AVERAGE(Table2[INV]))/STDEV(Table2[INV])</f>
        <v>-3.863963658679806E-2</v>
      </c>
      <c r="Y429" s="43">
        <f>(Table2[[#This Row],[rev]]-AVERAGE(Table2[rev]))/STDEV(Table2[rev])</f>
        <v>-2.8565059284458315E-2</v>
      </c>
      <c r="Z429" s="43">
        <f>(Table2[[#This Row],[ROA]]-AVERAGE(Table2[ROA]))/STDEV(Table2[ROA])</f>
        <v>-6.5833284327344685E-2</v>
      </c>
      <c r="AA429" s="20">
        <f>SUM(Table2[[#This Row],[TATA Z]:[ROA Z]])</f>
        <v>-0.55502733442110352</v>
      </c>
      <c r="AB429" s="20">
        <f>IF(Table2[[#This Row],[Z Score]]&gt;1,1,0)</f>
        <v>0</v>
      </c>
    </row>
    <row r="430" spans="1:28" ht="39" hidden="1" x14ac:dyDescent="0.45">
      <c r="A430" s="22">
        <v>1155</v>
      </c>
      <c r="B430" s="23" t="s">
        <v>2319</v>
      </c>
      <c r="C430" s="24" t="s">
        <v>2320</v>
      </c>
      <c r="D430" s="24" t="s">
        <v>15</v>
      </c>
      <c r="E430" s="25">
        <v>967535390</v>
      </c>
      <c r="F430" s="25">
        <v>-3294577002</v>
      </c>
      <c r="G430" s="25">
        <v>228322708685</v>
      </c>
      <c r="H430" s="25">
        <v>127586618118</v>
      </c>
      <c r="I430" s="25">
        <v>113562895172</v>
      </c>
      <c r="J430" s="25">
        <v>44993317111</v>
      </c>
      <c r="K430" s="25">
        <v>65713464385</v>
      </c>
      <c r="L430" s="25">
        <v>86013572108</v>
      </c>
      <c r="M430" s="25">
        <v>68056991191</v>
      </c>
      <c r="N430" s="25"/>
      <c r="O430" s="25"/>
      <c r="P430" s="17">
        <v>-1.8667054260818716E-2</v>
      </c>
      <c r="Q430" s="27">
        <v>-0.10991531206689711</v>
      </c>
      <c r="R430" s="27">
        <v>0.46051610782291763</v>
      </c>
      <c r="S430" s="27">
        <v>-0.20876450630899776</v>
      </c>
      <c r="T430" s="28">
        <v>0</v>
      </c>
      <c r="U430" s="29">
        <v>0.12316923518620407</v>
      </c>
      <c r="V430" s="27">
        <f>(Table2[[#This Row],[TATA]]-AVERAGE(Table2[TATA]))/STDEV(Table2[TATA])</f>
        <v>2.257605594302595E-2</v>
      </c>
      <c r="W430" s="43">
        <f>(Table2[[#This Row],[REC]]-AVERAGE(Table2[REC]))/STDEV(Table2[REC])</f>
        <v>-0.29452334422645193</v>
      </c>
      <c r="X430" s="43">
        <f>(Table2[[#This Row],[INV]]-AVERAGE(Table2[INV]))/STDEV(Table2[INV])</f>
        <v>-3.3577797624066631E-2</v>
      </c>
      <c r="Y430" s="43">
        <f>(Table2[[#This Row],[rev]]-AVERAGE(Table2[rev]))/STDEV(Table2[rev])</f>
        <v>-3.1676134657491029E-2</v>
      </c>
      <c r="Z430" s="43">
        <f>(Table2[[#This Row],[ROA]]-AVERAGE(Table2[ROA]))/STDEV(Table2[ROA])</f>
        <v>-2.058301088612928E-2</v>
      </c>
      <c r="AA430" s="20">
        <f>SUM(Table2[[#This Row],[TATA Z]:[ROA Z]])</f>
        <v>-0.35778423145111293</v>
      </c>
      <c r="AB430" s="20">
        <f>IF(Table2[[#This Row],[Z Score]]&gt;1,1,0)</f>
        <v>0</v>
      </c>
    </row>
    <row r="431" spans="1:28" ht="39" hidden="1" x14ac:dyDescent="0.45">
      <c r="A431" s="30">
        <v>1156</v>
      </c>
      <c r="B431" s="31" t="s">
        <v>2321</v>
      </c>
      <c r="C431" s="32" t="s">
        <v>2322</v>
      </c>
      <c r="D431" s="32" t="s">
        <v>15</v>
      </c>
      <c r="E431" s="33">
        <v>379298416062</v>
      </c>
      <c r="F431" s="33">
        <v>27137412666</v>
      </c>
      <c r="G431" s="33">
        <v>574805648282</v>
      </c>
      <c r="H431" s="33">
        <v>73086993277</v>
      </c>
      <c r="I431" s="33">
        <v>80538751070</v>
      </c>
      <c r="J431" s="33">
        <v>606138658342</v>
      </c>
      <c r="K431" s="33">
        <v>385455960365</v>
      </c>
      <c r="L431" s="33">
        <v>155994902978</v>
      </c>
      <c r="M431" s="33">
        <v>491409123690</v>
      </c>
      <c r="N431" s="34">
        <v>0.71</v>
      </c>
      <c r="O431" s="34">
        <v>0.32</v>
      </c>
      <c r="P431" s="17">
        <v>-0.61266100019815672</v>
      </c>
      <c r="Q431" s="27">
        <v>0.10195737242545753</v>
      </c>
      <c r="R431" s="27">
        <v>-0.36407956321519552</v>
      </c>
      <c r="S431" s="27">
        <v>2.1501614111026663</v>
      </c>
      <c r="T431" s="28">
        <v>-0.38999999999999996</v>
      </c>
      <c r="U431" s="29">
        <v>0.88537822011477174</v>
      </c>
      <c r="V431" s="27">
        <f>(Table2[[#This Row],[TATA]]-AVERAGE(Table2[TATA]))/STDEV(Table2[TATA])</f>
        <v>-0.6312342915883421</v>
      </c>
      <c r="W431" s="43">
        <f>(Table2[[#This Row],[REC]]-AVERAGE(Table2[REC]))/STDEV(Table2[REC])</f>
        <v>-0.12042693789934926</v>
      </c>
      <c r="X431" s="43">
        <f>(Table2[[#This Row],[INV]]-AVERAGE(Table2[INV]))/STDEV(Table2[INV])</f>
        <v>-3.9647008085257153E-2</v>
      </c>
      <c r="Y431" s="43">
        <f>(Table2[[#This Row],[rev]]-AVERAGE(Table2[rev]))/STDEV(Table2[rev])</f>
        <v>-2.3495891939209361E-2</v>
      </c>
      <c r="Z431" s="43">
        <f>(Table2[[#This Row],[ROA]]-AVERAGE(Table2[ROA]))/STDEV(Table2[ROA])</f>
        <v>-7.1004744149197857E-2</v>
      </c>
      <c r="AA431" s="20">
        <f>SUM(Table2[[#This Row],[TATA Z]:[ROA Z]])</f>
        <v>-0.88580887366135563</v>
      </c>
      <c r="AB431" s="20">
        <f>IF(Table2[[#This Row],[Z Score]]&gt;1,1,0)</f>
        <v>0</v>
      </c>
    </row>
    <row r="432" spans="1:28" ht="51.75" hidden="1" x14ac:dyDescent="0.45">
      <c r="A432" s="22">
        <v>1157</v>
      </c>
      <c r="B432" s="23" t="s">
        <v>2323</v>
      </c>
      <c r="C432" s="24" t="s">
        <v>2324</v>
      </c>
      <c r="D432" s="24" t="s">
        <v>15</v>
      </c>
      <c r="E432" s="25">
        <v>-8371910761</v>
      </c>
      <c r="F432" s="25">
        <v>-2452583291</v>
      </c>
      <c r="G432" s="25">
        <v>99838489392</v>
      </c>
      <c r="H432" s="25">
        <v>22875560085</v>
      </c>
      <c r="I432" s="25">
        <v>23753021044</v>
      </c>
      <c r="J432" s="25">
        <v>36706881167</v>
      </c>
      <c r="K432" s="25">
        <v>42629077571</v>
      </c>
      <c r="L432" s="25">
        <v>2338483636</v>
      </c>
      <c r="M432" s="24"/>
      <c r="N432" s="25"/>
      <c r="O432" s="25"/>
      <c r="P432" s="17">
        <v>5.928903277731596E-2</v>
      </c>
      <c r="Q432" s="27">
        <v>3.835800984717179E-2</v>
      </c>
      <c r="R432" s="27">
        <v>0.16133749901160596</v>
      </c>
      <c r="S432" s="27">
        <v>-1</v>
      </c>
      <c r="T432" s="28">
        <v>0</v>
      </c>
      <c r="U432" s="29">
        <v>-0.74101545836390625</v>
      </c>
      <c r="V432" s="27">
        <f>(Table2[[#This Row],[TATA]]-AVERAGE(Table2[TATA]))/STDEV(Table2[TATA])</f>
        <v>0.10838247990945003</v>
      </c>
      <c r="W432" s="43">
        <f>(Table2[[#This Row],[REC]]-AVERAGE(Table2[REC]))/STDEV(Table2[REC])</f>
        <v>-0.17268672068401258</v>
      </c>
      <c r="X432" s="43">
        <f>(Table2[[#This Row],[INV]]-AVERAGE(Table2[INV]))/STDEV(Table2[INV])</f>
        <v>-3.5779819786123448E-2</v>
      </c>
      <c r="Y432" s="43">
        <f>(Table2[[#This Row],[rev]]-AVERAGE(Table2[rev]))/STDEV(Table2[rev])</f>
        <v>-3.4419967491721694E-2</v>
      </c>
      <c r="Z432" s="43">
        <f>(Table2[[#This Row],[ROA]]-AVERAGE(Table2[ROA]))/STDEV(Table2[ROA])</f>
        <v>-2.058301088612928E-2</v>
      </c>
      <c r="AA432" s="20">
        <f>SUM(Table2[[#This Row],[TATA Z]:[ROA Z]])</f>
        <v>-0.15508703893853698</v>
      </c>
      <c r="AB432" s="20">
        <f>IF(Table2[[#This Row],[Z Score]]&gt;1,1,0)</f>
        <v>0</v>
      </c>
    </row>
    <row r="433" spans="1:28" ht="39" hidden="1" x14ac:dyDescent="0.45">
      <c r="A433" s="30">
        <v>1158</v>
      </c>
      <c r="B433" s="31" t="s">
        <v>2325</v>
      </c>
      <c r="C433" s="32" t="s">
        <v>2326</v>
      </c>
      <c r="D433" s="32" t="s">
        <v>18</v>
      </c>
      <c r="E433" s="33">
        <v>37258241484</v>
      </c>
      <c r="F433" s="33">
        <v>73856241918</v>
      </c>
      <c r="G433" s="33">
        <v>1000191158872</v>
      </c>
      <c r="H433" s="33">
        <v>127573795297</v>
      </c>
      <c r="I433" s="33">
        <v>209319922164</v>
      </c>
      <c r="J433" s="33">
        <v>138788342232</v>
      </c>
      <c r="K433" s="33">
        <v>89299003855</v>
      </c>
      <c r="L433" s="33">
        <v>308584764782</v>
      </c>
      <c r="M433" s="33">
        <v>305642392768</v>
      </c>
      <c r="N433" s="34">
        <v>1.53</v>
      </c>
      <c r="O433" s="34">
        <v>2.0099999999999998</v>
      </c>
      <c r="P433" s="17">
        <v>3.6591005738617663E-2</v>
      </c>
      <c r="Q433" s="27">
        <v>0.64077522093537909</v>
      </c>
      <c r="R433" s="27">
        <v>-0.35658137838603993</v>
      </c>
      <c r="S433" s="27">
        <v>-9.5350527628239902E-3</v>
      </c>
      <c r="T433" s="28">
        <v>0.47999999999999976</v>
      </c>
      <c r="U433" s="29">
        <v>0.79124979552513253</v>
      </c>
      <c r="V433" s="27">
        <f>(Table2[[#This Row],[TATA]]-AVERAGE(Table2[TATA]))/STDEV(Table2[TATA])</f>
        <v>8.3398715263449316E-2</v>
      </c>
      <c r="W433" s="43">
        <f>(Table2[[#This Row],[REC]]-AVERAGE(Table2[REC]))/STDEV(Table2[REC])</f>
        <v>0.32232126871934541</v>
      </c>
      <c r="X433" s="43">
        <f>(Table2[[#This Row],[INV]]-AVERAGE(Table2[INV]))/STDEV(Table2[INV])</f>
        <v>-3.9591819750654622E-2</v>
      </c>
      <c r="Y433" s="43">
        <f>(Table2[[#This Row],[rev]]-AVERAGE(Table2[rev]))/STDEV(Table2[rev])</f>
        <v>-3.0985250185618103E-2</v>
      </c>
      <c r="Z433" s="43">
        <f>(Table2[[#This Row],[ROA]]-AVERAGE(Table2[ROA]))/STDEV(Table2[ROA])</f>
        <v>4.1474506976108945E-2</v>
      </c>
      <c r="AA433" s="20">
        <f>SUM(Table2[[#This Row],[TATA Z]:[ROA Z]])</f>
        <v>0.37661742102263096</v>
      </c>
      <c r="AB433" s="20">
        <f>IF(Table2[[#This Row],[Z Score]]&gt;1,1,0)</f>
        <v>0</v>
      </c>
    </row>
    <row r="434" spans="1:28" ht="39" hidden="1" x14ac:dyDescent="0.45">
      <c r="A434" s="22">
        <v>1160</v>
      </c>
      <c r="B434" s="23" t="s">
        <v>2329</v>
      </c>
      <c r="C434" s="24" t="s">
        <v>2330</v>
      </c>
      <c r="D434" s="24" t="s">
        <v>15</v>
      </c>
      <c r="E434" s="25">
        <v>52409061481</v>
      </c>
      <c r="F434" s="25">
        <v>82250935946</v>
      </c>
      <c r="G434" s="25">
        <v>657984812434</v>
      </c>
      <c r="H434" s="25">
        <v>89504669174</v>
      </c>
      <c r="I434" s="25">
        <v>70821498854</v>
      </c>
      <c r="J434" s="25">
        <v>52777518032</v>
      </c>
      <c r="K434" s="25">
        <v>57131163796</v>
      </c>
      <c r="L434" s="25">
        <v>678363642180</v>
      </c>
      <c r="M434" s="25">
        <v>789337259119</v>
      </c>
      <c r="N434" s="26">
        <v>3.57</v>
      </c>
      <c r="O434" s="26">
        <v>3.8</v>
      </c>
      <c r="P434" s="17">
        <v>4.5353439625163576E-2</v>
      </c>
      <c r="Q434" s="27">
        <v>-0.20873961651854506</v>
      </c>
      <c r="R434" s="27">
        <v>8.2490536242350448E-2</v>
      </c>
      <c r="S434" s="27">
        <v>0.16359016026031917</v>
      </c>
      <c r="T434" s="28">
        <v>0.22999999999999998</v>
      </c>
      <c r="U434" s="29">
        <v>0.31269451960928812</v>
      </c>
      <c r="V434" s="27">
        <f>(Table2[[#This Row],[TATA]]-AVERAGE(Table2[TATA]))/STDEV(Table2[TATA])</f>
        <v>9.3043544110219395E-2</v>
      </c>
      <c r="W434" s="43">
        <f>(Table2[[#This Row],[REC]]-AVERAGE(Table2[REC]))/STDEV(Table2[REC])</f>
        <v>-0.37572756507271315</v>
      </c>
      <c r="X434" s="43">
        <f>(Table2[[#This Row],[INV]]-AVERAGE(Table2[INV]))/STDEV(Table2[INV])</f>
        <v>-3.6360151248050504E-2</v>
      </c>
      <c r="Y434" s="43">
        <f>(Table2[[#This Row],[rev]]-AVERAGE(Table2[rev]))/STDEV(Table2[rev])</f>
        <v>-3.0384889549987172E-2</v>
      </c>
      <c r="Z434" s="43">
        <f>(Table2[[#This Row],[ROA]]-AVERAGE(Table2[ROA]))/STDEV(Table2[ROA])</f>
        <v>9.1528830895265499E-3</v>
      </c>
      <c r="AA434" s="20">
        <f>SUM(Table2[[#This Row],[TATA Z]:[ROA Z]])</f>
        <v>-0.3402761786710049</v>
      </c>
      <c r="AB434" s="20">
        <f>IF(Table2[[#This Row],[Z Score]]&gt;1,1,0)</f>
        <v>0</v>
      </c>
    </row>
    <row r="435" spans="1:28" x14ac:dyDescent="0.45">
      <c r="A435" s="30">
        <v>1164</v>
      </c>
      <c r="B435" s="31" t="s">
        <v>2337</v>
      </c>
      <c r="C435" s="32" t="s">
        <v>2338</v>
      </c>
      <c r="D435" s="32" t="s">
        <v>33</v>
      </c>
      <c r="E435" s="33">
        <v>-1049517392170</v>
      </c>
      <c r="F435" s="33">
        <v>623295376346</v>
      </c>
      <c r="G435" s="33">
        <v>55293240391022</v>
      </c>
      <c r="H435" s="33">
        <v>5493836857775</v>
      </c>
      <c r="I435" s="33">
        <v>14651262046443</v>
      </c>
      <c r="J435" s="33">
        <v>3180337280522</v>
      </c>
      <c r="K435" s="33">
        <v>6028458300337</v>
      </c>
      <c r="L435" s="33">
        <v>30248751019243</v>
      </c>
      <c r="M435" s="33">
        <v>37004575746692</v>
      </c>
      <c r="N435" s="34">
        <v>0.31</v>
      </c>
      <c r="O435" s="34">
        <v>0.23</v>
      </c>
      <c r="P435" s="17">
        <v>3.0253476856958009E-2</v>
      </c>
      <c r="Q435" s="27">
        <v>1.666854226970393</v>
      </c>
      <c r="R435" s="27">
        <v>0.89554055705297009</v>
      </c>
      <c r="S435" s="27">
        <v>0.22334227033543383</v>
      </c>
      <c r="T435" s="28">
        <v>-7.9999999999999988E-2</v>
      </c>
      <c r="U435" s="29">
        <v>2.7359905312157546</v>
      </c>
      <c r="V435" s="27">
        <f>(Table2[[#This Row],[TATA]]-AVERAGE(Table2[TATA]))/STDEV(Table2[TATA])</f>
        <v>7.6422984300283769E-2</v>
      </c>
      <c r="W435" s="43">
        <f>(Table2[[#This Row],[REC]]-AVERAGE(Table2[REC]))/STDEV(Table2[REC])</f>
        <v>1.1654533977448189</v>
      </c>
      <c r="X435" s="43">
        <f>(Table2[[#This Row],[INV]]-AVERAGE(Table2[INV]))/STDEV(Table2[INV])</f>
        <v>-3.0375919381343416E-2</v>
      </c>
      <c r="Y435" s="43">
        <f>(Table2[[#This Row],[rev]]-AVERAGE(Table2[rev]))/STDEV(Table2[rev])</f>
        <v>-3.0177682210521316E-2</v>
      </c>
      <c r="Z435" s="43">
        <f>(Table2[[#This Row],[ROA]]-AVERAGE(Table2[ROA]))/STDEV(Table2[ROA])</f>
        <v>-3.0925930529835655E-2</v>
      </c>
      <c r="AA435" s="20">
        <f>SUM(Table2[[#This Row],[TATA Z]:[ROA Z]])</f>
        <v>1.1503968499234023</v>
      </c>
      <c r="AB435" s="20">
        <f>IF(Table2[[#This Row],[Z Score]]&gt;1,1,0)</f>
        <v>1</v>
      </c>
    </row>
    <row r="436" spans="1:28" ht="39" x14ac:dyDescent="0.45">
      <c r="A436" s="22">
        <v>1174</v>
      </c>
      <c r="B436" s="23" t="s">
        <v>2357</v>
      </c>
      <c r="C436" s="24" t="s">
        <v>2358</v>
      </c>
      <c r="D436" s="24" t="s">
        <v>18</v>
      </c>
      <c r="E436" s="25">
        <v>-89003315816</v>
      </c>
      <c r="F436" s="25">
        <v>42095304747</v>
      </c>
      <c r="G436" s="25">
        <v>972016170518</v>
      </c>
      <c r="H436" s="25">
        <v>125564109241</v>
      </c>
      <c r="I436" s="25">
        <v>420360217823</v>
      </c>
      <c r="J436" s="25">
        <v>91287859520</v>
      </c>
      <c r="K436" s="25">
        <v>111731758779</v>
      </c>
      <c r="L436" s="25">
        <v>393590487971</v>
      </c>
      <c r="M436" s="25">
        <v>700777051426</v>
      </c>
      <c r="N436" s="26">
        <v>1.07</v>
      </c>
      <c r="O436" s="26">
        <v>1.74</v>
      </c>
      <c r="P436" s="17">
        <v>0.13487288024553731</v>
      </c>
      <c r="Q436" s="27">
        <v>2.3477736621074303</v>
      </c>
      <c r="R436" s="27">
        <v>0.22394981508489642</v>
      </c>
      <c r="S436" s="27">
        <v>0.78047252879148266</v>
      </c>
      <c r="T436" s="28">
        <v>0.66999999999999993</v>
      </c>
      <c r="U436" s="29">
        <v>4.1570688862293466</v>
      </c>
      <c r="V436" s="27">
        <f>(Table2[[#This Row],[TATA]]-AVERAGE(Table2[TATA]))/STDEV(Table2[TATA])</f>
        <v>0.19157777494393666</v>
      </c>
      <c r="W436" s="43">
        <f>(Table2[[#This Row],[REC]]-AVERAGE(Table2[REC]))/STDEV(Table2[REC])</f>
        <v>1.7249668949172989</v>
      </c>
      <c r="X436" s="43">
        <f>(Table2[[#This Row],[INV]]-AVERAGE(Table2[INV]))/STDEV(Table2[INV])</f>
        <v>-3.5318978992194737E-2</v>
      </c>
      <c r="Y436" s="43">
        <f>(Table2[[#This Row],[rev]]-AVERAGE(Table2[rev]))/STDEV(Table2[rev])</f>
        <v>-2.8245675483972586E-2</v>
      </c>
      <c r="Z436" s="43">
        <f>(Table2[[#This Row],[ROA]]-AVERAGE(Table2[ROA]))/STDEV(Table2[ROA])</f>
        <v>6.6038941129911613E-2</v>
      </c>
      <c r="AA436" s="20">
        <f>SUM(Table2[[#This Row],[TATA Z]:[ROA Z]])</f>
        <v>1.9190189565149798</v>
      </c>
      <c r="AB436" s="20">
        <f>IF(Table2[[#This Row],[Z Score]]&gt;1,1,0)</f>
        <v>1</v>
      </c>
    </row>
    <row r="437" spans="1:28" ht="51.75" hidden="1" x14ac:dyDescent="0.45">
      <c r="A437" s="30">
        <v>1175</v>
      </c>
      <c r="B437" s="31" t="s">
        <v>2359</v>
      </c>
      <c r="C437" s="32" t="s">
        <v>2360</v>
      </c>
      <c r="D437" s="32" t="s">
        <v>18</v>
      </c>
      <c r="E437" s="33">
        <v>12272039589122</v>
      </c>
      <c r="F437" s="33">
        <v>7713997466069</v>
      </c>
      <c r="G437" s="33">
        <v>73490416201391</v>
      </c>
      <c r="H437" s="33">
        <v>7322324469422</v>
      </c>
      <c r="I437" s="33">
        <v>9837234662330</v>
      </c>
      <c r="J437" s="33">
        <v>3619259484775</v>
      </c>
      <c r="K437" s="33">
        <v>3951694754544</v>
      </c>
      <c r="L437" s="33">
        <v>106911815323587</v>
      </c>
      <c r="M437" s="33">
        <v>121429628648475</v>
      </c>
      <c r="N437" s="34">
        <v>1.74</v>
      </c>
      <c r="O437" s="34">
        <v>0.57999999999999996</v>
      </c>
      <c r="P437" s="17">
        <v>-6.20222657409134E-2</v>
      </c>
      <c r="Q437" s="27">
        <v>0.34345790102722923</v>
      </c>
      <c r="R437" s="27">
        <v>9.1851736844910589E-2</v>
      </c>
      <c r="S437" s="27">
        <v>0.13579241247515386</v>
      </c>
      <c r="T437" s="28">
        <v>-1.1600000000000001</v>
      </c>
      <c r="U437" s="29">
        <v>-0.65092021539361988</v>
      </c>
      <c r="V437" s="27">
        <f>(Table2[[#This Row],[TATA]]-AVERAGE(Table2[TATA]))/STDEV(Table2[TATA])</f>
        <v>-2.5145113740556932E-2</v>
      </c>
      <c r="W437" s="43">
        <f>(Table2[[#This Row],[REC]]-AVERAGE(Table2[REC]))/STDEV(Table2[REC])</f>
        <v>7.801475483892005E-2</v>
      </c>
      <c r="X437" s="43">
        <f>(Table2[[#This Row],[INV]]-AVERAGE(Table2[INV]))/STDEV(Table2[INV])</f>
        <v>-3.6291250696396098E-2</v>
      </c>
      <c r="Y437" s="43">
        <f>(Table2[[#This Row],[rev]]-AVERAGE(Table2[rev]))/STDEV(Table2[rev])</f>
        <v>-3.0481286101581191E-2</v>
      </c>
      <c r="Z437" s="43">
        <f>(Table2[[#This Row],[ROA]]-AVERAGE(Table2[ROA]))/STDEV(Table2[ROA])</f>
        <v>-0.17055534571987177</v>
      </c>
      <c r="AA437" s="20">
        <f>SUM(Table2[[#This Row],[TATA Z]:[ROA Z]])</f>
        <v>-0.18445824141948594</v>
      </c>
      <c r="AB437" s="20">
        <f>IF(Table2[[#This Row],[Z Score]]&gt;1,1,0)</f>
        <v>0</v>
      </c>
    </row>
    <row r="438" spans="1:28" ht="26.25" hidden="1" x14ac:dyDescent="0.45">
      <c r="A438" s="22">
        <v>1177</v>
      </c>
      <c r="B438" s="23" t="s">
        <v>2363</v>
      </c>
      <c r="C438" s="24" t="s">
        <v>2364</v>
      </c>
      <c r="D438" s="24" t="s">
        <v>33</v>
      </c>
      <c r="E438" s="25">
        <v>151190839502</v>
      </c>
      <c r="F438" s="25">
        <v>98838234534</v>
      </c>
      <c r="G438" s="25">
        <v>841041402738</v>
      </c>
      <c r="H438" s="25">
        <v>187683257093</v>
      </c>
      <c r="I438" s="25">
        <v>217376936079</v>
      </c>
      <c r="J438" s="25">
        <v>137147889779</v>
      </c>
      <c r="K438" s="25">
        <v>166549693024</v>
      </c>
      <c r="L438" s="25">
        <v>1611696910235</v>
      </c>
      <c r="M438" s="25">
        <v>1813678801800</v>
      </c>
      <c r="N438" s="26">
        <v>3.75</v>
      </c>
      <c r="O438" s="26">
        <v>2.85</v>
      </c>
      <c r="P438" s="17">
        <v>-6.224735761826556E-2</v>
      </c>
      <c r="Q438" s="27">
        <v>0.15821165641475582</v>
      </c>
      <c r="R438" s="27">
        <v>0.21438028169721052</v>
      </c>
      <c r="S438" s="27">
        <v>0.12532250343245319</v>
      </c>
      <c r="T438" s="28">
        <v>-0.89999999999999991</v>
      </c>
      <c r="U438" s="29">
        <v>-0.46433291607384597</v>
      </c>
      <c r="V438" s="27">
        <f>(Table2[[#This Row],[TATA]]-AVERAGE(Table2[TATA]))/STDEV(Table2[TATA])</f>
        <v>-2.539287282895281E-2</v>
      </c>
      <c r="W438" s="43">
        <f>(Table2[[#This Row],[REC]]-AVERAGE(Table2[REC]))/STDEV(Table2[REC])</f>
        <v>-7.4202627736353707E-2</v>
      </c>
      <c r="X438" s="43">
        <f>(Table2[[#This Row],[INV]]-AVERAGE(Table2[INV]))/STDEV(Table2[INV])</f>
        <v>-3.5389412920221713E-2</v>
      </c>
      <c r="Y438" s="43">
        <f>(Table2[[#This Row],[rev]]-AVERAGE(Table2[rev]))/STDEV(Table2[rev])</f>
        <v>-3.0517593472056643E-2</v>
      </c>
      <c r="Z438" s="43">
        <f>(Table2[[#This Row],[ROA]]-AVERAGE(Table2[ROA]))/STDEV(Table2[ROA])</f>
        <v>-0.13694085687782601</v>
      </c>
      <c r="AA438" s="20">
        <f>SUM(Table2[[#This Row],[TATA Z]:[ROA Z]])</f>
        <v>-0.30244336383541087</v>
      </c>
      <c r="AB438" s="20">
        <f>IF(Table2[[#This Row],[Z Score]]&gt;1,1,0)</f>
        <v>0</v>
      </c>
    </row>
    <row r="439" spans="1:28" ht="39" hidden="1" x14ac:dyDescent="0.45">
      <c r="A439" s="30">
        <v>1178</v>
      </c>
      <c r="B439" s="31" t="s">
        <v>2365</v>
      </c>
      <c r="C439" s="32" t="s">
        <v>2366</v>
      </c>
      <c r="D439" s="32" t="s">
        <v>15</v>
      </c>
      <c r="E439" s="33">
        <v>8603220010</v>
      </c>
      <c r="F439" s="33">
        <v>-45722107110</v>
      </c>
      <c r="G439" s="33">
        <v>526981366788</v>
      </c>
      <c r="H439" s="33">
        <v>11949203287</v>
      </c>
      <c r="I439" s="33">
        <v>6916393617</v>
      </c>
      <c r="J439" s="33">
        <v>76164110377</v>
      </c>
      <c r="K439" s="33">
        <v>76823234078</v>
      </c>
      <c r="L439" s="33">
        <v>353924030956</v>
      </c>
      <c r="M439" s="33">
        <v>437906377765</v>
      </c>
      <c r="N439" s="34">
        <v>-1.02</v>
      </c>
      <c r="O439" s="34">
        <v>-2.5</v>
      </c>
      <c r="P439" s="17">
        <v>-0.10308775707026963</v>
      </c>
      <c r="Q439" s="27">
        <v>-0.42118370146697465</v>
      </c>
      <c r="R439" s="27">
        <v>8.6539933012733227E-3</v>
      </c>
      <c r="S439" s="27">
        <v>0.23728919051399686</v>
      </c>
      <c r="T439" s="28">
        <v>-1.48</v>
      </c>
      <c r="U439" s="29">
        <v>-1.7583282747219742</v>
      </c>
      <c r="V439" s="27">
        <f>(Table2[[#This Row],[TATA]]-AVERAGE(Table2[TATA]))/STDEV(Table2[TATA])</f>
        <v>-7.0345983785156926E-2</v>
      </c>
      <c r="W439" s="43">
        <f>(Table2[[#This Row],[REC]]-AVERAGE(Table2[REC]))/STDEV(Table2[REC])</f>
        <v>-0.55029349283064433</v>
      </c>
      <c r="X439" s="43">
        <f>(Table2[[#This Row],[INV]]-AVERAGE(Table2[INV]))/STDEV(Table2[INV])</f>
        <v>-3.6903604887907671E-2</v>
      </c>
      <c r="Y439" s="43">
        <f>(Table2[[#This Row],[rev]]-AVERAGE(Table2[rev]))/STDEV(Table2[rev])</f>
        <v>-3.0129317320640281E-2</v>
      </c>
      <c r="Z439" s="43">
        <f>(Table2[[#This Row],[ROA]]-AVERAGE(Table2[ROA]))/STDEV(Table2[ROA])</f>
        <v>-0.21192702429469726</v>
      </c>
      <c r="AA439" s="20">
        <f>SUM(Table2[[#This Row],[TATA Z]:[ROA Z]])</f>
        <v>-0.89959942311904639</v>
      </c>
      <c r="AB439" s="20">
        <f>IF(Table2[[#This Row],[Z Score]]&gt;1,1,0)</f>
        <v>0</v>
      </c>
    </row>
    <row r="440" spans="1:28" ht="26.25" hidden="1" x14ac:dyDescent="0.45">
      <c r="A440" s="22">
        <v>1179</v>
      </c>
      <c r="B440" s="23" t="s">
        <v>2367</v>
      </c>
      <c r="C440" s="24" t="s">
        <v>2368</v>
      </c>
      <c r="D440" s="24" t="s">
        <v>15</v>
      </c>
      <c r="E440" s="25">
        <v>276134590128</v>
      </c>
      <c r="F440" s="25">
        <v>142081286144</v>
      </c>
      <c r="G440" s="25">
        <v>1945559441962</v>
      </c>
      <c r="H440" s="25">
        <v>161812852988</v>
      </c>
      <c r="I440" s="25">
        <v>158769902368</v>
      </c>
      <c r="J440" s="25">
        <v>57937053083</v>
      </c>
      <c r="K440" s="25">
        <v>69033592747</v>
      </c>
      <c r="L440" s="25">
        <v>670180413702</v>
      </c>
      <c r="M440" s="25">
        <v>668487646230</v>
      </c>
      <c r="N440" s="26">
        <v>1.18</v>
      </c>
      <c r="O440" s="26">
        <v>1.46</v>
      </c>
      <c r="P440" s="17">
        <v>-6.8902188796048244E-2</v>
      </c>
      <c r="Q440" s="27">
        <v>-1.8805370301614201E-2</v>
      </c>
      <c r="R440" s="27">
        <v>0.19152751259376649</v>
      </c>
      <c r="S440" s="27">
        <v>-2.5258384718367792E-3</v>
      </c>
      <c r="T440" s="28">
        <v>0.28000000000000003</v>
      </c>
      <c r="U440" s="29">
        <v>0.3812941150242673</v>
      </c>
      <c r="V440" s="27">
        <f>(Table2[[#This Row],[TATA]]-AVERAGE(Table2[TATA]))/STDEV(Table2[TATA])</f>
        <v>-3.2717859076485507E-2</v>
      </c>
      <c r="W440" s="43">
        <f>(Table2[[#This Row],[REC]]-AVERAGE(Table2[REC]))/STDEV(Table2[REC])</f>
        <v>-0.21965803782788348</v>
      </c>
      <c r="X440" s="43">
        <f>(Table2[[#This Row],[INV]]-AVERAGE(Table2[INV]))/STDEV(Table2[INV])</f>
        <v>-3.5557614464543655E-2</v>
      </c>
      <c r="Y440" s="43">
        <f>(Table2[[#This Row],[rev]]-AVERAGE(Table2[rev]))/STDEV(Table2[rev])</f>
        <v>-3.0960943752871943E-2</v>
      </c>
      <c r="Z440" s="43">
        <f>(Table2[[#This Row],[ROA]]-AVERAGE(Table2[ROA]))/STDEV(Table2[ROA])</f>
        <v>1.5617207866843041E-2</v>
      </c>
      <c r="AA440" s="20">
        <f>SUM(Table2[[#This Row],[TATA Z]:[ROA Z]])</f>
        <v>-0.30327724725494154</v>
      </c>
      <c r="AB440" s="20">
        <f>IF(Table2[[#This Row],[Z Score]]&gt;1,1,0)</f>
        <v>0</v>
      </c>
    </row>
    <row r="441" spans="1:28" ht="39" hidden="1" x14ac:dyDescent="0.45">
      <c r="A441" s="30">
        <v>1186</v>
      </c>
      <c r="B441" s="31" t="s">
        <v>2381</v>
      </c>
      <c r="C441" s="32" t="s">
        <v>2382</v>
      </c>
      <c r="D441" s="32" t="s">
        <v>15</v>
      </c>
      <c r="E441" s="33">
        <v>-4581730032</v>
      </c>
      <c r="F441" s="33">
        <v>-2408042570</v>
      </c>
      <c r="G441" s="33">
        <v>180225317867</v>
      </c>
      <c r="H441" s="33">
        <v>17972941641</v>
      </c>
      <c r="I441" s="33">
        <v>7557288498</v>
      </c>
      <c r="J441" s="33">
        <v>145618504274</v>
      </c>
      <c r="K441" s="33">
        <v>147811690855</v>
      </c>
      <c r="L441" s="33">
        <v>45439820007</v>
      </c>
      <c r="M441" s="33">
        <v>42989723850</v>
      </c>
      <c r="N441" s="34">
        <v>0.82</v>
      </c>
      <c r="O441" s="34">
        <v>-0.8</v>
      </c>
      <c r="P441" s="17">
        <v>1.2060943976828525E-2</v>
      </c>
      <c r="Q441" s="27">
        <v>-0.57951855355940951</v>
      </c>
      <c r="R441" s="27">
        <v>1.5061180527395314E-2</v>
      </c>
      <c r="S441" s="27">
        <v>-5.3919583233880831E-2</v>
      </c>
      <c r="T441" s="28">
        <v>-1.62</v>
      </c>
      <c r="U441" s="29">
        <v>-2.2263160122890664</v>
      </c>
      <c r="V441" s="27">
        <f>(Table2[[#This Row],[TATA]]-AVERAGE(Table2[TATA]))/STDEV(Table2[TATA])</f>
        <v>5.6398426261963154E-2</v>
      </c>
      <c r="W441" s="43">
        <f>(Table2[[#This Row],[REC]]-AVERAGE(Table2[REC]))/STDEV(Table2[REC])</f>
        <v>-0.68039770523382903</v>
      </c>
      <c r="X441" s="43">
        <f>(Table2[[#This Row],[INV]]-AVERAGE(Table2[INV]))/STDEV(Table2[INV])</f>
        <v>-3.6856446542180933E-2</v>
      </c>
      <c r="Y441" s="43">
        <f>(Table2[[#This Row],[rev]]-AVERAGE(Table2[rev]))/STDEV(Table2[rev])</f>
        <v>-3.1139166096885291E-2</v>
      </c>
      <c r="Z441" s="43">
        <f>(Table2[[#This Row],[ROA]]-AVERAGE(Table2[ROA]))/STDEV(Table2[ROA])</f>
        <v>-0.23002713367118344</v>
      </c>
      <c r="AA441" s="20">
        <f>SUM(Table2[[#This Row],[TATA Z]:[ROA Z]])</f>
        <v>-0.92202202528211552</v>
      </c>
      <c r="AB441" s="20">
        <f>IF(Table2[[#This Row],[Z Score]]&gt;1,1,0)</f>
        <v>0</v>
      </c>
    </row>
    <row r="442" spans="1:28" ht="39" x14ac:dyDescent="0.45">
      <c r="A442" s="22">
        <v>1187</v>
      </c>
      <c r="B442" s="23" t="s">
        <v>2383</v>
      </c>
      <c r="C442" s="24" t="s">
        <v>2384</v>
      </c>
      <c r="D442" s="24" t="s">
        <v>33</v>
      </c>
      <c r="E442" s="25">
        <v>352944506710</v>
      </c>
      <c r="F442" s="25">
        <v>19560443613</v>
      </c>
      <c r="G442" s="25">
        <v>1418440299350</v>
      </c>
      <c r="H442" s="25">
        <v>39490978886</v>
      </c>
      <c r="I442" s="25">
        <v>234845311598</v>
      </c>
      <c r="J442" s="25">
        <v>259998192377</v>
      </c>
      <c r="K442" s="25">
        <v>465295639746</v>
      </c>
      <c r="L442" s="25">
        <v>13209223017</v>
      </c>
      <c r="M442" s="25">
        <v>6546277358</v>
      </c>
      <c r="N442" s="26">
        <v>0.81</v>
      </c>
      <c r="O442" s="26">
        <v>2.31</v>
      </c>
      <c r="P442" s="17">
        <v>-0.23503566787391275</v>
      </c>
      <c r="Q442" s="27">
        <v>4.9468090744454889</v>
      </c>
      <c r="R442" s="27">
        <v>0.78961105649271834</v>
      </c>
      <c r="S442" s="27">
        <v>-0.5044161681898266</v>
      </c>
      <c r="T442" s="28">
        <v>1.5</v>
      </c>
      <c r="U442" s="29">
        <v>6.4969682948744678</v>
      </c>
      <c r="V442" s="27">
        <f>(Table2[[#This Row],[TATA]]-AVERAGE(Table2[TATA]))/STDEV(Table2[TATA])</f>
        <v>-0.21558131826728413</v>
      </c>
      <c r="W442" s="43">
        <f>(Table2[[#This Row],[REC]]-AVERAGE(Table2[REC]))/STDEV(Table2[REC])</f>
        <v>3.8606019169074184</v>
      </c>
      <c r="X442" s="43">
        <f>(Table2[[#This Row],[INV]]-AVERAGE(Table2[INV]))/STDEV(Table2[INV])</f>
        <v>-3.1155584440874462E-2</v>
      </c>
      <c r="Y442" s="43">
        <f>(Table2[[#This Row],[rev]]-AVERAGE(Table2[rev]))/STDEV(Table2[rev])</f>
        <v>-3.2701390404777167E-2</v>
      </c>
      <c r="Z442" s="43">
        <f>(Table2[[#This Row],[ROA]]-AVERAGE(Table2[ROA]))/STDEV(Table2[ROA])</f>
        <v>0.17334673243336526</v>
      </c>
      <c r="AA442" s="20">
        <f>SUM(Table2[[#This Row],[TATA Z]:[ROA Z]])</f>
        <v>3.7545103562278475</v>
      </c>
      <c r="AB442" s="20">
        <f>IF(Table2[[#This Row],[Z Score]]&gt;1,1,0)</f>
        <v>1</v>
      </c>
    </row>
    <row r="443" spans="1:28" ht="39" hidden="1" x14ac:dyDescent="0.45">
      <c r="A443" s="30">
        <v>1191</v>
      </c>
      <c r="B443" s="31" t="s">
        <v>2391</v>
      </c>
      <c r="C443" s="32" t="s">
        <v>2392</v>
      </c>
      <c r="D443" s="32" t="s">
        <v>15</v>
      </c>
      <c r="E443" s="33">
        <v>131070745706</v>
      </c>
      <c r="F443" s="33">
        <v>161481594524</v>
      </c>
      <c r="G443" s="33">
        <v>1283743185245</v>
      </c>
      <c r="H443" s="33">
        <v>115301843608</v>
      </c>
      <c r="I443" s="33">
        <v>100348106984</v>
      </c>
      <c r="J443" s="33">
        <v>282356074327</v>
      </c>
      <c r="K443" s="33">
        <v>189896915074</v>
      </c>
      <c r="L443" s="33">
        <v>622811727724</v>
      </c>
      <c r="M443" s="33">
        <v>450605501119</v>
      </c>
      <c r="N443" s="34">
        <v>8.18</v>
      </c>
      <c r="O443" s="34">
        <v>1.18</v>
      </c>
      <c r="P443" s="17">
        <v>2.3689199808446224E-2</v>
      </c>
      <c r="Q443" s="27">
        <v>-0.12969208605925936</v>
      </c>
      <c r="R443" s="27">
        <v>-0.32745588871561487</v>
      </c>
      <c r="S443" s="27">
        <v>-0.27649804738634187</v>
      </c>
      <c r="T443" s="28">
        <v>-7</v>
      </c>
      <c r="U443" s="29">
        <v>-7.7099568223527699</v>
      </c>
      <c r="V443" s="27">
        <f>(Table2[[#This Row],[TATA]]-AVERAGE(Table2[TATA]))/STDEV(Table2[TATA])</f>
        <v>6.91976711674923E-2</v>
      </c>
      <c r="W443" s="43">
        <f>(Table2[[#This Row],[REC]]-AVERAGE(Table2[REC]))/STDEV(Table2[REC])</f>
        <v>-0.31077397742658874</v>
      </c>
      <c r="X443" s="43">
        <f>(Table2[[#This Row],[INV]]-AVERAGE(Table2[INV]))/STDEV(Table2[INV])</f>
        <v>-3.9377449565600769E-2</v>
      </c>
      <c r="Y443" s="43">
        <f>(Table2[[#This Row],[rev]]-AVERAGE(Table2[rev]))/STDEV(Table2[rev])</f>
        <v>-3.1911019866090261E-2</v>
      </c>
      <c r="Z443" s="43">
        <f>(Table2[[#This Row],[ROA]]-AVERAGE(Table2[ROA]))/STDEV(Table2[ROA])</f>
        <v>-0.92558847971043723</v>
      </c>
      <c r="AA443" s="20">
        <f>SUM(Table2[[#This Row],[TATA Z]:[ROA Z]])</f>
        <v>-1.2384532554012246</v>
      </c>
      <c r="AB443" s="20">
        <f>IF(Table2[[#This Row],[Z Score]]&gt;1,1,0)</f>
        <v>0</v>
      </c>
    </row>
    <row r="444" spans="1:28" ht="39" hidden="1" x14ac:dyDescent="0.45">
      <c r="A444" s="22">
        <v>1193</v>
      </c>
      <c r="B444" s="23" t="s">
        <v>2395</v>
      </c>
      <c r="C444" s="24" t="s">
        <v>2396</v>
      </c>
      <c r="D444" s="24" t="s">
        <v>18</v>
      </c>
      <c r="E444" s="25">
        <v>80645548555</v>
      </c>
      <c r="F444" s="25">
        <v>31742483163</v>
      </c>
      <c r="G444" s="25">
        <v>1674116041381</v>
      </c>
      <c r="H444" s="25">
        <v>736448974133</v>
      </c>
      <c r="I444" s="25">
        <v>860953980063</v>
      </c>
      <c r="J444" s="25">
        <v>72515049008</v>
      </c>
      <c r="K444" s="25">
        <v>42984556975</v>
      </c>
      <c r="L444" s="25">
        <v>1572511299308</v>
      </c>
      <c r="M444" s="25">
        <v>2113267573437</v>
      </c>
      <c r="N444" s="26">
        <v>0.85</v>
      </c>
      <c r="O444" s="26">
        <v>0.78</v>
      </c>
      <c r="P444" s="17">
        <v>-2.9211275791646573E-2</v>
      </c>
      <c r="Q444" s="27">
        <v>0.16906127960402978</v>
      </c>
      <c r="R444" s="27">
        <v>-0.40723260119071475</v>
      </c>
      <c r="S444" s="27">
        <v>0.34388069221948703</v>
      </c>
      <c r="T444" s="28">
        <v>-6.9999999999999951E-2</v>
      </c>
      <c r="U444" s="29">
        <v>6.4980948411555439E-3</v>
      </c>
      <c r="V444" s="27">
        <f>(Table2[[#This Row],[TATA]]-AVERAGE(Table2[TATA]))/STDEV(Table2[TATA])</f>
        <v>1.0970009802876312E-2</v>
      </c>
      <c r="W444" s="43">
        <f>(Table2[[#This Row],[REC]]-AVERAGE(Table2[REC]))/STDEV(Table2[REC])</f>
        <v>-6.5287460536855871E-2</v>
      </c>
      <c r="X444" s="43">
        <f>(Table2[[#This Row],[INV]]-AVERAGE(Table2[INV]))/STDEV(Table2[INV])</f>
        <v>-3.9964624195445372E-2</v>
      </c>
      <c r="Y444" s="43">
        <f>(Table2[[#This Row],[rev]]-AVERAGE(Table2[rev]))/STDEV(Table2[rev])</f>
        <v>-2.9759681144607336E-2</v>
      </c>
      <c r="Z444" s="43">
        <f>(Table2[[#This Row],[ROA]]-AVERAGE(Table2[ROA]))/STDEV(Table2[ROA])</f>
        <v>-2.9633065574372355E-2</v>
      </c>
      <c r="AA444" s="20">
        <f>SUM(Table2[[#This Row],[TATA Z]:[ROA Z]])</f>
        <v>-0.15367482164840462</v>
      </c>
      <c r="AB444" s="20">
        <f>IF(Table2[[#This Row],[Z Score]]&gt;1,1,0)</f>
        <v>0</v>
      </c>
    </row>
    <row r="445" spans="1:28" ht="26.25" hidden="1" x14ac:dyDescent="0.45">
      <c r="A445" s="30">
        <v>1194</v>
      </c>
      <c r="B445" s="31" t="s">
        <v>2397</v>
      </c>
      <c r="C445" s="32" t="s">
        <v>2398</v>
      </c>
      <c r="D445" s="32" t="s">
        <v>33</v>
      </c>
      <c r="E445" s="33">
        <v>3913940809873</v>
      </c>
      <c r="F445" s="33">
        <v>2354081075050</v>
      </c>
      <c r="G445" s="33">
        <v>23201490679523</v>
      </c>
      <c r="H445" s="33">
        <v>1514787301737</v>
      </c>
      <c r="I445" s="33">
        <v>1157155456553</v>
      </c>
      <c r="J445" s="33">
        <v>1402424334709</v>
      </c>
      <c r="K445" s="33">
        <v>1302184245205</v>
      </c>
      <c r="L445" s="33">
        <v>8846468727140</v>
      </c>
      <c r="M445" s="33">
        <v>8588311505194</v>
      </c>
      <c r="N445" s="34">
        <v>1.94</v>
      </c>
      <c r="O445" s="34">
        <v>2.02</v>
      </c>
      <c r="P445" s="17">
        <v>-6.7231013574472157E-2</v>
      </c>
      <c r="Q445" s="27">
        <v>-0.23609377024345604</v>
      </c>
      <c r="R445" s="27">
        <v>-7.1476290751044044E-2</v>
      </c>
      <c r="S445" s="27">
        <v>-2.9181951568313561E-2</v>
      </c>
      <c r="T445" s="28">
        <v>8.0000000000000071E-2</v>
      </c>
      <c r="U445" s="29">
        <v>-0.32398302613728575</v>
      </c>
      <c r="V445" s="27">
        <f>(Table2[[#This Row],[TATA]]-AVERAGE(Table2[TATA]))/STDEV(Table2[TATA])</f>
        <v>-3.0878393102332733E-2</v>
      </c>
      <c r="W445" s="43">
        <f>(Table2[[#This Row],[REC]]-AVERAGE(Table2[REC]))/STDEV(Table2[REC])</f>
        <v>-0.39820455342558403</v>
      </c>
      <c r="X445" s="43">
        <f>(Table2[[#This Row],[INV]]-AVERAGE(Table2[INV]))/STDEV(Table2[INV])</f>
        <v>-3.7493381884452219E-2</v>
      </c>
      <c r="Y445" s="43">
        <f>(Table2[[#This Row],[rev]]-AVERAGE(Table2[rev]))/STDEV(Table2[rev])</f>
        <v>-3.1053381363330863E-2</v>
      </c>
      <c r="Z445" s="43">
        <f>(Table2[[#This Row],[ROA]]-AVERAGE(Table2[ROA]))/STDEV(Table2[ROA])</f>
        <v>-1.0240091242422896E-2</v>
      </c>
      <c r="AA445" s="20">
        <f>SUM(Table2[[#This Row],[TATA Z]:[ROA Z]])</f>
        <v>-0.50786980101812274</v>
      </c>
      <c r="AB445" s="20">
        <f>IF(Table2[[#This Row],[Z Score]]&gt;1,1,0)</f>
        <v>0</v>
      </c>
    </row>
    <row r="446" spans="1:28" ht="51.75" hidden="1" x14ac:dyDescent="0.45">
      <c r="A446" s="22">
        <v>1195</v>
      </c>
      <c r="B446" s="23" t="s">
        <v>2399</v>
      </c>
      <c r="C446" s="24" t="s">
        <v>2400</v>
      </c>
      <c r="D446" s="24" t="s">
        <v>18</v>
      </c>
      <c r="E446" s="25">
        <v>-611295545728</v>
      </c>
      <c r="F446" s="25">
        <v>143284796278</v>
      </c>
      <c r="G446" s="25">
        <v>9670738362980</v>
      </c>
      <c r="H446" s="25">
        <v>2717223495598</v>
      </c>
      <c r="I446" s="25">
        <v>3352432745869</v>
      </c>
      <c r="J446" s="25">
        <v>1224667804249</v>
      </c>
      <c r="K446" s="25">
        <v>1471232667834</v>
      </c>
      <c r="L446" s="25">
        <v>7142101147514</v>
      </c>
      <c r="M446" s="25">
        <v>6949409680202</v>
      </c>
      <c r="N446" s="26">
        <v>0.17</v>
      </c>
      <c r="O446" s="26">
        <v>0.43</v>
      </c>
      <c r="P446" s="17">
        <v>7.8027169558693252E-2</v>
      </c>
      <c r="Q446" s="27">
        <v>0.23377144033240618</v>
      </c>
      <c r="R446" s="27">
        <v>0.20133203692425014</v>
      </c>
      <c r="S446" s="27">
        <v>-2.6979660933403531E-2</v>
      </c>
      <c r="T446" s="28">
        <v>0.26</v>
      </c>
      <c r="U446" s="29">
        <v>0.74615098588194606</v>
      </c>
      <c r="V446" s="27">
        <f>(Table2[[#This Row],[TATA]]-AVERAGE(Table2[TATA]))/STDEV(Table2[TATA])</f>
        <v>0.12900758527443806</v>
      </c>
      <c r="W446" s="43">
        <f>(Table2[[#This Row],[REC]]-AVERAGE(Table2[REC]))/STDEV(Table2[REC])</f>
        <v>-1.2114931653992437E-2</v>
      </c>
      <c r="X446" s="43">
        <f>(Table2[[#This Row],[INV]]-AVERAGE(Table2[INV]))/STDEV(Table2[INV])</f>
        <v>-3.5485450950080065E-2</v>
      </c>
      <c r="Y446" s="43">
        <f>(Table2[[#This Row],[rev]]-AVERAGE(Table2[rev]))/STDEV(Table2[rev])</f>
        <v>-3.1045744297750807E-2</v>
      </c>
      <c r="Z446" s="43">
        <f>(Table2[[#This Row],[ROA]]-AVERAGE(Table2[ROA]))/STDEV(Table2[ROA])</f>
        <v>1.3031477955916445E-2</v>
      </c>
      <c r="AA446" s="20">
        <f>SUM(Table2[[#This Row],[TATA Z]:[ROA Z]])</f>
        <v>6.3392936328531185E-2</v>
      </c>
      <c r="AB446" s="20">
        <f>IF(Table2[[#This Row],[Z Score]]&gt;1,1,0)</f>
        <v>0</v>
      </c>
    </row>
    <row r="447" spans="1:28" ht="26.25" hidden="1" x14ac:dyDescent="0.45">
      <c r="A447" s="30">
        <v>1197</v>
      </c>
      <c r="B447" s="31" t="s">
        <v>2403</v>
      </c>
      <c r="C447" s="32" t="s">
        <v>2404</v>
      </c>
      <c r="D447" s="32" t="s">
        <v>33</v>
      </c>
      <c r="E447" s="33">
        <v>117177730733</v>
      </c>
      <c r="F447" s="33">
        <v>-104187392195</v>
      </c>
      <c r="G447" s="33">
        <v>3330305033422</v>
      </c>
      <c r="H447" s="33">
        <v>1214694493786</v>
      </c>
      <c r="I447" s="33">
        <v>683273498599</v>
      </c>
      <c r="J447" s="33">
        <v>1433393754473</v>
      </c>
      <c r="K447" s="33">
        <v>714466173615</v>
      </c>
      <c r="L447" s="33">
        <v>717532138019</v>
      </c>
      <c r="M447" s="33">
        <v>1058639824373</v>
      </c>
      <c r="N447" s="34">
        <v>7.0000000000000007E-2</v>
      </c>
      <c r="O447" s="34">
        <v>-3.74</v>
      </c>
      <c r="P447" s="17">
        <v>-6.6469924138012046E-2</v>
      </c>
      <c r="Q447" s="27">
        <v>-0.43749354089080411</v>
      </c>
      <c r="R447" s="27">
        <v>-0.50155623925005877</v>
      </c>
      <c r="S447" s="27">
        <v>0.47539011603821374</v>
      </c>
      <c r="T447" s="28">
        <v>-3.81</v>
      </c>
      <c r="U447" s="29">
        <v>-4.3401295882406608</v>
      </c>
      <c r="V447" s="27">
        <f>(Table2[[#This Row],[TATA]]-AVERAGE(Table2[TATA]))/STDEV(Table2[TATA])</f>
        <v>-3.0040660407651479E-2</v>
      </c>
      <c r="W447" s="43">
        <f>(Table2[[#This Row],[REC]]-AVERAGE(Table2[REC]))/STDEV(Table2[REC])</f>
        <v>-0.56369533572636343</v>
      </c>
      <c r="X447" s="43">
        <f>(Table2[[#This Row],[INV]]-AVERAGE(Table2[INV]))/STDEV(Table2[INV])</f>
        <v>-4.0658867484555321E-2</v>
      </c>
      <c r="Y447" s="43">
        <f>(Table2[[#This Row],[rev]]-AVERAGE(Table2[rev]))/STDEV(Table2[rev])</f>
        <v>-2.9303635026906888E-2</v>
      </c>
      <c r="Z447" s="43">
        <f>(Table2[[#This Row],[ROA]]-AVERAGE(Table2[ROA]))/STDEV(Table2[ROA])</f>
        <v>-0.51316455891764545</v>
      </c>
      <c r="AA447" s="20">
        <f>SUM(Table2[[#This Row],[TATA Z]:[ROA Z]])</f>
        <v>-1.1768630575631227</v>
      </c>
      <c r="AB447" s="20">
        <f>IF(Table2[[#This Row],[Z Score]]&gt;1,1,0)</f>
        <v>0</v>
      </c>
    </row>
    <row r="448" spans="1:28" ht="26.25" hidden="1" x14ac:dyDescent="0.45">
      <c r="A448" s="22">
        <v>1199</v>
      </c>
      <c r="B448" s="23" t="s">
        <v>2407</v>
      </c>
      <c r="C448" s="24" t="s">
        <v>2408</v>
      </c>
      <c r="D448" s="24" t="s">
        <v>15</v>
      </c>
      <c r="E448" s="25">
        <v>308550672034</v>
      </c>
      <c r="F448" s="25">
        <v>177174097155</v>
      </c>
      <c r="G448" s="25">
        <v>7711901202826</v>
      </c>
      <c r="H448" s="25">
        <v>1180537779879</v>
      </c>
      <c r="I448" s="25">
        <v>1178765942013</v>
      </c>
      <c r="J448" s="25">
        <v>644111182895</v>
      </c>
      <c r="K448" s="25">
        <v>625244734590</v>
      </c>
      <c r="L448" s="25">
        <v>7774453292729</v>
      </c>
      <c r="M448" s="25">
        <v>7557913714553</v>
      </c>
      <c r="N448" s="26">
        <v>0.95</v>
      </c>
      <c r="O448" s="26">
        <v>3.15</v>
      </c>
      <c r="P448" s="17">
        <v>-1.703556249279458E-2</v>
      </c>
      <c r="Q448" s="27">
        <v>-1.5008734969766116E-3</v>
      </c>
      <c r="R448" s="27">
        <v>-2.9290670315959288E-2</v>
      </c>
      <c r="S448" s="27">
        <v>-2.7852708096981822E-2</v>
      </c>
      <c r="T448" s="28">
        <v>2.2000000000000002</v>
      </c>
      <c r="U448" s="29">
        <v>2.1243201855972877</v>
      </c>
      <c r="V448" s="27">
        <f>(Table2[[#This Row],[TATA]]-AVERAGE(Table2[TATA]))/STDEV(Table2[TATA])</f>
        <v>2.4371842258933882E-2</v>
      </c>
      <c r="W448" s="43">
        <f>(Table2[[#This Row],[REC]]-AVERAGE(Table2[REC]))/STDEV(Table2[REC])</f>
        <v>-0.20543888204475583</v>
      </c>
      <c r="X448" s="43">
        <f>(Table2[[#This Row],[INV]]-AVERAGE(Table2[INV]))/STDEV(Table2[INV])</f>
        <v>-3.7182886185955402E-2</v>
      </c>
      <c r="Y448" s="43">
        <f>(Table2[[#This Row],[rev]]-AVERAGE(Table2[rev]))/STDEV(Table2[rev])</f>
        <v>-3.1048771835686554E-2</v>
      </c>
      <c r="Z448" s="43">
        <f>(Table2[[#This Row],[ROA]]-AVERAGE(Table2[ROA]))/STDEV(Table2[ROA])</f>
        <v>0.2638472793157961</v>
      </c>
      <c r="AA448" s="20">
        <f>SUM(Table2[[#This Row],[TATA Z]:[ROA Z]])</f>
        <v>1.4548581508332215E-2</v>
      </c>
      <c r="AB448" s="20">
        <f>IF(Table2[[#This Row],[Z Score]]&gt;1,1,0)</f>
        <v>0</v>
      </c>
    </row>
    <row r="449" spans="1:28" ht="39" hidden="1" x14ac:dyDescent="0.45">
      <c r="A449" s="30">
        <v>1201</v>
      </c>
      <c r="B449" s="31" t="s">
        <v>2411</v>
      </c>
      <c r="C449" s="32" t="s">
        <v>2412</v>
      </c>
      <c r="D449" s="32" t="s">
        <v>33</v>
      </c>
      <c r="E449" s="33">
        <v>230906374733</v>
      </c>
      <c r="F449" s="33">
        <v>130131124441</v>
      </c>
      <c r="G449" s="33">
        <v>2001178003514</v>
      </c>
      <c r="H449" s="33">
        <v>158563110572</v>
      </c>
      <c r="I449" s="33">
        <v>182076559692</v>
      </c>
      <c r="J449" s="33">
        <v>129051542</v>
      </c>
      <c r="K449" s="33">
        <v>101852869</v>
      </c>
      <c r="L449" s="33">
        <v>130939549954</v>
      </c>
      <c r="M449" s="33">
        <v>177648306603</v>
      </c>
      <c r="N449" s="34">
        <v>2.12</v>
      </c>
      <c r="O449" s="34">
        <v>3.94</v>
      </c>
      <c r="P449" s="17">
        <v>-5.0357964216597481E-2</v>
      </c>
      <c r="Q449" s="27">
        <v>0.14829079118830141</v>
      </c>
      <c r="R449" s="27">
        <v>-0.21075821782896637</v>
      </c>
      <c r="S449" s="27">
        <v>0.35672000297396106</v>
      </c>
      <c r="T449" s="28">
        <v>1.8199999999999998</v>
      </c>
      <c r="U449" s="29">
        <v>2.0638946121166986</v>
      </c>
      <c r="V449" s="27">
        <f>(Table2[[#This Row],[TATA]]-AVERAGE(Table2[TATA]))/STDEV(Table2[TATA])</f>
        <v>-1.2306193267572567E-2</v>
      </c>
      <c r="W449" s="43">
        <f>(Table2[[#This Row],[REC]]-AVERAGE(Table2[REC]))/STDEV(Table2[REC])</f>
        <v>-8.2354631793505093E-2</v>
      </c>
      <c r="X449" s="43">
        <f>(Table2[[#This Row],[INV]]-AVERAGE(Table2[INV]))/STDEV(Table2[INV])</f>
        <v>-3.8518528339334626E-2</v>
      </c>
      <c r="Y449" s="43">
        <f>(Table2[[#This Row],[rev]]-AVERAGE(Table2[rev]))/STDEV(Table2[rev])</f>
        <v>-2.9715157203634116E-2</v>
      </c>
      <c r="Z449" s="43">
        <f>(Table2[[#This Row],[ROA]]-AVERAGE(Table2[ROA]))/STDEV(Table2[ROA])</f>
        <v>0.21471841100819075</v>
      </c>
      <c r="AA449" s="20">
        <f>SUM(Table2[[#This Row],[TATA Z]:[ROA Z]])</f>
        <v>5.1823900404144335E-2</v>
      </c>
      <c r="AB449" s="20">
        <f>IF(Table2[[#This Row],[Z Score]]&gt;1,1,0)</f>
        <v>0</v>
      </c>
    </row>
    <row r="450" spans="1:28" ht="26.25" hidden="1" x14ac:dyDescent="0.45">
      <c r="A450" s="22">
        <v>1205</v>
      </c>
      <c r="B450" s="23" t="s">
        <v>2419</v>
      </c>
      <c r="C450" s="24" t="s">
        <v>2420</v>
      </c>
      <c r="D450" s="24" t="s">
        <v>15</v>
      </c>
      <c r="E450" s="25">
        <v>117323732000</v>
      </c>
      <c r="F450" s="25">
        <v>140719127000</v>
      </c>
      <c r="G450" s="25">
        <v>1453313899000</v>
      </c>
      <c r="H450" s="25">
        <v>48441053000</v>
      </c>
      <c r="I450" s="25">
        <v>118336162000</v>
      </c>
      <c r="J450" s="25">
        <v>303607773000</v>
      </c>
      <c r="K450" s="25">
        <v>328564554000</v>
      </c>
      <c r="L450" s="25">
        <v>2111867485000</v>
      </c>
      <c r="M450" s="25">
        <v>2136141667000</v>
      </c>
      <c r="N450" s="26">
        <v>1.74</v>
      </c>
      <c r="O450" s="26">
        <v>1.28</v>
      </c>
      <c r="P450" s="17">
        <v>1.609796411917478E-2</v>
      </c>
      <c r="Q450" s="27">
        <v>1.4428899594730114</v>
      </c>
      <c r="R450" s="27">
        <v>8.2200731402222699E-2</v>
      </c>
      <c r="S450" s="27">
        <v>1.1494178575319085E-2</v>
      </c>
      <c r="T450" s="28">
        <v>-0.45999999999999996</v>
      </c>
      <c r="U450" s="29">
        <v>1.0926828335697278</v>
      </c>
      <c r="V450" s="27">
        <f>(Table2[[#This Row],[TATA]]-AVERAGE(Table2[TATA]))/STDEV(Table2[TATA])</f>
        <v>6.0841982564701934E-2</v>
      </c>
      <c r="W450" s="43">
        <f>(Table2[[#This Row],[REC]]-AVERAGE(Table2[REC]))/STDEV(Table2[REC])</f>
        <v>0.98142130219461099</v>
      </c>
      <c r="X450" s="43">
        <f>(Table2[[#This Row],[INV]]-AVERAGE(Table2[INV]))/STDEV(Table2[INV])</f>
        <v>-3.6362284277156987E-2</v>
      </c>
      <c r="Y450" s="43">
        <f>(Table2[[#This Row],[rev]]-AVERAGE(Table2[rev]))/STDEV(Table2[rev])</f>
        <v>-3.0912325378927408E-2</v>
      </c>
      <c r="Z450" s="43">
        <f>(Table2[[#This Row],[ROA]]-AVERAGE(Table2[ROA]))/STDEV(Table2[ROA])</f>
        <v>-8.0054798837440946E-2</v>
      </c>
      <c r="AA450" s="20">
        <f>SUM(Table2[[#This Row],[TATA Z]:[ROA Z]])</f>
        <v>0.89493387626578769</v>
      </c>
      <c r="AB450" s="20">
        <f>IF(Table2[[#This Row],[Z Score]]&gt;1,1,0)</f>
        <v>0</v>
      </c>
    </row>
    <row r="451" spans="1:28" ht="39" hidden="1" x14ac:dyDescent="0.45">
      <c r="A451" s="30">
        <v>1207</v>
      </c>
      <c r="B451" s="31" t="s">
        <v>2423</v>
      </c>
      <c r="C451" s="32" t="s">
        <v>2424</v>
      </c>
      <c r="D451" s="32" t="s">
        <v>18</v>
      </c>
      <c r="E451" s="33">
        <v>-84643112489</v>
      </c>
      <c r="F451" s="33">
        <v>517579373061</v>
      </c>
      <c r="G451" s="33">
        <v>10284933533065</v>
      </c>
      <c r="H451" s="33">
        <v>636188773465</v>
      </c>
      <c r="I451" s="33">
        <v>638515021887</v>
      </c>
      <c r="J451" s="33">
        <v>3682760613520</v>
      </c>
      <c r="K451" s="33">
        <v>4036625145888</v>
      </c>
      <c r="L451" s="33">
        <v>1026332766569</v>
      </c>
      <c r="M451" s="33">
        <v>1695110171327</v>
      </c>
      <c r="N451" s="34">
        <v>1.98</v>
      </c>
      <c r="O451" s="34">
        <v>1.3</v>
      </c>
      <c r="P451" s="17">
        <v>5.8553852935842206E-2</v>
      </c>
      <c r="Q451" s="27">
        <v>3.656537994737153E-3</v>
      </c>
      <c r="R451" s="27">
        <v>9.6086759228635993E-2</v>
      </c>
      <c r="S451" s="27">
        <v>0.65161848724142657</v>
      </c>
      <c r="T451" s="28">
        <v>-0.67999999999999994</v>
      </c>
      <c r="U451" s="29">
        <v>0.12991563740064205</v>
      </c>
      <c r="V451" s="27">
        <f>(Table2[[#This Row],[TATA]]-AVERAGE(Table2[TATA]))/STDEV(Table2[TATA])</f>
        <v>0.10757326595880362</v>
      </c>
      <c r="W451" s="43">
        <f>(Table2[[#This Row],[REC]]-AVERAGE(Table2[REC]))/STDEV(Table2[REC])</f>
        <v>-0.20120102189393557</v>
      </c>
      <c r="X451" s="43">
        <f>(Table2[[#This Row],[INV]]-AVERAGE(Table2[INV]))/STDEV(Table2[INV])</f>
        <v>-3.6260079974723101E-2</v>
      </c>
      <c r="Y451" s="43">
        <f>(Table2[[#This Row],[rev]]-AVERAGE(Table2[rev]))/STDEV(Table2[rev])</f>
        <v>-2.8692513312719482E-2</v>
      </c>
      <c r="Z451" s="43">
        <f>(Table2[[#This Row],[ROA]]-AVERAGE(Table2[ROA]))/STDEV(Table2[ROA])</f>
        <v>-0.10849782785763348</v>
      </c>
      <c r="AA451" s="20">
        <f>SUM(Table2[[#This Row],[TATA Z]:[ROA Z]])</f>
        <v>-0.26707817708020803</v>
      </c>
      <c r="AB451" s="20">
        <f>IF(Table2[[#This Row],[Z Score]]&gt;1,1,0)</f>
        <v>0</v>
      </c>
    </row>
    <row r="452" spans="1:28" hidden="1" x14ac:dyDescent="0.45">
      <c r="A452" s="22">
        <v>1209</v>
      </c>
      <c r="B452" s="23" t="s">
        <v>2427</v>
      </c>
      <c r="C452" s="24" t="s">
        <v>2428</v>
      </c>
      <c r="D452" s="24" t="s">
        <v>15</v>
      </c>
      <c r="E452" s="25">
        <v>9752825219</v>
      </c>
      <c r="F452" s="25">
        <v>-13750863178</v>
      </c>
      <c r="G452" s="25">
        <v>313680456599</v>
      </c>
      <c r="H452" s="25">
        <v>52953266227</v>
      </c>
      <c r="I452" s="25">
        <v>40797497720</v>
      </c>
      <c r="J452" s="25">
        <v>202466320763</v>
      </c>
      <c r="K452" s="25">
        <v>181641274218</v>
      </c>
      <c r="L452" s="25">
        <v>140157852448</v>
      </c>
      <c r="M452" s="25">
        <v>100273043859</v>
      </c>
      <c r="N452" s="26">
        <v>1.42</v>
      </c>
      <c r="O452" s="26">
        <v>-3.36</v>
      </c>
      <c r="P452" s="17">
        <v>-7.4928762383964634E-2</v>
      </c>
      <c r="Q452" s="27">
        <v>-0.22955653868244247</v>
      </c>
      <c r="R452" s="27">
        <v>-0.10285684288883321</v>
      </c>
      <c r="S452" s="27">
        <v>-0.28457063155842571</v>
      </c>
      <c r="T452" s="28">
        <v>-4.7799999999999994</v>
      </c>
      <c r="U452" s="29">
        <v>-5.4719127755136654</v>
      </c>
      <c r="V452" s="27">
        <f>(Table2[[#This Row],[TATA]]-AVERAGE(Table2[TATA]))/STDEV(Table2[TATA])</f>
        <v>-3.9351320913745783E-2</v>
      </c>
      <c r="W452" s="43">
        <f>(Table2[[#This Row],[REC]]-AVERAGE(Table2[REC]))/STDEV(Table2[REC])</f>
        <v>-0.3928328910764356</v>
      </c>
      <c r="X452" s="43">
        <f>(Table2[[#This Row],[INV]]-AVERAGE(Table2[INV]))/STDEV(Table2[INV])</f>
        <v>-3.7724349838810789E-2</v>
      </c>
      <c r="Y452" s="43">
        <f>(Table2[[#This Row],[rev]]-AVERAGE(Table2[rev]))/STDEV(Table2[rev])</f>
        <v>-3.193901383461805E-2</v>
      </c>
      <c r="Z452" s="43">
        <f>(Table2[[#This Row],[ROA]]-AVERAGE(Table2[ROA]))/STDEV(Table2[ROA])</f>
        <v>-0.63857245959758513</v>
      </c>
      <c r="AA452" s="20">
        <f>SUM(Table2[[#This Row],[TATA Z]:[ROA Z]])</f>
        <v>-1.1404200352611953</v>
      </c>
      <c r="AB452" s="20">
        <f>IF(Table2[[#This Row],[Z Score]]&gt;1,1,0)</f>
        <v>0</v>
      </c>
    </row>
    <row r="453" spans="1:28" ht="51.75" hidden="1" x14ac:dyDescent="0.45">
      <c r="A453" s="30">
        <v>1211</v>
      </c>
      <c r="B453" s="31" t="s">
        <v>2431</v>
      </c>
      <c r="C453" s="32" t="s">
        <v>2432</v>
      </c>
      <c r="D453" s="32" t="s">
        <v>15</v>
      </c>
      <c r="E453" s="33">
        <v>-12876149158</v>
      </c>
      <c r="F453" s="33">
        <v>4077124220</v>
      </c>
      <c r="G453" s="33">
        <v>107482329050</v>
      </c>
      <c r="H453" s="33">
        <v>9263864270</v>
      </c>
      <c r="I453" s="33">
        <v>13469368024</v>
      </c>
      <c r="J453" s="33">
        <v>808905989</v>
      </c>
      <c r="K453" s="33">
        <v>22527318945</v>
      </c>
      <c r="L453" s="33">
        <v>143569588748</v>
      </c>
      <c r="M453" s="33">
        <v>159361786302</v>
      </c>
      <c r="N453" s="33"/>
      <c r="O453" s="33"/>
      <c r="P453" s="17">
        <v>0.15773079656762426</v>
      </c>
      <c r="Q453" s="27">
        <v>0.45396862814787331</v>
      </c>
      <c r="R453" s="27">
        <v>26.849118749694409</v>
      </c>
      <c r="S453" s="27">
        <v>0.10999681542390706</v>
      </c>
      <c r="T453" s="28">
        <v>0</v>
      </c>
      <c r="U453" s="29">
        <v>27.570814989833814</v>
      </c>
      <c r="V453" s="27">
        <f>(Table2[[#This Row],[TATA]]-AVERAGE(Table2[TATA]))/STDEV(Table2[TATA])</f>
        <v>0.21673753005020024</v>
      </c>
      <c r="W453" s="43">
        <f>(Table2[[#This Row],[REC]]-AVERAGE(Table2[REC]))/STDEV(Table2[REC])</f>
        <v>0.16882174347172546</v>
      </c>
      <c r="X453" s="43">
        <f>(Table2[[#This Row],[INV]]-AVERAGE(Table2[INV]))/STDEV(Table2[INV])</f>
        <v>0.16064828048354418</v>
      </c>
      <c r="Y453" s="43">
        <f>(Table2[[#This Row],[rev]]-AVERAGE(Table2[rev]))/STDEV(Table2[rev])</f>
        <v>-3.057073962930101E-2</v>
      </c>
      <c r="Z453" s="43">
        <f>(Table2[[#This Row],[ROA]]-AVERAGE(Table2[ROA]))/STDEV(Table2[ROA])</f>
        <v>-2.058301088612928E-2</v>
      </c>
      <c r="AA453" s="20">
        <f>SUM(Table2[[#This Row],[TATA Z]:[ROA Z]])</f>
        <v>0.49505380349003952</v>
      </c>
      <c r="AB453" s="20">
        <f>IF(Table2[[#This Row],[Z Score]]&gt;1,1,0)</f>
        <v>0</v>
      </c>
    </row>
    <row r="454" spans="1:28" ht="51.75" hidden="1" x14ac:dyDescent="0.45">
      <c r="A454" s="22">
        <v>1212</v>
      </c>
      <c r="B454" s="23" t="s">
        <v>2433</v>
      </c>
      <c r="C454" s="24" t="s">
        <v>2434</v>
      </c>
      <c r="D454" s="24" t="s">
        <v>15</v>
      </c>
      <c r="E454" s="25">
        <v>58144624932</v>
      </c>
      <c r="F454" s="25">
        <v>18569769963</v>
      </c>
      <c r="G454" s="25">
        <v>709154416586</v>
      </c>
      <c r="H454" s="25">
        <v>113903157918</v>
      </c>
      <c r="I454" s="25">
        <v>123400078471</v>
      </c>
      <c r="J454" s="25">
        <v>3879954137</v>
      </c>
      <c r="K454" s="25">
        <v>2910772607</v>
      </c>
      <c r="L454" s="25">
        <v>185383670650</v>
      </c>
      <c r="M454" s="25">
        <v>222897427796</v>
      </c>
      <c r="N454" s="26">
        <v>1.17</v>
      </c>
      <c r="O454" s="26">
        <v>1.62</v>
      </c>
      <c r="P454" s="17">
        <v>-5.5805694843614799E-2</v>
      </c>
      <c r="Q454" s="27">
        <v>8.3377148856899355E-2</v>
      </c>
      <c r="R454" s="27">
        <v>-0.24979200675536231</v>
      </c>
      <c r="S454" s="27">
        <v>0.20235739757696938</v>
      </c>
      <c r="T454" s="28">
        <v>0.45000000000000018</v>
      </c>
      <c r="U454" s="29">
        <v>0.43013684483489179</v>
      </c>
      <c r="V454" s="27">
        <f>(Table2[[#This Row],[TATA]]-AVERAGE(Table2[TATA]))/STDEV(Table2[TATA])</f>
        <v>-1.8302521477428113E-2</v>
      </c>
      <c r="W454" s="43">
        <f>(Table2[[#This Row],[REC]]-AVERAGE(Table2[REC]))/STDEV(Table2[REC])</f>
        <v>-0.13569436210644115</v>
      </c>
      <c r="X454" s="43">
        <f>(Table2[[#This Row],[INV]]-AVERAGE(Table2[INV]))/STDEV(Table2[INV])</f>
        <v>-3.8805825845752213E-2</v>
      </c>
      <c r="Y454" s="43">
        <f>(Table2[[#This Row],[rev]]-AVERAGE(Table2[rev]))/STDEV(Table2[rev])</f>
        <v>-3.0250453191292454E-2</v>
      </c>
      <c r="Z454" s="43">
        <f>(Table2[[#This Row],[ROA]]-AVERAGE(Table2[ROA]))/STDEV(Table2[ROA])</f>
        <v>3.7595912109719104E-2</v>
      </c>
      <c r="AA454" s="20">
        <f>SUM(Table2[[#This Row],[TATA Z]:[ROA Z]])</f>
        <v>-0.18545725051119483</v>
      </c>
      <c r="AB454" s="20">
        <f>IF(Table2[[#This Row],[Z Score]]&gt;1,1,0)</f>
        <v>0</v>
      </c>
    </row>
    <row r="455" spans="1:28" ht="39" hidden="1" x14ac:dyDescent="0.45">
      <c r="A455" s="30">
        <v>1215</v>
      </c>
      <c r="B455" s="31" t="s">
        <v>2439</v>
      </c>
      <c r="C455" s="32" t="s">
        <v>2440</v>
      </c>
      <c r="D455" s="32" t="s">
        <v>18</v>
      </c>
      <c r="E455" s="33">
        <v>54171220017</v>
      </c>
      <c r="F455" s="33">
        <v>349138023396</v>
      </c>
      <c r="G455" s="33">
        <v>2782634485220</v>
      </c>
      <c r="H455" s="33">
        <v>383735262487</v>
      </c>
      <c r="I455" s="33">
        <v>404234221665</v>
      </c>
      <c r="J455" s="33">
        <v>708336913258</v>
      </c>
      <c r="K455" s="33">
        <v>682347047780</v>
      </c>
      <c r="L455" s="33">
        <v>2512786046784</v>
      </c>
      <c r="M455" s="33">
        <v>2914294074254</v>
      </c>
      <c r="N455" s="34">
        <v>4.74</v>
      </c>
      <c r="O455" s="34">
        <v>3.74</v>
      </c>
      <c r="P455" s="17">
        <v>0.1060027125178388</v>
      </c>
      <c r="Q455" s="27">
        <v>5.341953472074893E-2</v>
      </c>
      <c r="R455" s="27">
        <v>-3.6691389353774397E-2</v>
      </c>
      <c r="S455" s="27">
        <v>0.15978599848716599</v>
      </c>
      <c r="T455" s="28">
        <v>-1</v>
      </c>
      <c r="U455" s="29">
        <v>-0.71748314362802068</v>
      </c>
      <c r="V455" s="27">
        <f>(Table2[[#This Row],[TATA]]-AVERAGE(Table2[TATA]))/STDEV(Table2[TATA])</f>
        <v>0.15980032245568065</v>
      </c>
      <c r="W455" s="43">
        <f>(Table2[[#This Row],[REC]]-AVERAGE(Table2[REC]))/STDEV(Table2[REC])</f>
        <v>-0.16031062151587908</v>
      </c>
      <c r="X455" s="43">
        <f>(Table2[[#This Row],[INV]]-AVERAGE(Table2[INV]))/STDEV(Table2[INV])</f>
        <v>-3.7237357150310686E-2</v>
      </c>
      <c r="Y455" s="43">
        <f>(Table2[[#This Row],[rev]]-AVERAGE(Table2[rev]))/STDEV(Table2[rev])</f>
        <v>-3.0398081556745126E-2</v>
      </c>
      <c r="Z455" s="43">
        <f>(Table2[[#This Row],[ROA]]-AVERAGE(Table2[ROA]))/STDEV(Table2[ROA])</f>
        <v>-0.149869506432459</v>
      </c>
      <c r="AA455" s="20">
        <f>SUM(Table2[[#This Row],[TATA Z]:[ROA Z]])</f>
        <v>-0.21801524419971324</v>
      </c>
      <c r="AB455" s="20">
        <f>IF(Table2[[#This Row],[Z Score]]&gt;1,1,0)</f>
        <v>0</v>
      </c>
    </row>
    <row r="456" spans="1:28" ht="26.25" hidden="1" x14ac:dyDescent="0.45">
      <c r="A456" s="22">
        <v>1218</v>
      </c>
      <c r="B456" s="23" t="s">
        <v>2445</v>
      </c>
      <c r="C456" s="24" t="s">
        <v>2446</v>
      </c>
      <c r="D456" s="24" t="s">
        <v>33</v>
      </c>
      <c r="E456" s="25">
        <v>4648960653</v>
      </c>
      <c r="F456" s="25">
        <v>1450025389</v>
      </c>
      <c r="G456" s="25">
        <v>46859640863</v>
      </c>
      <c r="H456" s="25">
        <v>12853825363</v>
      </c>
      <c r="I456" s="25">
        <v>10281928737</v>
      </c>
      <c r="J456" s="25">
        <v>13648328347</v>
      </c>
      <c r="K456" s="25">
        <v>13242211260</v>
      </c>
      <c r="L456" s="25">
        <v>21520326885</v>
      </c>
      <c r="M456" s="25">
        <v>25846765385</v>
      </c>
      <c r="N456" s="26">
        <v>0.08</v>
      </c>
      <c r="O456" s="26">
        <v>0.55000000000000004</v>
      </c>
      <c r="P456" s="17">
        <v>-6.8266320549755941E-2</v>
      </c>
      <c r="Q456" s="27">
        <v>-0.20008803242365944</v>
      </c>
      <c r="R456" s="27">
        <v>-2.9755811603790105E-2</v>
      </c>
      <c r="S456" s="27">
        <v>0.20103962747032408</v>
      </c>
      <c r="T456" s="28">
        <v>0.47000000000000003</v>
      </c>
      <c r="U456" s="29">
        <v>0.37292946289311868</v>
      </c>
      <c r="V456" s="27">
        <f>(Table2[[#This Row],[TATA]]-AVERAGE(Table2[TATA]))/STDEV(Table2[TATA])</f>
        <v>-3.201795760116577E-2</v>
      </c>
      <c r="W456" s="43">
        <f>(Table2[[#This Row],[REC]]-AVERAGE(Table2[REC]))/STDEV(Table2[REC])</f>
        <v>-0.36861853304451581</v>
      </c>
      <c r="X456" s="43">
        <f>(Table2[[#This Row],[INV]]-AVERAGE(Table2[INV]))/STDEV(Table2[INV])</f>
        <v>-3.7186309730935306E-2</v>
      </c>
      <c r="Y456" s="43">
        <f>(Table2[[#This Row],[rev]]-AVERAGE(Table2[rev]))/STDEV(Table2[rev])</f>
        <v>-3.0255022931800067E-2</v>
      </c>
      <c r="Z456" s="43">
        <f>(Table2[[#This Row],[ROA]]-AVERAGE(Table2[ROA]))/STDEV(Table2[ROA])</f>
        <v>4.018164202064569E-2</v>
      </c>
      <c r="AA456" s="20">
        <f>SUM(Table2[[#This Row],[TATA Z]:[ROA Z]])</f>
        <v>-0.42789618128777124</v>
      </c>
      <c r="AB456" s="20">
        <f>IF(Table2[[#This Row],[Z Score]]&gt;1,1,0)</f>
        <v>0</v>
      </c>
    </row>
    <row r="457" spans="1:28" ht="39" hidden="1" x14ac:dyDescent="0.45">
      <c r="A457" s="30">
        <v>1223</v>
      </c>
      <c r="B457" s="31" t="s">
        <v>2455</v>
      </c>
      <c r="C457" s="32" t="s">
        <v>2456</v>
      </c>
      <c r="D457" s="32" t="s">
        <v>33</v>
      </c>
      <c r="E457" s="33">
        <v>215224153794</v>
      </c>
      <c r="F457" s="33">
        <v>126741063011</v>
      </c>
      <c r="G457" s="33">
        <v>1305494183179</v>
      </c>
      <c r="H457" s="33">
        <v>338927926508</v>
      </c>
      <c r="I457" s="33">
        <v>314917910958</v>
      </c>
      <c r="J457" s="33">
        <v>215206223630</v>
      </c>
      <c r="K457" s="33">
        <v>169292616652</v>
      </c>
      <c r="L457" s="33">
        <v>1767765246504</v>
      </c>
      <c r="M457" s="33">
        <v>1804882655519</v>
      </c>
      <c r="N457" s="34">
        <v>3.07</v>
      </c>
      <c r="O457" s="34">
        <v>2.95</v>
      </c>
      <c r="P457" s="17">
        <v>-6.7777468427730123E-2</v>
      </c>
      <c r="Q457" s="27">
        <v>-7.0841065820031426E-2</v>
      </c>
      <c r="R457" s="27">
        <v>-0.2133470222354647</v>
      </c>
      <c r="S457" s="27">
        <v>2.0996797560312266E-2</v>
      </c>
      <c r="T457" s="28">
        <v>-0.11999999999999966</v>
      </c>
      <c r="U457" s="29">
        <v>-0.45096875892291366</v>
      </c>
      <c r="V457" s="27">
        <f>(Table2[[#This Row],[TATA]]-AVERAGE(Table2[TATA]))/STDEV(Table2[TATA])</f>
        <v>-3.1479877073612945E-2</v>
      </c>
      <c r="W457" s="43">
        <f>(Table2[[#This Row],[REC]]-AVERAGE(Table2[REC]))/STDEV(Table2[REC])</f>
        <v>-0.26241592147009812</v>
      </c>
      <c r="X457" s="43">
        <f>(Table2[[#This Row],[INV]]-AVERAGE(Table2[INV]))/STDEV(Table2[INV])</f>
        <v>-3.8537582524722371E-2</v>
      </c>
      <c r="Y457" s="43">
        <f>(Table2[[#This Row],[rev]]-AVERAGE(Table2[rev]))/STDEV(Table2[rev])</f>
        <v>-3.0879372360274795E-2</v>
      </c>
      <c r="Z457" s="43">
        <f>(Table2[[#This Row],[ROA]]-AVERAGE(Table2[ROA]))/STDEV(Table2[ROA])</f>
        <v>-3.6097390351688803E-2</v>
      </c>
      <c r="AA457" s="20">
        <f>SUM(Table2[[#This Row],[TATA Z]:[ROA Z]])</f>
        <v>-0.39941014378039702</v>
      </c>
      <c r="AB457" s="20">
        <f>IF(Table2[[#This Row],[Z Score]]&gt;1,1,0)</f>
        <v>0</v>
      </c>
    </row>
    <row r="458" spans="1:28" ht="39" hidden="1" x14ac:dyDescent="0.45">
      <c r="A458" s="22">
        <v>1236</v>
      </c>
      <c r="B458" s="23" t="s">
        <v>2481</v>
      </c>
      <c r="C458" s="24" t="s">
        <v>2482</v>
      </c>
      <c r="D458" s="24" t="s">
        <v>33</v>
      </c>
      <c r="E458" s="25">
        <v>-994379758827</v>
      </c>
      <c r="F458" s="25">
        <v>501233986570</v>
      </c>
      <c r="G458" s="25">
        <v>11233207149807</v>
      </c>
      <c r="H458" s="25">
        <v>1111908939913</v>
      </c>
      <c r="I458" s="25">
        <v>956742177894</v>
      </c>
      <c r="J458" s="25">
        <v>24756371325</v>
      </c>
      <c r="K458" s="25">
        <v>32289687956</v>
      </c>
      <c r="L458" s="25">
        <v>560331817604</v>
      </c>
      <c r="M458" s="25">
        <v>590053393494</v>
      </c>
      <c r="N458" s="26">
        <v>1.49</v>
      </c>
      <c r="O458" s="26">
        <v>0.42</v>
      </c>
      <c r="P458" s="17">
        <v>0.13314218508137246</v>
      </c>
      <c r="Q458" s="27">
        <v>-0.13954988259303036</v>
      </c>
      <c r="R458" s="27">
        <v>0.30429809490668558</v>
      </c>
      <c r="S458" s="27">
        <v>5.3042813126498119E-2</v>
      </c>
      <c r="T458" s="28">
        <v>-1.07</v>
      </c>
      <c r="U458" s="29">
        <v>-0.71906678947847436</v>
      </c>
      <c r="V458" s="27">
        <f>(Table2[[#This Row],[TATA]]-AVERAGE(Table2[TATA]))/STDEV(Table2[TATA])</f>
        <v>0.1896727952476068</v>
      </c>
      <c r="W458" s="43">
        <f>(Table2[[#This Row],[REC]]-AVERAGE(Table2[REC]))/STDEV(Table2[REC])</f>
        <v>-0.31887415775396466</v>
      </c>
      <c r="X458" s="43">
        <f>(Table2[[#This Row],[INV]]-AVERAGE(Table2[INV]))/STDEV(Table2[INV])</f>
        <v>-3.4727597497529426E-2</v>
      </c>
      <c r="Y458" s="43">
        <f>(Table2[[#This Row],[rev]]-AVERAGE(Table2[rev]))/STDEV(Table2[rev])</f>
        <v>-3.076824373874824E-2</v>
      </c>
      <c r="Z458" s="43">
        <f>(Table2[[#This Row],[ROA]]-AVERAGE(Table2[ROA]))/STDEV(Table2[ROA])</f>
        <v>-0.15891956112070207</v>
      </c>
      <c r="AA458" s="20">
        <f>SUM(Table2[[#This Row],[TATA Z]:[ROA Z]])</f>
        <v>-0.3536167648633376</v>
      </c>
      <c r="AB458" s="20">
        <f>IF(Table2[[#This Row],[Z Score]]&gt;1,1,0)</f>
        <v>0</v>
      </c>
    </row>
    <row r="459" spans="1:28" ht="26.25" hidden="1" x14ac:dyDescent="0.45">
      <c r="A459" s="30">
        <v>1238</v>
      </c>
      <c r="B459" s="31" t="s">
        <v>2485</v>
      </c>
      <c r="C459" s="32" t="s">
        <v>2486</v>
      </c>
      <c r="D459" s="32" t="s">
        <v>15</v>
      </c>
      <c r="E459" s="33">
        <v>-25566609812</v>
      </c>
      <c r="F459" s="33">
        <v>16298040989</v>
      </c>
      <c r="G459" s="33">
        <v>209318586520</v>
      </c>
      <c r="H459" s="33">
        <v>1620605029</v>
      </c>
      <c r="I459" s="33">
        <v>1458061651</v>
      </c>
      <c r="J459" s="33">
        <v>21159844381</v>
      </c>
      <c r="K459" s="33">
        <v>34337197339</v>
      </c>
      <c r="L459" s="33">
        <v>25147448508</v>
      </c>
      <c r="M459" s="33">
        <v>5868004520</v>
      </c>
      <c r="N459" s="34">
        <v>6.62</v>
      </c>
      <c r="O459" s="34">
        <v>12.22</v>
      </c>
      <c r="P459" s="17">
        <v>0.2000044596947434</v>
      </c>
      <c r="Q459" s="27">
        <v>-0.10029795976894997</v>
      </c>
      <c r="R459" s="27">
        <v>0.62275282940324006</v>
      </c>
      <c r="S459" s="27">
        <v>-0.76665606778623097</v>
      </c>
      <c r="T459" s="28">
        <v>5.6000000000000005</v>
      </c>
      <c r="U459" s="29">
        <v>5.5558032615428026</v>
      </c>
      <c r="V459" s="27">
        <f>(Table2[[#This Row],[TATA]]-AVERAGE(Table2[TATA]))/STDEV(Table2[TATA])</f>
        <v>0.263268237256232</v>
      </c>
      <c r="W459" s="43">
        <f>(Table2[[#This Row],[REC]]-AVERAGE(Table2[REC]))/STDEV(Table2[REC])</f>
        <v>-0.28662073763294021</v>
      </c>
      <c r="X459" s="43">
        <f>(Table2[[#This Row],[INV]]-AVERAGE(Table2[INV]))/STDEV(Table2[INV])</f>
        <v>-3.238369869487271E-2</v>
      </c>
      <c r="Y459" s="43">
        <f>(Table2[[#This Row],[rev]]-AVERAGE(Table2[rev]))/STDEV(Table2[rev])</f>
        <v>-3.3610781417560728E-2</v>
      </c>
      <c r="Z459" s="43">
        <f>(Table2[[#This Row],[ROA]]-AVERAGE(Table2[ROA]))/STDEV(Table2[ROA])</f>
        <v>0.70342136417331713</v>
      </c>
      <c r="AA459" s="20">
        <f>SUM(Table2[[#This Row],[TATA Z]:[ROA Z]])</f>
        <v>0.61407438368417544</v>
      </c>
      <c r="AB459" s="20">
        <f>IF(Table2[[#This Row],[Z Score]]&gt;1,1,0)</f>
        <v>0</v>
      </c>
    </row>
    <row r="460" spans="1:28" ht="51.75" hidden="1" x14ac:dyDescent="0.45">
      <c r="A460" s="22">
        <v>1240</v>
      </c>
      <c r="B460" s="23" t="s">
        <v>2489</v>
      </c>
      <c r="C460" s="24" t="s">
        <v>2490</v>
      </c>
      <c r="D460" s="24" t="s">
        <v>15</v>
      </c>
      <c r="E460" s="25">
        <v>34932298167</v>
      </c>
      <c r="F460" s="25">
        <v>41173526762</v>
      </c>
      <c r="G460" s="25">
        <v>584201603403</v>
      </c>
      <c r="H460" s="25">
        <v>27329272427</v>
      </c>
      <c r="I460" s="25">
        <v>59481888878</v>
      </c>
      <c r="J460" s="25">
        <v>8110804135</v>
      </c>
      <c r="K460" s="25">
        <v>13247125224</v>
      </c>
      <c r="L460" s="25">
        <v>383813800179</v>
      </c>
      <c r="M460" s="25">
        <v>365127979780</v>
      </c>
      <c r="N460" s="25"/>
      <c r="O460" s="25"/>
      <c r="P460" s="17">
        <v>1.0683347253147834E-2</v>
      </c>
      <c r="Q460" s="27">
        <v>1.1764900268341856</v>
      </c>
      <c r="R460" s="27">
        <v>0.63326903270115764</v>
      </c>
      <c r="S460" s="27">
        <v>-4.8684597558205193E-2</v>
      </c>
      <c r="T460" s="28">
        <v>0</v>
      </c>
      <c r="U460" s="29">
        <v>1.7717578092302859</v>
      </c>
      <c r="V460" s="27">
        <f>(Table2[[#This Row],[TATA]]-AVERAGE(Table2[TATA]))/STDEV(Table2[TATA])</f>
        <v>5.4882102739092158E-2</v>
      </c>
      <c r="W460" s="43">
        <f>(Table2[[#This Row],[REC]]-AVERAGE(Table2[REC]))/STDEV(Table2[REC])</f>
        <v>0.76251969612242587</v>
      </c>
      <c r="X460" s="43">
        <f>(Table2[[#This Row],[INV]]-AVERAGE(Table2[INV]))/STDEV(Table2[INV])</f>
        <v>-3.230629706240068E-2</v>
      </c>
      <c r="Y460" s="43">
        <f>(Table2[[#This Row],[rev]]-AVERAGE(Table2[rev]))/STDEV(Table2[rev])</f>
        <v>-3.1121012303611129E-2</v>
      </c>
      <c r="Z460" s="43">
        <f>(Table2[[#This Row],[ROA]]-AVERAGE(Table2[ROA]))/STDEV(Table2[ROA])</f>
        <v>-2.058301088612928E-2</v>
      </c>
      <c r="AA460" s="20">
        <f>SUM(Table2[[#This Row],[TATA Z]:[ROA Z]])</f>
        <v>0.73339147860937692</v>
      </c>
      <c r="AB460" s="20">
        <f>IF(Table2[[#This Row],[Z Score]]&gt;1,1,0)</f>
        <v>0</v>
      </c>
    </row>
    <row r="461" spans="1:28" ht="39" hidden="1" x14ac:dyDescent="0.45">
      <c r="A461" s="30">
        <v>1241</v>
      </c>
      <c r="B461" s="31" t="s">
        <v>2491</v>
      </c>
      <c r="C461" s="32" t="s">
        <v>2492</v>
      </c>
      <c r="D461" s="32" t="s">
        <v>15</v>
      </c>
      <c r="E461" s="33">
        <v>116272582286</v>
      </c>
      <c r="F461" s="33">
        <v>84247403728</v>
      </c>
      <c r="G461" s="33">
        <v>648614901320</v>
      </c>
      <c r="H461" s="33">
        <v>34062276736</v>
      </c>
      <c r="I461" s="33">
        <v>46488062048</v>
      </c>
      <c r="J461" s="33">
        <v>7738928654</v>
      </c>
      <c r="K461" s="33">
        <v>7973802076</v>
      </c>
      <c r="L461" s="33">
        <v>198338997510</v>
      </c>
      <c r="M461" s="33">
        <v>217995840882</v>
      </c>
      <c r="N461" s="34">
        <v>3.62</v>
      </c>
      <c r="O461" s="34">
        <v>4.29</v>
      </c>
      <c r="P461" s="17">
        <v>-4.9374719101928387E-2</v>
      </c>
      <c r="Q461" s="27">
        <v>0.36479608830337934</v>
      </c>
      <c r="R461" s="27">
        <v>3.0349604254149776E-2</v>
      </c>
      <c r="S461" s="27">
        <v>9.9107304255729778E-2</v>
      </c>
      <c r="T461" s="28">
        <v>0.66999999999999993</v>
      </c>
      <c r="U461" s="29">
        <v>1.1148782777113304</v>
      </c>
      <c r="V461" s="27">
        <f>(Table2[[#This Row],[TATA]]-AVERAGE(Table2[TATA]))/STDEV(Table2[TATA])</f>
        <v>-1.1223933364879658E-2</v>
      </c>
      <c r="W461" s="43">
        <f>(Table2[[#This Row],[REC]]-AVERAGE(Table2[REC]))/STDEV(Table2[REC])</f>
        <v>9.5548405914391718E-2</v>
      </c>
      <c r="X461" s="43">
        <f>(Table2[[#This Row],[INV]]-AVERAGE(Table2[INV]))/STDEV(Table2[INV])</f>
        <v>-3.6743920289040749E-2</v>
      </c>
      <c r="Y461" s="43">
        <f>(Table2[[#This Row],[rev]]-AVERAGE(Table2[rev]))/STDEV(Table2[rev])</f>
        <v>-3.060850208880922E-2</v>
      </c>
      <c r="Z461" s="43">
        <f>(Table2[[#This Row],[ROA]]-AVERAGE(Table2[ROA]))/STDEV(Table2[ROA])</f>
        <v>6.6038941129911613E-2</v>
      </c>
      <c r="AA461" s="20">
        <f>SUM(Table2[[#This Row],[TATA Z]:[ROA Z]])</f>
        <v>8.3010991301573703E-2</v>
      </c>
      <c r="AB461" s="20">
        <f>IF(Table2[[#This Row],[Z Score]]&gt;1,1,0)</f>
        <v>0</v>
      </c>
    </row>
    <row r="462" spans="1:28" ht="51.75" hidden="1" x14ac:dyDescent="0.45">
      <c r="A462" s="22">
        <v>1243</v>
      </c>
      <c r="B462" s="23" t="s">
        <v>2495</v>
      </c>
      <c r="C462" s="24" t="s">
        <v>2496</v>
      </c>
      <c r="D462" s="24" t="s">
        <v>15</v>
      </c>
      <c r="E462" s="25">
        <v>-62846842498</v>
      </c>
      <c r="F462" s="25">
        <v>81706325531</v>
      </c>
      <c r="G462" s="25">
        <v>12775637188726</v>
      </c>
      <c r="H462" s="25">
        <v>2048655630129</v>
      </c>
      <c r="I462" s="25">
        <v>2044193235298</v>
      </c>
      <c r="J462" s="25">
        <v>3758230053085</v>
      </c>
      <c r="K462" s="25">
        <v>3898802312489</v>
      </c>
      <c r="L462" s="25">
        <v>510007036028</v>
      </c>
      <c r="M462" s="25">
        <v>321257210023</v>
      </c>
      <c r="N462" s="26">
        <v>-0.14000000000000001</v>
      </c>
      <c r="O462" s="26">
        <v>0.3</v>
      </c>
      <c r="P462" s="17">
        <v>1.131475212497131E-2</v>
      </c>
      <c r="Q462" s="27">
        <v>-2.1782064127190627E-3</v>
      </c>
      <c r="R462" s="27">
        <v>3.740384633681728E-2</v>
      </c>
      <c r="S462" s="27">
        <v>-0.37009259220227192</v>
      </c>
      <c r="T462" s="28">
        <v>0.44</v>
      </c>
      <c r="U462" s="29">
        <v>0.11644779984679759</v>
      </c>
      <c r="V462" s="27">
        <f>(Table2[[#This Row],[TATA]]-AVERAGE(Table2[TATA]))/STDEV(Table2[TATA])</f>
        <v>5.5577091369032598E-2</v>
      </c>
      <c r="W462" s="43">
        <f>(Table2[[#This Row],[REC]]-AVERAGE(Table2[REC]))/STDEV(Table2[REC])</f>
        <v>-0.20599544848842155</v>
      </c>
      <c r="X462" s="43">
        <f>(Table2[[#This Row],[INV]]-AVERAGE(Table2[INV]))/STDEV(Table2[INV])</f>
        <v>-3.6691999473363907E-2</v>
      </c>
      <c r="Y462" s="43">
        <f>(Table2[[#This Row],[rev]]-AVERAGE(Table2[rev]))/STDEV(Table2[rev])</f>
        <v>-3.2235585418594552E-2</v>
      </c>
      <c r="Z462" s="43">
        <f>(Table2[[#This Row],[ROA]]-AVERAGE(Table2[ROA]))/STDEV(Table2[ROA])</f>
        <v>3.6303047154255794E-2</v>
      </c>
      <c r="AA462" s="20">
        <f>SUM(Table2[[#This Row],[TATA Z]:[ROA Z]])</f>
        <v>-0.18304289485709163</v>
      </c>
      <c r="AB462" s="20">
        <f>IF(Table2[[#This Row],[Z Score]]&gt;1,1,0)</f>
        <v>0</v>
      </c>
    </row>
    <row r="463" spans="1:28" ht="39" hidden="1" x14ac:dyDescent="0.45">
      <c r="A463" s="30">
        <v>1244</v>
      </c>
      <c r="B463" s="31" t="s">
        <v>2497</v>
      </c>
      <c r="C463" s="32" t="s">
        <v>2498</v>
      </c>
      <c r="D463" s="32" t="s">
        <v>18</v>
      </c>
      <c r="E463" s="33">
        <v>422911025445</v>
      </c>
      <c r="F463" s="33">
        <v>69307639059</v>
      </c>
      <c r="G463" s="33">
        <v>4223089289940</v>
      </c>
      <c r="H463" s="33">
        <v>373859821530</v>
      </c>
      <c r="I463" s="33">
        <v>381231625144</v>
      </c>
      <c r="J463" s="33">
        <v>1745000932852</v>
      </c>
      <c r="K463" s="33">
        <v>1692004106532</v>
      </c>
      <c r="L463" s="33">
        <v>572806132538</v>
      </c>
      <c r="M463" s="33">
        <v>737574026879</v>
      </c>
      <c r="N463" s="34">
        <v>0.3</v>
      </c>
      <c r="O463" s="34">
        <v>0.17</v>
      </c>
      <c r="P463" s="17">
        <v>-8.373097562211948E-2</v>
      </c>
      <c r="Q463" s="27">
        <v>1.9718095364811641E-2</v>
      </c>
      <c r="R463" s="27">
        <v>-3.0370657873163932E-2</v>
      </c>
      <c r="S463" s="27">
        <v>0.28765036716863235</v>
      </c>
      <c r="T463" s="28">
        <v>-0.12999999999999998</v>
      </c>
      <c r="U463" s="29">
        <v>6.326682903816061E-2</v>
      </c>
      <c r="V463" s="27">
        <f>(Table2[[#This Row],[TATA]]-AVERAGE(Table2[TATA]))/STDEV(Table2[TATA])</f>
        <v>-4.9039934973947569E-2</v>
      </c>
      <c r="W463" s="43">
        <f>(Table2[[#This Row],[REC]]-AVERAGE(Table2[REC]))/STDEV(Table2[REC])</f>
        <v>-0.18800319309006511</v>
      </c>
      <c r="X463" s="43">
        <f>(Table2[[#This Row],[INV]]-AVERAGE(Table2[INV]))/STDEV(Table2[INV])</f>
        <v>-3.7190835138406104E-2</v>
      </c>
      <c r="Y463" s="43">
        <f>(Table2[[#This Row],[rev]]-AVERAGE(Table2[rev]))/STDEV(Table2[rev])</f>
        <v>-2.9954675698547623E-2</v>
      </c>
      <c r="Z463" s="43">
        <f>(Table2[[#This Row],[ROA]]-AVERAGE(Table2[ROA]))/STDEV(Table2[ROA])</f>
        <v>-3.7390255307152141E-2</v>
      </c>
      <c r="AA463" s="20">
        <f>SUM(Table2[[#This Row],[TATA Z]:[ROA Z]])</f>
        <v>-0.34157889420811849</v>
      </c>
      <c r="AB463" s="20">
        <f>IF(Table2[[#This Row],[Z Score]]&gt;1,1,0)</f>
        <v>0</v>
      </c>
    </row>
    <row r="464" spans="1:28" ht="39" hidden="1" x14ac:dyDescent="0.45">
      <c r="A464" s="22">
        <v>1246</v>
      </c>
      <c r="B464" s="23" t="s">
        <v>2501</v>
      </c>
      <c r="C464" s="24" t="s">
        <v>2502</v>
      </c>
      <c r="D464" s="24" t="s">
        <v>33</v>
      </c>
      <c r="E464" s="25">
        <v>-24432912228</v>
      </c>
      <c r="F464" s="25">
        <v>5087456687</v>
      </c>
      <c r="G464" s="25">
        <v>571547632135</v>
      </c>
      <c r="H464" s="25">
        <v>156711937381</v>
      </c>
      <c r="I464" s="25">
        <v>171858346231</v>
      </c>
      <c r="J464" s="25">
        <v>205551982578</v>
      </c>
      <c r="K464" s="25">
        <v>216483641779</v>
      </c>
      <c r="L464" s="25">
        <v>555568933214</v>
      </c>
      <c r="M464" s="25">
        <v>641399151110</v>
      </c>
      <c r="N464" s="26">
        <v>0.05</v>
      </c>
      <c r="O464" s="26">
        <v>0.36</v>
      </c>
      <c r="P464" s="17">
        <v>5.1649884025811631E-2</v>
      </c>
      <c r="Q464" s="27">
        <v>9.6651276878645581E-2</v>
      </c>
      <c r="R464" s="27">
        <v>5.3181969173427004E-2</v>
      </c>
      <c r="S464" s="27">
        <v>0.15449067211060016</v>
      </c>
      <c r="T464" s="28">
        <v>0.31</v>
      </c>
      <c r="U464" s="29">
        <v>0.66597380218848445</v>
      </c>
      <c r="V464" s="27">
        <f>(Table2[[#This Row],[TATA]]-AVERAGE(Table2[TATA]))/STDEV(Table2[TATA])</f>
        <v>9.997405330135839E-2</v>
      </c>
      <c r="W464" s="43">
        <f>(Table2[[#This Row],[REC]]-AVERAGE(Table2[REC]))/STDEV(Table2[REC])</f>
        <v>-0.12478697217437416</v>
      </c>
      <c r="X464" s="43">
        <f>(Table2[[#This Row],[INV]]-AVERAGE(Table2[INV]))/STDEV(Table2[INV])</f>
        <v>-3.6575868924124733E-2</v>
      </c>
      <c r="Y464" s="43">
        <f>(Table2[[#This Row],[rev]]-AVERAGE(Table2[rev]))/STDEV(Table2[rev])</f>
        <v>-3.0416444598463856E-2</v>
      </c>
      <c r="Z464" s="43">
        <f>(Table2[[#This Row],[ROA]]-AVERAGE(Table2[ROA]))/STDEV(Table2[ROA])</f>
        <v>1.9495802733232929E-2</v>
      </c>
      <c r="AA464" s="20">
        <f>SUM(Table2[[#This Row],[TATA Z]:[ROA Z]])</f>
        <v>-7.2309429662371444E-2</v>
      </c>
      <c r="AB464" s="20">
        <f>IF(Table2[[#This Row],[Z Score]]&gt;1,1,0)</f>
        <v>0</v>
      </c>
    </row>
    <row r="465" spans="1:28" ht="51.75" hidden="1" x14ac:dyDescent="0.45">
      <c r="A465" s="30">
        <v>1247</v>
      </c>
      <c r="B465" s="31" t="s">
        <v>2503</v>
      </c>
      <c r="C465" s="32" t="s">
        <v>2504</v>
      </c>
      <c r="D465" s="32" t="s">
        <v>15</v>
      </c>
      <c r="E465" s="33">
        <v>-401060776391</v>
      </c>
      <c r="F465" s="33">
        <v>4244806413</v>
      </c>
      <c r="G465" s="33">
        <v>2106362051373</v>
      </c>
      <c r="H465" s="33">
        <v>1795942821411</v>
      </c>
      <c r="I465" s="33">
        <v>1596767328082</v>
      </c>
      <c r="J465" s="33">
        <v>118540378919</v>
      </c>
      <c r="K465" s="33">
        <v>143950678981</v>
      </c>
      <c r="L465" s="33">
        <v>1954930511475</v>
      </c>
      <c r="M465" s="33">
        <v>2048320393048</v>
      </c>
      <c r="N465" s="34">
        <v>0.11</v>
      </c>
      <c r="O465" s="34">
        <v>0.13</v>
      </c>
      <c r="P465" s="17">
        <v>0.19241971366689203</v>
      </c>
      <c r="Q465" s="27">
        <v>-0.11090302595074593</v>
      </c>
      <c r="R465" s="27">
        <v>0.21435986871075507</v>
      </c>
      <c r="S465" s="27">
        <v>4.7771458384235403E-2</v>
      </c>
      <c r="T465" s="28">
        <v>2.0000000000000004E-2</v>
      </c>
      <c r="U465" s="29">
        <v>0.36364801481113662</v>
      </c>
      <c r="V465" s="27">
        <f>(Table2[[#This Row],[TATA]]-AVERAGE(Table2[TATA]))/STDEV(Table2[TATA])</f>
        <v>0.25491969183700008</v>
      </c>
      <c r="W465" s="43">
        <f>(Table2[[#This Row],[REC]]-AVERAGE(Table2[REC]))/STDEV(Table2[REC])</f>
        <v>-0.29533495162204171</v>
      </c>
      <c r="X465" s="43">
        <f>(Table2[[#This Row],[INV]]-AVERAGE(Table2[INV]))/STDEV(Table2[INV])</f>
        <v>-3.5389563164414467E-2</v>
      </c>
      <c r="Y465" s="43">
        <f>(Table2[[#This Row],[rev]]-AVERAGE(Table2[rev]))/STDEV(Table2[rev])</f>
        <v>-3.0786523652045893E-2</v>
      </c>
      <c r="Z465" s="43">
        <f>(Table2[[#This Row],[ROA]]-AVERAGE(Table2[ROA]))/STDEV(Table2[ROA])</f>
        <v>-1.7997280975202687E-2</v>
      </c>
      <c r="AA465" s="20">
        <f>SUM(Table2[[#This Row],[TATA Z]:[ROA Z]])</f>
        <v>-0.12458862757670468</v>
      </c>
      <c r="AB465" s="20">
        <f>IF(Table2[[#This Row],[Z Score]]&gt;1,1,0)</f>
        <v>0</v>
      </c>
    </row>
    <row r="466" spans="1:28" ht="51.75" hidden="1" x14ac:dyDescent="0.45">
      <c r="A466" s="22">
        <v>1251</v>
      </c>
      <c r="B466" s="23" t="s">
        <v>2511</v>
      </c>
      <c r="C466" s="24" t="s">
        <v>2512</v>
      </c>
      <c r="D466" s="24" t="s">
        <v>15</v>
      </c>
      <c r="E466" s="25">
        <v>7229832949</v>
      </c>
      <c r="F466" s="25">
        <v>-188889117289</v>
      </c>
      <c r="G466" s="25">
        <v>6567032100</v>
      </c>
      <c r="H466" s="25">
        <v>4853324290</v>
      </c>
      <c r="I466" s="25">
        <v>4631941680</v>
      </c>
      <c r="J466" s="25">
        <v>6172115066</v>
      </c>
      <c r="K466" s="24"/>
      <c r="L466" s="25">
        <v>38607393291</v>
      </c>
      <c r="M466" s="25">
        <v>50432232908</v>
      </c>
      <c r="N466" s="26">
        <v>-6.32</v>
      </c>
      <c r="O466" s="26">
        <v>-165.96</v>
      </c>
      <c r="P466" s="17">
        <v>-29.864168052109871</v>
      </c>
      <c r="Q466" s="27">
        <v>-4.5614633758586119E-2</v>
      </c>
      <c r="R466" s="27">
        <v>-1</v>
      </c>
      <c r="S466" s="27">
        <v>0.30628433077237976</v>
      </c>
      <c r="T466" s="28">
        <v>-159.64000000000001</v>
      </c>
      <c r="U466" s="29">
        <v>-190.24349835509611</v>
      </c>
      <c r="V466" s="27">
        <f>(Table2[[#This Row],[TATA]]-AVERAGE(Table2[TATA]))/STDEV(Table2[TATA])</f>
        <v>-32.828427751610917</v>
      </c>
      <c r="W466" s="43">
        <f>(Table2[[#This Row],[REC]]-AVERAGE(Table2[REC]))/STDEV(Table2[REC])</f>
        <v>-0.2416872882492786</v>
      </c>
      <c r="X466" s="43">
        <f>(Table2[[#This Row],[INV]]-AVERAGE(Table2[INV]))/STDEV(Table2[INV])</f>
        <v>-4.4327526190039677E-2</v>
      </c>
      <c r="Y466" s="43">
        <f>(Table2[[#This Row],[rev]]-AVERAGE(Table2[rev]))/STDEV(Table2[rev])</f>
        <v>-2.9890057160103001E-2</v>
      </c>
      <c r="Z466" s="43">
        <f>(Table2[[#This Row],[ROA]]-AVERAGE(Table2[ROA]))/STDEV(Table2[ROA])</f>
        <v>-20.659879159902204</v>
      </c>
      <c r="AA466" s="20">
        <f>SUM(Table2[[#This Row],[TATA Z]:[ROA Z]])</f>
        <v>-53.804211783112542</v>
      </c>
      <c r="AB466" s="20">
        <f>IF(Table2[[#This Row],[Z Score]]&gt;1,1,0)</f>
        <v>0</v>
      </c>
    </row>
    <row r="467" spans="1:28" ht="51.75" hidden="1" x14ac:dyDescent="0.45">
      <c r="A467" s="30">
        <v>1254</v>
      </c>
      <c r="B467" s="31" t="s">
        <v>2517</v>
      </c>
      <c r="C467" s="32" t="s">
        <v>2518</v>
      </c>
      <c r="D467" s="32" t="s">
        <v>18</v>
      </c>
      <c r="E467" s="33">
        <v>-107737719242</v>
      </c>
      <c r="F467" s="33">
        <v>49601401827</v>
      </c>
      <c r="G467" s="33">
        <v>1074035564851</v>
      </c>
      <c r="H467" s="33">
        <v>387304882539</v>
      </c>
      <c r="I467" s="33">
        <v>571087973240</v>
      </c>
      <c r="J467" s="33">
        <v>172126118935</v>
      </c>
      <c r="K467" s="33">
        <v>141869696399</v>
      </c>
      <c r="L467" s="33">
        <v>611676440253</v>
      </c>
      <c r="M467" s="33">
        <v>766270020800</v>
      </c>
      <c r="N467" s="34">
        <v>3.56</v>
      </c>
      <c r="O467" s="34">
        <v>0.95</v>
      </c>
      <c r="P467" s="17">
        <v>0.14649339949075849</v>
      </c>
      <c r="Q467" s="27">
        <v>0.47451787722426608</v>
      </c>
      <c r="R467" s="27">
        <v>-0.17578054233260051</v>
      </c>
      <c r="S467" s="27">
        <v>0.25273751018276497</v>
      </c>
      <c r="T467" s="28">
        <v>-2.6100000000000003</v>
      </c>
      <c r="U467" s="29">
        <v>-1.9120317554348114</v>
      </c>
      <c r="V467" s="27">
        <f>(Table2[[#This Row],[TATA]]-AVERAGE(Table2[TATA]))/STDEV(Table2[TATA])</f>
        <v>0.20436850417304314</v>
      </c>
      <c r="W467" s="43">
        <f>(Table2[[#This Row],[REC]]-AVERAGE(Table2[REC]))/STDEV(Table2[REC])</f>
        <v>0.18570712171428796</v>
      </c>
      <c r="X467" s="43">
        <f>(Table2[[#This Row],[INV]]-AVERAGE(Table2[INV]))/STDEV(Table2[INV])</f>
        <v>-3.8261084744265282E-2</v>
      </c>
      <c r="Y467" s="43">
        <f>(Table2[[#This Row],[rev]]-AVERAGE(Table2[rev]))/STDEV(Table2[rev])</f>
        <v>-3.0075745903434099E-2</v>
      </c>
      <c r="Z467" s="43">
        <f>(Table2[[#This Row],[ROA]]-AVERAGE(Table2[ROA]))/STDEV(Table2[ROA])</f>
        <v>-0.35802076426204982</v>
      </c>
      <c r="AA467" s="20">
        <f>SUM(Table2[[#This Row],[TATA Z]:[ROA Z]])</f>
        <v>-3.6281969022418037E-2</v>
      </c>
      <c r="AB467" s="20">
        <f>IF(Table2[[#This Row],[Z Score]]&gt;1,1,0)</f>
        <v>0</v>
      </c>
    </row>
    <row r="468" spans="1:28" ht="51.75" hidden="1" x14ac:dyDescent="0.45">
      <c r="A468" s="22">
        <v>1259</v>
      </c>
      <c r="B468" s="23" t="s">
        <v>2527</v>
      </c>
      <c r="C468" s="24" t="s">
        <v>2528</v>
      </c>
      <c r="D468" s="24" t="s">
        <v>18</v>
      </c>
      <c r="E468" s="25">
        <v>-17343896115028</v>
      </c>
      <c r="F468" s="25">
        <v>2208140955280</v>
      </c>
      <c r="G468" s="25">
        <v>69581173766629</v>
      </c>
      <c r="H468" s="25">
        <v>13308852766763</v>
      </c>
      <c r="I468" s="25">
        <v>17214870021751</v>
      </c>
      <c r="J468" s="25">
        <v>13849673941868</v>
      </c>
      <c r="K468" s="25">
        <v>27073127740837</v>
      </c>
      <c r="L468" s="25">
        <v>2775773466955</v>
      </c>
      <c r="M468" s="25">
        <v>6687125604053</v>
      </c>
      <c r="N468" s="26">
        <v>0.17</v>
      </c>
      <c r="O468" s="26">
        <v>0.96</v>
      </c>
      <c r="P468" s="17">
        <v>0.28099608000124193</v>
      </c>
      <c r="Q468" s="27">
        <v>0.29349015451900801</v>
      </c>
      <c r="R468" s="27">
        <v>0.95478448478083544</v>
      </c>
      <c r="S468" s="27">
        <v>1.4091035106653427</v>
      </c>
      <c r="T468" s="28">
        <v>0.78999999999999992</v>
      </c>
      <c r="U468" s="29">
        <v>3.7283742299664278</v>
      </c>
      <c r="V468" s="27">
        <f>(Table2[[#This Row],[TATA]]-AVERAGE(Table2[TATA]))/STDEV(Table2[TATA])</f>
        <v>0.35241587888102827</v>
      </c>
      <c r="W468" s="43">
        <f>(Table2[[#This Row],[REC]]-AVERAGE(Table2[REC]))/STDEV(Table2[REC])</f>
        <v>3.6956110964235706E-2</v>
      </c>
      <c r="X468" s="43">
        <f>(Table2[[#This Row],[INV]]-AVERAGE(Table2[INV]))/STDEV(Table2[INV])</f>
        <v>-2.9939870686744641E-2</v>
      </c>
      <c r="Y468" s="43">
        <f>(Table2[[#This Row],[rev]]-AVERAGE(Table2[rev]))/STDEV(Table2[rev])</f>
        <v>-2.6065719778707218E-2</v>
      </c>
      <c r="Z468" s="43">
        <f>(Table2[[#This Row],[ROA]]-AVERAGE(Table2[ROA]))/STDEV(Table2[ROA])</f>
        <v>8.1553320595471171E-2</v>
      </c>
      <c r="AA468" s="20">
        <f>SUM(Table2[[#This Row],[TATA Z]:[ROA Z]])</f>
        <v>0.41491971997528332</v>
      </c>
      <c r="AB468" s="20">
        <f>IF(Table2[[#This Row],[Z Score]]&gt;1,1,0)</f>
        <v>0</v>
      </c>
    </row>
    <row r="469" spans="1:28" ht="26.25" hidden="1" x14ac:dyDescent="0.45">
      <c r="A469" s="30">
        <v>1265</v>
      </c>
      <c r="B469" s="31" t="s">
        <v>2539</v>
      </c>
      <c r="C469" s="32" t="s">
        <v>2540</v>
      </c>
      <c r="D469" s="32" t="s">
        <v>18</v>
      </c>
      <c r="E469" s="33">
        <v>95305929697</v>
      </c>
      <c r="F469" s="33">
        <v>587227564113</v>
      </c>
      <c r="G469" s="33">
        <v>13980821928690</v>
      </c>
      <c r="H469" s="33">
        <v>3351296285371</v>
      </c>
      <c r="I469" s="33">
        <v>2940422006271</v>
      </c>
      <c r="J469" s="33">
        <v>1276112550361</v>
      </c>
      <c r="K469" s="33">
        <v>1499469739271</v>
      </c>
      <c r="L469" s="33">
        <v>8591293063411</v>
      </c>
      <c r="M469" s="33">
        <v>9291536690397</v>
      </c>
      <c r="N469" s="34">
        <v>0</v>
      </c>
      <c r="O469" s="34">
        <v>3.26</v>
      </c>
      <c r="P469" s="17">
        <v>3.5185458832468867E-2</v>
      </c>
      <c r="Q469" s="27">
        <v>-0.122601597743995</v>
      </c>
      <c r="R469" s="27">
        <v>0.17502938032136303</v>
      </c>
      <c r="S469" s="27">
        <v>8.1506197241510744E-2</v>
      </c>
      <c r="T469" s="28">
        <v>3.26</v>
      </c>
      <c r="U469" s="29">
        <v>3.4291194386513473</v>
      </c>
      <c r="V469" s="27">
        <f>(Table2[[#This Row],[TATA]]-AVERAGE(Table2[TATA]))/STDEV(Table2[TATA])</f>
        <v>8.1851626917741296E-2</v>
      </c>
      <c r="W469" s="43">
        <f>(Table2[[#This Row],[REC]]-AVERAGE(Table2[REC]))/STDEV(Table2[REC])</f>
        <v>-0.30494770237962115</v>
      </c>
      <c r="X469" s="43">
        <f>(Table2[[#This Row],[INV]]-AVERAGE(Table2[INV]))/STDEV(Table2[INV])</f>
        <v>-3.5679044445920731E-2</v>
      </c>
      <c r="Y469" s="43">
        <f>(Table2[[#This Row],[rev]]-AVERAGE(Table2[rev]))/STDEV(Table2[rev])</f>
        <v>-3.0669538904939817E-2</v>
      </c>
      <c r="Z469" s="43">
        <f>(Table2[[#This Row],[ROA]]-AVERAGE(Table2[ROA]))/STDEV(Table2[ROA])</f>
        <v>0.40089096459490559</v>
      </c>
      <c r="AA469" s="20">
        <f>SUM(Table2[[#This Row],[TATA Z]:[ROA Z]])</f>
        <v>0.11144630578216513</v>
      </c>
      <c r="AB469" s="20">
        <f>IF(Table2[[#This Row],[Z Score]]&gt;1,1,0)</f>
        <v>0</v>
      </c>
    </row>
    <row r="470" spans="1:28" ht="51.75" hidden="1" x14ac:dyDescent="0.45">
      <c r="A470" s="22">
        <v>1267</v>
      </c>
      <c r="B470" s="23" t="s">
        <v>2543</v>
      </c>
      <c r="C470" s="24" t="s">
        <v>2544</v>
      </c>
      <c r="D470" s="24" t="s">
        <v>18</v>
      </c>
      <c r="E470" s="25">
        <v>-3174679488000</v>
      </c>
      <c r="F470" s="25">
        <v>1633866423000</v>
      </c>
      <c r="G470" s="25">
        <v>34064269839000</v>
      </c>
      <c r="H470" s="25">
        <v>3018308105000</v>
      </c>
      <c r="I470" s="25">
        <v>5478040411000</v>
      </c>
      <c r="J470" s="25">
        <v>22178035895000</v>
      </c>
      <c r="K470" s="25">
        <v>23264371752000</v>
      </c>
      <c r="L470" s="25">
        <v>3295129859000</v>
      </c>
      <c r="M470" s="25">
        <v>4686541340000</v>
      </c>
      <c r="N470" s="26">
        <v>1.27</v>
      </c>
      <c r="O470" s="26">
        <v>1.48</v>
      </c>
      <c r="P470" s="17">
        <v>0.14116098579910619</v>
      </c>
      <c r="Q470" s="27">
        <v>0.81493744854122507</v>
      </c>
      <c r="R470" s="27">
        <v>4.8982509638958269E-2</v>
      </c>
      <c r="S470" s="27">
        <v>0.42226301861810783</v>
      </c>
      <c r="T470" s="28">
        <v>0.20999999999999996</v>
      </c>
      <c r="U470" s="29">
        <v>1.6373439625973973</v>
      </c>
      <c r="V470" s="27">
        <f>(Table2[[#This Row],[TATA]]-AVERAGE(Table2[TATA]))/STDEV(Table2[TATA])</f>
        <v>0.1984991055490915</v>
      </c>
      <c r="W470" s="43">
        <f>(Table2[[#This Row],[REC]]-AVERAGE(Table2[REC]))/STDEV(Table2[REC])</f>
        <v>0.46543088200786176</v>
      </c>
      <c r="X470" s="43">
        <f>(Table2[[#This Row],[INV]]-AVERAGE(Table2[INV]))/STDEV(Table2[INV])</f>
        <v>-3.6606777895191553E-2</v>
      </c>
      <c r="Y470" s="43">
        <f>(Table2[[#This Row],[rev]]-AVERAGE(Table2[rev]))/STDEV(Table2[rev])</f>
        <v>-2.9487868261450823E-2</v>
      </c>
      <c r="Z470" s="43">
        <f>(Table2[[#This Row],[ROA]]-AVERAGE(Table2[ROA]))/STDEV(Table2[ROA])</f>
        <v>6.5671531785999535E-3</v>
      </c>
      <c r="AA470" s="20">
        <f>SUM(Table2[[#This Row],[TATA Z]:[ROA Z]])</f>
        <v>0.60440249457891093</v>
      </c>
      <c r="AB470" s="20">
        <f>IF(Table2[[#This Row],[Z Score]]&gt;1,1,0)</f>
        <v>0</v>
      </c>
    </row>
    <row r="471" spans="1:28" ht="26.25" hidden="1" x14ac:dyDescent="0.45">
      <c r="A471" s="30">
        <v>1268</v>
      </c>
      <c r="B471" s="31" t="s">
        <v>2545</v>
      </c>
      <c r="C471" s="32" t="s">
        <v>2546</v>
      </c>
      <c r="D471" s="32" t="s">
        <v>33</v>
      </c>
      <c r="E471" s="33">
        <v>-9746290470</v>
      </c>
      <c r="F471" s="33">
        <v>683109298</v>
      </c>
      <c r="G471" s="33">
        <v>78544596256</v>
      </c>
      <c r="H471" s="33">
        <v>40555204579</v>
      </c>
      <c r="I471" s="33">
        <v>16534600000</v>
      </c>
      <c r="J471" s="33">
        <v>3982995183</v>
      </c>
      <c r="K471" s="32"/>
      <c r="L471" s="33">
        <v>35660063272</v>
      </c>
      <c r="M471" s="33">
        <v>14760820300</v>
      </c>
      <c r="N471" s="34">
        <v>1.1399999999999999</v>
      </c>
      <c r="O471" s="34">
        <v>2.16</v>
      </c>
      <c r="P471" s="17">
        <v>0.13278316097020235</v>
      </c>
      <c r="Q471" s="27">
        <v>-0.59229400587065895</v>
      </c>
      <c r="R471" s="27">
        <v>-1</v>
      </c>
      <c r="S471" s="27">
        <v>-0.58606858918306859</v>
      </c>
      <c r="T471" s="28">
        <v>1.0200000000000002</v>
      </c>
      <c r="U471" s="29">
        <v>-1.0255794340835249</v>
      </c>
      <c r="V471" s="27">
        <f>(Table2[[#This Row],[TATA]]-AVERAGE(Table2[TATA]))/STDEV(Table2[TATA])</f>
        <v>0.18927761667634063</v>
      </c>
      <c r="W471" s="43">
        <f>(Table2[[#This Row],[REC]]-AVERAGE(Table2[REC]))/STDEV(Table2[REC])</f>
        <v>-0.69089533187183028</v>
      </c>
      <c r="X471" s="43">
        <f>(Table2[[#This Row],[INV]]-AVERAGE(Table2[INV]))/STDEV(Table2[INV])</f>
        <v>-4.4327526190039677E-2</v>
      </c>
      <c r="Y471" s="43">
        <f>(Table2[[#This Row],[rev]]-AVERAGE(Table2[rev]))/STDEV(Table2[rev])</f>
        <v>-3.2984543265716912E-2</v>
      </c>
      <c r="Z471" s="43">
        <f>(Table2[[#This Row],[ROA]]-AVERAGE(Table2[ROA]))/STDEV(Table2[ROA])</f>
        <v>0.11128921457112705</v>
      </c>
      <c r="AA471" s="20">
        <f>SUM(Table2[[#This Row],[TATA Z]:[ROA Z]])</f>
        <v>-0.46764057008011917</v>
      </c>
      <c r="AB471" s="20">
        <f>IF(Table2[[#This Row],[Z Score]]&gt;1,1,0)</f>
        <v>0</v>
      </c>
    </row>
    <row r="472" spans="1:28" ht="39" hidden="1" x14ac:dyDescent="0.45">
      <c r="A472" s="22">
        <v>1269</v>
      </c>
      <c r="B472" s="23" t="s">
        <v>2547</v>
      </c>
      <c r="C472" s="24" t="s">
        <v>2548</v>
      </c>
      <c r="D472" s="24" t="s">
        <v>15</v>
      </c>
      <c r="E472" s="25">
        <v>568890366744</v>
      </c>
      <c r="F472" s="25">
        <v>14480858181</v>
      </c>
      <c r="G472" s="25">
        <v>657640156663</v>
      </c>
      <c r="H472" s="25">
        <v>258633275627</v>
      </c>
      <c r="I472" s="25">
        <v>80572523330</v>
      </c>
      <c r="J472" s="25">
        <v>534818676296</v>
      </c>
      <c r="K472" s="25">
        <v>249364263496</v>
      </c>
      <c r="L472" s="25">
        <v>7403990025919</v>
      </c>
      <c r="M472" s="25">
        <v>5232309511462</v>
      </c>
      <c r="N472" s="26">
        <v>-0.34</v>
      </c>
      <c r="O472" s="26">
        <v>0.02</v>
      </c>
      <c r="P472" s="17">
        <v>-0.8430286729694042</v>
      </c>
      <c r="Q472" s="27">
        <v>-0.68846807072806282</v>
      </c>
      <c r="R472" s="27">
        <v>-0.53374054694008632</v>
      </c>
      <c r="S472" s="27">
        <v>-0.29331218800331194</v>
      </c>
      <c r="T472" s="28">
        <v>0.36000000000000004</v>
      </c>
      <c r="U472" s="29">
        <v>-1.9985494786408651</v>
      </c>
      <c r="V472" s="27">
        <f>(Table2[[#This Row],[TATA]]-AVERAGE(Table2[TATA]))/STDEV(Table2[TATA])</f>
        <v>-0.88480045876010449</v>
      </c>
      <c r="W472" s="43">
        <f>(Table2[[#This Row],[REC]]-AVERAGE(Table2[REC]))/STDEV(Table2[REC])</f>
        <v>-0.76992184306963352</v>
      </c>
      <c r="X472" s="43">
        <f>(Table2[[#This Row],[INV]]-AVERAGE(Table2[INV]))/STDEV(Table2[INV])</f>
        <v>-4.0895751261391756E-2</v>
      </c>
      <c r="Y472" s="43">
        <f>(Table2[[#This Row],[rev]]-AVERAGE(Table2[rev]))/STDEV(Table2[rev])</f>
        <v>-3.196932765368584E-2</v>
      </c>
      <c r="Z472" s="43">
        <f>(Table2[[#This Row],[ROA]]-AVERAGE(Table2[ROA]))/STDEV(Table2[ROA])</f>
        <v>2.5960127510549418E-2</v>
      </c>
      <c r="AA472" s="20">
        <f>SUM(Table2[[#This Row],[TATA Z]:[ROA Z]])</f>
        <v>-1.7016272532342662</v>
      </c>
      <c r="AB472" s="20">
        <f>IF(Table2[[#This Row],[Z Score]]&gt;1,1,0)</f>
        <v>0</v>
      </c>
    </row>
    <row r="473" spans="1:28" ht="39" hidden="1" x14ac:dyDescent="0.45">
      <c r="A473" s="30">
        <v>1278</v>
      </c>
      <c r="B473" s="31" t="s">
        <v>2565</v>
      </c>
      <c r="C473" s="32" t="s">
        <v>2566</v>
      </c>
      <c r="D473" s="32" t="s">
        <v>18</v>
      </c>
      <c r="E473" s="33">
        <v>-577143531588</v>
      </c>
      <c r="F473" s="33">
        <v>66422884534</v>
      </c>
      <c r="G473" s="33">
        <v>6990150231383</v>
      </c>
      <c r="H473" s="33">
        <v>1456619834453</v>
      </c>
      <c r="I473" s="33">
        <v>1759078168482</v>
      </c>
      <c r="J473" s="33">
        <v>124917035965</v>
      </c>
      <c r="K473" s="33">
        <v>113848088635</v>
      </c>
      <c r="L473" s="33">
        <v>309842135613</v>
      </c>
      <c r="M473" s="33">
        <v>619084573385</v>
      </c>
      <c r="N473" s="34">
        <v>0.2</v>
      </c>
      <c r="O473" s="34">
        <v>0.18</v>
      </c>
      <c r="P473" s="17">
        <v>9.2067608680660717E-2</v>
      </c>
      <c r="Q473" s="27">
        <v>0.20764397605678717</v>
      </c>
      <c r="R473" s="27">
        <v>-8.8610390444273462E-2</v>
      </c>
      <c r="S473" s="27">
        <v>0.99806450520419521</v>
      </c>
      <c r="T473" s="28">
        <v>-2.0000000000000018E-2</v>
      </c>
      <c r="U473" s="29">
        <v>1.1891656994973696</v>
      </c>
      <c r="V473" s="27">
        <f>(Table2[[#This Row],[TATA]]-AVERAGE(Table2[TATA]))/STDEV(Table2[TATA])</f>
        <v>0.14446192524644003</v>
      </c>
      <c r="W473" s="43">
        <f>(Table2[[#This Row],[REC]]-AVERAGE(Table2[REC]))/STDEV(Table2[REC])</f>
        <v>-3.3583945688169012E-2</v>
      </c>
      <c r="X473" s="43">
        <f>(Table2[[#This Row],[INV]]-AVERAGE(Table2[INV]))/STDEV(Table2[INV])</f>
        <v>-3.7619492729747232E-2</v>
      </c>
      <c r="Y473" s="43">
        <f>(Table2[[#This Row],[rev]]-AVERAGE(Table2[rev]))/STDEV(Table2[rev])</f>
        <v>-2.7491113771174216E-2</v>
      </c>
      <c r="Z473" s="43">
        <f>(Table2[[#This Row],[ROA]]-AVERAGE(Table2[ROA]))/STDEV(Table2[ROA])</f>
        <v>-2.3168740797055876E-2</v>
      </c>
      <c r="AA473" s="20">
        <f>SUM(Table2[[#This Row],[TATA Z]:[ROA Z]])</f>
        <v>2.2598632260293693E-2</v>
      </c>
      <c r="AB473" s="20">
        <f>IF(Table2[[#This Row],[Z Score]]&gt;1,1,0)</f>
        <v>0</v>
      </c>
    </row>
    <row r="474" spans="1:28" ht="26.25" hidden="1" x14ac:dyDescent="0.45">
      <c r="A474" s="22">
        <v>1284</v>
      </c>
      <c r="B474" s="23" t="s">
        <v>2577</v>
      </c>
      <c r="C474" s="24" t="s">
        <v>2578</v>
      </c>
      <c r="D474" s="24" t="s">
        <v>18</v>
      </c>
      <c r="E474" s="25">
        <v>230899496690</v>
      </c>
      <c r="F474" s="25">
        <v>47803156683</v>
      </c>
      <c r="G474" s="25">
        <v>2160532005739</v>
      </c>
      <c r="H474" s="25">
        <v>458640434787</v>
      </c>
      <c r="I474" s="25">
        <v>524710017455</v>
      </c>
      <c r="J474" s="25">
        <v>41793740034</v>
      </c>
      <c r="K474" s="25">
        <v>31152972389</v>
      </c>
      <c r="L474" s="25">
        <v>7118614609836</v>
      </c>
      <c r="M474" s="25">
        <v>7742156728920</v>
      </c>
      <c r="N474" s="26">
        <v>-2.36</v>
      </c>
      <c r="O474" s="26">
        <v>-3.45</v>
      </c>
      <c r="P474" s="17">
        <v>-8.4745951238233447E-2</v>
      </c>
      <c r="Q474" s="27">
        <v>0.14405529398794456</v>
      </c>
      <c r="R474" s="27">
        <v>-0.25460194843398876</v>
      </c>
      <c r="S474" s="27">
        <v>8.759318396341241E-2</v>
      </c>
      <c r="T474" s="28">
        <v>-1.0900000000000003</v>
      </c>
      <c r="U474" s="29">
        <v>-1.1976994217208656</v>
      </c>
      <c r="V474" s="27">
        <f>(Table2[[#This Row],[TATA]]-AVERAGE(Table2[TATA]))/STDEV(Table2[TATA])</f>
        <v>-5.0157120704283853E-2</v>
      </c>
      <c r="W474" s="43">
        <f>(Table2[[#This Row],[REC]]-AVERAGE(Table2[REC]))/STDEV(Table2[REC])</f>
        <v>-8.583495226689411E-2</v>
      </c>
      <c r="X474" s="43">
        <f>(Table2[[#This Row],[INV]]-AVERAGE(Table2[INV]))/STDEV(Table2[INV])</f>
        <v>-3.8841228103342146E-2</v>
      </c>
      <c r="Y474" s="43">
        <f>(Table2[[#This Row],[rev]]-AVERAGE(Table2[rev]))/STDEV(Table2[rev])</f>
        <v>-3.0648430557093636E-2</v>
      </c>
      <c r="Z474" s="43">
        <f>(Table2[[#This Row],[ROA]]-AVERAGE(Table2[ROA]))/STDEV(Table2[ROA])</f>
        <v>-0.16150529103162869</v>
      </c>
      <c r="AA474" s="20">
        <f>SUM(Table2[[#This Row],[TATA Z]:[ROA Z]])</f>
        <v>-0.36698702266324246</v>
      </c>
      <c r="AB474" s="20">
        <f>IF(Table2[[#This Row],[Z Score]]&gt;1,1,0)</f>
        <v>0</v>
      </c>
    </row>
    <row r="475" spans="1:28" ht="26.25" hidden="1" x14ac:dyDescent="0.45">
      <c r="A475" s="30">
        <v>1285</v>
      </c>
      <c r="B475" s="31" t="s">
        <v>2579</v>
      </c>
      <c r="C475" s="32" t="s">
        <v>2580</v>
      </c>
      <c r="D475" s="32" t="s">
        <v>33</v>
      </c>
      <c r="E475" s="33">
        <v>-25774743142</v>
      </c>
      <c r="F475" s="33">
        <v>55549714046</v>
      </c>
      <c r="G475" s="33">
        <v>406965671303</v>
      </c>
      <c r="H475" s="33">
        <v>38766747754</v>
      </c>
      <c r="I475" s="33">
        <v>40672684168</v>
      </c>
      <c r="J475" s="33">
        <v>163218930079</v>
      </c>
      <c r="K475" s="33">
        <v>189269171402</v>
      </c>
      <c r="L475" s="33">
        <v>663286490188</v>
      </c>
      <c r="M475" s="33">
        <v>725156196699</v>
      </c>
      <c r="N475" s="34">
        <v>1.45</v>
      </c>
      <c r="O475" s="34">
        <v>2.11</v>
      </c>
      <c r="P475" s="17">
        <v>0.19983124603021155</v>
      </c>
      <c r="Q475" s="27">
        <v>4.9164207069790709E-2</v>
      </c>
      <c r="R475" s="27">
        <v>0.15960306387495224</v>
      </c>
      <c r="S475" s="27">
        <v>9.3277501390784889E-2</v>
      </c>
      <c r="T475" s="28">
        <v>0.65999999999999992</v>
      </c>
      <c r="U475" s="29">
        <v>1.1618760183657393</v>
      </c>
      <c r="V475" s="27">
        <f>(Table2[[#This Row],[TATA]]-AVERAGE(Table2[TATA]))/STDEV(Table2[TATA])</f>
        <v>0.26307758062247449</v>
      </c>
      <c r="W475" s="43">
        <f>(Table2[[#This Row],[REC]]-AVERAGE(Table2[REC]))/STDEV(Table2[REC])</f>
        <v>-0.16380723672869527</v>
      </c>
      <c r="X475" s="43">
        <f>(Table2[[#This Row],[INV]]-AVERAGE(Table2[INV]))/STDEV(Table2[INV])</f>
        <v>-3.5792585620635267E-2</v>
      </c>
      <c r="Y475" s="43">
        <f>(Table2[[#This Row],[rev]]-AVERAGE(Table2[rev]))/STDEV(Table2[rev])</f>
        <v>-3.0628718578900316E-2</v>
      </c>
      <c r="Z475" s="43">
        <f>(Table2[[#This Row],[ROA]]-AVERAGE(Table2[ROA]))/STDEV(Table2[ROA])</f>
        <v>6.4746076174448317E-2</v>
      </c>
      <c r="AA475" s="20">
        <f>SUM(Table2[[#This Row],[TATA Z]:[ROA Z]])</f>
        <v>9.7595115868691962E-2</v>
      </c>
      <c r="AB475" s="20">
        <f>IF(Table2[[#This Row],[Z Score]]&gt;1,1,0)</f>
        <v>0</v>
      </c>
    </row>
    <row r="476" spans="1:28" ht="39" hidden="1" x14ac:dyDescent="0.45">
      <c r="A476" s="22">
        <v>1286</v>
      </c>
      <c r="B476" s="23" t="s">
        <v>2581</v>
      </c>
      <c r="C476" s="24" t="s">
        <v>2582</v>
      </c>
      <c r="D476" s="24" t="s">
        <v>15</v>
      </c>
      <c r="E476" s="25">
        <v>144836075788</v>
      </c>
      <c r="F476" s="25">
        <v>88837290584</v>
      </c>
      <c r="G476" s="25">
        <v>630779320874</v>
      </c>
      <c r="H476" s="25">
        <v>45618441215</v>
      </c>
      <c r="I476" s="25">
        <v>49825957934</v>
      </c>
      <c r="J476" s="25">
        <v>23619525662</v>
      </c>
      <c r="K476" s="25">
        <v>24499059174</v>
      </c>
      <c r="L476" s="25">
        <v>436069641186</v>
      </c>
      <c r="M476" s="25">
        <v>456408856886</v>
      </c>
      <c r="N476" s="26">
        <v>3.66</v>
      </c>
      <c r="O476" s="26">
        <v>3.84</v>
      </c>
      <c r="P476" s="17">
        <v>-8.8777141784560684E-2</v>
      </c>
      <c r="Q476" s="27">
        <v>9.2232803378132694E-2</v>
      </c>
      <c r="R476" s="27">
        <v>3.7237560338268236E-2</v>
      </c>
      <c r="S476" s="27">
        <v>4.6642127263623392E-2</v>
      </c>
      <c r="T476" s="28">
        <v>0.17999999999999972</v>
      </c>
      <c r="U476" s="29">
        <v>0.26733534919546337</v>
      </c>
      <c r="V476" s="27">
        <f>(Table2[[#This Row],[TATA]]-AVERAGE(Table2[TATA]))/STDEV(Table2[TATA])</f>
        <v>-5.459426035879713E-2</v>
      </c>
      <c r="W476" s="43">
        <f>(Table2[[#This Row],[REC]]-AVERAGE(Table2[REC]))/STDEV(Table2[REC])</f>
        <v>-0.12841764481032023</v>
      </c>
      <c r="X476" s="43">
        <f>(Table2[[#This Row],[INV]]-AVERAGE(Table2[INV]))/STDEV(Table2[INV])</f>
        <v>-3.6693223375886548E-2</v>
      </c>
      <c r="Y476" s="43">
        <f>(Table2[[#This Row],[rev]]-AVERAGE(Table2[rev]))/STDEV(Table2[rev])</f>
        <v>-3.0790439927079253E-2</v>
      </c>
      <c r="Z476" s="43">
        <f>(Table2[[#This Row],[ROA]]-AVERAGE(Table2[ROA]))/STDEV(Table2[ROA])</f>
        <v>2.6885583122100297E-3</v>
      </c>
      <c r="AA476" s="20">
        <f>SUM(Table2[[#This Row],[TATA Z]:[ROA Z]])</f>
        <v>-0.24780701015987311</v>
      </c>
      <c r="AB476" s="20">
        <f>IF(Table2[[#This Row],[Z Score]]&gt;1,1,0)</f>
        <v>0</v>
      </c>
    </row>
    <row r="477" spans="1:28" ht="39" hidden="1" x14ac:dyDescent="0.45">
      <c r="A477" s="30">
        <v>1304</v>
      </c>
      <c r="B477" s="31" t="s">
        <v>2617</v>
      </c>
      <c r="C477" s="32" t="s">
        <v>2618</v>
      </c>
      <c r="D477" s="32" t="s">
        <v>33</v>
      </c>
      <c r="E477" s="33">
        <v>-98404090007</v>
      </c>
      <c r="F477" s="33">
        <v>8073696735</v>
      </c>
      <c r="G477" s="33">
        <v>115280647706</v>
      </c>
      <c r="H477" s="33">
        <v>59977030133</v>
      </c>
      <c r="I477" s="33">
        <v>162165000</v>
      </c>
      <c r="J477" s="33">
        <v>12066971706</v>
      </c>
      <c r="K477" s="32"/>
      <c r="L477" s="33">
        <v>88587513537</v>
      </c>
      <c r="M477" s="33">
        <v>18365172976</v>
      </c>
      <c r="N477" s="34">
        <v>9.43</v>
      </c>
      <c r="O477" s="34">
        <v>-1</v>
      </c>
      <c r="P477" s="17">
        <v>0.92363973364853125</v>
      </c>
      <c r="Q477" s="27">
        <v>-0.99729621490693354</v>
      </c>
      <c r="R477" s="27">
        <v>-1</v>
      </c>
      <c r="S477" s="27">
        <v>-0.792688921466009</v>
      </c>
      <c r="T477" s="28">
        <v>-10.43</v>
      </c>
      <c r="U477" s="29">
        <v>-12.296345402724411</v>
      </c>
      <c r="V477" s="27">
        <f>(Table2[[#This Row],[TATA]]-AVERAGE(Table2[TATA]))/STDEV(Table2[TATA])</f>
        <v>1.0597750588924133</v>
      </c>
      <c r="W477" s="43">
        <f>(Table2[[#This Row],[REC]]-AVERAGE(Table2[REC]))/STDEV(Table2[REC])</f>
        <v>-1.0236868350176629</v>
      </c>
      <c r="X477" s="43">
        <f>(Table2[[#This Row],[INV]]-AVERAGE(Table2[INV]))/STDEV(Table2[INV])</f>
        <v>-4.4327526190039677E-2</v>
      </c>
      <c r="Y477" s="43">
        <f>(Table2[[#This Row],[rev]]-AVERAGE(Table2[rev]))/STDEV(Table2[rev])</f>
        <v>-3.3701057699735699E-2</v>
      </c>
      <c r="Z477" s="43">
        <f>(Table2[[#This Row],[ROA]]-AVERAGE(Table2[ROA]))/STDEV(Table2[ROA])</f>
        <v>-1.3690411594343481</v>
      </c>
      <c r="AA477" s="20">
        <f>SUM(Table2[[#This Row],[TATA Z]:[ROA Z]])</f>
        <v>-1.4109815194493731</v>
      </c>
      <c r="AB477" s="20">
        <f>IF(Table2[[#This Row],[Z Score]]&gt;1,1,0)</f>
        <v>0</v>
      </c>
    </row>
    <row r="478" spans="1:28" hidden="1" x14ac:dyDescent="0.45">
      <c r="A478" s="22">
        <v>1308</v>
      </c>
      <c r="B478" s="23" t="s">
        <v>2625</v>
      </c>
      <c r="C478" s="24" t="s">
        <v>2626</v>
      </c>
      <c r="D478" s="24" t="s">
        <v>18</v>
      </c>
      <c r="E478" s="25">
        <v>81978555911</v>
      </c>
      <c r="F478" s="25">
        <v>6070521295</v>
      </c>
      <c r="G478" s="25">
        <v>812493014970</v>
      </c>
      <c r="H478" s="25">
        <v>162966461787</v>
      </c>
      <c r="I478" s="25">
        <v>192413303147</v>
      </c>
      <c r="J478" s="25">
        <v>470613917627</v>
      </c>
      <c r="K478" s="25">
        <v>370394700519</v>
      </c>
      <c r="L478" s="25">
        <v>411624057742</v>
      </c>
      <c r="M478" s="25">
        <v>294458845759</v>
      </c>
      <c r="N478" s="26">
        <v>0.44</v>
      </c>
      <c r="O478" s="26">
        <v>0.64</v>
      </c>
      <c r="P478" s="17">
        <v>-9.3426076553781545E-2</v>
      </c>
      <c r="Q478" s="27">
        <v>0.18069264704591509</v>
      </c>
      <c r="R478" s="27">
        <v>-0.21295421438732698</v>
      </c>
      <c r="S478" s="27">
        <v>-0.28464131233174289</v>
      </c>
      <c r="T478" s="28">
        <v>0.2</v>
      </c>
      <c r="U478" s="29">
        <v>-0.21032895622693631</v>
      </c>
      <c r="V478" s="27">
        <f>(Table2[[#This Row],[TATA]]-AVERAGE(Table2[TATA]))/STDEV(Table2[TATA])</f>
        <v>-5.9711352339117743E-2</v>
      </c>
      <c r="W478" s="43">
        <f>(Table2[[#This Row],[REC]]-AVERAGE(Table2[REC]))/STDEV(Table2[REC])</f>
        <v>-5.5729931791920526E-2</v>
      </c>
      <c r="X478" s="43">
        <f>(Table2[[#This Row],[INV]]-AVERAGE(Table2[INV]))/STDEV(Table2[INV])</f>
        <v>-3.8534691370202788E-2</v>
      </c>
      <c r="Y478" s="43">
        <f>(Table2[[#This Row],[rev]]-AVERAGE(Table2[rev]))/STDEV(Table2[rev])</f>
        <v>-3.1939258940187912E-2</v>
      </c>
      <c r="Z478" s="43">
        <f>(Table2[[#This Row],[ROA]]-AVERAGE(Table2[ROA]))/STDEV(Table2[ROA])</f>
        <v>5.2742882231366622E-3</v>
      </c>
      <c r="AA478" s="20">
        <f>SUM(Table2[[#This Row],[TATA Z]:[ROA Z]])</f>
        <v>-0.18064094621829233</v>
      </c>
      <c r="AB478" s="20">
        <f>IF(Table2[[#This Row],[Z Score]]&gt;1,1,0)</f>
        <v>0</v>
      </c>
    </row>
    <row r="479" spans="1:28" ht="26.25" hidden="1" x14ac:dyDescent="0.45">
      <c r="A479" s="30">
        <v>1309</v>
      </c>
      <c r="B479" s="31" t="s">
        <v>2627</v>
      </c>
      <c r="C479" s="32" t="s">
        <v>2628</v>
      </c>
      <c r="D479" s="32" t="s">
        <v>33</v>
      </c>
      <c r="E479" s="33">
        <v>1050018831</v>
      </c>
      <c r="F479" s="33">
        <v>6248795687</v>
      </c>
      <c r="G479" s="33">
        <v>774787062103</v>
      </c>
      <c r="H479" s="33">
        <v>658025947854</v>
      </c>
      <c r="I479" s="33">
        <v>648159510024</v>
      </c>
      <c r="J479" s="33">
        <v>41418906866</v>
      </c>
      <c r="K479" s="33">
        <v>27321585273</v>
      </c>
      <c r="L479" s="33">
        <v>4576870042738</v>
      </c>
      <c r="M479" s="33">
        <v>5314054159908</v>
      </c>
      <c r="N479" s="34">
        <v>0.2</v>
      </c>
      <c r="O479" s="34">
        <v>0</v>
      </c>
      <c r="P479" s="17">
        <v>6.7099427833616507E-3</v>
      </c>
      <c r="Q479" s="27">
        <v>-1.4993995088152851E-2</v>
      </c>
      <c r="R479" s="27">
        <v>-0.34035957633088154</v>
      </c>
      <c r="S479" s="27">
        <v>0.1610673037001937</v>
      </c>
      <c r="T479" s="28">
        <v>-0.2</v>
      </c>
      <c r="U479" s="29">
        <v>-0.387576324935479</v>
      </c>
      <c r="V479" s="27">
        <f>(Table2[[#This Row],[TATA]]-AVERAGE(Table2[TATA]))/STDEV(Table2[TATA])</f>
        <v>5.0508568336861653E-2</v>
      </c>
      <c r="W479" s="43">
        <f>(Table2[[#This Row],[REC]]-AVERAGE(Table2[REC]))/STDEV(Table2[REC])</f>
        <v>-0.21652621963519067</v>
      </c>
      <c r="X479" s="43">
        <f>(Table2[[#This Row],[INV]]-AVERAGE(Table2[INV]))/STDEV(Table2[INV])</f>
        <v>-3.9472423622114942E-2</v>
      </c>
      <c r="Y479" s="43">
        <f>(Table2[[#This Row],[rev]]-AVERAGE(Table2[rev]))/STDEV(Table2[rev])</f>
        <v>-3.0393638268568335E-2</v>
      </c>
      <c r="Z479" s="43">
        <f>(Table2[[#This Row],[ROA]]-AVERAGE(Table2[ROA]))/STDEV(Table2[ROA])</f>
        <v>-4.6440309995395224E-2</v>
      </c>
      <c r="AA479" s="20">
        <f>SUM(Table2[[#This Row],[TATA Z]:[ROA Z]])</f>
        <v>-0.28232402318440752</v>
      </c>
      <c r="AB479" s="20">
        <f>IF(Table2[[#This Row],[Z Score]]&gt;1,1,0)</f>
        <v>0</v>
      </c>
    </row>
    <row r="480" spans="1:28" hidden="1" x14ac:dyDescent="0.45">
      <c r="A480" s="22">
        <v>1311</v>
      </c>
      <c r="B480" s="23" t="s">
        <v>2631</v>
      </c>
      <c r="C480" s="24" t="s">
        <v>2632</v>
      </c>
      <c r="D480" s="24" t="s">
        <v>18</v>
      </c>
      <c r="E480" s="25">
        <v>-31748113009</v>
      </c>
      <c r="F480" s="25">
        <v>18959293744</v>
      </c>
      <c r="G480" s="25">
        <v>4868254201101</v>
      </c>
      <c r="H480" s="25">
        <v>702406388621</v>
      </c>
      <c r="I480" s="25">
        <v>746728582995</v>
      </c>
      <c r="J480" s="25">
        <v>2546906501180</v>
      </c>
      <c r="K480" s="25">
        <v>2582733318236</v>
      </c>
      <c r="L480" s="25">
        <v>1438926718406</v>
      </c>
      <c r="M480" s="25">
        <v>1555287684320</v>
      </c>
      <c r="N480" s="26">
        <v>0.04</v>
      </c>
      <c r="O480" s="26">
        <v>0.02</v>
      </c>
      <c r="P480" s="17">
        <v>1.0415932418141201E-2</v>
      </c>
      <c r="Q480" s="27">
        <v>6.3100500069504767E-2</v>
      </c>
      <c r="R480" s="27">
        <v>1.4066797127967273E-2</v>
      </c>
      <c r="S480" s="27">
        <v>8.0866498915873358E-2</v>
      </c>
      <c r="T480" s="28">
        <v>-0.02</v>
      </c>
      <c r="U480" s="29">
        <v>0.14844972853148661</v>
      </c>
      <c r="V480" s="27">
        <f>(Table2[[#This Row],[TATA]]-AVERAGE(Table2[TATA]))/STDEV(Table2[TATA])</f>
        <v>5.4587758684903474E-2</v>
      </c>
      <c r="W480" s="43">
        <f>(Table2[[#This Row],[REC]]-AVERAGE(Table2[REC]))/STDEV(Table2[REC])</f>
        <v>-0.15235574389192366</v>
      </c>
      <c r="X480" s="43">
        <f>(Table2[[#This Row],[INV]]-AVERAGE(Table2[INV]))/STDEV(Table2[INV])</f>
        <v>-3.6863765428687634E-2</v>
      </c>
      <c r="Y480" s="43">
        <f>(Table2[[#This Row],[rev]]-AVERAGE(Table2[rev]))/STDEV(Table2[rev])</f>
        <v>-3.0671757239789411E-2</v>
      </c>
      <c r="Z480" s="43">
        <f>(Table2[[#This Row],[ROA]]-AVERAGE(Table2[ROA]))/STDEV(Table2[ROA])</f>
        <v>-2.3168740797055873E-2</v>
      </c>
      <c r="AA480" s="20">
        <f>SUM(Table2[[#This Row],[TATA Z]:[ROA Z]])</f>
        <v>-0.18847224867255308</v>
      </c>
      <c r="AB480" s="20">
        <f>IF(Table2[[#This Row],[Z Score]]&gt;1,1,0)</f>
        <v>0</v>
      </c>
    </row>
    <row r="481" spans="1:28" ht="51.75" hidden="1" x14ac:dyDescent="0.45">
      <c r="A481" s="30">
        <v>1315</v>
      </c>
      <c r="B481" s="31" t="s">
        <v>2639</v>
      </c>
      <c r="C481" s="32" t="s">
        <v>2640</v>
      </c>
      <c r="D481" s="32" t="s">
        <v>18</v>
      </c>
      <c r="E481" s="33">
        <v>568284804963</v>
      </c>
      <c r="F481" s="33">
        <v>154330629412</v>
      </c>
      <c r="G481" s="33">
        <v>5170405039633</v>
      </c>
      <c r="H481" s="33">
        <v>1945371437623</v>
      </c>
      <c r="I481" s="33">
        <v>1604480821810</v>
      </c>
      <c r="J481" s="33">
        <v>21466981472</v>
      </c>
      <c r="K481" s="33">
        <v>17054179214</v>
      </c>
      <c r="L481" s="33">
        <v>401275176502</v>
      </c>
      <c r="M481" s="33">
        <v>710881303837</v>
      </c>
      <c r="N481" s="34">
        <v>0.4</v>
      </c>
      <c r="O481" s="34">
        <v>0.78</v>
      </c>
      <c r="P481" s="17">
        <v>-8.0062233495808072E-2</v>
      </c>
      <c r="Q481" s="27">
        <v>-0.17523163403155831</v>
      </c>
      <c r="R481" s="27">
        <v>-0.20556230803831199</v>
      </c>
      <c r="S481" s="27">
        <v>0.77155564426860801</v>
      </c>
      <c r="T481" s="28">
        <v>0.38</v>
      </c>
      <c r="U481" s="29">
        <v>0.69069946870292964</v>
      </c>
      <c r="V481" s="27">
        <f>(Table2[[#This Row],[TATA]]-AVERAGE(Table2[TATA]))/STDEV(Table2[TATA])</f>
        <v>-4.5001743034429595E-2</v>
      </c>
      <c r="W481" s="43">
        <f>(Table2[[#This Row],[REC]]-AVERAGE(Table2[REC]))/STDEV(Table2[REC])</f>
        <v>-0.34819395757520499</v>
      </c>
      <c r="X481" s="43">
        <f>(Table2[[#This Row],[INV]]-AVERAGE(Table2[INV]))/STDEV(Table2[INV])</f>
        <v>-3.8480285269228344E-2</v>
      </c>
      <c r="Y481" s="43">
        <f>(Table2[[#This Row],[rev]]-AVERAGE(Table2[rev]))/STDEV(Table2[rev])</f>
        <v>-2.8276597302733238E-2</v>
      </c>
      <c r="Z481" s="43">
        <f>(Table2[[#This Row],[ROA]]-AVERAGE(Table2[ROA]))/STDEV(Table2[ROA])</f>
        <v>2.8545857421476008E-2</v>
      </c>
      <c r="AA481" s="20">
        <f>SUM(Table2[[#This Row],[TATA Z]:[ROA Z]])</f>
        <v>-0.43140672576012018</v>
      </c>
      <c r="AB481" s="20">
        <f>IF(Table2[[#This Row],[Z Score]]&gt;1,1,0)</f>
        <v>0</v>
      </c>
    </row>
    <row r="482" spans="1:28" ht="26.25" hidden="1" x14ac:dyDescent="0.45">
      <c r="A482" s="22">
        <v>1317</v>
      </c>
      <c r="B482" s="23" t="s">
        <v>2643</v>
      </c>
      <c r="C482" s="24" t="s">
        <v>2644</v>
      </c>
      <c r="D482" s="24" t="s">
        <v>33</v>
      </c>
      <c r="E482" s="25">
        <v>12744036183</v>
      </c>
      <c r="F482" s="25">
        <v>725063776</v>
      </c>
      <c r="G482" s="25">
        <v>141885619499</v>
      </c>
      <c r="H482" s="25">
        <v>41386500188</v>
      </c>
      <c r="I482" s="25">
        <v>22711873974</v>
      </c>
      <c r="J482" s="25">
        <v>6831223095</v>
      </c>
      <c r="K482" s="25">
        <v>12823655459</v>
      </c>
      <c r="L482" s="25">
        <v>47136727334</v>
      </c>
      <c r="M482" s="25">
        <v>33190532546</v>
      </c>
      <c r="N482" s="26">
        <v>0.92</v>
      </c>
      <c r="O482" s="26">
        <v>1.44</v>
      </c>
      <c r="P482" s="17">
        <v>-8.4708883461475176E-2</v>
      </c>
      <c r="Q482" s="27">
        <v>-0.45122506443332216</v>
      </c>
      <c r="R482" s="27">
        <v>0.87721221817306205</v>
      </c>
      <c r="S482" s="27">
        <v>-0.29586684474678254</v>
      </c>
      <c r="T482" s="28">
        <v>0.51999999999999991</v>
      </c>
      <c r="U482" s="29">
        <v>0.56541142553148216</v>
      </c>
      <c r="V482" s="27">
        <f>(Table2[[#This Row],[TATA]]-AVERAGE(Table2[TATA]))/STDEV(Table2[TATA])</f>
        <v>-5.0116320126819554E-2</v>
      </c>
      <c r="W482" s="43">
        <f>(Table2[[#This Row],[REC]]-AVERAGE(Table2[REC]))/STDEV(Table2[REC])</f>
        <v>-0.57497856889951304</v>
      </c>
      <c r="X482" s="43">
        <f>(Table2[[#This Row],[INV]]-AVERAGE(Table2[INV]))/STDEV(Table2[INV])</f>
        <v>-3.0510820096897918E-2</v>
      </c>
      <c r="Y482" s="43">
        <f>(Table2[[#This Row],[rev]]-AVERAGE(Table2[rev]))/STDEV(Table2[rev])</f>
        <v>-3.1978186648395773E-2</v>
      </c>
      <c r="Z482" s="43">
        <f>(Table2[[#This Row],[ROA]]-AVERAGE(Table2[ROA]))/STDEV(Table2[ROA])</f>
        <v>4.6645966797962152E-2</v>
      </c>
      <c r="AA482" s="20">
        <f>SUM(Table2[[#This Row],[TATA Z]:[ROA Z]])</f>
        <v>-0.64093792897366408</v>
      </c>
      <c r="AB482" s="20">
        <f>IF(Table2[[#This Row],[Z Score]]&gt;1,1,0)</f>
        <v>0</v>
      </c>
    </row>
    <row r="483" spans="1:28" ht="26.25" x14ac:dyDescent="0.45">
      <c r="A483" s="30">
        <v>1319</v>
      </c>
      <c r="B483" s="31" t="s">
        <v>2647</v>
      </c>
      <c r="C483" s="32" t="s">
        <v>2648</v>
      </c>
      <c r="D483" s="32" t="s">
        <v>33</v>
      </c>
      <c r="E483" s="33">
        <v>20691885214088</v>
      </c>
      <c r="F483" s="33">
        <v>8846973280435</v>
      </c>
      <c r="G483" s="33">
        <v>119581028367654</v>
      </c>
      <c r="H483" s="33">
        <v>9322885312942</v>
      </c>
      <c r="I483" s="33">
        <v>57487926068663</v>
      </c>
      <c r="J483" s="33">
        <v>868191803255</v>
      </c>
      <c r="K483" s="33">
        <v>14688814978951</v>
      </c>
      <c r="L483" s="33">
        <v>2469680760318</v>
      </c>
      <c r="M483" s="33">
        <v>20259881161421</v>
      </c>
      <c r="N483" s="34">
        <v>0.71</v>
      </c>
      <c r="O483" s="34">
        <v>6.92</v>
      </c>
      <c r="P483" s="17">
        <v>-9.9053437617509094E-2</v>
      </c>
      <c r="Q483" s="27">
        <v>5.1663234223055863</v>
      </c>
      <c r="R483" s="27">
        <v>15.918859316432282</v>
      </c>
      <c r="S483" s="27">
        <v>7.2034413058359439</v>
      </c>
      <c r="T483" s="28">
        <v>6.21</v>
      </c>
      <c r="U483" s="29">
        <v>34.399570606956303</v>
      </c>
      <c r="V483" s="27">
        <f>(Table2[[#This Row],[TATA]]-AVERAGE(Table2[TATA]))/STDEV(Table2[TATA])</f>
        <v>-6.5905400136952258E-2</v>
      </c>
      <c r="W483" s="43">
        <f>(Table2[[#This Row],[REC]]-AVERAGE(Table2[REC]))/STDEV(Table2[REC])</f>
        <v>4.0409775004388555</v>
      </c>
      <c r="X483" s="43">
        <f>(Table2[[#This Row],[INV]]-AVERAGE(Table2[INV]))/STDEV(Table2[INV])</f>
        <v>8.0199101296894393E-2</v>
      </c>
      <c r="Y483" s="43">
        <f>(Table2[[#This Row],[rev]]-AVERAGE(Table2[rev]))/STDEV(Table2[rev])</f>
        <v>-5.9722148465059938E-3</v>
      </c>
      <c r="Z483" s="43">
        <f>(Table2[[#This Row],[ROA]]-AVERAGE(Table2[ROA]))/STDEV(Table2[ROA])</f>
        <v>0.78228612645657825</v>
      </c>
      <c r="AA483" s="20">
        <f>SUM(Table2[[#This Row],[TATA Z]:[ROA Z]])</f>
        <v>4.8315851132088703</v>
      </c>
      <c r="AB483" s="20">
        <f>IF(Table2[[#This Row],[Z Score]]&gt;1,1,0)</f>
        <v>1</v>
      </c>
    </row>
    <row r="484" spans="1:28" ht="39" x14ac:dyDescent="0.45">
      <c r="A484" s="22">
        <v>1323</v>
      </c>
      <c r="B484" s="23" t="s">
        <v>2655</v>
      </c>
      <c r="C484" s="24" t="s">
        <v>2656</v>
      </c>
      <c r="D484" s="24" t="s">
        <v>15</v>
      </c>
      <c r="E484" s="25">
        <v>35150324307</v>
      </c>
      <c r="F484" s="25">
        <v>5920959905</v>
      </c>
      <c r="G484" s="25">
        <v>272620460887</v>
      </c>
      <c r="H484" s="25">
        <v>9651310642</v>
      </c>
      <c r="I484" s="25">
        <v>263891711162</v>
      </c>
      <c r="J484" s="25">
        <v>242857143</v>
      </c>
      <c r="K484" s="25">
        <v>259685847</v>
      </c>
      <c r="L484" s="25">
        <v>7450091674</v>
      </c>
      <c r="M484" s="25">
        <v>3086257627</v>
      </c>
      <c r="N484" s="26">
        <v>-1.33</v>
      </c>
      <c r="O484" s="26">
        <v>3.83</v>
      </c>
      <c r="P484" s="17">
        <v>-0.10721632670893123</v>
      </c>
      <c r="Q484" s="27">
        <v>26.34257770272275</v>
      </c>
      <c r="R484" s="27">
        <v>6.9294663488650196E-2</v>
      </c>
      <c r="S484" s="27">
        <v>-0.58574232881312061</v>
      </c>
      <c r="T484" s="28">
        <v>5.16</v>
      </c>
      <c r="U484" s="29">
        <v>30.878913710689346</v>
      </c>
      <c r="V484" s="27">
        <f>(Table2[[#This Row],[TATA]]-AVERAGE(Table2[TATA]))/STDEV(Table2[TATA])</f>
        <v>-7.4890308805172487E-2</v>
      </c>
      <c r="W484" s="43">
        <f>(Table2[[#This Row],[REC]]-AVERAGE(Table2[REC]))/STDEV(Table2[REC])</f>
        <v>21.441567758323593</v>
      </c>
      <c r="X484" s="43">
        <f>(Table2[[#This Row],[INV]]-AVERAGE(Table2[INV]))/STDEV(Table2[INV])</f>
        <v>-3.6457275853204525E-2</v>
      </c>
      <c r="Y484" s="43">
        <f>(Table2[[#This Row],[rev]]-AVERAGE(Table2[rev]))/STDEV(Table2[rev])</f>
        <v>-3.2983411865618317E-2</v>
      </c>
      <c r="Z484" s="43">
        <f>(Table2[[#This Row],[ROA]]-AVERAGE(Table2[ROA]))/STDEV(Table2[ROA])</f>
        <v>0.64653530613293209</v>
      </c>
      <c r="AA484" s="20">
        <f>SUM(Table2[[#This Row],[TATA Z]:[ROA Z]])</f>
        <v>21.943772067932528</v>
      </c>
      <c r="AB484" s="20">
        <f>IF(Table2[[#This Row],[Z Score]]&gt;1,1,0)</f>
        <v>1</v>
      </c>
    </row>
    <row r="485" spans="1:28" hidden="1" x14ac:dyDescent="0.45">
      <c r="A485" s="30">
        <v>1325</v>
      </c>
      <c r="B485" s="31" t="s">
        <v>2659</v>
      </c>
      <c r="C485" s="32" t="s">
        <v>2660</v>
      </c>
      <c r="D485" s="32" t="s">
        <v>33</v>
      </c>
      <c r="E485" s="33">
        <v>39304693109</v>
      </c>
      <c r="F485" s="33">
        <v>11141475855</v>
      </c>
      <c r="G485" s="33">
        <v>359625585105</v>
      </c>
      <c r="H485" s="33">
        <v>153758346761</v>
      </c>
      <c r="I485" s="33">
        <v>265419890723</v>
      </c>
      <c r="J485" s="33">
        <v>18010931404</v>
      </c>
      <c r="K485" s="33">
        <v>9146984476</v>
      </c>
      <c r="L485" s="33">
        <v>450864541619</v>
      </c>
      <c r="M485" s="33">
        <v>704999769611</v>
      </c>
      <c r="N485" s="34">
        <v>1.41</v>
      </c>
      <c r="O485" s="34">
        <v>0.55000000000000004</v>
      </c>
      <c r="P485" s="17">
        <v>-7.8312607390759403E-2</v>
      </c>
      <c r="Q485" s="27">
        <v>0.72621451982418406</v>
      </c>
      <c r="R485" s="27">
        <v>-0.49214261767891859</v>
      </c>
      <c r="S485" s="27">
        <v>0.5636620415511745</v>
      </c>
      <c r="T485" s="28">
        <v>-0.85999999999999988</v>
      </c>
      <c r="U485" s="29">
        <v>-0.14057866369431937</v>
      </c>
      <c r="V485" s="27">
        <f>(Table2[[#This Row],[TATA]]-AVERAGE(Table2[TATA]))/STDEV(Table2[TATA])</f>
        <v>-4.3075926012866042E-2</v>
      </c>
      <c r="W485" s="43">
        <f>(Table2[[#This Row],[REC]]-AVERAGE(Table2[REC]))/STDEV(Table2[REC])</f>
        <v>0.39252699123278678</v>
      </c>
      <c r="X485" s="43">
        <f>(Table2[[#This Row],[INV]]-AVERAGE(Table2[INV]))/STDEV(Table2[INV])</f>
        <v>-4.0589581102727333E-2</v>
      </c>
      <c r="Y485" s="43">
        <f>(Table2[[#This Row],[rev]]-AVERAGE(Table2[rev]))/STDEV(Table2[rev])</f>
        <v>-2.8997527162062026E-2</v>
      </c>
      <c r="Z485" s="43">
        <f>(Table2[[#This Row],[ROA]]-AVERAGE(Table2[ROA]))/STDEV(Table2[ROA])</f>
        <v>-0.13176939705597282</v>
      </c>
      <c r="AA485" s="20">
        <f>SUM(Table2[[#This Row],[TATA Z]:[ROA Z]])</f>
        <v>0.14809455989915862</v>
      </c>
      <c r="AB485" s="20">
        <f>IF(Table2[[#This Row],[Z Score]]&gt;1,1,0)</f>
        <v>0</v>
      </c>
    </row>
    <row r="486" spans="1:28" ht="39" hidden="1" x14ac:dyDescent="0.45">
      <c r="A486" s="22">
        <v>1326</v>
      </c>
      <c r="B486" s="23" t="s">
        <v>2661</v>
      </c>
      <c r="C486" s="24" t="s">
        <v>2662</v>
      </c>
      <c r="D486" s="24" t="s">
        <v>33</v>
      </c>
      <c r="E486" s="25">
        <v>2211204546143</v>
      </c>
      <c r="F486" s="25">
        <v>1998813083864</v>
      </c>
      <c r="G486" s="25">
        <v>9958734941815</v>
      </c>
      <c r="H486" s="25">
        <v>1123554133517</v>
      </c>
      <c r="I486" s="25">
        <v>1984990519105</v>
      </c>
      <c r="J486" s="25">
        <v>2881933084164</v>
      </c>
      <c r="K486" s="25">
        <v>2825352069435</v>
      </c>
      <c r="L486" s="25">
        <v>13287858457753</v>
      </c>
      <c r="M486" s="25">
        <v>14399859146707</v>
      </c>
      <c r="N486" s="26">
        <v>4.34</v>
      </c>
      <c r="O486" s="26">
        <v>5.8</v>
      </c>
      <c r="P486" s="17">
        <v>-2.1327152848220218E-2</v>
      </c>
      <c r="Q486" s="27">
        <v>0.76670661420780217</v>
      </c>
      <c r="R486" s="27">
        <v>-1.9633007802959866E-2</v>
      </c>
      <c r="S486" s="27">
        <v>8.3685470648973276E-2</v>
      </c>
      <c r="T486" s="28">
        <v>1.46</v>
      </c>
      <c r="U486" s="29">
        <v>2.2694319242055956</v>
      </c>
      <c r="V486" s="27">
        <f>(Table2[[#This Row],[TATA]]-AVERAGE(Table2[TATA]))/STDEV(Table2[TATA])</f>
        <v>1.9648080003553749E-2</v>
      </c>
      <c r="W486" s="43">
        <f>(Table2[[#This Row],[REC]]-AVERAGE(Table2[REC]))/STDEV(Table2[REC])</f>
        <v>0.42579946396204105</v>
      </c>
      <c r="X486" s="43">
        <f>(Table2[[#This Row],[INV]]-AVERAGE(Table2[INV]))/STDEV(Table2[INV])</f>
        <v>-3.7111803607652809E-2</v>
      </c>
      <c r="Y486" s="43">
        <f>(Table2[[#This Row],[rev]]-AVERAGE(Table2[rev]))/STDEV(Table2[rev])</f>
        <v>-3.0661981658105169E-2</v>
      </c>
      <c r="Z486" s="43">
        <f>(Table2[[#This Row],[ROA]]-AVERAGE(Table2[ROA]))/STDEV(Table2[ROA])</f>
        <v>0.16817527261151208</v>
      </c>
      <c r="AA486" s="20">
        <f>SUM(Table2[[#This Row],[TATA Z]:[ROA Z]])</f>
        <v>0.54584903131134888</v>
      </c>
      <c r="AB486" s="20">
        <f>IF(Table2[[#This Row],[Z Score]]&gt;1,1,0)</f>
        <v>0</v>
      </c>
    </row>
    <row r="487" spans="1:28" ht="39" hidden="1" x14ac:dyDescent="0.45">
      <c r="A487" s="30">
        <v>1329</v>
      </c>
      <c r="B487" s="31" t="s">
        <v>2667</v>
      </c>
      <c r="C487" s="32" t="s">
        <v>2668</v>
      </c>
      <c r="D487" s="32" t="s">
        <v>15</v>
      </c>
      <c r="E487" s="33">
        <v>-101081501704</v>
      </c>
      <c r="F487" s="33">
        <v>25017256992</v>
      </c>
      <c r="G487" s="33">
        <v>1389710649009</v>
      </c>
      <c r="H487" s="33">
        <v>170049759168</v>
      </c>
      <c r="I487" s="33">
        <v>271022462310</v>
      </c>
      <c r="J487" s="33">
        <v>625626192735</v>
      </c>
      <c r="K487" s="33">
        <v>632601004890</v>
      </c>
      <c r="L487" s="33">
        <v>5509398895077</v>
      </c>
      <c r="M487" s="33">
        <v>5392040910472</v>
      </c>
      <c r="N487" s="34">
        <v>-0.17</v>
      </c>
      <c r="O487" s="34">
        <v>0.16</v>
      </c>
      <c r="P487" s="17">
        <v>9.0737419898106686E-2</v>
      </c>
      <c r="Q487" s="27">
        <v>0.59378327635409589</v>
      </c>
      <c r="R487" s="27">
        <v>1.1148529642770823E-2</v>
      </c>
      <c r="S487" s="27">
        <v>-2.1301413609725529E-2</v>
      </c>
      <c r="T487" s="28">
        <v>0.33</v>
      </c>
      <c r="U487" s="29">
        <v>1.004367812285248</v>
      </c>
      <c r="V487" s="27">
        <f>(Table2[[#This Row],[TATA]]-AVERAGE(Table2[TATA]))/STDEV(Table2[TATA])</f>
        <v>0.14299778374103866</v>
      </c>
      <c r="W487" s="43">
        <f>(Table2[[#This Row],[REC]]-AVERAGE(Table2[REC]))/STDEV(Table2[REC])</f>
        <v>0.28370785001685578</v>
      </c>
      <c r="X487" s="43">
        <f>(Table2[[#This Row],[INV]]-AVERAGE(Table2[INV]))/STDEV(Table2[INV])</f>
        <v>-3.6885244536778765E-2</v>
      </c>
      <c r="Y487" s="43">
        <f>(Table2[[#This Row],[rev]]-AVERAGE(Table2[rev]))/STDEV(Table2[rev])</f>
        <v>-3.1026053369358667E-2</v>
      </c>
      <c r="Z487" s="43">
        <f>(Table2[[#This Row],[ROA]]-AVERAGE(Table2[ROA]))/STDEV(Table2[ROA])</f>
        <v>2.2081532644159525E-2</v>
      </c>
      <c r="AA487" s="20">
        <f>SUM(Table2[[#This Row],[TATA Z]:[ROA Z]])</f>
        <v>0.38087586849591654</v>
      </c>
      <c r="AB487" s="20">
        <f>IF(Table2[[#This Row],[Z Score]]&gt;1,1,0)</f>
        <v>0</v>
      </c>
    </row>
    <row r="488" spans="1:28" ht="26.25" hidden="1" x14ac:dyDescent="0.45">
      <c r="A488" s="22">
        <v>1330</v>
      </c>
      <c r="B488" s="23" t="s">
        <v>2669</v>
      </c>
      <c r="C488" s="24" t="s">
        <v>2670</v>
      </c>
      <c r="D488" s="24" t="s">
        <v>15</v>
      </c>
      <c r="E488" s="25">
        <v>83687504399</v>
      </c>
      <c r="F488" s="25">
        <v>61498519437</v>
      </c>
      <c r="G488" s="25">
        <v>883912104174</v>
      </c>
      <c r="H488" s="25">
        <v>169782363078</v>
      </c>
      <c r="I488" s="25">
        <v>140796745652</v>
      </c>
      <c r="J488" s="25">
        <v>151280113354</v>
      </c>
      <c r="K488" s="25">
        <v>116821385806</v>
      </c>
      <c r="L488" s="25">
        <v>963665808574</v>
      </c>
      <c r="M488" s="25">
        <v>952971560197</v>
      </c>
      <c r="N488" s="26">
        <v>0.35</v>
      </c>
      <c r="O488" s="26">
        <v>0.22</v>
      </c>
      <c r="P488" s="17">
        <v>-2.5103157720342804E-2</v>
      </c>
      <c r="Q488" s="27">
        <v>-0.17072219340405617</v>
      </c>
      <c r="R488" s="27">
        <v>-0.22778094743600266</v>
      </c>
      <c r="S488" s="27">
        <v>-1.1097465824615056E-2</v>
      </c>
      <c r="T488" s="28">
        <v>-0.12999999999999998</v>
      </c>
      <c r="U488" s="29">
        <v>-0.56470376438501668</v>
      </c>
      <c r="V488" s="27">
        <f>(Table2[[#This Row],[TATA]]-AVERAGE(Table2[TATA]))/STDEV(Table2[TATA])</f>
        <v>1.5491823740997421E-2</v>
      </c>
      <c r="W488" s="43">
        <f>(Table2[[#This Row],[REC]]-AVERAGE(Table2[REC]))/STDEV(Table2[REC])</f>
        <v>-0.34448853698418075</v>
      </c>
      <c r="X488" s="43">
        <f>(Table2[[#This Row],[INV]]-AVERAGE(Table2[INV]))/STDEV(Table2[INV])</f>
        <v>-3.8643819475630517E-2</v>
      </c>
      <c r="Y488" s="43">
        <f>(Table2[[#This Row],[rev]]-AVERAGE(Table2[rev]))/STDEV(Table2[rev])</f>
        <v>-3.0990668294757235E-2</v>
      </c>
      <c r="Z488" s="43">
        <f>(Table2[[#This Row],[ROA]]-AVERAGE(Table2[ROA]))/STDEV(Table2[ROA])</f>
        <v>-3.7390255307152141E-2</v>
      </c>
      <c r="AA488" s="20">
        <f>SUM(Table2[[#This Row],[TATA Z]:[ROA Z]])</f>
        <v>-0.43602145632072314</v>
      </c>
      <c r="AB488" s="20">
        <f>IF(Table2[[#This Row],[Z Score]]&gt;1,1,0)</f>
        <v>0</v>
      </c>
    </row>
    <row r="489" spans="1:28" ht="26.25" hidden="1" x14ac:dyDescent="0.45">
      <c r="A489" s="30">
        <v>1331</v>
      </c>
      <c r="B489" s="31" t="s">
        <v>2671</v>
      </c>
      <c r="C489" s="32" t="s">
        <v>2672</v>
      </c>
      <c r="D489" s="32" t="s">
        <v>33</v>
      </c>
      <c r="E489" s="33">
        <v>4888187137</v>
      </c>
      <c r="F489" s="33">
        <v>34095739507</v>
      </c>
      <c r="G489" s="33">
        <v>556788426737</v>
      </c>
      <c r="H489" s="33">
        <v>109579290989</v>
      </c>
      <c r="I489" s="33">
        <v>79554743689</v>
      </c>
      <c r="J489" s="33">
        <v>152495492531</v>
      </c>
      <c r="K489" s="33">
        <v>253825991714</v>
      </c>
      <c r="L489" s="33">
        <v>278961472158</v>
      </c>
      <c r="M489" s="33">
        <v>341002553346</v>
      </c>
      <c r="N489" s="34">
        <v>4.1500000000000004</v>
      </c>
      <c r="O489" s="34">
        <v>0.65</v>
      </c>
      <c r="P489" s="17">
        <v>5.2457182957569334E-2</v>
      </c>
      <c r="Q489" s="27">
        <v>-0.27399837167238089</v>
      </c>
      <c r="R489" s="27">
        <v>0.66448192993246058</v>
      </c>
      <c r="S489" s="27">
        <v>0.2224001784477993</v>
      </c>
      <c r="T489" s="28">
        <v>-3.5000000000000004</v>
      </c>
      <c r="U489" s="29">
        <v>-2.8346590803345522</v>
      </c>
      <c r="V489" s="27">
        <f>(Table2[[#This Row],[TATA]]-AVERAGE(Table2[TATA]))/STDEV(Table2[TATA])</f>
        <v>0.10086264888174143</v>
      </c>
      <c r="W489" s="43">
        <f>(Table2[[#This Row],[REC]]-AVERAGE(Table2[REC]))/STDEV(Table2[REC])</f>
        <v>-0.42935087560415203</v>
      </c>
      <c r="X489" s="43">
        <f>(Table2[[#This Row],[INV]]-AVERAGE(Table2[INV]))/STDEV(Table2[INV])</f>
        <v>-3.2076563086036486E-2</v>
      </c>
      <c r="Y489" s="43">
        <f>(Table2[[#This Row],[rev]]-AVERAGE(Table2[rev]))/STDEV(Table2[rev])</f>
        <v>-3.0180949180563445E-2</v>
      </c>
      <c r="Z489" s="43">
        <f>(Table2[[#This Row],[ROA]]-AVERAGE(Table2[ROA]))/STDEV(Table2[ROA])</f>
        <v>-0.47308574529828329</v>
      </c>
      <c r="AA489" s="20">
        <f>SUM(Table2[[#This Row],[TATA Z]:[ROA Z]])</f>
        <v>-0.86383148428729384</v>
      </c>
      <c r="AB489" s="20">
        <f>IF(Table2[[#This Row],[Z Score]]&gt;1,1,0)</f>
        <v>0</v>
      </c>
    </row>
    <row r="490" spans="1:28" ht="51.75" hidden="1" x14ac:dyDescent="0.45">
      <c r="A490" s="22">
        <v>1335</v>
      </c>
      <c r="B490" s="23" t="s">
        <v>2679</v>
      </c>
      <c r="C490" s="24" t="s">
        <v>2680</v>
      </c>
      <c r="D490" s="24" t="s">
        <v>15</v>
      </c>
      <c r="E490" s="25">
        <v>19478614091</v>
      </c>
      <c r="F490" s="25">
        <v>-28490849312</v>
      </c>
      <c r="G490" s="25">
        <v>471466386331</v>
      </c>
      <c r="H490" s="25">
        <v>77287919515</v>
      </c>
      <c r="I490" s="25">
        <v>64545012662</v>
      </c>
      <c r="J490" s="25">
        <v>287855235487</v>
      </c>
      <c r="K490" s="25">
        <v>282636117784</v>
      </c>
      <c r="L490" s="25">
        <v>155460874029</v>
      </c>
      <c r="M490" s="25">
        <v>113343964396</v>
      </c>
      <c r="N490" s="26">
        <v>3.22</v>
      </c>
      <c r="O490" s="26">
        <v>-0.72</v>
      </c>
      <c r="P490" s="17">
        <v>-0.10174524588338801</v>
      </c>
      <c r="Q490" s="27">
        <v>-0.16487579084758341</v>
      </c>
      <c r="R490" s="27">
        <v>-1.8131050123754665E-2</v>
      </c>
      <c r="S490" s="27">
        <v>-0.27091645982347573</v>
      </c>
      <c r="T490" s="28">
        <v>-3.9400000000000004</v>
      </c>
      <c r="U490" s="29">
        <v>-4.4956685466782025</v>
      </c>
      <c r="V490" s="27">
        <f>(Table2[[#This Row],[TATA]]-AVERAGE(Table2[TATA]))/STDEV(Table2[TATA])</f>
        <v>-6.8868278984185086E-2</v>
      </c>
      <c r="W490" s="43">
        <f>(Table2[[#This Row],[REC]]-AVERAGE(Table2[REC]))/STDEV(Table2[REC])</f>
        <v>-0.33968453085445133</v>
      </c>
      <c r="X490" s="43">
        <f>(Table2[[#This Row],[INV]]-AVERAGE(Table2[INV]))/STDEV(Table2[INV])</f>
        <v>-3.710074885975749E-2</v>
      </c>
      <c r="Y490" s="43">
        <f>(Table2[[#This Row],[rev]]-AVERAGE(Table2[rev]))/STDEV(Table2[rev])</f>
        <v>-3.1891664132753926E-2</v>
      </c>
      <c r="Z490" s="43">
        <f>(Table2[[#This Row],[ROA]]-AVERAGE(Table2[ROA]))/STDEV(Table2[ROA])</f>
        <v>-0.52997180333866833</v>
      </c>
      <c r="AA490" s="20">
        <f>SUM(Table2[[#This Row],[TATA Z]:[ROA Z]])</f>
        <v>-1.0075170261698161</v>
      </c>
      <c r="AB490" s="20">
        <f>IF(Table2[[#This Row],[Z Score]]&gt;1,1,0)</f>
        <v>0</v>
      </c>
    </row>
    <row r="491" spans="1:28" ht="26.25" hidden="1" x14ac:dyDescent="0.45">
      <c r="A491" s="30">
        <v>1337</v>
      </c>
      <c r="B491" s="31" t="s">
        <v>2683</v>
      </c>
      <c r="C491" s="32" t="s">
        <v>2684</v>
      </c>
      <c r="D491" s="32" t="s">
        <v>18</v>
      </c>
      <c r="E491" s="33">
        <v>-25214776285</v>
      </c>
      <c r="F491" s="33">
        <v>37668974599</v>
      </c>
      <c r="G491" s="33">
        <v>1298179123910</v>
      </c>
      <c r="H491" s="33">
        <v>417353046915</v>
      </c>
      <c r="I491" s="33">
        <v>437142963455</v>
      </c>
      <c r="J491" s="33">
        <v>408747738465</v>
      </c>
      <c r="K491" s="33">
        <v>311472706652</v>
      </c>
      <c r="L491" s="33">
        <v>1073199177579</v>
      </c>
      <c r="M491" s="33">
        <v>1438175152462</v>
      </c>
      <c r="N491" s="34">
        <v>0.67</v>
      </c>
      <c r="O491" s="34">
        <v>1.1000000000000001</v>
      </c>
      <c r="P491" s="17">
        <v>4.8439964659576208E-2</v>
      </c>
      <c r="Q491" s="27">
        <v>4.7417687941380966E-2</v>
      </c>
      <c r="R491" s="27">
        <v>-0.23798304592045935</v>
      </c>
      <c r="S491" s="27">
        <v>0.34008223497369716</v>
      </c>
      <c r="T491" s="28">
        <v>0.43000000000000005</v>
      </c>
      <c r="U491" s="29">
        <v>0.62795684165419496</v>
      </c>
      <c r="V491" s="27">
        <f>(Table2[[#This Row],[TATA]]-AVERAGE(Table2[TATA]))/STDEV(Table2[TATA])</f>
        <v>9.644088850946092E-2</v>
      </c>
      <c r="W491" s="43">
        <f>(Table2[[#This Row],[REC]]-AVERAGE(Table2[REC]))/STDEV(Table2[REC])</f>
        <v>-0.1652423566195213</v>
      </c>
      <c r="X491" s="43">
        <f>(Table2[[#This Row],[INV]]-AVERAGE(Table2[INV]))/STDEV(Table2[INV])</f>
        <v>-3.871890922570162E-2</v>
      </c>
      <c r="Y491" s="43">
        <f>(Table2[[#This Row],[rev]]-AVERAGE(Table2[rev]))/STDEV(Table2[rev])</f>
        <v>-2.9772853369303427E-2</v>
      </c>
      <c r="Z491" s="43">
        <f>(Table2[[#This Row],[ROA]]-AVERAGE(Table2[ROA]))/STDEV(Table2[ROA])</f>
        <v>3.5010182198792497E-2</v>
      </c>
      <c r="AA491" s="20">
        <f>SUM(Table2[[#This Row],[TATA Z]:[ROA Z]])</f>
        <v>-0.10228304850627294</v>
      </c>
      <c r="AB491" s="20">
        <f>IF(Table2[[#This Row],[Z Score]]&gt;1,1,0)</f>
        <v>0</v>
      </c>
    </row>
    <row r="492" spans="1:28" ht="26.25" hidden="1" x14ac:dyDescent="0.45">
      <c r="A492" s="22">
        <v>1339</v>
      </c>
      <c r="B492" s="23" t="s">
        <v>2687</v>
      </c>
      <c r="C492" s="24" t="s">
        <v>2688</v>
      </c>
      <c r="D492" s="24" t="s">
        <v>33</v>
      </c>
      <c r="E492" s="25">
        <v>7291744430</v>
      </c>
      <c r="F492" s="25">
        <v>22131353956</v>
      </c>
      <c r="G492" s="25">
        <v>639397614635</v>
      </c>
      <c r="H492" s="25">
        <v>83731405174</v>
      </c>
      <c r="I492" s="25">
        <v>83639434022</v>
      </c>
      <c r="J492" s="25">
        <v>200728869366</v>
      </c>
      <c r="K492" s="25">
        <v>199323855826</v>
      </c>
      <c r="L492" s="25">
        <v>136087301281</v>
      </c>
      <c r="M492" s="25">
        <v>94671293208</v>
      </c>
      <c r="N492" s="26">
        <v>0.18</v>
      </c>
      <c r="O492" s="26">
        <v>0.17</v>
      </c>
      <c r="P492" s="17">
        <v>2.3208734575075305E-2</v>
      </c>
      <c r="Q492" s="27">
        <v>-1.0984068857900712E-3</v>
      </c>
      <c r="R492" s="27">
        <v>-6.9995588797850568E-3</v>
      </c>
      <c r="S492" s="27">
        <v>-0.30433411261115478</v>
      </c>
      <c r="T492" s="28">
        <v>-9.9999999999999811E-3</v>
      </c>
      <c r="U492" s="29">
        <v>-0.29922334380165461</v>
      </c>
      <c r="V492" s="27">
        <f>(Table2[[#This Row],[TATA]]-AVERAGE(Table2[TATA]))/STDEV(Table2[TATA])</f>
        <v>6.8668822105383984E-2</v>
      </c>
      <c r="W492" s="43">
        <f>(Table2[[#This Row],[REC]]-AVERAGE(Table2[REC]))/STDEV(Table2[REC])</f>
        <v>-0.20510817404980075</v>
      </c>
      <c r="X492" s="43">
        <f>(Table2[[#This Row],[INV]]-AVERAGE(Table2[INV]))/STDEV(Table2[INV])</f>
        <v>-3.7018818568974494E-2</v>
      </c>
      <c r="Y492" s="43">
        <f>(Table2[[#This Row],[rev]]-AVERAGE(Table2[rev]))/STDEV(Table2[rev])</f>
        <v>-3.2007549294242349E-2</v>
      </c>
      <c r="Z492" s="43">
        <f>(Table2[[#This Row],[ROA]]-AVERAGE(Table2[ROA]))/STDEV(Table2[ROA])</f>
        <v>-2.1875875841592576E-2</v>
      </c>
      <c r="AA492" s="20">
        <f>SUM(Table2[[#This Row],[TATA Z]:[ROA Z]])</f>
        <v>-0.22734159564922618</v>
      </c>
      <c r="AB492" s="20">
        <f>IF(Table2[[#This Row],[Z Score]]&gt;1,1,0)</f>
        <v>0</v>
      </c>
    </row>
    <row r="493" spans="1:28" ht="39" hidden="1" x14ac:dyDescent="0.45">
      <c r="A493" s="30">
        <v>1340</v>
      </c>
      <c r="B493" s="31" t="s">
        <v>2689</v>
      </c>
      <c r="C493" s="32" t="s">
        <v>2690</v>
      </c>
      <c r="D493" s="32" t="s">
        <v>33</v>
      </c>
      <c r="E493" s="33">
        <v>79629087280</v>
      </c>
      <c r="F493" s="33">
        <v>188172232542</v>
      </c>
      <c r="G493" s="33">
        <v>5787039836045</v>
      </c>
      <c r="H493" s="33">
        <v>1445890890216</v>
      </c>
      <c r="I493" s="33">
        <v>1837615922831</v>
      </c>
      <c r="J493" s="33">
        <v>2638636313731</v>
      </c>
      <c r="K493" s="33">
        <v>2916346972162</v>
      </c>
      <c r="L493" s="33">
        <v>4924717468479</v>
      </c>
      <c r="M493" s="33">
        <v>4825799087683</v>
      </c>
      <c r="N493" s="34">
        <v>1.85</v>
      </c>
      <c r="O493" s="34">
        <v>2.12</v>
      </c>
      <c r="P493" s="17">
        <v>1.8756246429466598E-2</v>
      </c>
      <c r="Q493" s="27">
        <v>0.27092295502081809</v>
      </c>
      <c r="R493" s="27">
        <v>0.10524779674479673</v>
      </c>
      <c r="S493" s="27">
        <v>-2.0086102690993757E-2</v>
      </c>
      <c r="T493" s="28">
        <v>0.27</v>
      </c>
      <c r="U493" s="29">
        <v>0.64484089550408763</v>
      </c>
      <c r="V493" s="27">
        <f>(Table2[[#This Row],[TATA]]-AVERAGE(Table2[TATA]))/STDEV(Table2[TATA])</f>
        <v>6.3767959324255857E-2</v>
      </c>
      <c r="W493" s="43">
        <f>(Table2[[#This Row],[REC]]-AVERAGE(Table2[REC]))/STDEV(Table2[REC])</f>
        <v>1.8412576940889578E-2</v>
      </c>
      <c r="X493" s="43">
        <f>(Table2[[#This Row],[INV]]-AVERAGE(Table2[INV]))/STDEV(Table2[INV])</f>
        <v>-3.619265266861265E-2</v>
      </c>
      <c r="Y493" s="43">
        <f>(Table2[[#This Row],[rev]]-AVERAGE(Table2[rev]))/STDEV(Table2[rev])</f>
        <v>-3.1021838935060407E-2</v>
      </c>
      <c r="Z493" s="43">
        <f>(Table2[[#This Row],[ROA]]-AVERAGE(Table2[ROA]))/STDEV(Table2[ROA])</f>
        <v>1.4324342911379743E-2</v>
      </c>
      <c r="AA493" s="20">
        <f>SUM(Table2[[#This Row],[TATA Z]:[ROA Z]])</f>
        <v>2.9290387572852117E-2</v>
      </c>
      <c r="AB493" s="20">
        <f>IF(Table2[[#This Row],[Z Score]]&gt;1,1,0)</f>
        <v>0</v>
      </c>
    </row>
    <row r="494" spans="1:28" ht="39" x14ac:dyDescent="0.45">
      <c r="A494" s="22">
        <v>1342</v>
      </c>
      <c r="B494" s="23" t="s">
        <v>2693</v>
      </c>
      <c r="C494" s="24" t="s">
        <v>2694</v>
      </c>
      <c r="D494" s="24" t="s">
        <v>33</v>
      </c>
      <c r="E494" s="25">
        <v>-59940855284</v>
      </c>
      <c r="F494" s="25">
        <v>313899304871</v>
      </c>
      <c r="G494" s="25">
        <v>1039880191833</v>
      </c>
      <c r="H494" s="25">
        <v>58179164469</v>
      </c>
      <c r="I494" s="25">
        <v>325857833409</v>
      </c>
      <c r="J494" s="25">
        <v>24115142050</v>
      </c>
      <c r="K494" s="25">
        <v>485304378489</v>
      </c>
      <c r="L494" s="25">
        <v>254801144791</v>
      </c>
      <c r="M494" s="25">
        <v>263032356441</v>
      </c>
      <c r="N494" s="26">
        <v>23.61</v>
      </c>
      <c r="O494" s="26">
        <v>0.47</v>
      </c>
      <c r="P494" s="17">
        <v>0.35950310727241647</v>
      </c>
      <c r="Q494" s="27">
        <v>4.6009369743119812</v>
      </c>
      <c r="R494" s="27">
        <v>19.124466921354916</v>
      </c>
      <c r="S494" s="27">
        <v>3.2304453171714084E-2</v>
      </c>
      <c r="T494" s="28">
        <v>-23.14</v>
      </c>
      <c r="U494" s="29">
        <v>0.97721145611102855</v>
      </c>
      <c r="V494" s="27">
        <f>(Table2[[#This Row],[TATA]]-AVERAGE(Table2[TATA]))/STDEV(Table2[TATA])</f>
        <v>0.43882872388540484</v>
      </c>
      <c r="W494" s="43">
        <f>(Table2[[#This Row],[REC]]-AVERAGE(Table2[REC]))/STDEV(Table2[REC])</f>
        <v>3.5763977976915489</v>
      </c>
      <c r="X494" s="43">
        <f>(Table2[[#This Row],[INV]]-AVERAGE(Table2[INV]))/STDEV(Table2[INV])</f>
        <v>0.10379309759543802</v>
      </c>
      <c r="Y494" s="43">
        <f>(Table2[[#This Row],[rev]]-AVERAGE(Table2[rev]))/STDEV(Table2[rev])</f>
        <v>-3.0840159866659271E-2</v>
      </c>
      <c r="Z494" s="43">
        <f>(Table2[[#This Row],[ROA]]-AVERAGE(Table2[ROA]))/STDEV(Table2[ROA])</f>
        <v>-3.0122725178281988</v>
      </c>
      <c r="AA494" s="20">
        <f>SUM(Table2[[#This Row],[TATA Z]:[ROA Z]])</f>
        <v>1.0759069414775335</v>
      </c>
      <c r="AB494" s="20">
        <f>IF(Table2[[#This Row],[Z Score]]&gt;1,1,0)</f>
        <v>1</v>
      </c>
    </row>
    <row r="495" spans="1:28" ht="51.75" hidden="1" x14ac:dyDescent="0.45">
      <c r="A495" s="30">
        <v>1350</v>
      </c>
      <c r="B495" s="31" t="s">
        <v>2709</v>
      </c>
      <c r="C495" s="32" t="s">
        <v>2710</v>
      </c>
      <c r="D495" s="32" t="s">
        <v>18</v>
      </c>
      <c r="E495" s="33">
        <v>-111118926793</v>
      </c>
      <c r="F495" s="33">
        <v>40125028403</v>
      </c>
      <c r="G495" s="33">
        <v>584418692762</v>
      </c>
      <c r="H495" s="33">
        <v>52438615605</v>
      </c>
      <c r="I495" s="33">
        <v>110155217544</v>
      </c>
      <c r="J495" s="33">
        <v>131914789892</v>
      </c>
      <c r="K495" s="33">
        <v>285317414054</v>
      </c>
      <c r="L495" s="33">
        <v>466047137607</v>
      </c>
      <c r="M495" s="33">
        <v>619437880232</v>
      </c>
      <c r="N495" s="34">
        <v>4.84</v>
      </c>
      <c r="O495" s="34">
        <v>2.85</v>
      </c>
      <c r="P495" s="17">
        <v>0.25879383577074072</v>
      </c>
      <c r="Q495" s="27">
        <v>1.1006507565675847</v>
      </c>
      <c r="R495" s="27">
        <v>1.1628917749677068</v>
      </c>
      <c r="S495" s="27">
        <v>0.32913139089880783</v>
      </c>
      <c r="T495" s="28">
        <v>-1.9899999999999998</v>
      </c>
      <c r="U495" s="29">
        <v>0.86146775820484001</v>
      </c>
      <c r="V495" s="27">
        <f>(Table2[[#This Row],[TATA]]-AVERAGE(Table2[TATA]))/STDEV(Table2[TATA])</f>
        <v>0.32797782338298176</v>
      </c>
      <c r="W495" s="43">
        <f>(Table2[[#This Row],[REC]]-AVERAGE(Table2[REC]))/STDEV(Table2[REC])</f>
        <v>0.70020234528732317</v>
      </c>
      <c r="X495" s="43">
        <f>(Table2[[#This Row],[INV]]-AVERAGE(Table2[INV]))/STDEV(Table2[INV])</f>
        <v>-2.8408154007875736E-2</v>
      </c>
      <c r="Y495" s="43">
        <f>(Table2[[#This Row],[rev]]-AVERAGE(Table2[rev]))/STDEV(Table2[rev])</f>
        <v>-2.9810828518010493E-2</v>
      </c>
      <c r="Z495" s="43">
        <f>(Table2[[#This Row],[ROA]]-AVERAGE(Table2[ROA]))/STDEV(Table2[ROA])</f>
        <v>-0.27786313702332532</v>
      </c>
      <c r="AA495" s="20">
        <f>SUM(Table2[[#This Row],[TATA Z]:[ROA Z]])</f>
        <v>0.69209804912109329</v>
      </c>
      <c r="AB495" s="20">
        <f>IF(Table2[[#This Row],[Z Score]]&gt;1,1,0)</f>
        <v>0</v>
      </c>
    </row>
    <row r="496" spans="1:28" ht="51.75" hidden="1" x14ac:dyDescent="0.45">
      <c r="A496" s="22">
        <v>1351</v>
      </c>
      <c r="B496" s="23" t="s">
        <v>2711</v>
      </c>
      <c r="C496" s="24" t="s">
        <v>2712</v>
      </c>
      <c r="D496" s="24" t="s">
        <v>15</v>
      </c>
      <c r="E496" s="25">
        <v>-12611633074</v>
      </c>
      <c r="F496" s="25">
        <v>49671749785</v>
      </c>
      <c r="G496" s="25">
        <v>1341950853173</v>
      </c>
      <c r="H496" s="25">
        <v>66498270332</v>
      </c>
      <c r="I496" s="25">
        <v>34339911300</v>
      </c>
      <c r="J496" s="25">
        <v>914514852569</v>
      </c>
      <c r="K496" s="25">
        <v>915949224998</v>
      </c>
      <c r="L496" s="25">
        <v>392266099584</v>
      </c>
      <c r="M496" s="25">
        <v>269677824899</v>
      </c>
      <c r="N496" s="25"/>
      <c r="O496" s="26">
        <v>-0.21</v>
      </c>
      <c r="P496" s="17">
        <v>4.6412566236485431E-2</v>
      </c>
      <c r="Q496" s="27">
        <v>-0.48359692472369314</v>
      </c>
      <c r="R496" s="27">
        <v>1.5684517588431149E-3</v>
      </c>
      <c r="S496" s="27">
        <v>-0.31251304870598157</v>
      </c>
      <c r="T496" s="28">
        <v>-0.21</v>
      </c>
      <c r="U496" s="29">
        <v>-0.95812895543434617</v>
      </c>
      <c r="V496" s="27">
        <f>(Table2[[#This Row],[TATA]]-AVERAGE(Table2[TATA]))/STDEV(Table2[TATA])</f>
        <v>9.4209326931011167E-2</v>
      </c>
      <c r="W496" s="43">
        <f>(Table2[[#This Row],[REC]]-AVERAGE(Table2[REC]))/STDEV(Table2[REC])</f>
        <v>-0.60157862145550922</v>
      </c>
      <c r="X496" s="43">
        <f>(Table2[[#This Row],[INV]]-AVERAGE(Table2[INV]))/STDEV(Table2[INV])</f>
        <v>-3.6955756074680671E-2</v>
      </c>
      <c r="Y496" s="43">
        <f>(Table2[[#This Row],[rev]]-AVERAGE(Table2[rev]))/STDEV(Table2[rev])</f>
        <v>-3.203591206813837E-2</v>
      </c>
      <c r="Z496" s="43">
        <f>(Table2[[#This Row],[ROA]]-AVERAGE(Table2[ROA]))/STDEV(Table2[ROA])</f>
        <v>-4.773317495085852E-2</v>
      </c>
      <c r="AA496" s="20">
        <f>SUM(Table2[[#This Row],[TATA Z]:[ROA Z]])</f>
        <v>-0.62409413761817567</v>
      </c>
      <c r="AB496" s="20">
        <f>IF(Table2[[#This Row],[Z Score]]&gt;1,1,0)</f>
        <v>0</v>
      </c>
    </row>
    <row r="497" spans="1:28" ht="51.75" hidden="1" x14ac:dyDescent="0.45">
      <c r="A497" s="30">
        <v>1357</v>
      </c>
      <c r="B497" s="31" t="s">
        <v>2723</v>
      </c>
      <c r="C497" s="32" t="s">
        <v>2724</v>
      </c>
      <c r="D497" s="32" t="s">
        <v>33</v>
      </c>
      <c r="E497" s="33">
        <v>-353674714565</v>
      </c>
      <c r="F497" s="33">
        <v>164226967082</v>
      </c>
      <c r="G497" s="33">
        <v>2514197894492</v>
      </c>
      <c r="H497" s="33">
        <v>95247805687</v>
      </c>
      <c r="I497" s="33">
        <v>68048398558</v>
      </c>
      <c r="J497" s="33">
        <v>1335844035666</v>
      </c>
      <c r="K497" s="33">
        <v>1705276519592</v>
      </c>
      <c r="L497" s="33">
        <v>3599953347991</v>
      </c>
      <c r="M497" s="33">
        <v>3890566267244</v>
      </c>
      <c r="N497" s="34">
        <v>0.69</v>
      </c>
      <c r="O497" s="34">
        <v>0.75</v>
      </c>
      <c r="P497" s="17">
        <v>0.20599081829699939</v>
      </c>
      <c r="Q497" s="27">
        <v>-0.28556465876370674</v>
      </c>
      <c r="R497" s="27">
        <v>0.27655360510841021</v>
      </c>
      <c r="S497" s="27">
        <v>8.0726857034183586E-2</v>
      </c>
      <c r="T497" s="28">
        <v>6.0000000000000053E-2</v>
      </c>
      <c r="U497" s="29">
        <v>0.3377066216758865</v>
      </c>
      <c r="V497" s="27">
        <f>(Table2[[#This Row],[TATA]]-AVERAGE(Table2[TATA]))/STDEV(Table2[TATA])</f>
        <v>0.26985743437677184</v>
      </c>
      <c r="W497" s="43">
        <f>(Table2[[#This Row],[REC]]-AVERAGE(Table2[REC]))/STDEV(Table2[REC])</f>
        <v>-0.43885492763413453</v>
      </c>
      <c r="X497" s="43">
        <f>(Table2[[#This Row],[INV]]-AVERAGE(Table2[INV]))/STDEV(Table2[INV])</f>
        <v>-3.4931803211479026E-2</v>
      </c>
      <c r="Y497" s="43">
        <f>(Table2[[#This Row],[rev]]-AVERAGE(Table2[rev]))/STDEV(Table2[rev])</f>
        <v>-3.0672241487504616E-2</v>
      </c>
      <c r="Z497" s="43">
        <f>(Table2[[#This Row],[ROA]]-AVERAGE(Table2[ROA]))/STDEV(Table2[ROA])</f>
        <v>-1.2825821153349492E-2</v>
      </c>
      <c r="AA497" s="20">
        <f>SUM(Table2[[#This Row],[TATA Z]:[ROA Z]])</f>
        <v>-0.24742735910969582</v>
      </c>
      <c r="AB497" s="20">
        <f>IF(Table2[[#This Row],[Z Score]]&gt;1,1,0)</f>
        <v>0</v>
      </c>
    </row>
    <row r="498" spans="1:28" ht="39" hidden="1" x14ac:dyDescent="0.45">
      <c r="A498" s="22">
        <v>1359</v>
      </c>
      <c r="B498" s="23" t="s">
        <v>2727</v>
      </c>
      <c r="C498" s="24" t="s">
        <v>2728</v>
      </c>
      <c r="D498" s="24" t="s">
        <v>15</v>
      </c>
      <c r="E498" s="25">
        <v>73503175728</v>
      </c>
      <c r="F498" s="25">
        <v>29836986328</v>
      </c>
      <c r="G498" s="25">
        <v>411390020628</v>
      </c>
      <c r="H498" s="25">
        <v>13088413825</v>
      </c>
      <c r="I498" s="25">
        <v>19330434906</v>
      </c>
      <c r="J498" s="25">
        <v>18743360249</v>
      </c>
      <c r="K498" s="25">
        <v>25162757194</v>
      </c>
      <c r="L498" s="25">
        <v>325379262414</v>
      </c>
      <c r="M498" s="25">
        <v>358177884663</v>
      </c>
      <c r="N498" s="26">
        <v>1.05</v>
      </c>
      <c r="O498" s="26">
        <v>-0.34</v>
      </c>
      <c r="P498" s="17">
        <v>-0.10614304482481653</v>
      </c>
      <c r="Q498" s="27">
        <v>0.47691195926867785</v>
      </c>
      <c r="R498" s="27">
        <v>0.34248911933187054</v>
      </c>
      <c r="S498" s="27">
        <v>0.10080120658478936</v>
      </c>
      <c r="T498" s="28">
        <v>-1.3900000000000001</v>
      </c>
      <c r="U498" s="29">
        <v>-0.57594075963947877</v>
      </c>
      <c r="V498" s="27">
        <f>(Table2[[#This Row],[TATA]]-AVERAGE(Table2[TATA]))/STDEV(Table2[TATA])</f>
        <v>-7.3708945246753005E-2</v>
      </c>
      <c r="W498" s="43">
        <f>(Table2[[#This Row],[REC]]-AVERAGE(Table2[REC]))/STDEV(Table2[REC])</f>
        <v>0.18767434595266955</v>
      </c>
      <c r="X498" s="43">
        <f>(Table2[[#This Row],[INV]]-AVERAGE(Table2[INV]))/STDEV(Table2[INV])</f>
        <v>-3.4446502928268466E-2</v>
      </c>
      <c r="Y498" s="43">
        <f>(Table2[[#This Row],[rev]]-AVERAGE(Table2[rev]))/STDEV(Table2[rev])</f>
        <v>-3.0602628003450927E-2</v>
      </c>
      <c r="Z498" s="43">
        <f>(Table2[[#This Row],[ROA]]-AVERAGE(Table2[ROA]))/STDEV(Table2[ROA])</f>
        <v>-0.20029123969552759</v>
      </c>
      <c r="AA498" s="20">
        <f>SUM(Table2[[#This Row],[TATA Z]:[ROA Z]])</f>
        <v>-0.15137496992133043</v>
      </c>
      <c r="AB498" s="20">
        <f>IF(Table2[[#This Row],[Z Score]]&gt;1,1,0)</f>
        <v>0</v>
      </c>
    </row>
    <row r="499" spans="1:28" ht="51.75" hidden="1" x14ac:dyDescent="0.45">
      <c r="A499" s="30">
        <v>1361</v>
      </c>
      <c r="B499" s="31" t="s">
        <v>2731</v>
      </c>
      <c r="C499" s="32" t="s">
        <v>2732</v>
      </c>
      <c r="D499" s="32" t="s">
        <v>33</v>
      </c>
      <c r="E499" s="33">
        <v>3292033406</v>
      </c>
      <c r="F499" s="33">
        <v>19036409604</v>
      </c>
      <c r="G499" s="33">
        <v>72536050215</v>
      </c>
      <c r="H499" s="33">
        <v>9088362923</v>
      </c>
      <c r="I499" s="33">
        <v>7518900870</v>
      </c>
      <c r="J499" s="33">
        <v>20738264109</v>
      </c>
      <c r="K499" s="33">
        <v>18482889773</v>
      </c>
      <c r="L499" s="33">
        <v>106990159927</v>
      </c>
      <c r="M499" s="33">
        <v>131177352905</v>
      </c>
      <c r="N499" s="34">
        <v>4.74</v>
      </c>
      <c r="O499" s="34">
        <v>9.77</v>
      </c>
      <c r="P499" s="17">
        <v>0.2170558798188347</v>
      </c>
      <c r="Q499" s="27">
        <v>-0.17268919235478025</v>
      </c>
      <c r="R499" s="27">
        <v>-0.10875424886797597</v>
      </c>
      <c r="S499" s="27">
        <v>0.22606932258539533</v>
      </c>
      <c r="T499" s="28">
        <v>5.0299999999999994</v>
      </c>
      <c r="U499" s="29">
        <v>5.1916817611814734</v>
      </c>
      <c r="V499" s="27">
        <f>(Table2[[#This Row],[TATA]]-AVERAGE(Table2[TATA]))/STDEV(Table2[TATA])</f>
        <v>0.28203677015709017</v>
      </c>
      <c r="W499" s="43">
        <f>(Table2[[#This Row],[REC]]-AVERAGE(Table2[REC]))/STDEV(Table2[REC])</f>
        <v>-0.34610482579172919</v>
      </c>
      <c r="X499" s="43">
        <f>(Table2[[#This Row],[INV]]-AVERAGE(Table2[INV]))/STDEV(Table2[INV])</f>
        <v>-3.776775607937162E-2</v>
      </c>
      <c r="Y499" s="43">
        <f>(Table2[[#This Row],[rev]]-AVERAGE(Table2[rev]))/STDEV(Table2[rev])</f>
        <v>-3.016822538563951E-2</v>
      </c>
      <c r="Z499" s="43">
        <f>(Table2[[#This Row],[ROA]]-AVERAGE(Table2[ROA]))/STDEV(Table2[ROA])</f>
        <v>0.62972806171190909</v>
      </c>
      <c r="AA499" s="20">
        <f>SUM(Table2[[#This Row],[TATA Z]:[ROA Z]])</f>
        <v>0.49772402461225895</v>
      </c>
      <c r="AB499" s="20">
        <f>IF(Table2[[#This Row],[Z Score]]&gt;1,1,0)</f>
        <v>0</v>
      </c>
    </row>
    <row r="500" spans="1:28" ht="51.75" hidden="1" x14ac:dyDescent="0.45">
      <c r="A500" s="22">
        <v>1362</v>
      </c>
      <c r="B500" s="23" t="s">
        <v>2733</v>
      </c>
      <c r="C500" s="24" t="s">
        <v>2734</v>
      </c>
      <c r="D500" s="24" t="s">
        <v>18</v>
      </c>
      <c r="E500" s="25">
        <v>246057504762</v>
      </c>
      <c r="F500" s="25">
        <v>141121929043</v>
      </c>
      <c r="G500" s="25">
        <v>990001020931</v>
      </c>
      <c r="H500" s="25">
        <v>106039402074</v>
      </c>
      <c r="I500" s="25">
        <v>200291100702</v>
      </c>
      <c r="J500" s="25">
        <v>106259626587</v>
      </c>
      <c r="K500" s="25">
        <v>91260239362</v>
      </c>
      <c r="L500" s="25">
        <v>873041189534</v>
      </c>
      <c r="M500" s="25">
        <v>1197775160228</v>
      </c>
      <c r="N500" s="26">
        <v>2.57</v>
      </c>
      <c r="O500" s="26">
        <v>3.52</v>
      </c>
      <c r="P500" s="17">
        <v>-0.10599542172221021</v>
      </c>
      <c r="Q500" s="27">
        <v>0.88883657192093646</v>
      </c>
      <c r="R500" s="27">
        <v>-0.14115791393939506</v>
      </c>
      <c r="S500" s="27">
        <v>0.37195721643709856</v>
      </c>
      <c r="T500" s="28">
        <v>0.95000000000000018</v>
      </c>
      <c r="U500" s="29">
        <v>1.9636404526964299</v>
      </c>
      <c r="V500" s="27">
        <f>(Table2[[#This Row],[TATA]]-AVERAGE(Table2[TATA]))/STDEV(Table2[TATA])</f>
        <v>-7.354645619668973E-2</v>
      </c>
      <c r="W500" s="43">
        <f>(Table2[[#This Row],[REC]]-AVERAGE(Table2[REC]))/STDEV(Table2[REC])</f>
        <v>0.52615400845503313</v>
      </c>
      <c r="X500" s="43">
        <f>(Table2[[#This Row],[INV]]-AVERAGE(Table2[INV]))/STDEV(Table2[INV])</f>
        <v>-3.8006254376100224E-2</v>
      </c>
      <c r="Y500" s="43">
        <f>(Table2[[#This Row],[rev]]-AVERAGE(Table2[rev]))/STDEV(Table2[rev])</f>
        <v>-2.9662317856896388E-2</v>
      </c>
      <c r="Z500" s="43">
        <f>(Table2[[#This Row],[ROA]]-AVERAGE(Table2[ROA]))/STDEV(Table2[ROA])</f>
        <v>0.10223915988288396</v>
      </c>
      <c r="AA500" s="20">
        <f>SUM(Table2[[#This Row],[TATA Z]:[ROA Z]])</f>
        <v>0.48717813990823072</v>
      </c>
      <c r="AB500" s="20">
        <f>IF(Table2[[#This Row],[Z Score]]&gt;1,1,0)</f>
        <v>0</v>
      </c>
    </row>
    <row r="501" spans="1:28" ht="51.75" hidden="1" x14ac:dyDescent="0.45">
      <c r="A501" s="30">
        <v>1364</v>
      </c>
      <c r="B501" s="31" t="s">
        <v>2737</v>
      </c>
      <c r="C501" s="32" t="s">
        <v>2738</v>
      </c>
      <c r="D501" s="32" t="s">
        <v>33</v>
      </c>
      <c r="E501" s="33">
        <v>21242260298</v>
      </c>
      <c r="F501" s="33">
        <v>154229725</v>
      </c>
      <c r="G501" s="33">
        <v>105878502492</v>
      </c>
      <c r="H501" s="33">
        <v>58605976446</v>
      </c>
      <c r="I501" s="33">
        <v>63809726776</v>
      </c>
      <c r="J501" s="33">
        <v>39317114100</v>
      </c>
      <c r="K501" s="33">
        <v>22026871764</v>
      </c>
      <c r="L501" s="33">
        <v>37677603513</v>
      </c>
      <c r="M501" s="33">
        <v>54060951862</v>
      </c>
      <c r="N501" s="34">
        <v>0.06</v>
      </c>
      <c r="O501" s="34">
        <v>0.12</v>
      </c>
      <c r="P501" s="17">
        <v>-0.19917197614873119</v>
      </c>
      <c r="Q501" s="27">
        <v>8.879214451438712E-2</v>
      </c>
      <c r="R501" s="27">
        <v>-0.43976377035261599</v>
      </c>
      <c r="S501" s="27">
        <v>0.43482989419290458</v>
      </c>
      <c r="T501" s="28">
        <v>0.06</v>
      </c>
      <c r="U501" s="29">
        <v>-5.5313707794055533E-2</v>
      </c>
      <c r="V501" s="27">
        <f>(Table2[[#This Row],[TATA]]-AVERAGE(Table2[TATA]))/STDEV(Table2[TATA])</f>
        <v>-0.17610607965420844</v>
      </c>
      <c r="W501" s="43">
        <f>(Table2[[#This Row],[REC]]-AVERAGE(Table2[REC]))/STDEV(Table2[REC])</f>
        <v>-0.13124484429104052</v>
      </c>
      <c r="X501" s="43">
        <f>(Table2[[#This Row],[INV]]-AVERAGE(Table2[INV]))/STDEV(Table2[INV])</f>
        <v>-4.0204060951090241E-2</v>
      </c>
      <c r="Y501" s="43">
        <f>(Table2[[#This Row],[rev]]-AVERAGE(Table2[rev]))/STDEV(Table2[rev])</f>
        <v>-2.9444289066507267E-2</v>
      </c>
      <c r="Z501" s="43">
        <f>(Table2[[#This Row],[ROA]]-AVERAGE(Table2[ROA]))/STDEV(Table2[ROA])</f>
        <v>-1.2825821153349499E-2</v>
      </c>
      <c r="AA501" s="20">
        <f>SUM(Table2[[#This Row],[TATA Z]:[ROA Z]])</f>
        <v>-0.38982509511619601</v>
      </c>
      <c r="AB501" s="20">
        <f>IF(Table2[[#This Row],[Z Score]]&gt;1,1,0)</f>
        <v>0</v>
      </c>
    </row>
    <row r="502" spans="1:28" hidden="1" x14ac:dyDescent="0.45">
      <c r="A502" s="22">
        <v>1365</v>
      </c>
      <c r="B502" s="23" t="s">
        <v>2739</v>
      </c>
      <c r="C502" s="24" t="s">
        <v>2740</v>
      </c>
      <c r="D502" s="24" t="s">
        <v>18</v>
      </c>
      <c r="E502" s="25">
        <v>797929742022</v>
      </c>
      <c r="F502" s="25">
        <v>150430462701</v>
      </c>
      <c r="G502" s="25">
        <v>7511873557425</v>
      </c>
      <c r="H502" s="25">
        <v>2120334636642</v>
      </c>
      <c r="I502" s="25">
        <v>2812658968656</v>
      </c>
      <c r="J502" s="25">
        <v>2055564927611</v>
      </c>
      <c r="K502" s="25">
        <v>1920302031071</v>
      </c>
      <c r="L502" s="25">
        <v>2817129128166</v>
      </c>
      <c r="M502" s="25">
        <v>3002045749324</v>
      </c>
      <c r="N502" s="26">
        <v>0.63</v>
      </c>
      <c r="O502" s="26">
        <v>0.9</v>
      </c>
      <c r="P502" s="17">
        <v>-8.6196775594151065E-2</v>
      </c>
      <c r="Q502" s="27">
        <v>0.32651654132785501</v>
      </c>
      <c r="R502" s="27">
        <v>-6.5803271267721036E-2</v>
      </c>
      <c r="S502" s="27">
        <v>6.5640094133130461E-2</v>
      </c>
      <c r="T502" s="28">
        <v>0.27</v>
      </c>
      <c r="U502" s="29">
        <v>0.51015658859911339</v>
      </c>
      <c r="V502" s="27">
        <f>(Table2[[#This Row],[TATA]]-AVERAGE(Table2[TATA]))/STDEV(Table2[TATA])</f>
        <v>-5.1754046031279588E-2</v>
      </c>
      <c r="W502" s="43">
        <f>(Table2[[#This Row],[REC]]-AVERAGE(Table2[REC]))/STDEV(Table2[REC])</f>
        <v>6.409398988036645E-2</v>
      </c>
      <c r="X502" s="43">
        <f>(Table2[[#This Row],[INV]]-AVERAGE(Table2[INV]))/STDEV(Table2[INV])</f>
        <v>-3.7451627179202099E-2</v>
      </c>
      <c r="Y502" s="43">
        <f>(Table2[[#This Row],[rev]]-AVERAGE(Table2[rev]))/STDEV(Table2[rev])</f>
        <v>-3.0724559104371198E-2</v>
      </c>
      <c r="Z502" s="43">
        <f>(Table2[[#This Row],[ROA]]-AVERAGE(Table2[ROA]))/STDEV(Table2[ROA])</f>
        <v>1.4324342911379743E-2</v>
      </c>
      <c r="AA502" s="20">
        <f>SUM(Table2[[#This Row],[TATA Z]:[ROA Z]])</f>
        <v>-4.1511899523106688E-2</v>
      </c>
      <c r="AB502" s="20">
        <f>IF(Table2[[#This Row],[Z Score]]&gt;1,1,0)</f>
        <v>0</v>
      </c>
    </row>
    <row r="503" spans="1:28" ht="51.75" x14ac:dyDescent="0.45">
      <c r="A503" s="30">
        <v>1366</v>
      </c>
      <c r="B503" s="31" t="s">
        <v>2741</v>
      </c>
      <c r="C503" s="32" t="s">
        <v>2742</v>
      </c>
      <c r="D503" s="32" t="s">
        <v>15</v>
      </c>
      <c r="E503" s="33">
        <v>-56233786360</v>
      </c>
      <c r="F503" s="33">
        <v>-2890585698</v>
      </c>
      <c r="G503" s="33">
        <v>194351339238</v>
      </c>
      <c r="H503" s="33">
        <v>57204545572</v>
      </c>
      <c r="I503" s="33">
        <v>137255180615</v>
      </c>
      <c r="J503" s="33">
        <v>322350000</v>
      </c>
      <c r="K503" s="33">
        <v>107900000</v>
      </c>
      <c r="L503" s="33">
        <v>33565216052</v>
      </c>
      <c r="M503" s="33">
        <v>45157152800</v>
      </c>
      <c r="N503" s="34">
        <v>0.21</v>
      </c>
      <c r="O503" s="34">
        <v>-0.84</v>
      </c>
      <c r="P503" s="17">
        <v>0.27446788311901799</v>
      </c>
      <c r="Q503" s="27">
        <v>1.399375421001203</v>
      </c>
      <c r="R503" s="27">
        <v>-0.66527066852799754</v>
      </c>
      <c r="S503" s="27">
        <v>0.34535564228281762</v>
      </c>
      <c r="T503" s="28">
        <v>-1.05</v>
      </c>
      <c r="U503" s="29">
        <v>0.30392827787504095</v>
      </c>
      <c r="V503" s="27">
        <f>(Table2[[#This Row],[TATA]]-AVERAGE(Table2[TATA]))/STDEV(Table2[TATA])</f>
        <v>0.34523027926084243</v>
      </c>
      <c r="W503" s="43">
        <f>(Table2[[#This Row],[REC]]-AVERAGE(Table2[REC]))/STDEV(Table2[REC])</f>
        <v>0.94566527829244706</v>
      </c>
      <c r="X503" s="43">
        <f>(Table2[[#This Row],[INV]]-AVERAGE(Table2[INV]))/STDEV(Table2[INV])</f>
        <v>-4.1863842676300632E-2</v>
      </c>
      <c r="Y503" s="43">
        <f>(Table2[[#This Row],[rev]]-AVERAGE(Table2[rev]))/STDEV(Table2[rev])</f>
        <v>-2.9754566338149737E-2</v>
      </c>
      <c r="Z503" s="43">
        <f>(Table2[[#This Row],[ROA]]-AVERAGE(Table2[ROA]))/STDEV(Table2[ROA])</f>
        <v>-0.15633383120977548</v>
      </c>
      <c r="AA503" s="20">
        <f>SUM(Table2[[#This Row],[TATA Z]:[ROA Z]])</f>
        <v>1.0629433173290634</v>
      </c>
      <c r="AB503" s="20">
        <f>IF(Table2[[#This Row],[Z Score]]&gt;1,1,0)</f>
        <v>1</v>
      </c>
    </row>
    <row r="504" spans="1:28" ht="26.25" hidden="1" x14ac:dyDescent="0.45">
      <c r="A504" s="22">
        <v>1370</v>
      </c>
      <c r="B504" s="23" t="s">
        <v>2749</v>
      </c>
      <c r="C504" s="24" t="s">
        <v>2750</v>
      </c>
      <c r="D504" s="24" t="s">
        <v>18</v>
      </c>
      <c r="E504" s="25">
        <v>1908012152159</v>
      </c>
      <c r="F504" s="25">
        <v>136842667614</v>
      </c>
      <c r="G504" s="25">
        <v>8084769611742</v>
      </c>
      <c r="H504" s="25">
        <v>2297748827865</v>
      </c>
      <c r="I504" s="25">
        <v>2839934837528</v>
      </c>
      <c r="J504" s="25">
        <v>908437795758</v>
      </c>
      <c r="K504" s="25">
        <v>901702876021</v>
      </c>
      <c r="L504" s="25">
        <v>185104842667</v>
      </c>
      <c r="M504" s="25">
        <v>417533725421</v>
      </c>
      <c r="N504" s="26">
        <v>-4.54</v>
      </c>
      <c r="O504" s="26">
        <v>1.68</v>
      </c>
      <c r="P504" s="17">
        <v>-0.21907482459025468</v>
      </c>
      <c r="Q504" s="27">
        <v>0.2359640022825224</v>
      </c>
      <c r="R504" s="27">
        <v>-7.4137379228925481E-3</v>
      </c>
      <c r="S504" s="27">
        <v>1.2556607347768585</v>
      </c>
      <c r="T504" s="28">
        <v>6.22</v>
      </c>
      <c r="U504" s="29">
        <v>7.4851361745462333</v>
      </c>
      <c r="V504" s="27">
        <f>(Table2[[#This Row],[TATA]]-AVERAGE(Table2[TATA]))/STDEV(Table2[TATA])</f>
        <v>-0.19801318551853211</v>
      </c>
      <c r="W504" s="43">
        <f>(Table2[[#This Row],[REC]]-AVERAGE(Table2[REC]))/STDEV(Table2[REC])</f>
        <v>-1.0313297068206313E-2</v>
      </c>
      <c r="X504" s="43">
        <f>(Table2[[#This Row],[INV]]-AVERAGE(Table2[INV]))/STDEV(Table2[INV])</f>
        <v>-3.7021867020318011E-2</v>
      </c>
      <c r="Y504" s="43">
        <f>(Table2[[#This Row],[rev]]-AVERAGE(Table2[rev]))/STDEV(Table2[rev])</f>
        <v>-2.6597825997418809E-2</v>
      </c>
      <c r="Z504" s="43">
        <f>(Table2[[#This Row],[ROA]]-AVERAGE(Table2[ROA]))/STDEV(Table2[ROA])</f>
        <v>0.78357899141204146</v>
      </c>
      <c r="AA504" s="20">
        <f>SUM(Table2[[#This Row],[TATA Z]:[ROA Z]])</f>
        <v>0.51163281580756625</v>
      </c>
      <c r="AB504" s="20">
        <f>IF(Table2[[#This Row],[Z Score]]&gt;1,1,0)</f>
        <v>0</v>
      </c>
    </row>
    <row r="505" spans="1:28" ht="39" x14ac:dyDescent="0.45">
      <c r="A505" s="30">
        <v>1371</v>
      </c>
      <c r="B505" s="31" t="s">
        <v>2751</v>
      </c>
      <c r="C505" s="32" t="s">
        <v>2752</v>
      </c>
      <c r="D505" s="32" t="s">
        <v>33</v>
      </c>
      <c r="E505" s="32"/>
      <c r="F505" s="33">
        <v>27400396339</v>
      </c>
      <c r="G505" s="33">
        <v>307902837846</v>
      </c>
      <c r="H505" s="33">
        <v>89103640638</v>
      </c>
      <c r="I505" s="33">
        <v>180717058429</v>
      </c>
      <c r="J505" s="33">
        <v>48962000419</v>
      </c>
      <c r="K505" s="33">
        <v>55421894705</v>
      </c>
      <c r="L505" s="33">
        <v>218430916713</v>
      </c>
      <c r="M505" s="33">
        <v>245581027117</v>
      </c>
      <c r="N505" s="34">
        <v>1.55</v>
      </c>
      <c r="O505" s="34">
        <v>8.07</v>
      </c>
      <c r="P505" s="17">
        <v>8.8990398824139852E-2</v>
      </c>
      <c r="Q505" s="27">
        <v>1.0281669428435189</v>
      </c>
      <c r="R505" s="27">
        <v>0.13193689454512564</v>
      </c>
      <c r="S505" s="27">
        <v>0.12429609696539881</v>
      </c>
      <c r="T505" s="28">
        <v>6.5200000000000005</v>
      </c>
      <c r="U505" s="29">
        <v>7.8933903331781838</v>
      </c>
      <c r="V505" s="27">
        <f>(Table2[[#This Row],[TATA]]-AVERAGE(Table2[TATA]))/STDEV(Table2[TATA])</f>
        <v>0.14107483408249891</v>
      </c>
      <c r="W505" s="43">
        <f>(Table2[[#This Row],[REC]]-AVERAGE(Table2[REC]))/STDEV(Table2[REC])</f>
        <v>0.64064218293568065</v>
      </c>
      <c r="X505" s="43">
        <f>(Table2[[#This Row],[INV]]-AVERAGE(Table2[INV]))/STDEV(Table2[INV])</f>
        <v>-3.5996214878240104E-2</v>
      </c>
      <c r="Y505" s="43">
        <f>(Table2[[#This Row],[rev]]-AVERAGE(Table2[rev]))/STDEV(Table2[rev])</f>
        <v>-3.0521152826746906E-2</v>
      </c>
      <c r="Z505" s="43">
        <f>(Table2[[#This Row],[ROA]]-AVERAGE(Table2[ROA]))/STDEV(Table2[ROA])</f>
        <v>0.82236494007594052</v>
      </c>
      <c r="AA505" s="20">
        <f>SUM(Table2[[#This Row],[TATA Z]:[ROA Z]])</f>
        <v>1.537564589389133</v>
      </c>
      <c r="AB505" s="20">
        <f>IF(Table2[[#This Row],[Z Score]]&gt;1,1,0)</f>
        <v>1</v>
      </c>
    </row>
    <row r="506" spans="1:28" ht="39" hidden="1" x14ac:dyDescent="0.45">
      <c r="A506" s="22">
        <v>1372</v>
      </c>
      <c r="B506" s="23" t="s">
        <v>2753</v>
      </c>
      <c r="C506" s="24" t="s">
        <v>2754</v>
      </c>
      <c r="D506" s="24" t="s">
        <v>15</v>
      </c>
      <c r="E506" s="25">
        <v>40592835168</v>
      </c>
      <c r="F506" s="25">
        <v>80369210298</v>
      </c>
      <c r="G506" s="25">
        <v>1179680760187</v>
      </c>
      <c r="H506" s="25">
        <v>29838009793</v>
      </c>
      <c r="I506" s="25">
        <v>38649843058</v>
      </c>
      <c r="J506" s="25">
        <v>11108353507</v>
      </c>
      <c r="K506" s="25">
        <v>11673687281</v>
      </c>
      <c r="L506" s="25">
        <v>319686229615</v>
      </c>
      <c r="M506" s="25">
        <v>319621707076</v>
      </c>
      <c r="N506" s="26">
        <v>2.1800000000000002</v>
      </c>
      <c r="O506" s="26">
        <v>1.41</v>
      </c>
      <c r="P506" s="17">
        <v>3.371791460233254E-2</v>
      </c>
      <c r="Q506" s="27">
        <v>0.29532242016581339</v>
      </c>
      <c r="R506" s="27">
        <v>5.0892670425347133E-2</v>
      </c>
      <c r="S506" s="27">
        <v>-2.0183083605979798E-4</v>
      </c>
      <c r="T506" s="28">
        <v>-0.77000000000000024</v>
      </c>
      <c r="U506" s="29">
        <v>-0.39026882564256699</v>
      </c>
      <c r="V506" s="27">
        <f>(Table2[[#This Row],[TATA]]-AVERAGE(Table2[TATA]))/STDEV(Table2[TATA])</f>
        <v>8.0236297991098826E-2</v>
      </c>
      <c r="W506" s="43">
        <f>(Table2[[#This Row],[REC]]-AVERAGE(Table2[REC]))/STDEV(Table2[REC])</f>
        <v>3.846168902074508E-2</v>
      </c>
      <c r="X506" s="43">
        <f>(Table2[[#This Row],[INV]]-AVERAGE(Table2[INV]))/STDEV(Table2[INV])</f>
        <v>-3.6592718680191413E-2</v>
      </c>
      <c r="Y506" s="43">
        <f>(Table2[[#This Row],[rev]]-AVERAGE(Table2[rev]))/STDEV(Table2[rev])</f>
        <v>-3.0952884599170054E-2</v>
      </c>
      <c r="Z506" s="43">
        <f>(Table2[[#This Row],[ROA]]-AVERAGE(Table2[ROA]))/STDEV(Table2[ROA])</f>
        <v>-0.12013361245680319</v>
      </c>
      <c r="AA506" s="20">
        <f>SUM(Table2[[#This Row],[TATA Z]:[ROA Z]])</f>
        <v>-6.8981228724320748E-2</v>
      </c>
      <c r="AB506" s="20">
        <f>IF(Table2[[#This Row],[Z Score]]&gt;1,1,0)</f>
        <v>0</v>
      </c>
    </row>
    <row r="507" spans="1:28" ht="51.75" hidden="1" x14ac:dyDescent="0.45">
      <c r="A507" s="30">
        <v>1373</v>
      </c>
      <c r="B507" s="31" t="s">
        <v>2755</v>
      </c>
      <c r="C507" s="32" t="s">
        <v>2756</v>
      </c>
      <c r="D507" s="32" t="s">
        <v>15</v>
      </c>
      <c r="E507" s="33">
        <v>88672377190</v>
      </c>
      <c r="F507" s="33">
        <v>-28684170989</v>
      </c>
      <c r="G507" s="33">
        <v>763655550560</v>
      </c>
      <c r="H507" s="33">
        <v>579317288570</v>
      </c>
      <c r="I507" s="33">
        <v>494973894523</v>
      </c>
      <c r="J507" s="33">
        <v>62256688333</v>
      </c>
      <c r="K507" s="33">
        <v>101759400820</v>
      </c>
      <c r="L507" s="33">
        <v>126931340067</v>
      </c>
      <c r="M507" s="33">
        <v>96921551005</v>
      </c>
      <c r="N507" s="34">
        <v>-0.64</v>
      </c>
      <c r="O507" s="34">
        <v>-0.94</v>
      </c>
      <c r="P507" s="17">
        <v>-0.15367733278824555</v>
      </c>
      <c r="Q507" s="27">
        <v>-0.14559101844724012</v>
      </c>
      <c r="R507" s="27">
        <v>0.6345135525954575</v>
      </c>
      <c r="S507" s="27">
        <v>-0.2364253701738239</v>
      </c>
      <c r="T507" s="28">
        <v>-0.29999999999999993</v>
      </c>
      <c r="U507" s="29">
        <v>-0.20118016881385201</v>
      </c>
      <c r="V507" s="27">
        <f>(Table2[[#This Row],[TATA]]-AVERAGE(Table2[TATA]))/STDEV(Table2[TATA])</f>
        <v>-0.12603003293727333</v>
      </c>
      <c r="W507" s="43">
        <f>(Table2[[#This Row],[REC]]-AVERAGE(Table2[REC]))/STDEV(Table2[REC])</f>
        <v>-0.32383817680564986</v>
      </c>
      <c r="X507" s="43">
        <f>(Table2[[#This Row],[INV]]-AVERAGE(Table2[INV]))/STDEV(Table2[INV])</f>
        <v>-3.2297137114771876E-2</v>
      </c>
      <c r="Y507" s="43">
        <f>(Table2[[#This Row],[rev]]-AVERAGE(Table2[rev]))/STDEV(Table2[rev])</f>
        <v>-3.177205652538076E-2</v>
      </c>
      <c r="Z507" s="43">
        <f>(Table2[[#This Row],[ROA]]-AVERAGE(Table2[ROA]))/STDEV(Table2[ROA])</f>
        <v>-5.9368959550028189E-2</v>
      </c>
      <c r="AA507" s="20">
        <f>SUM(Table2[[#This Row],[TATA Z]:[ROA Z]])</f>
        <v>-0.573306362933104</v>
      </c>
      <c r="AB507" s="20">
        <f>IF(Table2[[#This Row],[Z Score]]&gt;1,1,0)</f>
        <v>0</v>
      </c>
    </row>
    <row r="508" spans="1:28" ht="26.25" hidden="1" x14ac:dyDescent="0.45">
      <c r="A508" s="22">
        <v>1375</v>
      </c>
      <c r="B508" s="23" t="s">
        <v>2759</v>
      </c>
      <c r="C508" s="24" t="s">
        <v>2760</v>
      </c>
      <c r="D508" s="24" t="s">
        <v>18</v>
      </c>
      <c r="E508" s="25">
        <v>594527112772</v>
      </c>
      <c r="F508" s="25">
        <v>719089396571</v>
      </c>
      <c r="G508" s="25">
        <v>23494955641108</v>
      </c>
      <c r="H508" s="25">
        <v>992482022522</v>
      </c>
      <c r="I508" s="25">
        <v>816728369302</v>
      </c>
      <c r="J508" s="25">
        <v>9498552800</v>
      </c>
      <c r="K508" s="25">
        <v>1325440223</v>
      </c>
      <c r="L508" s="25">
        <v>2606007502075</v>
      </c>
      <c r="M508" s="25">
        <v>2706415504232</v>
      </c>
      <c r="N508" s="26">
        <v>0.39</v>
      </c>
      <c r="O508" s="26">
        <v>0.42</v>
      </c>
      <c r="P508" s="17">
        <v>5.3016607352541385E-3</v>
      </c>
      <c r="Q508" s="27">
        <v>-0.17708497406672585</v>
      </c>
      <c r="R508" s="27">
        <v>-0.86045871924826278</v>
      </c>
      <c r="S508" s="27">
        <v>3.8529437109084075E-2</v>
      </c>
      <c r="T508" s="28">
        <v>2.9999999999999971E-2</v>
      </c>
      <c r="U508" s="29">
        <v>-0.96371259547065047</v>
      </c>
      <c r="V508" s="27">
        <f>(Table2[[#This Row],[TATA]]-AVERAGE(Table2[TATA]))/STDEV(Table2[TATA])</f>
        <v>4.895846941482232E-2</v>
      </c>
      <c r="W508" s="43">
        <f>(Table2[[#This Row],[REC]]-AVERAGE(Table2[REC]))/STDEV(Table2[REC])</f>
        <v>-0.34971685251844842</v>
      </c>
      <c r="X508" s="43">
        <f>(Table2[[#This Row],[INV]]-AVERAGE(Table2[INV]))/STDEV(Table2[INV])</f>
        <v>-4.3300470833515473E-2</v>
      </c>
      <c r="Y508" s="43">
        <f>(Table2[[#This Row],[rev]]-AVERAGE(Table2[rev]))/STDEV(Table2[rev])</f>
        <v>-3.0818572974443102E-2</v>
      </c>
      <c r="Z508" s="43">
        <f>(Table2[[#This Row],[ROA]]-AVERAGE(Table2[ROA]))/STDEV(Table2[ROA])</f>
        <v>-1.6704416019739394E-2</v>
      </c>
      <c r="AA508" s="20">
        <f>SUM(Table2[[#This Row],[TATA Z]:[ROA Z]])</f>
        <v>-0.39158184293132409</v>
      </c>
      <c r="AB508" s="20">
        <f>IF(Table2[[#This Row],[Z Score]]&gt;1,1,0)</f>
        <v>0</v>
      </c>
    </row>
    <row r="509" spans="1:28" ht="51.75" hidden="1" x14ac:dyDescent="0.45">
      <c r="A509" s="30">
        <v>1376</v>
      </c>
      <c r="B509" s="31" t="s">
        <v>2761</v>
      </c>
      <c r="C509" s="32" t="s">
        <v>2762</v>
      </c>
      <c r="D509" s="32" t="s">
        <v>18</v>
      </c>
      <c r="E509" s="33">
        <v>-58322501417</v>
      </c>
      <c r="F509" s="33">
        <v>18926329984</v>
      </c>
      <c r="G509" s="33">
        <v>1418272930519</v>
      </c>
      <c r="H509" s="33">
        <v>275365156208</v>
      </c>
      <c r="I509" s="33">
        <v>164950132846</v>
      </c>
      <c r="J509" s="33">
        <v>386894726854</v>
      </c>
      <c r="K509" s="33">
        <v>409951268401</v>
      </c>
      <c r="L509" s="33">
        <v>44908822785</v>
      </c>
      <c r="M509" s="33">
        <v>49592079625</v>
      </c>
      <c r="N509" s="34">
        <v>-1.04</v>
      </c>
      <c r="O509" s="34">
        <v>1.17</v>
      </c>
      <c r="P509" s="17">
        <v>5.446683056464436E-2</v>
      </c>
      <c r="Q509" s="27">
        <v>-0.40097674260063915</v>
      </c>
      <c r="R509" s="27">
        <v>5.959383766866562E-2</v>
      </c>
      <c r="S509" s="27">
        <v>0.10428366965709587</v>
      </c>
      <c r="T509" s="28">
        <v>2.21</v>
      </c>
      <c r="U509" s="29">
        <v>2.0273675952897667</v>
      </c>
      <c r="V509" s="27">
        <f>(Table2[[#This Row],[TATA]]-AVERAGE(Table2[TATA]))/STDEV(Table2[TATA])</f>
        <v>0.10307467210080623</v>
      </c>
      <c r="W509" s="43">
        <f>(Table2[[#This Row],[REC]]-AVERAGE(Table2[REC]))/STDEV(Table2[REC])</f>
        <v>-0.53368937545771533</v>
      </c>
      <c r="X509" s="43">
        <f>(Table2[[#This Row],[INV]]-AVERAGE(Table2[INV]))/STDEV(Table2[INV])</f>
        <v>-3.6528676123199537E-2</v>
      </c>
      <c r="Y509" s="43">
        <f>(Table2[[#This Row],[rev]]-AVERAGE(Table2[rev]))/STDEV(Table2[rev])</f>
        <v>-3.0590551577913922E-2</v>
      </c>
      <c r="Z509" s="43">
        <f>(Table2[[#This Row],[ROA]]-AVERAGE(Table2[ROA]))/STDEV(Table2[ROA])</f>
        <v>0.26514014427125937</v>
      </c>
      <c r="AA509" s="20">
        <f>SUM(Table2[[#This Row],[TATA Z]:[ROA Z]])</f>
        <v>-0.23259378678676318</v>
      </c>
      <c r="AB509" s="20">
        <f>IF(Table2[[#This Row],[Z Score]]&gt;1,1,0)</f>
        <v>0</v>
      </c>
    </row>
    <row r="510" spans="1:28" ht="51.75" hidden="1" x14ac:dyDescent="0.45">
      <c r="A510" s="22">
        <v>1378</v>
      </c>
      <c r="B510" s="23" t="s">
        <v>2765</v>
      </c>
      <c r="C510" s="24" t="s">
        <v>2766</v>
      </c>
      <c r="D510" s="24" t="s">
        <v>33</v>
      </c>
      <c r="E510" s="25">
        <v>80915408431</v>
      </c>
      <c r="F510" s="25">
        <v>173076563472</v>
      </c>
      <c r="G510" s="25">
        <v>1363329336458</v>
      </c>
      <c r="H510" s="25">
        <v>183545416398</v>
      </c>
      <c r="I510" s="25">
        <v>269282323192</v>
      </c>
      <c r="J510" s="25">
        <v>145471472405</v>
      </c>
      <c r="K510" s="25">
        <v>106399433403</v>
      </c>
      <c r="L510" s="25">
        <v>1206792016202</v>
      </c>
      <c r="M510" s="25">
        <v>1528203448886</v>
      </c>
      <c r="N510" s="26">
        <v>1.85</v>
      </c>
      <c r="O510" s="26">
        <v>2.06</v>
      </c>
      <c r="P510" s="17">
        <v>6.7600067405898745E-2</v>
      </c>
      <c r="Q510" s="27">
        <v>0.4671154882347377</v>
      </c>
      <c r="R510" s="27">
        <v>-0.2685890116876074</v>
      </c>
      <c r="S510" s="27">
        <v>0.26633539861785122</v>
      </c>
      <c r="T510" s="28">
        <v>0.20999999999999996</v>
      </c>
      <c r="U510" s="29">
        <v>0.74246194257088027</v>
      </c>
      <c r="V510" s="27">
        <f>(Table2[[#This Row],[TATA]]-AVERAGE(Table2[TATA]))/STDEV(Table2[TATA])</f>
        <v>0.11753045267251282</v>
      </c>
      <c r="W510" s="43">
        <f>(Table2[[#This Row],[REC]]-AVERAGE(Table2[REC]))/STDEV(Table2[REC])</f>
        <v>0.17962455696838883</v>
      </c>
      <c r="X510" s="43">
        <f>(Table2[[#This Row],[INV]]-AVERAGE(Table2[INV]))/STDEV(Table2[INV])</f>
        <v>-3.894417604934982E-2</v>
      </c>
      <c r="Y510" s="43">
        <f>(Table2[[#This Row],[rev]]-AVERAGE(Table2[rev]))/STDEV(Table2[rev])</f>
        <v>-3.0028591379829064E-2</v>
      </c>
      <c r="Z510" s="43">
        <f>(Table2[[#This Row],[ROA]]-AVERAGE(Table2[ROA]))/STDEV(Table2[ROA])</f>
        <v>6.5671531785999535E-3</v>
      </c>
      <c r="AA510" s="20">
        <f>SUM(Table2[[#This Row],[TATA Z]:[ROA Z]])</f>
        <v>0.23474939539032275</v>
      </c>
      <c r="AB510" s="20">
        <f>IF(Table2[[#This Row],[Z Score]]&gt;1,1,0)</f>
        <v>0</v>
      </c>
    </row>
    <row r="511" spans="1:28" ht="26.25" hidden="1" x14ac:dyDescent="0.45">
      <c r="A511" s="30">
        <v>1380</v>
      </c>
      <c r="B511" s="31" t="s">
        <v>2769</v>
      </c>
      <c r="C511" s="32" t="s">
        <v>2770</v>
      </c>
      <c r="D511" s="32" t="s">
        <v>18</v>
      </c>
      <c r="E511" s="33">
        <v>212423627954</v>
      </c>
      <c r="F511" s="33">
        <v>292457204850</v>
      </c>
      <c r="G511" s="33">
        <v>3276325195014</v>
      </c>
      <c r="H511" s="33">
        <v>315870599877</v>
      </c>
      <c r="I511" s="33">
        <v>354155801177</v>
      </c>
      <c r="J511" s="33">
        <v>827775895451</v>
      </c>
      <c r="K511" s="33">
        <v>831036542104</v>
      </c>
      <c r="L511" s="33">
        <v>423469587710</v>
      </c>
      <c r="M511" s="33">
        <v>690685976646</v>
      </c>
      <c r="N511" s="34">
        <v>1.48</v>
      </c>
      <c r="O511" s="34">
        <v>1.44</v>
      </c>
      <c r="P511" s="17">
        <v>2.4427848925923853E-2</v>
      </c>
      <c r="Q511" s="27">
        <v>0.12120533318044875</v>
      </c>
      <c r="R511" s="27">
        <v>3.9390451822996012E-3</v>
      </c>
      <c r="S511" s="27">
        <v>0.63101671688167338</v>
      </c>
      <c r="T511" s="28">
        <v>-4.0000000000000036E-2</v>
      </c>
      <c r="U511" s="29">
        <v>0.74058894417034549</v>
      </c>
      <c r="V511" s="27">
        <f>(Table2[[#This Row],[TATA]]-AVERAGE(Table2[TATA]))/STDEV(Table2[TATA])</f>
        <v>7.0010703757310527E-2</v>
      </c>
      <c r="W511" s="43">
        <f>(Table2[[#This Row],[REC]]-AVERAGE(Table2[REC]))/STDEV(Table2[REC])</f>
        <v>-0.1046108320875121</v>
      </c>
      <c r="X511" s="43">
        <f>(Table2[[#This Row],[INV]]-AVERAGE(Table2[INV]))/STDEV(Table2[INV])</f>
        <v>-3.6938307971434194E-2</v>
      </c>
      <c r="Y511" s="43">
        <f>(Table2[[#This Row],[rev]]-AVERAGE(Table2[rev]))/STDEV(Table2[rev])</f>
        <v>-2.8763955777582475E-2</v>
      </c>
      <c r="Z511" s="43">
        <f>(Table2[[#This Row],[ROA]]-AVERAGE(Table2[ROA]))/STDEV(Table2[ROA])</f>
        <v>-2.5754470707982473E-2</v>
      </c>
      <c r="AA511" s="20">
        <f>SUM(Table2[[#This Row],[TATA Z]:[ROA Z]])</f>
        <v>-0.12605686278720071</v>
      </c>
      <c r="AB511" s="20">
        <f>IF(Table2[[#This Row],[Z Score]]&gt;1,1,0)</f>
        <v>0</v>
      </c>
    </row>
    <row r="512" spans="1:28" ht="39" hidden="1" x14ac:dyDescent="0.45">
      <c r="A512" s="22">
        <v>1382</v>
      </c>
      <c r="B512" s="23" t="s">
        <v>2773</v>
      </c>
      <c r="C512" s="24" t="s">
        <v>2774</v>
      </c>
      <c r="D512" s="24" t="s">
        <v>15</v>
      </c>
      <c r="E512" s="25">
        <v>-504697361863</v>
      </c>
      <c r="F512" s="25">
        <v>109302791120</v>
      </c>
      <c r="G512" s="25">
        <v>5409024640577</v>
      </c>
      <c r="H512" s="25">
        <v>1108046090109</v>
      </c>
      <c r="I512" s="25">
        <v>1237839905146</v>
      </c>
      <c r="J512" s="25">
        <v>501951713836</v>
      </c>
      <c r="K512" s="25">
        <v>551432801154</v>
      </c>
      <c r="L512" s="25">
        <v>2250355273122</v>
      </c>
      <c r="M512" s="25">
        <v>2277601100494</v>
      </c>
      <c r="N512" s="26">
        <v>1.54</v>
      </c>
      <c r="O512" s="26">
        <v>0.5</v>
      </c>
      <c r="P512" s="17">
        <v>0.11351402402143659</v>
      </c>
      <c r="Q512" s="27">
        <v>0.11713755970587109</v>
      </c>
      <c r="R512" s="27">
        <v>9.8577384943777061E-2</v>
      </c>
      <c r="S512" s="27">
        <v>1.2107344870128382E-2</v>
      </c>
      <c r="T512" s="28">
        <v>-1.04</v>
      </c>
      <c r="U512" s="29">
        <v>-0.69866368645878696</v>
      </c>
      <c r="V512" s="27">
        <f>(Table2[[#This Row],[TATA]]-AVERAGE(Table2[TATA]))/STDEV(Table2[TATA])</f>
        <v>0.16806803834432324</v>
      </c>
      <c r="W512" s="43">
        <f>(Table2[[#This Row],[REC]]-AVERAGE(Table2[REC]))/STDEV(Table2[REC])</f>
        <v>-0.1079533334834494</v>
      </c>
      <c r="X512" s="43">
        <f>(Table2[[#This Row],[INV]]-AVERAGE(Table2[INV]))/STDEV(Table2[INV])</f>
        <v>-3.6241748406687813E-2</v>
      </c>
      <c r="Y512" s="43">
        <f>(Table2[[#This Row],[rev]]-AVERAGE(Table2[rev]))/STDEV(Table2[rev])</f>
        <v>-3.091019905139792E-2</v>
      </c>
      <c r="Z512" s="43">
        <f>(Table2[[#This Row],[ROA]]-AVERAGE(Table2[ROA]))/STDEV(Table2[ROA])</f>
        <v>-0.15504096625431218</v>
      </c>
      <c r="AA512" s="20">
        <f>SUM(Table2[[#This Row],[TATA Z]:[ROA Z]])</f>
        <v>-0.16207820885152407</v>
      </c>
      <c r="AB512" s="20">
        <f>IF(Table2[[#This Row],[Z Score]]&gt;1,1,0)</f>
        <v>0</v>
      </c>
    </row>
    <row r="513" spans="1:28" ht="26.25" hidden="1" x14ac:dyDescent="0.45">
      <c r="A513" s="30">
        <v>1388</v>
      </c>
      <c r="B513" s="31" t="s">
        <v>2785</v>
      </c>
      <c r="C513" s="32" t="s">
        <v>2786</v>
      </c>
      <c r="D513" s="32" t="s">
        <v>33</v>
      </c>
      <c r="E513" s="33">
        <v>23081272857</v>
      </c>
      <c r="F513" s="33">
        <v>30821853967</v>
      </c>
      <c r="G513" s="33">
        <v>7687966650177</v>
      </c>
      <c r="H513" s="33">
        <v>3019690844458</v>
      </c>
      <c r="I513" s="33">
        <v>3461016925703</v>
      </c>
      <c r="J513" s="33">
        <v>569398906174</v>
      </c>
      <c r="K513" s="33">
        <v>977772005100</v>
      </c>
      <c r="L513" s="33">
        <v>3695151811446</v>
      </c>
      <c r="M513" s="33">
        <v>4661809579422</v>
      </c>
      <c r="N513" s="34">
        <v>0</v>
      </c>
      <c r="O513" s="34">
        <v>0.24</v>
      </c>
      <c r="P513" s="17">
        <v>1.0068437419433641E-3</v>
      </c>
      <c r="Q513" s="27">
        <v>0.14614942521515409</v>
      </c>
      <c r="R513" s="27">
        <v>0.71720035725043552</v>
      </c>
      <c r="S513" s="27">
        <v>0.26160163839052775</v>
      </c>
      <c r="T513" s="28">
        <v>0.24</v>
      </c>
      <c r="U513" s="29">
        <v>1.3659582645980606</v>
      </c>
      <c r="V513" s="27">
        <f>(Table2[[#This Row],[TATA]]-AVERAGE(Table2[TATA]))/STDEV(Table2[TATA])</f>
        <v>4.423115559254244E-2</v>
      </c>
      <c r="W513" s="43">
        <f>(Table2[[#This Row],[REC]]-AVERAGE(Table2[REC]))/STDEV(Table2[REC])</f>
        <v>-8.4114198494844264E-2</v>
      </c>
      <c r="X513" s="43">
        <f>(Table2[[#This Row],[INV]]-AVERAGE(Table2[INV]))/STDEV(Table2[INV])</f>
        <v>-3.1688543548930546E-2</v>
      </c>
      <c r="Y513" s="43">
        <f>(Table2[[#This Row],[rev]]-AVERAGE(Table2[rev]))/STDEV(Table2[rev])</f>
        <v>-3.0045007032115482E-2</v>
      </c>
      <c r="Z513" s="43">
        <f>(Table2[[#This Row],[ROA]]-AVERAGE(Table2[ROA]))/STDEV(Table2[ROA])</f>
        <v>1.0445748044989848E-2</v>
      </c>
      <c r="AA513" s="20">
        <f>SUM(Table2[[#This Row],[TATA Z]:[ROA Z]])</f>
        <v>-9.1170845438358017E-2</v>
      </c>
      <c r="AB513" s="20">
        <f>IF(Table2[[#This Row],[Z Score]]&gt;1,1,0)</f>
        <v>0</v>
      </c>
    </row>
    <row r="514" spans="1:28" ht="26.25" hidden="1" x14ac:dyDescent="0.45">
      <c r="A514" s="22">
        <v>1392</v>
      </c>
      <c r="B514" s="23" t="s">
        <v>2793</v>
      </c>
      <c r="C514" s="24" t="s">
        <v>2794</v>
      </c>
      <c r="D514" s="24" t="s">
        <v>18</v>
      </c>
      <c r="E514" s="25">
        <v>206133895014</v>
      </c>
      <c r="F514" s="25">
        <v>199810434119</v>
      </c>
      <c r="G514" s="25">
        <v>1613291781669</v>
      </c>
      <c r="H514" s="25">
        <v>212002209044</v>
      </c>
      <c r="I514" s="25">
        <v>257835113564</v>
      </c>
      <c r="J514" s="25">
        <v>230963578690</v>
      </c>
      <c r="K514" s="25">
        <v>343489689588</v>
      </c>
      <c r="L514" s="25">
        <v>3009025905833</v>
      </c>
      <c r="M514" s="25">
        <v>3175678864829</v>
      </c>
      <c r="N514" s="26">
        <v>4.53</v>
      </c>
      <c r="O514" s="26">
        <v>3.83</v>
      </c>
      <c r="P514" s="17">
        <v>-3.91960150473102E-3</v>
      </c>
      <c r="Q514" s="27">
        <v>0.21619069313795503</v>
      </c>
      <c r="R514" s="27">
        <v>0.48720283750466509</v>
      </c>
      <c r="S514" s="27">
        <v>5.5384355007693037E-2</v>
      </c>
      <c r="T514" s="28">
        <v>-0.70000000000000018</v>
      </c>
      <c r="U514" s="29">
        <v>5.4858284145581915E-2</v>
      </c>
      <c r="V514" s="27">
        <f>(Table2[[#This Row],[TATA]]-AVERAGE(Table2[TATA]))/STDEV(Table2[TATA])</f>
        <v>3.8808607263805389E-2</v>
      </c>
      <c r="W514" s="43">
        <f>(Table2[[#This Row],[REC]]-AVERAGE(Table2[REC]))/STDEV(Table2[REC])</f>
        <v>-2.6561083192746762E-2</v>
      </c>
      <c r="X514" s="43">
        <f>(Table2[[#This Row],[INV]]-AVERAGE(Table2[INV]))/STDEV(Table2[INV])</f>
        <v>-3.3381377263581931E-2</v>
      </c>
      <c r="Y514" s="43">
        <f>(Table2[[#This Row],[rev]]-AVERAGE(Table2[rev]))/STDEV(Table2[rev])</f>
        <v>-3.076012378009171E-2</v>
      </c>
      <c r="Z514" s="43">
        <f>(Table2[[#This Row],[ROA]]-AVERAGE(Table2[ROA]))/STDEV(Table2[ROA])</f>
        <v>-0.1110835577685601</v>
      </c>
      <c r="AA514" s="20">
        <f>SUM(Table2[[#This Row],[TATA Z]:[ROA Z]])</f>
        <v>-0.1629775347411751</v>
      </c>
      <c r="AB514" s="20">
        <f>IF(Table2[[#This Row],[Z Score]]&gt;1,1,0)</f>
        <v>0</v>
      </c>
    </row>
    <row r="515" spans="1:28" ht="39" hidden="1" x14ac:dyDescent="0.45">
      <c r="A515" s="30">
        <v>1393</v>
      </c>
      <c r="B515" s="31" t="s">
        <v>2795</v>
      </c>
      <c r="C515" s="32" t="s">
        <v>2796</v>
      </c>
      <c r="D515" s="32" t="s">
        <v>15</v>
      </c>
      <c r="E515" s="33">
        <v>9510464125</v>
      </c>
      <c r="F515" s="33">
        <v>12406128168</v>
      </c>
      <c r="G515" s="33">
        <v>99239977068</v>
      </c>
      <c r="H515" s="33">
        <v>1336395175</v>
      </c>
      <c r="I515" s="33">
        <v>1256818294</v>
      </c>
      <c r="J515" s="33">
        <v>1238466822</v>
      </c>
      <c r="K515" s="33">
        <v>1367661220</v>
      </c>
      <c r="L515" s="33">
        <v>45045559220</v>
      </c>
      <c r="M515" s="33">
        <v>47325475755</v>
      </c>
      <c r="N515" s="33"/>
      <c r="O515" s="33"/>
      <c r="P515" s="17">
        <v>2.9178402983868774E-2</v>
      </c>
      <c r="Q515" s="27">
        <v>-5.9545920614387134E-2</v>
      </c>
      <c r="R515" s="27">
        <v>0.10431801296974914</v>
      </c>
      <c r="S515" s="27">
        <v>5.0613569339099884E-2</v>
      </c>
      <c r="T515" s="28">
        <v>0</v>
      </c>
      <c r="U515" s="29">
        <v>0.12456406467833067</v>
      </c>
      <c r="V515" s="27">
        <f>(Table2[[#This Row],[TATA]]-AVERAGE(Table2[TATA]))/STDEV(Table2[TATA])</f>
        <v>7.5239648295945913E-2</v>
      </c>
      <c r="W515" s="43">
        <f>(Table2[[#This Row],[REC]]-AVERAGE(Table2[REC]))/STDEV(Table2[REC])</f>
        <v>-0.25313466752291253</v>
      </c>
      <c r="X515" s="43">
        <f>(Table2[[#This Row],[INV]]-AVERAGE(Table2[INV]))/STDEV(Table2[INV])</f>
        <v>-3.6199496087287238E-2</v>
      </c>
      <c r="Y515" s="43">
        <f>(Table2[[#This Row],[rev]]-AVERAGE(Table2[rev]))/STDEV(Table2[rev])</f>
        <v>-3.0776667828566452E-2</v>
      </c>
      <c r="Z515" s="43">
        <f>(Table2[[#This Row],[ROA]]-AVERAGE(Table2[ROA]))/STDEV(Table2[ROA])</f>
        <v>-2.058301088612928E-2</v>
      </c>
      <c r="AA515" s="20">
        <f>SUM(Table2[[#This Row],[TATA Z]:[ROA Z]])</f>
        <v>-0.26545419402894954</v>
      </c>
      <c r="AB515" s="20">
        <f>IF(Table2[[#This Row],[Z Score]]&gt;1,1,0)</f>
        <v>0</v>
      </c>
    </row>
    <row r="516" spans="1:28" ht="39" hidden="1" x14ac:dyDescent="0.45">
      <c r="A516" s="22">
        <v>1394</v>
      </c>
      <c r="B516" s="23" t="s">
        <v>2797</v>
      </c>
      <c r="C516" s="24" t="s">
        <v>2798</v>
      </c>
      <c r="D516" s="24" t="s">
        <v>15</v>
      </c>
      <c r="E516" s="25">
        <v>4310801656</v>
      </c>
      <c r="F516" s="25">
        <v>319590725094</v>
      </c>
      <c r="G516" s="25">
        <v>7385232069062</v>
      </c>
      <c r="H516" s="25">
        <v>1716969351956</v>
      </c>
      <c r="I516" s="25">
        <v>2990365036985</v>
      </c>
      <c r="J516" s="25">
        <v>439300807573</v>
      </c>
      <c r="K516" s="25">
        <v>756624018262</v>
      </c>
      <c r="L516" s="25">
        <v>6101321678819</v>
      </c>
      <c r="M516" s="25">
        <v>5425681472156</v>
      </c>
      <c r="N516" s="26">
        <v>0.23</v>
      </c>
      <c r="O516" s="26">
        <v>2.17</v>
      </c>
      <c r="P516" s="17">
        <v>4.2690591235279053E-2</v>
      </c>
      <c r="Q516" s="27">
        <v>0.7416531247796162</v>
      </c>
      <c r="R516" s="27">
        <v>0.72233696186927543</v>
      </c>
      <c r="S516" s="27">
        <v>-0.11073669644538067</v>
      </c>
      <c r="T516" s="28">
        <v>1.94</v>
      </c>
      <c r="U516" s="29">
        <v>3.3359439814387901</v>
      </c>
      <c r="V516" s="27">
        <f>(Table2[[#This Row],[TATA]]-AVERAGE(Table2[TATA]))/STDEV(Table2[TATA])</f>
        <v>9.0112541457546894E-2</v>
      </c>
      <c r="W516" s="43">
        <f>(Table2[[#This Row],[REC]]-AVERAGE(Table2[REC]))/STDEV(Table2[REC])</f>
        <v>0.40521293821025817</v>
      </c>
      <c r="X516" s="43">
        <f>(Table2[[#This Row],[INV]]-AVERAGE(Table2[INV]))/STDEV(Table2[INV])</f>
        <v>-3.1650736978289185E-2</v>
      </c>
      <c r="Y516" s="43">
        <f>(Table2[[#This Row],[rev]]-AVERAGE(Table2[rev]))/STDEV(Table2[rev])</f>
        <v>-3.1336195504715163E-2</v>
      </c>
      <c r="Z516" s="43">
        <f>(Table2[[#This Row],[ROA]]-AVERAGE(Table2[ROA]))/STDEV(Table2[ROA])</f>
        <v>0.23023279047375034</v>
      </c>
      <c r="AA516" s="20">
        <f>SUM(Table2[[#This Row],[TATA Z]:[ROA Z]])</f>
        <v>0.66257133765855103</v>
      </c>
      <c r="AB516" s="20">
        <f>IF(Table2[[#This Row],[Z Score]]&gt;1,1,0)</f>
        <v>0</v>
      </c>
    </row>
    <row r="517" spans="1:28" ht="26.25" hidden="1" x14ac:dyDescent="0.45">
      <c r="A517" s="30">
        <v>1397</v>
      </c>
      <c r="B517" s="31" t="s">
        <v>2803</v>
      </c>
      <c r="C517" s="32" t="s">
        <v>2804</v>
      </c>
      <c r="D517" s="32" t="s">
        <v>18</v>
      </c>
      <c r="E517" s="33">
        <v>-183289640625</v>
      </c>
      <c r="F517" s="33">
        <v>16187778590</v>
      </c>
      <c r="G517" s="33">
        <v>1379874732593</v>
      </c>
      <c r="H517" s="33">
        <v>459475752362</v>
      </c>
      <c r="I517" s="33">
        <v>670071817876</v>
      </c>
      <c r="J517" s="33">
        <v>457178996560</v>
      </c>
      <c r="K517" s="33">
        <v>502232804761</v>
      </c>
      <c r="L517" s="33">
        <v>1545729303608</v>
      </c>
      <c r="M517" s="33">
        <v>1520503812223</v>
      </c>
      <c r="N517" s="34">
        <v>0.41</v>
      </c>
      <c r="O517" s="34">
        <v>0.3</v>
      </c>
      <c r="P517" s="17">
        <v>0.14456197689782377</v>
      </c>
      <c r="Q517" s="27">
        <v>0.45833988938785386</v>
      </c>
      <c r="R517" s="27">
        <v>9.8547414776276043E-2</v>
      </c>
      <c r="S517" s="27">
        <v>-1.6319475425690212E-2</v>
      </c>
      <c r="T517" s="28">
        <v>-0.10999999999999999</v>
      </c>
      <c r="U517" s="29">
        <v>0.57512980563626348</v>
      </c>
      <c r="V517" s="27">
        <f>(Table2[[#This Row],[TATA]]-AVERAGE(Table2[TATA]))/STDEV(Table2[TATA])</f>
        <v>0.20224258338655451</v>
      </c>
      <c r="W517" s="43">
        <f>(Table2[[#This Row],[REC]]-AVERAGE(Table2[REC]))/STDEV(Table2[REC])</f>
        <v>0.17241362165470581</v>
      </c>
      <c r="X517" s="43">
        <f>(Table2[[#This Row],[INV]]-AVERAGE(Table2[INV]))/STDEV(Table2[INV])</f>
        <v>-3.6241968993892551E-2</v>
      </c>
      <c r="Y517" s="43">
        <f>(Table2[[#This Row],[rev]]-AVERAGE(Table2[rev]))/STDEV(Table2[rev])</f>
        <v>-3.1008777089823109E-2</v>
      </c>
      <c r="Z517" s="43">
        <f>(Table2[[#This Row],[ROA]]-AVERAGE(Table2[ROA]))/STDEV(Table2[ROA])</f>
        <v>-3.4804525396225548E-2</v>
      </c>
      <c r="AA517" s="20">
        <f>SUM(Table2[[#This Row],[TATA Z]:[ROA Z]])</f>
        <v>0.27260093356131915</v>
      </c>
      <c r="AB517" s="20">
        <f>IF(Table2[[#This Row],[Z Score]]&gt;1,1,0)</f>
        <v>0</v>
      </c>
    </row>
    <row r="518" spans="1:28" hidden="1" x14ac:dyDescent="0.45">
      <c r="A518" s="22">
        <v>1403</v>
      </c>
      <c r="B518" s="23" t="s">
        <v>2815</v>
      </c>
      <c r="C518" s="24" t="s">
        <v>2816</v>
      </c>
      <c r="D518" s="24" t="s">
        <v>15</v>
      </c>
      <c r="E518" s="25">
        <v>172360103</v>
      </c>
      <c r="F518" s="25">
        <v>-5341024306</v>
      </c>
      <c r="G518" s="25">
        <v>281490248110</v>
      </c>
      <c r="H518" s="25">
        <v>80572822470</v>
      </c>
      <c r="I518" s="25">
        <v>79888863787</v>
      </c>
      <c r="J518" s="25">
        <v>167197668607</v>
      </c>
      <c r="K518" s="25">
        <v>162622572952</v>
      </c>
      <c r="L518" s="25">
        <v>49485583507</v>
      </c>
      <c r="M518" s="25">
        <v>30026769821</v>
      </c>
      <c r="N518" s="26">
        <v>-3.04</v>
      </c>
      <c r="O518" s="26">
        <v>-0.56999999999999995</v>
      </c>
      <c r="P518" s="17">
        <v>-1.9586413547248337E-2</v>
      </c>
      <c r="Q518" s="27">
        <v>-8.4887020465822839E-3</v>
      </c>
      <c r="R518" s="27">
        <v>-2.736339383866538E-2</v>
      </c>
      <c r="S518" s="27">
        <v>-0.39322187002700387</v>
      </c>
      <c r="T518" s="28">
        <v>2.4700000000000002</v>
      </c>
      <c r="U518" s="29">
        <v>2.0213396205405001</v>
      </c>
      <c r="V518" s="27">
        <f>(Table2[[#This Row],[TATA]]-AVERAGE(Table2[TATA]))/STDEV(Table2[TATA])</f>
        <v>2.156411530174852E-2</v>
      </c>
      <c r="W518" s="43">
        <f>(Table2[[#This Row],[REC]]-AVERAGE(Table2[REC]))/STDEV(Table2[REC])</f>
        <v>-0.21118080126115291</v>
      </c>
      <c r="X518" s="43">
        <f>(Table2[[#This Row],[INV]]-AVERAGE(Table2[INV]))/STDEV(Table2[INV])</f>
        <v>-3.7168700995602807E-2</v>
      </c>
      <c r="Y518" s="43">
        <f>(Table2[[#This Row],[rev]]-AVERAGE(Table2[rev]))/STDEV(Table2[rev])</f>
        <v>-3.2315792730366541E-2</v>
      </c>
      <c r="Z518" s="43">
        <f>(Table2[[#This Row],[ROA]]-AVERAGE(Table2[ROA]))/STDEV(Table2[ROA])</f>
        <v>0.29875463311330513</v>
      </c>
      <c r="AA518" s="20">
        <f>SUM(Table2[[#This Row],[TATA Z]:[ROA Z]])</f>
        <v>3.9653453427931362E-2</v>
      </c>
      <c r="AB518" s="20">
        <f>IF(Table2[[#This Row],[Z Score]]&gt;1,1,0)</f>
        <v>0</v>
      </c>
    </row>
    <row r="519" spans="1:28" ht="64.5" hidden="1" x14ac:dyDescent="0.45">
      <c r="A519" s="30">
        <v>1409</v>
      </c>
      <c r="B519" s="31" t="s">
        <v>2827</v>
      </c>
      <c r="C519" s="32" t="s">
        <v>2828</v>
      </c>
      <c r="D519" s="32" t="s">
        <v>15</v>
      </c>
      <c r="E519" s="33">
        <v>14312012365</v>
      </c>
      <c r="F519" s="33">
        <v>9111849803</v>
      </c>
      <c r="G519" s="33">
        <v>175264357920</v>
      </c>
      <c r="H519" s="33">
        <v>60858990160</v>
      </c>
      <c r="I519" s="33">
        <v>59836992601</v>
      </c>
      <c r="J519" s="33">
        <v>81650141678</v>
      </c>
      <c r="K519" s="33">
        <v>80386038077</v>
      </c>
      <c r="L519" s="33">
        <v>372057657207</v>
      </c>
      <c r="M519" s="33">
        <v>316772760525</v>
      </c>
      <c r="N519" s="34">
        <v>-1.24</v>
      </c>
      <c r="O519" s="34">
        <v>4.5199999999999996</v>
      </c>
      <c r="P519" s="17">
        <v>-2.9670394047679856E-2</v>
      </c>
      <c r="Q519" s="27">
        <v>-1.6792877376261742E-2</v>
      </c>
      <c r="R519" s="27">
        <v>-1.5481952327592873E-2</v>
      </c>
      <c r="S519" s="27">
        <v>-0.14859228297306995</v>
      </c>
      <c r="T519" s="28">
        <v>5.76</v>
      </c>
      <c r="U519" s="29">
        <v>5.5494624932753958</v>
      </c>
      <c r="V519" s="27">
        <f>(Table2[[#This Row],[TATA]]-AVERAGE(Table2[TATA]))/STDEV(Table2[TATA])</f>
        <v>1.0464657402253053E-2</v>
      </c>
      <c r="W519" s="43">
        <f>(Table2[[#This Row],[REC]]-AVERAGE(Table2[REC]))/STDEV(Table2[REC])</f>
        <v>-0.21800436648793672</v>
      </c>
      <c r="X519" s="43">
        <f>(Table2[[#This Row],[INV]]-AVERAGE(Table2[INV]))/STDEV(Table2[INV])</f>
        <v>-3.7081250901398168E-2</v>
      </c>
      <c r="Y519" s="43">
        <f>(Table2[[#This Row],[rev]]-AVERAGE(Table2[rev]))/STDEV(Table2[rev])</f>
        <v>-3.1467470456486089E-2</v>
      </c>
      <c r="Z519" s="43">
        <f>(Table2[[#This Row],[ROA]]-AVERAGE(Table2[ROA]))/STDEV(Table2[ROA])</f>
        <v>0.72410720346072988</v>
      </c>
      <c r="AA519" s="20">
        <f>SUM(Table2[[#This Row],[TATA Z]:[ROA Z]])</f>
        <v>0.44801877301716198</v>
      </c>
      <c r="AB519" s="20">
        <f>IF(Table2[[#This Row],[Z Score]]&gt;1,1,0)</f>
        <v>0</v>
      </c>
    </row>
    <row r="520" spans="1:28" ht="39" hidden="1" x14ac:dyDescent="0.45">
      <c r="A520" s="22">
        <v>1423</v>
      </c>
      <c r="B520" s="23" t="s">
        <v>2855</v>
      </c>
      <c r="C520" s="24" t="s">
        <v>2856</v>
      </c>
      <c r="D520" s="24" t="s">
        <v>15</v>
      </c>
      <c r="E520" s="25">
        <v>110092933956</v>
      </c>
      <c r="F520" s="25">
        <v>178075957992</v>
      </c>
      <c r="G520" s="25">
        <v>2753347662862</v>
      </c>
      <c r="H520" s="25">
        <v>538181967723</v>
      </c>
      <c r="I520" s="25">
        <v>552392841765</v>
      </c>
      <c r="J520" s="25">
        <v>801653718890</v>
      </c>
      <c r="K520" s="25">
        <v>902149393965</v>
      </c>
      <c r="L520" s="25">
        <v>4660199353022</v>
      </c>
      <c r="M520" s="25">
        <v>5011092502199</v>
      </c>
      <c r="N520" s="26">
        <v>0.77</v>
      </c>
      <c r="O520" s="26">
        <v>2.04</v>
      </c>
      <c r="P520" s="17">
        <v>2.4691042454600243E-2</v>
      </c>
      <c r="Q520" s="27">
        <v>2.6405332943660195E-2</v>
      </c>
      <c r="R520" s="27">
        <v>0.12536045515281849</v>
      </c>
      <c r="S520" s="27">
        <v>7.5295737927918535E-2</v>
      </c>
      <c r="T520" s="28">
        <v>1.27</v>
      </c>
      <c r="U520" s="29">
        <v>1.5217525684789974</v>
      </c>
      <c r="V520" s="27">
        <f>(Table2[[#This Row],[TATA]]-AVERAGE(Table2[TATA]))/STDEV(Table2[TATA])</f>
        <v>7.030040141101368E-2</v>
      </c>
      <c r="W520" s="43">
        <f>(Table2[[#This Row],[REC]]-AVERAGE(Table2[REC]))/STDEV(Table2[REC])</f>
        <v>-0.18250827035605358</v>
      </c>
      <c r="X520" s="43">
        <f>(Table2[[#This Row],[INV]]-AVERAGE(Table2[INV]))/STDEV(Table2[INV])</f>
        <v>-3.6044618958153508E-2</v>
      </c>
      <c r="Y520" s="43">
        <f>(Table2[[#This Row],[rev]]-AVERAGE(Table2[rev]))/STDEV(Table2[rev])</f>
        <v>-3.0691075428915502E-2</v>
      </c>
      <c r="Z520" s="43">
        <f>(Table2[[#This Row],[ROA]]-AVERAGE(Table2[ROA]))/STDEV(Table2[ROA])</f>
        <v>0.14361083845770944</v>
      </c>
      <c r="AA520" s="20">
        <f>SUM(Table2[[#This Row],[TATA Z]:[ROA Z]])</f>
        <v>-3.5332724874399452E-2</v>
      </c>
      <c r="AB520" s="20">
        <f>IF(Table2[[#This Row],[Z Score]]&gt;1,1,0)</f>
        <v>0</v>
      </c>
    </row>
    <row r="521" spans="1:28" hidden="1" x14ac:dyDescent="0.45">
      <c r="A521" s="30">
        <v>1424</v>
      </c>
      <c r="B521" s="31" t="s">
        <v>2857</v>
      </c>
      <c r="C521" s="32" t="s">
        <v>2858</v>
      </c>
      <c r="D521" s="32" t="s">
        <v>15</v>
      </c>
      <c r="E521" s="33">
        <v>72792098529</v>
      </c>
      <c r="F521" s="33">
        <v>59601559557</v>
      </c>
      <c r="G521" s="33">
        <v>313547649655</v>
      </c>
      <c r="H521" s="33">
        <v>6505515423</v>
      </c>
      <c r="I521" s="33">
        <v>4439146383</v>
      </c>
      <c r="J521" s="33">
        <v>185129535</v>
      </c>
      <c r="K521" s="33">
        <v>197680990</v>
      </c>
      <c r="L521" s="33">
        <v>134136291971</v>
      </c>
      <c r="M521" s="33">
        <v>130278138274</v>
      </c>
      <c r="N521" s="33"/>
      <c r="O521" s="33"/>
      <c r="P521" s="17">
        <v>-4.2068690313940157E-2</v>
      </c>
      <c r="Q521" s="27">
        <v>-0.31763340882944213</v>
      </c>
      <c r="R521" s="27">
        <v>6.7798231114230362E-2</v>
      </c>
      <c r="S521" s="27">
        <v>-2.8762936863008896E-2</v>
      </c>
      <c r="T521" s="28">
        <v>0</v>
      </c>
      <c r="U521" s="29">
        <v>-0.32066680489216082</v>
      </c>
      <c r="V521" s="27">
        <f>(Table2[[#This Row],[TATA]]-AVERAGE(Table2[TATA]))/STDEV(Table2[TATA])</f>
        <v>-3.1821725799091706E-3</v>
      </c>
      <c r="W521" s="43">
        <f>(Table2[[#This Row],[REC]]-AVERAGE(Table2[REC]))/STDEV(Table2[REC])</f>
        <v>-0.46520591362944347</v>
      </c>
      <c r="X521" s="43">
        <f>(Table2[[#This Row],[INV]]-AVERAGE(Table2[INV]))/STDEV(Table2[INV])</f>
        <v>-3.646828993360815E-2</v>
      </c>
      <c r="Y521" s="43">
        <f>(Table2[[#This Row],[rev]]-AVERAGE(Table2[rev]))/STDEV(Table2[rev])</f>
        <v>-3.1051928311343676E-2</v>
      </c>
      <c r="Z521" s="43">
        <f>(Table2[[#This Row],[ROA]]-AVERAGE(Table2[ROA]))/STDEV(Table2[ROA])</f>
        <v>-2.058301088612928E-2</v>
      </c>
      <c r="AA521" s="20">
        <f>SUM(Table2[[#This Row],[TATA Z]:[ROA Z]])</f>
        <v>-0.55649131534043361</v>
      </c>
      <c r="AB521" s="20">
        <f>IF(Table2[[#This Row],[Z Score]]&gt;1,1,0)</f>
        <v>0</v>
      </c>
    </row>
    <row r="522" spans="1:28" ht="26.25" hidden="1" x14ac:dyDescent="0.45">
      <c r="A522" s="22">
        <v>1425</v>
      </c>
      <c r="B522" s="23" t="s">
        <v>2859</v>
      </c>
      <c r="C522" s="24" t="s">
        <v>2860</v>
      </c>
      <c r="D522" s="24" t="s">
        <v>33</v>
      </c>
      <c r="E522" s="25">
        <v>-175062497138</v>
      </c>
      <c r="F522" s="25">
        <v>65830535411</v>
      </c>
      <c r="G522" s="25">
        <v>1174156071817</v>
      </c>
      <c r="H522" s="25">
        <v>63745917166</v>
      </c>
      <c r="I522" s="25">
        <v>104618757440</v>
      </c>
      <c r="J522" s="25">
        <v>3887038391</v>
      </c>
      <c r="K522" s="25">
        <v>5666830815</v>
      </c>
      <c r="L522" s="25">
        <v>124491374531</v>
      </c>
      <c r="M522" s="25">
        <v>253624545446</v>
      </c>
      <c r="N522" s="26">
        <v>2.2599999999999998</v>
      </c>
      <c r="O522" s="26">
        <v>1.24</v>
      </c>
      <c r="P522" s="17">
        <v>0.20516270224299857</v>
      </c>
      <c r="Q522" s="27">
        <v>0.64118365679112455</v>
      </c>
      <c r="R522" s="27">
        <v>0.45787878713030183</v>
      </c>
      <c r="S522" s="27">
        <v>1.0372860883052113</v>
      </c>
      <c r="T522" s="28">
        <v>-1.0199999999999998</v>
      </c>
      <c r="U522" s="29">
        <v>1.3215112344696365</v>
      </c>
      <c r="V522" s="27">
        <f>(Table2[[#This Row],[TATA]]-AVERAGE(Table2[TATA]))/STDEV(Table2[TATA])</f>
        <v>0.26894592534748668</v>
      </c>
      <c r="W522" s="43">
        <f>(Table2[[#This Row],[REC]]-AVERAGE(Table2[REC]))/STDEV(Table2[REC])</f>
        <v>0.32265688166006401</v>
      </c>
      <c r="X522" s="43">
        <f>(Table2[[#This Row],[INV]]-AVERAGE(Table2[INV]))/STDEV(Table2[INV])</f>
        <v>-3.3597208900282748E-2</v>
      </c>
      <c r="Y522" s="43">
        <f>(Table2[[#This Row],[rev]]-AVERAGE(Table2[rev]))/STDEV(Table2[rev])</f>
        <v>-2.7355101839984106E-2</v>
      </c>
      <c r="Z522" s="43">
        <f>(Table2[[#This Row],[ROA]]-AVERAGE(Table2[ROA]))/STDEV(Table2[ROA])</f>
        <v>-0.15245523634338556</v>
      </c>
      <c r="AA522" s="20">
        <f>SUM(Table2[[#This Row],[TATA Z]:[ROA Z]])</f>
        <v>0.37819525992389835</v>
      </c>
      <c r="AB522" s="20">
        <f>IF(Table2[[#This Row],[Z Score]]&gt;1,1,0)</f>
        <v>0</v>
      </c>
    </row>
    <row r="523" spans="1:28" ht="51.75" hidden="1" x14ac:dyDescent="0.45">
      <c r="A523" s="30">
        <v>1427</v>
      </c>
      <c r="B523" s="31" t="s">
        <v>2863</v>
      </c>
      <c r="C523" s="32" t="s">
        <v>2864</v>
      </c>
      <c r="D523" s="32" t="s">
        <v>33</v>
      </c>
      <c r="E523" s="33">
        <v>17231944096</v>
      </c>
      <c r="F523" s="33">
        <v>8702388229</v>
      </c>
      <c r="G523" s="33">
        <v>111033339508</v>
      </c>
      <c r="H523" s="33">
        <v>9049348509</v>
      </c>
      <c r="I523" s="33">
        <v>19186058107</v>
      </c>
      <c r="J523" s="33">
        <v>4970977219</v>
      </c>
      <c r="K523" s="33">
        <v>5266782701</v>
      </c>
      <c r="L523" s="33">
        <v>181406891268</v>
      </c>
      <c r="M523" s="33">
        <v>227826185763</v>
      </c>
      <c r="N523" s="34">
        <v>0.2</v>
      </c>
      <c r="O523" s="34">
        <v>1.52</v>
      </c>
      <c r="P523" s="17">
        <v>-7.681977237463386E-2</v>
      </c>
      <c r="Q523" s="27">
        <v>1.1201590465787199</v>
      </c>
      <c r="R523" s="27">
        <v>5.9506505254012514E-2</v>
      </c>
      <c r="S523" s="27">
        <v>0.25588495657765742</v>
      </c>
      <c r="T523" s="28">
        <v>1.32</v>
      </c>
      <c r="U523" s="29">
        <v>2.6787307360357557</v>
      </c>
      <c r="V523" s="27">
        <f>(Table2[[#This Row],[TATA]]-AVERAGE(Table2[TATA]))/STDEV(Table2[TATA])</f>
        <v>-4.1432759466513737E-2</v>
      </c>
      <c r="W523" s="43">
        <f>(Table2[[#This Row],[REC]]-AVERAGE(Table2[REC]))/STDEV(Table2[REC])</f>
        <v>0.71623236441254978</v>
      </c>
      <c r="X523" s="43">
        <f>(Table2[[#This Row],[INV]]-AVERAGE(Table2[INV]))/STDEV(Table2[INV])</f>
        <v>-3.6529318909504664E-2</v>
      </c>
      <c r="Y523" s="43">
        <f>(Table2[[#This Row],[rev]]-AVERAGE(Table2[rev]))/STDEV(Table2[rev])</f>
        <v>-3.0064831242968097E-2</v>
      </c>
      <c r="Z523" s="43">
        <f>(Table2[[#This Row],[ROA]]-AVERAGE(Table2[ROA]))/STDEV(Table2[ROA])</f>
        <v>0.15007516323502593</v>
      </c>
      <c r="AA523" s="20">
        <f>SUM(Table2[[#This Row],[TATA Z]:[ROA Z]])</f>
        <v>0.75828061802858926</v>
      </c>
      <c r="AB523" s="20">
        <f>IF(Table2[[#This Row],[Z Score]]&gt;1,1,0)</f>
        <v>0</v>
      </c>
    </row>
    <row r="524" spans="1:28" ht="26.25" hidden="1" x14ac:dyDescent="0.45">
      <c r="A524" s="22">
        <v>1440</v>
      </c>
      <c r="B524" s="23" t="s">
        <v>2889</v>
      </c>
      <c r="C524" s="24" t="s">
        <v>2890</v>
      </c>
      <c r="D524" s="24" t="s">
        <v>33</v>
      </c>
      <c r="E524" s="25">
        <v>4734016426</v>
      </c>
      <c r="F524" s="25">
        <v>20267776737</v>
      </c>
      <c r="G524" s="25">
        <v>1450749692330</v>
      </c>
      <c r="H524" s="25">
        <v>439477584379</v>
      </c>
      <c r="I524" s="25">
        <v>539922459609</v>
      </c>
      <c r="J524" s="25">
        <v>413196180869</v>
      </c>
      <c r="K524" s="25">
        <v>388756416530</v>
      </c>
      <c r="L524" s="25">
        <v>311186580224</v>
      </c>
      <c r="M524" s="25">
        <v>525685947496</v>
      </c>
      <c r="N524" s="26">
        <v>1.47</v>
      </c>
      <c r="O524" s="26">
        <v>0.61</v>
      </c>
      <c r="P524" s="17">
        <v>1.0707402106046118E-2</v>
      </c>
      <c r="Q524" s="27">
        <v>0.22855517277845414</v>
      </c>
      <c r="R524" s="27">
        <v>-5.9148088657548364E-2</v>
      </c>
      <c r="S524" s="27">
        <v>0.68929504324253932</v>
      </c>
      <c r="T524" s="28">
        <v>-0.86</v>
      </c>
      <c r="U524" s="29">
        <v>9.4095294694912512E-3</v>
      </c>
      <c r="V524" s="27">
        <f>(Table2[[#This Row],[TATA]]-AVERAGE(Table2[TATA]))/STDEV(Table2[TATA])</f>
        <v>5.490857996472856E-2</v>
      </c>
      <c r="W524" s="43">
        <f>(Table2[[#This Row],[REC]]-AVERAGE(Table2[REC]))/STDEV(Table2[REC])</f>
        <v>-1.6401154003794625E-2</v>
      </c>
      <c r="X524" s="43">
        <f>(Table2[[#This Row],[INV]]-AVERAGE(Table2[INV]))/STDEV(Table2[INV])</f>
        <v>-3.7402643531412698E-2</v>
      </c>
      <c r="Y524" s="43">
        <f>(Table2[[#This Row],[rev]]-AVERAGE(Table2[rev]))/STDEV(Table2[rev])</f>
        <v>-2.856185919992894E-2</v>
      </c>
      <c r="Z524" s="43">
        <f>(Table2[[#This Row],[ROA]]-AVERAGE(Table2[ROA]))/STDEV(Table2[ROA])</f>
        <v>-0.13176939705597282</v>
      </c>
      <c r="AA524" s="20">
        <f>SUM(Table2[[#This Row],[TATA Z]:[ROA Z]])</f>
        <v>-0.15922647382638053</v>
      </c>
      <c r="AB524" s="20">
        <f>IF(Table2[[#This Row],[Z Score]]&gt;1,1,0)</f>
        <v>0</v>
      </c>
    </row>
    <row r="525" spans="1:28" ht="26.25" hidden="1" x14ac:dyDescent="0.45">
      <c r="A525" s="30">
        <v>1446</v>
      </c>
      <c r="B525" s="31" t="s">
        <v>2901</v>
      </c>
      <c r="C525" s="32" t="s">
        <v>2902</v>
      </c>
      <c r="D525" s="32" t="s">
        <v>33</v>
      </c>
      <c r="E525" s="33">
        <v>9780621864</v>
      </c>
      <c r="F525" s="33">
        <v>3454233190</v>
      </c>
      <c r="G525" s="33">
        <v>85894930926</v>
      </c>
      <c r="H525" s="33">
        <v>1168756920</v>
      </c>
      <c r="I525" s="33">
        <v>780978874</v>
      </c>
      <c r="J525" s="33">
        <v>7548661082</v>
      </c>
      <c r="K525" s="33">
        <v>2770309164</v>
      </c>
      <c r="L525" s="33">
        <v>22439004239</v>
      </c>
      <c r="M525" s="33">
        <v>35923733617</v>
      </c>
      <c r="N525" s="34">
        <v>0.89</v>
      </c>
      <c r="O525" s="34">
        <v>0.53</v>
      </c>
      <c r="P525" s="17">
        <v>-7.3652642895193618E-2</v>
      </c>
      <c r="Q525" s="27">
        <v>-0.33178673799852237</v>
      </c>
      <c r="R525" s="27">
        <v>-0.63300655124047334</v>
      </c>
      <c r="S525" s="27">
        <v>0.60095043587375119</v>
      </c>
      <c r="T525" s="28">
        <v>-0.36</v>
      </c>
      <c r="U525" s="29">
        <v>-0.79749549626043803</v>
      </c>
      <c r="V525" s="27">
        <f>(Table2[[#This Row],[TATA]]-AVERAGE(Table2[TATA]))/STDEV(Table2[TATA])</f>
        <v>-3.7946693590266388E-2</v>
      </c>
      <c r="W525" s="43">
        <f>(Table2[[#This Row],[REC]]-AVERAGE(Table2[REC]))/STDEV(Table2[REC])</f>
        <v>-0.47683574572320897</v>
      </c>
      <c r="X525" s="43">
        <f>(Table2[[#This Row],[INV]]-AVERAGE(Table2[INV]))/STDEV(Table2[INV])</f>
        <v>-4.1626371482793155E-2</v>
      </c>
      <c r="Y525" s="43">
        <f>(Table2[[#This Row],[rev]]-AVERAGE(Table2[rev]))/STDEV(Table2[rev])</f>
        <v>-2.8868219109663178E-2</v>
      </c>
      <c r="Z525" s="43">
        <f>(Table2[[#This Row],[ROA]]-AVERAGE(Table2[ROA]))/STDEV(Table2[ROA])</f>
        <v>-6.7126149282807981E-2</v>
      </c>
      <c r="AA525" s="20">
        <f>SUM(Table2[[#This Row],[TATA Z]:[ROA Z]])</f>
        <v>-0.65240317918873969</v>
      </c>
      <c r="AB525" s="20">
        <f>IF(Table2[[#This Row],[Z Score]]&gt;1,1,0)</f>
        <v>0</v>
      </c>
    </row>
    <row r="526" spans="1:28" ht="51.75" hidden="1" x14ac:dyDescent="0.45">
      <c r="A526" s="22">
        <v>1449</v>
      </c>
      <c r="B526" s="23" t="s">
        <v>2907</v>
      </c>
      <c r="C526" s="24" t="s">
        <v>2908</v>
      </c>
      <c r="D526" s="24" t="s">
        <v>33</v>
      </c>
      <c r="E526" s="25">
        <v>40774951411</v>
      </c>
      <c r="F526" s="25">
        <v>10275724796</v>
      </c>
      <c r="G526" s="25">
        <v>169059774106</v>
      </c>
      <c r="H526" s="25">
        <v>35831513072</v>
      </c>
      <c r="I526" s="25">
        <v>28090779251</v>
      </c>
      <c r="J526" s="25">
        <v>131297065754</v>
      </c>
      <c r="K526" s="25">
        <v>121054703319</v>
      </c>
      <c r="L526" s="25">
        <v>480125601327</v>
      </c>
      <c r="M526" s="25">
        <v>530711806032</v>
      </c>
      <c r="N526" s="26">
        <v>0.67</v>
      </c>
      <c r="O526" s="26">
        <v>1.61</v>
      </c>
      <c r="P526" s="17">
        <v>-0.18040498856858209</v>
      </c>
      <c r="Q526" s="27">
        <v>-0.21603145268930551</v>
      </c>
      <c r="R526" s="27">
        <v>-7.8009073364900872E-2</v>
      </c>
      <c r="S526" s="27">
        <v>0.10536035688408785</v>
      </c>
      <c r="T526" s="28">
        <v>0.94000000000000006</v>
      </c>
      <c r="U526" s="29">
        <v>0.57091484226129952</v>
      </c>
      <c r="V526" s="27">
        <f>(Table2[[#This Row],[TATA]]-AVERAGE(Table2[TATA]))/STDEV(Table2[TATA])</f>
        <v>-0.1554492181561814</v>
      </c>
      <c r="W526" s="43">
        <f>(Table2[[#This Row],[REC]]-AVERAGE(Table2[REC]))/STDEV(Table2[REC])</f>
        <v>-0.38171928824314943</v>
      </c>
      <c r="X526" s="43">
        <f>(Table2[[#This Row],[INV]]-AVERAGE(Table2[INV]))/STDEV(Table2[INV])</f>
        <v>-3.7541464640611713E-2</v>
      </c>
      <c r="Y526" s="43">
        <f>(Table2[[#This Row],[rev]]-AVERAGE(Table2[rev]))/STDEV(Table2[rev])</f>
        <v>-3.0586817860469281E-2</v>
      </c>
      <c r="Z526" s="43">
        <f>(Table2[[#This Row],[ROA]]-AVERAGE(Table2[ROA]))/STDEV(Table2[ROA])</f>
        <v>0.10094629492742065</v>
      </c>
      <c r="AA526" s="20">
        <f>SUM(Table2[[#This Row],[TATA Z]:[ROA Z]])</f>
        <v>-0.50435049397299103</v>
      </c>
      <c r="AB526" s="20">
        <f>IF(Table2[[#This Row],[Z Score]]&gt;1,1,0)</f>
        <v>0</v>
      </c>
    </row>
    <row r="527" spans="1:28" ht="51.75" hidden="1" x14ac:dyDescent="0.45">
      <c r="A527" s="30">
        <v>1450</v>
      </c>
      <c r="B527" s="31" t="s">
        <v>2909</v>
      </c>
      <c r="C527" s="32" t="s">
        <v>2910</v>
      </c>
      <c r="D527" s="32" t="s">
        <v>15</v>
      </c>
      <c r="E527" s="33">
        <v>3285469208</v>
      </c>
      <c r="F527" s="33">
        <v>-10048859764</v>
      </c>
      <c r="G527" s="33">
        <v>1340626246761</v>
      </c>
      <c r="H527" s="33">
        <v>43478517745</v>
      </c>
      <c r="I527" s="33">
        <v>37766000266</v>
      </c>
      <c r="J527" s="33">
        <v>44152104546</v>
      </c>
      <c r="K527" s="33">
        <v>3123127534</v>
      </c>
      <c r="L527" s="33">
        <v>45033889413</v>
      </c>
      <c r="M527" s="33">
        <v>45858259669</v>
      </c>
      <c r="N527" s="34">
        <v>0.04</v>
      </c>
      <c r="O527" s="34">
        <v>-0.49</v>
      </c>
      <c r="P527" s="17">
        <v>-9.9463433631977634E-3</v>
      </c>
      <c r="Q527" s="27">
        <v>-0.13138712576412373</v>
      </c>
      <c r="R527" s="27">
        <v>-0.92926435634011151</v>
      </c>
      <c r="S527" s="27">
        <v>1.8305553145539052E-2</v>
      </c>
      <c r="T527" s="28">
        <v>-0.53</v>
      </c>
      <c r="U527" s="29">
        <v>-1.5822922723218942</v>
      </c>
      <c r="V527" s="27">
        <f>(Table2[[#This Row],[TATA]]-AVERAGE(Table2[TATA]))/STDEV(Table2[TATA])</f>
        <v>3.2174960210807207E-2</v>
      </c>
      <c r="W527" s="43">
        <f>(Table2[[#This Row],[REC]]-AVERAGE(Table2[REC]))/STDEV(Table2[REC])</f>
        <v>-0.31216679652408452</v>
      </c>
      <c r="X527" s="43">
        <f>(Table2[[#This Row],[INV]]-AVERAGE(Table2[INV]))/STDEV(Table2[INV])</f>
        <v>-4.3806895869558896E-2</v>
      </c>
      <c r="Y527" s="43">
        <f>(Table2[[#This Row],[rev]]-AVERAGE(Table2[rev]))/STDEV(Table2[rev])</f>
        <v>-3.0888705011361702E-2</v>
      </c>
      <c r="Z527" s="43">
        <f>(Table2[[#This Row],[ROA]]-AVERAGE(Table2[ROA]))/STDEV(Table2[ROA])</f>
        <v>-8.9104853525684036E-2</v>
      </c>
      <c r="AA527" s="20">
        <f>SUM(Table2[[#This Row],[TATA Z]:[ROA Z]])</f>
        <v>-0.44379229071988191</v>
      </c>
      <c r="AB527" s="20">
        <f>IF(Table2[[#This Row],[Z Score]]&gt;1,1,0)</f>
        <v>0</v>
      </c>
    </row>
    <row r="528" spans="1:28" ht="39" hidden="1" x14ac:dyDescent="0.45">
      <c r="A528" s="22">
        <v>1451</v>
      </c>
      <c r="B528" s="23" t="s">
        <v>2911</v>
      </c>
      <c r="C528" s="24" t="s">
        <v>2912</v>
      </c>
      <c r="D528" s="24" t="s">
        <v>18</v>
      </c>
      <c r="E528" s="25">
        <v>2132330611639</v>
      </c>
      <c r="F528" s="25">
        <v>6764148714587</v>
      </c>
      <c r="G528" s="25">
        <v>33966203646418</v>
      </c>
      <c r="H528" s="25">
        <v>1704720808025</v>
      </c>
      <c r="I528" s="25">
        <v>3002832755950</v>
      </c>
      <c r="J528" s="25">
        <v>2628204413540</v>
      </c>
      <c r="K528" s="25">
        <v>2940837879572</v>
      </c>
      <c r="L528" s="25">
        <v>31155474118994</v>
      </c>
      <c r="M528" s="25">
        <v>30814063570655</v>
      </c>
      <c r="N528" s="26">
        <v>6.32</v>
      </c>
      <c r="O528" s="26">
        <v>6.32</v>
      </c>
      <c r="P528" s="17">
        <v>0.13636549292244679</v>
      </c>
      <c r="Q528" s="27">
        <v>0.76148067285511956</v>
      </c>
      <c r="R528" s="27">
        <v>0.11895325356786289</v>
      </c>
      <c r="S528" s="27">
        <v>-1.0958284474665026E-2</v>
      </c>
      <c r="T528" s="28">
        <v>0</v>
      </c>
      <c r="U528" s="29">
        <v>1.0058411348707643</v>
      </c>
      <c r="V528" s="27">
        <f>(Table2[[#This Row],[TATA]]-AVERAGE(Table2[TATA]))/STDEV(Table2[TATA])</f>
        <v>0.19322069676106046</v>
      </c>
      <c r="W528" s="43">
        <f>(Table2[[#This Row],[REC]]-AVERAGE(Table2[REC]))/STDEV(Table2[REC])</f>
        <v>0.42150529262344616</v>
      </c>
      <c r="X528" s="43">
        <f>(Table2[[#This Row],[INV]]-AVERAGE(Table2[INV]))/STDEV(Table2[INV])</f>
        <v>-3.6091777409564506E-2</v>
      </c>
      <c r="Y528" s="43">
        <f>(Table2[[#This Row],[rev]]-AVERAGE(Table2[rev]))/STDEV(Table2[rev])</f>
        <v>-3.0990185644066064E-2</v>
      </c>
      <c r="Z528" s="43">
        <f>(Table2[[#This Row],[ROA]]-AVERAGE(Table2[ROA]))/STDEV(Table2[ROA])</f>
        <v>-2.058301088612928E-2</v>
      </c>
      <c r="AA528" s="20">
        <f>SUM(Table2[[#This Row],[TATA Z]:[ROA Z]])</f>
        <v>0.52706101544474682</v>
      </c>
      <c r="AB528" s="20">
        <f>IF(Table2[[#This Row],[Z Score]]&gt;1,1,0)</f>
        <v>0</v>
      </c>
    </row>
    <row r="529" spans="1:28" ht="39" hidden="1" x14ac:dyDescent="0.45">
      <c r="A529" s="30">
        <v>1455</v>
      </c>
      <c r="B529" s="31" t="s">
        <v>2919</v>
      </c>
      <c r="C529" s="32" t="s">
        <v>2920</v>
      </c>
      <c r="D529" s="32" t="s">
        <v>18</v>
      </c>
      <c r="E529" s="33">
        <v>180853543720</v>
      </c>
      <c r="F529" s="33">
        <v>215713692146</v>
      </c>
      <c r="G529" s="33">
        <v>2679850827162</v>
      </c>
      <c r="H529" s="33">
        <v>287023894347</v>
      </c>
      <c r="I529" s="33">
        <v>248227867859</v>
      </c>
      <c r="J529" s="33">
        <v>172957909407</v>
      </c>
      <c r="K529" s="33">
        <v>188023299968</v>
      </c>
      <c r="L529" s="33">
        <v>2919366678903</v>
      </c>
      <c r="M529" s="33">
        <v>2839479707154</v>
      </c>
      <c r="N529" s="34">
        <v>2.63</v>
      </c>
      <c r="O529" s="34">
        <v>2.34</v>
      </c>
      <c r="P529" s="17">
        <v>1.3008242127759547E-2</v>
      </c>
      <c r="Q529" s="27">
        <v>-0.13516653927459157</v>
      </c>
      <c r="R529" s="27">
        <v>8.7104374773335866E-2</v>
      </c>
      <c r="S529" s="27">
        <v>-2.7364487073963193E-2</v>
      </c>
      <c r="T529" s="28">
        <v>-0.29000000000000004</v>
      </c>
      <c r="U529" s="29">
        <v>-0.35241840944745939</v>
      </c>
      <c r="V529" s="27">
        <f>(Table2[[#This Row],[TATA]]-AVERAGE(Table2[TATA]))/STDEV(Table2[TATA])</f>
        <v>5.7441119268368597E-2</v>
      </c>
      <c r="W529" s="43">
        <f>(Table2[[#This Row],[REC]]-AVERAGE(Table2[REC]))/STDEV(Table2[REC])</f>
        <v>-0.31527235169167522</v>
      </c>
      <c r="X529" s="43">
        <f>(Table2[[#This Row],[INV]]-AVERAGE(Table2[INV]))/STDEV(Table2[INV])</f>
        <v>-3.6326192353937886E-2</v>
      </c>
      <c r="Y529" s="43">
        <f>(Table2[[#This Row],[rev]]-AVERAGE(Table2[rev]))/STDEV(Table2[rev])</f>
        <v>-3.1047078791221285E-2</v>
      </c>
      <c r="Z529" s="43">
        <f>(Table2[[#This Row],[ROA]]-AVERAGE(Table2[ROA]))/STDEV(Table2[ROA])</f>
        <v>-5.8076094594564906E-2</v>
      </c>
      <c r="AA529" s="20">
        <f>SUM(Table2[[#This Row],[TATA Z]:[ROA Z]])</f>
        <v>-0.38328059816303067</v>
      </c>
      <c r="AB529" s="20">
        <f>IF(Table2[[#This Row],[Z Score]]&gt;1,1,0)</f>
        <v>0</v>
      </c>
    </row>
    <row r="530" spans="1:28" ht="39" hidden="1" x14ac:dyDescent="0.45">
      <c r="A530" s="22">
        <v>1456</v>
      </c>
      <c r="B530" s="23" t="s">
        <v>2921</v>
      </c>
      <c r="C530" s="24" t="s">
        <v>2922</v>
      </c>
      <c r="D530" s="24" t="s">
        <v>33</v>
      </c>
      <c r="E530" s="25">
        <v>1357408623</v>
      </c>
      <c r="F530" s="25">
        <v>82218375</v>
      </c>
      <c r="G530" s="25">
        <v>122167040655</v>
      </c>
      <c r="H530" s="25">
        <v>56762940959</v>
      </c>
      <c r="I530" s="25">
        <v>51798676416</v>
      </c>
      <c r="J530" s="25">
        <v>17822019157</v>
      </c>
      <c r="K530" s="25">
        <v>11242373780</v>
      </c>
      <c r="L530" s="25">
        <v>54937895620</v>
      </c>
      <c r="M530" s="25">
        <v>32683169405</v>
      </c>
      <c r="N530" s="26">
        <v>0.1</v>
      </c>
      <c r="O530" s="26">
        <v>-0.04</v>
      </c>
      <c r="P530" s="17">
        <v>-1.0438087401995274E-2</v>
      </c>
      <c r="Q530" s="27">
        <v>-8.7456084183264907E-2</v>
      </c>
      <c r="R530" s="27">
        <v>-0.36918630369756367</v>
      </c>
      <c r="S530" s="27">
        <v>-0.4050888000686037</v>
      </c>
      <c r="T530" s="28">
        <v>-0.14000000000000001</v>
      </c>
      <c r="U530" s="29">
        <v>-1.0121692753514275</v>
      </c>
      <c r="V530" s="27">
        <f>(Table2[[#This Row],[TATA]]-AVERAGE(Table2[TATA]))/STDEV(Table2[TATA])</f>
        <v>3.1633696544566749E-2</v>
      </c>
      <c r="W530" s="43">
        <f>(Table2[[#This Row],[REC]]-AVERAGE(Table2[REC]))/STDEV(Table2[REC])</f>
        <v>-0.2760685307954977</v>
      </c>
      <c r="X530" s="43">
        <f>(Table2[[#This Row],[INV]]-AVERAGE(Table2[INV]))/STDEV(Table2[INV])</f>
        <v>-3.9684594849106102E-2</v>
      </c>
      <c r="Y530" s="43">
        <f>(Table2[[#This Row],[rev]]-AVERAGE(Table2[rev]))/STDEV(Table2[rev])</f>
        <v>-3.2356944666230507E-2</v>
      </c>
      <c r="Z530" s="43">
        <f>(Table2[[#This Row],[ROA]]-AVERAGE(Table2[ROA]))/STDEV(Table2[ROA])</f>
        <v>-3.8683120262615445E-2</v>
      </c>
      <c r="AA530" s="20">
        <f>SUM(Table2[[#This Row],[TATA Z]:[ROA Z]])</f>
        <v>-0.35515949402888303</v>
      </c>
      <c r="AB530" s="20">
        <f>IF(Table2[[#This Row],[Z Score]]&gt;1,1,0)</f>
        <v>0</v>
      </c>
    </row>
    <row r="531" spans="1:28" ht="39" hidden="1" x14ac:dyDescent="0.45">
      <c r="A531" s="30">
        <v>1457</v>
      </c>
      <c r="B531" s="31" t="s">
        <v>2923</v>
      </c>
      <c r="C531" s="32" t="s">
        <v>2924</v>
      </c>
      <c r="D531" s="32" t="s">
        <v>18</v>
      </c>
      <c r="E531" s="32"/>
      <c r="F531" s="33">
        <v>10655102391</v>
      </c>
      <c r="G531" s="33">
        <v>326890856343</v>
      </c>
      <c r="H531" s="33">
        <v>129503587107</v>
      </c>
      <c r="I531" s="33">
        <v>140686551821</v>
      </c>
      <c r="J531" s="33">
        <v>61637465146</v>
      </c>
      <c r="K531" s="33">
        <v>85981496830</v>
      </c>
      <c r="L531" s="33">
        <v>467307693861</v>
      </c>
      <c r="M531" s="33">
        <v>418159915152</v>
      </c>
      <c r="N531" s="34">
        <v>3.93</v>
      </c>
      <c r="O531" s="34">
        <v>2.1</v>
      </c>
      <c r="P531" s="17">
        <v>3.2595290398149943E-2</v>
      </c>
      <c r="Q531" s="27">
        <v>8.6352547939543001E-2</v>
      </c>
      <c r="R531" s="27">
        <v>0.39495510768226039</v>
      </c>
      <c r="S531" s="27">
        <v>-0.10517220100300539</v>
      </c>
      <c r="T531" s="28">
        <v>-1.83</v>
      </c>
      <c r="U531" s="29">
        <v>-1.4212692549830521</v>
      </c>
      <c r="V531" s="27">
        <f>(Table2[[#This Row],[TATA]]-AVERAGE(Table2[TATA]))/STDEV(Table2[TATA])</f>
        <v>7.9000623240364609E-2</v>
      </c>
      <c r="W531" s="43">
        <f>(Table2[[#This Row],[REC]]-AVERAGE(Table2[REC]))/STDEV(Table2[REC])</f>
        <v>-0.13324946795258474</v>
      </c>
      <c r="X531" s="43">
        <f>(Table2[[#This Row],[INV]]-AVERAGE(Table2[INV]))/STDEV(Table2[INV])</f>
        <v>-3.406034139900406E-2</v>
      </c>
      <c r="Y531" s="43">
        <f>(Table2[[#This Row],[rev]]-AVERAGE(Table2[rev]))/STDEV(Table2[rev])</f>
        <v>-3.1316899043140251E-2</v>
      </c>
      <c r="Z531" s="43">
        <f>(Table2[[#This Row],[ROA]]-AVERAGE(Table2[ROA]))/STDEV(Table2[ROA])</f>
        <v>-0.25717729773591264</v>
      </c>
      <c r="AA531" s="20">
        <f>SUM(Table2[[#This Row],[TATA Z]:[ROA Z]])</f>
        <v>-0.37680338289027709</v>
      </c>
      <c r="AB531" s="20">
        <f>IF(Table2[[#This Row],[Z Score]]&gt;1,1,0)</f>
        <v>0</v>
      </c>
    </row>
    <row r="532" spans="1:28" ht="39" hidden="1" x14ac:dyDescent="0.45">
      <c r="A532" s="22">
        <v>1462</v>
      </c>
      <c r="B532" s="23" t="s">
        <v>2933</v>
      </c>
      <c r="C532" s="24" t="s">
        <v>2934</v>
      </c>
      <c r="D532" s="24" t="s">
        <v>33</v>
      </c>
      <c r="E532" s="25">
        <v>138568184007</v>
      </c>
      <c r="F532" s="25">
        <v>32379476440</v>
      </c>
      <c r="G532" s="25">
        <v>1148700053442</v>
      </c>
      <c r="H532" s="25">
        <v>410524309950</v>
      </c>
      <c r="I532" s="25">
        <v>277721418349</v>
      </c>
      <c r="J532" s="25">
        <v>53095917917</v>
      </c>
      <c r="K532" s="25">
        <v>62497925523</v>
      </c>
      <c r="L532" s="25">
        <v>2612354731157</v>
      </c>
      <c r="M532" s="25">
        <v>2653445307571</v>
      </c>
      <c r="N532" s="26">
        <v>1.72</v>
      </c>
      <c r="O532" s="26">
        <v>1.22</v>
      </c>
      <c r="P532" s="17">
        <v>-9.2442502504298585E-2</v>
      </c>
      <c r="Q532" s="27">
        <v>-0.32349580373735914</v>
      </c>
      <c r="R532" s="27">
        <v>0.1770759029102256</v>
      </c>
      <c r="S532" s="27">
        <v>1.5729324935821857E-2</v>
      </c>
      <c r="T532" s="28">
        <v>-0.5</v>
      </c>
      <c r="U532" s="29">
        <v>-0.72313307839561025</v>
      </c>
      <c r="V532" s="27">
        <f>(Table2[[#This Row],[TATA]]-AVERAGE(Table2[TATA]))/STDEV(Table2[TATA])</f>
        <v>-5.8628730377204466E-2</v>
      </c>
      <c r="W532" s="43">
        <f>(Table2[[#This Row],[REC]]-AVERAGE(Table2[REC]))/STDEV(Table2[REC])</f>
        <v>-0.47002306072126454</v>
      </c>
      <c r="X532" s="43">
        <f>(Table2[[#This Row],[INV]]-AVERAGE(Table2[INV]))/STDEV(Table2[INV])</f>
        <v>-3.5663981577242612E-2</v>
      </c>
      <c r="Y532" s="43">
        <f>(Table2[[#This Row],[rev]]-AVERAGE(Table2[rev]))/STDEV(Table2[rev])</f>
        <v>-3.0897638811231216E-2</v>
      </c>
      <c r="Z532" s="43">
        <f>(Table2[[#This Row],[ROA]]-AVERAGE(Table2[ROA]))/STDEV(Table2[ROA])</f>
        <v>-8.5226258659294132E-2</v>
      </c>
      <c r="AA532" s="20">
        <f>SUM(Table2[[#This Row],[TATA Z]:[ROA Z]])</f>
        <v>-0.68043967014623696</v>
      </c>
      <c r="AB532" s="20">
        <f>IF(Table2[[#This Row],[Z Score]]&gt;1,1,0)</f>
        <v>0</v>
      </c>
    </row>
    <row r="533" spans="1:28" ht="39" hidden="1" x14ac:dyDescent="0.45">
      <c r="A533" s="30">
        <v>1463</v>
      </c>
      <c r="B533" s="31" t="s">
        <v>2935</v>
      </c>
      <c r="C533" s="32" t="s">
        <v>2936</v>
      </c>
      <c r="D533" s="32" t="s">
        <v>15</v>
      </c>
      <c r="E533" s="33">
        <v>2505206775</v>
      </c>
      <c r="F533" s="33">
        <v>8150256379</v>
      </c>
      <c r="G533" s="33">
        <v>1057005255806</v>
      </c>
      <c r="H533" s="33">
        <v>106917446884</v>
      </c>
      <c r="I533" s="33">
        <v>132481465112</v>
      </c>
      <c r="J533" s="33">
        <v>159646407717</v>
      </c>
      <c r="K533" s="33">
        <v>195475390999</v>
      </c>
      <c r="L533" s="33">
        <v>1025433526382</v>
      </c>
      <c r="M533" s="33">
        <v>987008197183</v>
      </c>
      <c r="N533" s="34">
        <v>0.22</v>
      </c>
      <c r="O533" s="34">
        <v>0.46</v>
      </c>
      <c r="P533" s="17">
        <v>5.3406069392677438E-3</v>
      </c>
      <c r="Q533" s="27">
        <v>0.23910053011026031</v>
      </c>
      <c r="R533" s="27">
        <v>0.22442711862025028</v>
      </c>
      <c r="S533" s="27">
        <v>-3.7472277052004239E-2</v>
      </c>
      <c r="T533" s="28">
        <v>0.24000000000000002</v>
      </c>
      <c r="U533" s="29">
        <v>0.67139597861777411</v>
      </c>
      <c r="V533" s="27">
        <f>(Table2[[#This Row],[TATA]]-AVERAGE(Table2[TATA]))/STDEV(Table2[TATA])</f>
        <v>4.9001337580996944E-2</v>
      </c>
      <c r="W533" s="43">
        <f>(Table2[[#This Row],[REC]]-AVERAGE(Table2[REC]))/STDEV(Table2[REC])</f>
        <v>-7.7360029518719004E-3</v>
      </c>
      <c r="X533" s="43">
        <f>(Table2[[#This Row],[INV]]-AVERAGE(Table2[INV]))/STDEV(Table2[INV])</f>
        <v>-3.5315465930324932E-2</v>
      </c>
      <c r="Y533" s="43">
        <f>(Table2[[#This Row],[rev]]-AVERAGE(Table2[rev]))/STDEV(Table2[rev])</f>
        <v>-3.1082130411433467E-2</v>
      </c>
      <c r="Z533" s="43">
        <f>(Table2[[#This Row],[ROA]]-AVERAGE(Table2[ROA]))/STDEV(Table2[ROA])</f>
        <v>1.0445748044989852E-2</v>
      </c>
      <c r="AA533" s="20">
        <f>SUM(Table2[[#This Row],[TATA Z]:[ROA Z]])</f>
        <v>-1.4686513667643503E-2</v>
      </c>
      <c r="AB533" s="20">
        <f>IF(Table2[[#This Row],[Z Score]]&gt;1,1,0)</f>
        <v>0</v>
      </c>
    </row>
    <row r="534" spans="1:28" ht="26.25" hidden="1" x14ac:dyDescent="0.45">
      <c r="A534" s="22">
        <v>1464</v>
      </c>
      <c r="B534" s="23" t="s">
        <v>2937</v>
      </c>
      <c r="C534" s="24" t="s">
        <v>2938</v>
      </c>
      <c r="D534" s="24" t="s">
        <v>18</v>
      </c>
      <c r="E534" s="25">
        <v>92213292498</v>
      </c>
      <c r="F534" s="25">
        <v>43077051910</v>
      </c>
      <c r="G534" s="25">
        <v>369381234369</v>
      </c>
      <c r="H534" s="25">
        <v>180915781135</v>
      </c>
      <c r="I534" s="25">
        <v>136349357943</v>
      </c>
      <c r="J534" s="25">
        <v>15635621701</v>
      </c>
      <c r="K534" s="25">
        <v>13305525444</v>
      </c>
      <c r="L534" s="25">
        <v>228714556869</v>
      </c>
      <c r="M534" s="25">
        <v>240786606783</v>
      </c>
      <c r="N534" s="26">
        <v>4.45</v>
      </c>
      <c r="O534" s="26">
        <v>8</v>
      </c>
      <c r="P534" s="17">
        <v>-0.13302311004493117</v>
      </c>
      <c r="Q534" s="27">
        <v>-0.24633795300999406</v>
      </c>
      <c r="R534" s="27">
        <v>-0.14902485501110424</v>
      </c>
      <c r="S534" s="27">
        <v>5.2782166903851527E-2</v>
      </c>
      <c r="T534" s="28">
        <v>3.55</v>
      </c>
      <c r="U534" s="29">
        <v>3.0743962488378216</v>
      </c>
      <c r="V534" s="27">
        <f>(Table2[[#This Row],[TATA]]-AVERAGE(Table2[TATA]))/STDEV(Table2[TATA])</f>
        <v>-0.10329588784680935</v>
      </c>
      <c r="W534" s="43">
        <f>(Table2[[#This Row],[REC]]-AVERAGE(Table2[REC]))/STDEV(Table2[REC])</f>
        <v>-0.40662222845379964</v>
      </c>
      <c r="X534" s="43">
        <f>(Table2[[#This Row],[INV]]-AVERAGE(Table2[INV]))/STDEV(Table2[INV])</f>
        <v>-3.8064156839970643E-2</v>
      </c>
      <c r="Y534" s="43">
        <f>(Table2[[#This Row],[rev]]-AVERAGE(Table2[rev]))/STDEV(Table2[rev])</f>
        <v>-3.076914760323551E-2</v>
      </c>
      <c r="Z534" s="43">
        <f>(Table2[[#This Row],[ROA]]-AVERAGE(Table2[ROA]))/STDEV(Table2[ROA])</f>
        <v>0.43838404830334116</v>
      </c>
      <c r="AA534" s="20">
        <f>SUM(Table2[[#This Row],[TATA Z]:[ROA Z]])</f>
        <v>-0.14036737244047398</v>
      </c>
      <c r="AB534" s="20">
        <f>IF(Table2[[#This Row],[Z Score]]&gt;1,1,0)</f>
        <v>0</v>
      </c>
    </row>
    <row r="535" spans="1:28" ht="39" hidden="1" x14ac:dyDescent="0.45">
      <c r="A535" s="30">
        <v>1470</v>
      </c>
      <c r="B535" s="31" t="s">
        <v>2949</v>
      </c>
      <c r="C535" s="32" t="s">
        <v>2950</v>
      </c>
      <c r="D535" s="32" t="s">
        <v>33</v>
      </c>
      <c r="E535" s="33">
        <v>-5376961169</v>
      </c>
      <c r="F535" s="33">
        <v>15833436484</v>
      </c>
      <c r="G535" s="33">
        <v>457317351883</v>
      </c>
      <c r="H535" s="33">
        <v>99153240174</v>
      </c>
      <c r="I535" s="33">
        <v>68638521499</v>
      </c>
      <c r="J535" s="33">
        <v>87539703698</v>
      </c>
      <c r="K535" s="33">
        <v>93209539312</v>
      </c>
      <c r="L535" s="33">
        <v>443450755834</v>
      </c>
      <c r="M535" s="33">
        <v>368976706693</v>
      </c>
      <c r="N535" s="34">
        <v>0.57999999999999996</v>
      </c>
      <c r="O535" s="34">
        <v>1.34</v>
      </c>
      <c r="P535" s="17">
        <v>4.638004126820551E-2</v>
      </c>
      <c r="Q535" s="27">
        <v>-0.30775311650381731</v>
      </c>
      <c r="R535" s="27">
        <v>6.4768732066539283E-2</v>
      </c>
      <c r="S535" s="27">
        <v>-0.16794209539892721</v>
      </c>
      <c r="T535" s="28">
        <v>0.76000000000000012</v>
      </c>
      <c r="U535" s="29">
        <v>0.39545356143200039</v>
      </c>
      <c r="V535" s="27">
        <f>(Table2[[#This Row],[TATA]]-AVERAGE(Table2[TATA]))/STDEV(Table2[TATA])</f>
        <v>9.4173526632102406E-2</v>
      </c>
      <c r="W535" s="43">
        <f>(Table2[[#This Row],[REC]]-AVERAGE(Table2[REC]))/STDEV(Table2[REC])</f>
        <v>-0.45708724844391513</v>
      </c>
      <c r="X535" s="43">
        <f>(Table2[[#This Row],[INV]]-AVERAGE(Table2[INV]))/STDEV(Table2[INV])</f>
        <v>-3.6490587731132687E-2</v>
      </c>
      <c r="Y535" s="43">
        <f>(Table2[[#This Row],[rev]]-AVERAGE(Table2[rev]))/STDEV(Table2[rev])</f>
        <v>-3.1534571403162036E-2</v>
      </c>
      <c r="Z535" s="43">
        <f>(Table2[[#This Row],[ROA]]-AVERAGE(Table2[ROA]))/STDEV(Table2[ROA])</f>
        <v>7.7674725729081309E-2</v>
      </c>
      <c r="AA535" s="20">
        <f>SUM(Table2[[#This Row],[TATA Z]:[ROA Z]])</f>
        <v>-0.35326415521702609</v>
      </c>
      <c r="AB535" s="20">
        <f>IF(Table2[[#This Row],[Z Score]]&gt;1,1,0)</f>
        <v>0</v>
      </c>
    </row>
    <row r="536" spans="1:28" ht="26.25" hidden="1" x14ac:dyDescent="0.45">
      <c r="A536" s="22">
        <v>1474</v>
      </c>
      <c r="B536" s="23" t="s">
        <v>2957</v>
      </c>
      <c r="C536" s="24" t="s">
        <v>2958</v>
      </c>
      <c r="D536" s="24" t="s">
        <v>15</v>
      </c>
      <c r="E536" s="25">
        <v>22878730241</v>
      </c>
      <c r="F536" s="25">
        <v>43817249360</v>
      </c>
      <c r="G536" s="25">
        <v>244425385873</v>
      </c>
      <c r="H536" s="25">
        <v>50391670910</v>
      </c>
      <c r="I536" s="25">
        <v>28857354594</v>
      </c>
      <c r="J536" s="25">
        <v>54173471028</v>
      </c>
      <c r="K536" s="25">
        <v>13747128717</v>
      </c>
      <c r="L536" s="25">
        <v>380351487734</v>
      </c>
      <c r="M536" s="25">
        <v>244946961090</v>
      </c>
      <c r="N536" s="25"/>
      <c r="O536" s="25"/>
      <c r="P536" s="17">
        <v>8.5664257189224033E-2</v>
      </c>
      <c r="Q536" s="27">
        <v>-0.42733880276485559</v>
      </c>
      <c r="R536" s="27">
        <v>-0.7462387316866832</v>
      </c>
      <c r="S536" s="27">
        <v>-0.35599841465243742</v>
      </c>
      <c r="T536" s="28">
        <v>0</v>
      </c>
      <c r="U536" s="29">
        <v>-1.4439116919147521</v>
      </c>
      <c r="V536" s="27">
        <f>(Table2[[#This Row],[TATA]]-AVERAGE(Table2[TATA]))/STDEV(Table2[TATA])</f>
        <v>0.13741374320247121</v>
      </c>
      <c r="W536" s="43">
        <f>(Table2[[#This Row],[REC]]-AVERAGE(Table2[REC]))/STDEV(Table2[REC])</f>
        <v>-0.55535115762168552</v>
      </c>
      <c r="X536" s="43">
        <f>(Table2[[#This Row],[INV]]-AVERAGE(Table2[INV]))/STDEV(Table2[INV])</f>
        <v>-4.2459785916369272E-2</v>
      </c>
      <c r="Y536" s="43">
        <f>(Table2[[#This Row],[rev]]-AVERAGE(Table2[rev]))/STDEV(Table2[rev])</f>
        <v>-3.2186709872134532E-2</v>
      </c>
      <c r="Z536" s="43">
        <f>(Table2[[#This Row],[ROA]]-AVERAGE(Table2[ROA]))/STDEV(Table2[ROA])</f>
        <v>-2.058301088612928E-2</v>
      </c>
      <c r="AA536" s="20">
        <f>SUM(Table2[[#This Row],[TATA Z]:[ROA Z]])</f>
        <v>-0.51316692109384732</v>
      </c>
      <c r="AB536" s="20">
        <f>IF(Table2[[#This Row],[Z Score]]&gt;1,1,0)</f>
        <v>0</v>
      </c>
    </row>
    <row r="537" spans="1:28" ht="26.25" hidden="1" x14ac:dyDescent="0.45">
      <c r="A537" s="30">
        <v>1477</v>
      </c>
      <c r="B537" s="31" t="s">
        <v>2963</v>
      </c>
      <c r="C537" s="32" t="s">
        <v>2964</v>
      </c>
      <c r="D537" s="32" t="s">
        <v>33</v>
      </c>
      <c r="E537" s="33">
        <v>-26564402935</v>
      </c>
      <c r="F537" s="33">
        <v>9614721043</v>
      </c>
      <c r="G537" s="33">
        <v>717558810903</v>
      </c>
      <c r="H537" s="33">
        <v>101610365358</v>
      </c>
      <c r="I537" s="33">
        <v>90659382982</v>
      </c>
      <c r="J537" s="33">
        <v>533421737149</v>
      </c>
      <c r="K537" s="33">
        <v>548221651325</v>
      </c>
      <c r="L537" s="33">
        <v>880916669901</v>
      </c>
      <c r="M537" s="33">
        <v>838350501950</v>
      </c>
      <c r="N537" s="34">
        <v>0.56999999999999995</v>
      </c>
      <c r="O537" s="34">
        <v>0.25</v>
      </c>
      <c r="P537" s="17">
        <v>5.0419733446616009E-2</v>
      </c>
      <c r="Q537" s="27">
        <v>-0.10777426434219396</v>
      </c>
      <c r="R537" s="27">
        <v>2.7745240107952256E-2</v>
      </c>
      <c r="S537" s="27">
        <v>-4.8320311563389659E-2</v>
      </c>
      <c r="T537" s="28">
        <v>-0.31999999999999995</v>
      </c>
      <c r="U537" s="29">
        <v>-0.39792960235101532</v>
      </c>
      <c r="V537" s="27">
        <f>(Table2[[#This Row],[TATA]]-AVERAGE(Table2[TATA]))/STDEV(Table2[TATA])</f>
        <v>9.8620024050385779E-2</v>
      </c>
      <c r="W537" s="43">
        <f>(Table2[[#This Row],[REC]]-AVERAGE(Table2[REC]))/STDEV(Table2[REC])</f>
        <v>-0.29276403903079279</v>
      </c>
      <c r="X537" s="43">
        <f>(Table2[[#This Row],[INV]]-AVERAGE(Table2[INV]))/STDEV(Table2[INV])</f>
        <v>-3.67630889976285E-2</v>
      </c>
      <c r="Y537" s="43">
        <f>(Table2[[#This Row],[rev]]-AVERAGE(Table2[rev]))/STDEV(Table2[rev])</f>
        <v>-3.1119749038904732E-2</v>
      </c>
      <c r="Z537" s="43">
        <f>(Table2[[#This Row],[ROA]]-AVERAGE(Table2[ROA]))/STDEV(Table2[ROA])</f>
        <v>-6.1954689460954782E-2</v>
      </c>
      <c r="AA537" s="20">
        <f>SUM(Table2[[#This Row],[TATA Z]:[ROA Z]])</f>
        <v>-0.32398154247789501</v>
      </c>
      <c r="AB537" s="20">
        <f>IF(Table2[[#This Row],[Z Score]]&gt;1,1,0)</f>
        <v>0</v>
      </c>
    </row>
    <row r="538" spans="1:28" ht="39" hidden="1" x14ac:dyDescent="0.45">
      <c r="A538" s="22">
        <v>1478</v>
      </c>
      <c r="B538" s="23" t="s">
        <v>2965</v>
      </c>
      <c r="C538" s="24" t="s">
        <v>2966</v>
      </c>
      <c r="D538" s="24" t="s">
        <v>15</v>
      </c>
      <c r="E538" s="25">
        <v>-2878793586</v>
      </c>
      <c r="F538" s="25">
        <v>236466127</v>
      </c>
      <c r="G538" s="25">
        <v>168472951944</v>
      </c>
      <c r="H538" s="25">
        <v>13043305198</v>
      </c>
      <c r="I538" s="25">
        <v>10988357818</v>
      </c>
      <c r="J538" s="25">
        <v>3108525203</v>
      </c>
      <c r="K538" s="25">
        <v>3536082019</v>
      </c>
      <c r="L538" s="25">
        <v>3369278515</v>
      </c>
      <c r="M538" s="25">
        <v>2030730606</v>
      </c>
      <c r="N538" s="26">
        <v>-0.12</v>
      </c>
      <c r="O538" s="26">
        <v>0.44</v>
      </c>
      <c r="P538" s="17">
        <v>1.8491156455996003E-2</v>
      </c>
      <c r="Q538" s="27">
        <v>-0.15754805617176665</v>
      </c>
      <c r="R538" s="27">
        <v>0.13754330046523994</v>
      </c>
      <c r="S538" s="27">
        <v>-0.3972802791579253</v>
      </c>
      <c r="T538" s="28">
        <v>0.56000000000000005</v>
      </c>
      <c r="U538" s="29">
        <v>0.16120612159154402</v>
      </c>
      <c r="V538" s="27">
        <f>(Table2[[#This Row],[TATA]]-AVERAGE(Table2[TATA]))/STDEV(Table2[TATA])</f>
        <v>6.3476174249900624E-2</v>
      </c>
      <c r="W538" s="43">
        <f>(Table2[[#This Row],[REC]]-AVERAGE(Table2[REC]))/STDEV(Table2[REC])</f>
        <v>-0.33366330977711028</v>
      </c>
      <c r="X538" s="43">
        <f>(Table2[[#This Row],[INV]]-AVERAGE(Table2[INV]))/STDEV(Table2[INV])</f>
        <v>-3.595495046386693E-2</v>
      </c>
      <c r="Y538" s="43">
        <f>(Table2[[#This Row],[rev]]-AVERAGE(Table2[rev]))/STDEV(Table2[rev])</f>
        <v>-3.2329866411738219E-2</v>
      </c>
      <c r="Z538" s="43">
        <f>(Table2[[#This Row],[ROA]]-AVERAGE(Table2[ROA]))/STDEV(Table2[ROA])</f>
        <v>5.1817426619815359E-2</v>
      </c>
      <c r="AA538" s="20">
        <f>SUM(Table2[[#This Row],[TATA Z]:[ROA Z]])</f>
        <v>-0.28665452578299944</v>
      </c>
      <c r="AB538" s="20">
        <f>IF(Table2[[#This Row],[Z Score]]&gt;1,1,0)</f>
        <v>0</v>
      </c>
    </row>
    <row r="539" spans="1:28" ht="39" hidden="1" x14ac:dyDescent="0.45">
      <c r="A539" s="30">
        <v>1479</v>
      </c>
      <c r="B539" s="31" t="s">
        <v>2967</v>
      </c>
      <c r="C539" s="32" t="s">
        <v>2968</v>
      </c>
      <c r="D539" s="32" t="s">
        <v>15</v>
      </c>
      <c r="E539" s="33">
        <v>4009282051</v>
      </c>
      <c r="F539" s="33">
        <v>16016906860</v>
      </c>
      <c r="G539" s="33">
        <v>238297329134</v>
      </c>
      <c r="H539" s="33">
        <v>121866984761</v>
      </c>
      <c r="I539" s="33">
        <v>122042134087</v>
      </c>
      <c r="J539" s="33">
        <v>447270650</v>
      </c>
      <c r="K539" s="33">
        <v>491201098</v>
      </c>
      <c r="L539" s="33">
        <v>372177472647</v>
      </c>
      <c r="M539" s="33">
        <v>403524838432</v>
      </c>
      <c r="N539" s="33"/>
      <c r="O539" s="33"/>
      <c r="P539" s="17">
        <v>5.038925468714691E-2</v>
      </c>
      <c r="Q539" s="27">
        <v>1.4372171949892328E-3</v>
      </c>
      <c r="R539" s="27">
        <v>9.8218937459902636E-2</v>
      </c>
      <c r="S539" s="27">
        <v>8.422692959369979E-2</v>
      </c>
      <c r="T539" s="28">
        <v>0</v>
      </c>
      <c r="U539" s="29">
        <v>0.23427233893573857</v>
      </c>
      <c r="V539" s="27">
        <f>(Table2[[#This Row],[TATA]]-AVERAGE(Table2[TATA]))/STDEV(Table2[TATA])</f>
        <v>9.8586476017687608E-2</v>
      </c>
      <c r="W539" s="43">
        <f>(Table2[[#This Row],[REC]]-AVERAGE(Table2[REC]))/STDEV(Table2[REC])</f>
        <v>-0.20302464430495498</v>
      </c>
      <c r="X539" s="43">
        <f>(Table2[[#This Row],[INV]]-AVERAGE(Table2[INV]))/STDEV(Table2[INV])</f>
        <v>-3.6244386661162489E-2</v>
      </c>
      <c r="Y539" s="43">
        <f>(Table2[[#This Row],[rev]]-AVERAGE(Table2[rev]))/STDEV(Table2[rev])</f>
        <v>-3.0660103996090794E-2</v>
      </c>
      <c r="Z539" s="43">
        <f>(Table2[[#This Row],[ROA]]-AVERAGE(Table2[ROA]))/STDEV(Table2[ROA])</f>
        <v>-2.058301088612928E-2</v>
      </c>
      <c r="AA539" s="20">
        <f>SUM(Table2[[#This Row],[TATA Z]:[ROA Z]])</f>
        <v>-0.1919256698306499</v>
      </c>
      <c r="AB539" s="20">
        <f>IF(Table2[[#This Row],[Z Score]]&gt;1,1,0)</f>
        <v>0</v>
      </c>
    </row>
    <row r="540" spans="1:28" ht="26.25" hidden="1" x14ac:dyDescent="0.45">
      <c r="A540" s="22">
        <v>1480</v>
      </c>
      <c r="B540" s="23" t="s">
        <v>2969</v>
      </c>
      <c r="C540" s="24" t="s">
        <v>2970</v>
      </c>
      <c r="D540" s="24" t="s">
        <v>15</v>
      </c>
      <c r="E540" s="25">
        <v>8088309252</v>
      </c>
      <c r="F540" s="25">
        <v>7306133932</v>
      </c>
      <c r="G540" s="25">
        <v>311841207827</v>
      </c>
      <c r="H540" s="25">
        <v>163866598730</v>
      </c>
      <c r="I540" s="25">
        <v>207415285800</v>
      </c>
      <c r="J540" s="25">
        <v>7176802146</v>
      </c>
      <c r="K540" s="25">
        <v>14458396568</v>
      </c>
      <c r="L540" s="25">
        <v>327049706079</v>
      </c>
      <c r="M540" s="25">
        <v>430037646744</v>
      </c>
      <c r="N540" s="25"/>
      <c r="O540" s="25"/>
      <c r="P540" s="17">
        <v>-2.5082487508640201E-3</v>
      </c>
      <c r="Q540" s="27">
        <v>0.26575694746526335</v>
      </c>
      <c r="R540" s="27">
        <v>1.0146015277930445</v>
      </c>
      <c r="S540" s="27">
        <v>0.31489996398322068</v>
      </c>
      <c r="T540" s="28">
        <v>0</v>
      </c>
      <c r="U540" s="29">
        <v>1.5927501904906645</v>
      </c>
      <c r="V540" s="27">
        <f>(Table2[[#This Row],[TATA]]-AVERAGE(Table2[TATA]))/STDEV(Table2[TATA])</f>
        <v>4.0362086117935805E-2</v>
      </c>
      <c r="W540" s="43">
        <f>(Table2[[#This Row],[REC]]-AVERAGE(Table2[REC]))/STDEV(Table2[REC])</f>
        <v>1.416765337919659E-2</v>
      </c>
      <c r="X540" s="43">
        <f>(Table2[[#This Row],[INV]]-AVERAGE(Table2[INV]))/STDEV(Table2[INV])</f>
        <v>-2.949960373415424E-2</v>
      </c>
      <c r="Y540" s="43">
        <f>(Table2[[#This Row],[rev]]-AVERAGE(Table2[rev]))/STDEV(Table2[rev])</f>
        <v>-2.9860180015460112E-2</v>
      </c>
      <c r="Z540" s="43">
        <f>(Table2[[#This Row],[ROA]]-AVERAGE(Table2[ROA]))/STDEV(Table2[ROA])</f>
        <v>-2.058301088612928E-2</v>
      </c>
      <c r="AA540" s="20">
        <f>SUM(Table2[[#This Row],[TATA Z]:[ROA Z]])</f>
        <v>-2.5413055138611234E-2</v>
      </c>
      <c r="AB540" s="20">
        <f>IF(Table2[[#This Row],[Z Score]]&gt;1,1,0)</f>
        <v>0</v>
      </c>
    </row>
    <row r="541" spans="1:28" ht="39" hidden="1" x14ac:dyDescent="0.45">
      <c r="A541" s="30">
        <v>1482</v>
      </c>
      <c r="B541" s="31" t="s">
        <v>2973</v>
      </c>
      <c r="C541" s="32" t="s">
        <v>2974</v>
      </c>
      <c r="D541" s="32" t="s">
        <v>15</v>
      </c>
      <c r="E541" s="33">
        <v>-5108171224</v>
      </c>
      <c r="F541" s="33">
        <v>-16446031519</v>
      </c>
      <c r="G541" s="33">
        <v>158400801046</v>
      </c>
      <c r="H541" s="33">
        <v>46576672771</v>
      </c>
      <c r="I541" s="33">
        <v>38286736370</v>
      </c>
      <c r="J541" s="33">
        <v>11797207820</v>
      </c>
      <c r="K541" s="33">
        <v>631280455</v>
      </c>
      <c r="L541" s="33">
        <v>1875818093</v>
      </c>
      <c r="M541" s="33">
        <v>9903141434</v>
      </c>
      <c r="N541" s="34">
        <v>-1.34</v>
      </c>
      <c r="O541" s="34">
        <v>-1.4</v>
      </c>
      <c r="P541" s="17">
        <v>-7.1577038879414856E-2</v>
      </c>
      <c r="Q541" s="27">
        <v>-0.1779847272852336</v>
      </c>
      <c r="R541" s="27">
        <v>-0.94648899429153233</v>
      </c>
      <c r="S541" s="27">
        <v>4.2793719556046526</v>
      </c>
      <c r="T541" s="28">
        <v>-5.9999999999999831E-2</v>
      </c>
      <c r="U541" s="29">
        <v>3.0233211951484718</v>
      </c>
      <c r="V541" s="27">
        <f>(Table2[[#This Row],[TATA]]-AVERAGE(Table2[TATA]))/STDEV(Table2[TATA])</f>
        <v>-3.5662072017646901E-2</v>
      </c>
      <c r="W541" s="43">
        <f>(Table2[[#This Row],[REC]]-AVERAGE(Table2[REC]))/STDEV(Table2[REC])</f>
        <v>-0.35045618237731507</v>
      </c>
      <c r="X541" s="43">
        <f>(Table2[[#This Row],[INV]]-AVERAGE(Table2[INV]))/STDEV(Table2[INV])</f>
        <v>-4.3933673096891862E-2</v>
      </c>
      <c r="Y541" s="43">
        <f>(Table2[[#This Row],[rev]]-AVERAGE(Table2[rev]))/STDEV(Table2[rev])</f>
        <v>-1.6112252239552212E-2</v>
      </c>
      <c r="Z541" s="43">
        <f>(Table2[[#This Row],[ROA]]-AVERAGE(Table2[ROA]))/STDEV(Table2[ROA])</f>
        <v>-2.8340200618909041E-2</v>
      </c>
      <c r="AA541" s="20">
        <f>SUM(Table2[[#This Row],[TATA Z]:[ROA Z]])</f>
        <v>-0.47450438035031506</v>
      </c>
      <c r="AB541" s="20">
        <f>IF(Table2[[#This Row],[Z Score]]&gt;1,1,0)</f>
        <v>0</v>
      </c>
    </row>
    <row r="542" spans="1:28" ht="51.75" hidden="1" x14ac:dyDescent="0.45">
      <c r="A542" s="22">
        <v>1483</v>
      </c>
      <c r="B542" s="23" t="s">
        <v>2975</v>
      </c>
      <c r="C542" s="24" t="s">
        <v>2976</v>
      </c>
      <c r="D542" s="24" t="s">
        <v>15</v>
      </c>
      <c r="E542" s="25">
        <v>8145421880</v>
      </c>
      <c r="F542" s="25">
        <v>42755648125</v>
      </c>
      <c r="G542" s="25">
        <v>1200808483343</v>
      </c>
      <c r="H542" s="25">
        <v>23717049036</v>
      </c>
      <c r="I542" s="25">
        <v>30435498932</v>
      </c>
      <c r="J542" s="25">
        <v>367801995</v>
      </c>
      <c r="K542" s="25">
        <v>128673429</v>
      </c>
      <c r="L542" s="25">
        <v>93647784692</v>
      </c>
      <c r="M542" s="25">
        <v>97803954062</v>
      </c>
      <c r="N542" s="26">
        <v>0.81</v>
      </c>
      <c r="O542" s="26">
        <v>0.65</v>
      </c>
      <c r="P542" s="17">
        <v>2.8822436487662542E-2</v>
      </c>
      <c r="Q542" s="27">
        <v>0.28327511933723692</v>
      </c>
      <c r="R542" s="27">
        <v>-0.65015570674106871</v>
      </c>
      <c r="S542" s="27">
        <v>4.4380861583317804E-2</v>
      </c>
      <c r="T542" s="28">
        <v>-0.16000000000000003</v>
      </c>
      <c r="U542" s="29">
        <v>-0.45367728933285145</v>
      </c>
      <c r="V542" s="27">
        <f>(Table2[[#This Row],[TATA]]-AVERAGE(Table2[TATA]))/STDEV(Table2[TATA])</f>
        <v>7.4847835247705385E-2</v>
      </c>
      <c r="W542" s="43">
        <f>(Table2[[#This Row],[REC]]-AVERAGE(Table2[REC]))/STDEV(Table2[REC])</f>
        <v>2.8562386591920785E-2</v>
      </c>
      <c r="X542" s="43">
        <f>(Table2[[#This Row],[INV]]-AVERAGE(Table2[INV]))/STDEV(Table2[INV])</f>
        <v>-4.1752593142232335E-2</v>
      </c>
      <c r="Y542" s="43">
        <f>(Table2[[#This Row],[rev]]-AVERAGE(Table2[rev]))/STDEV(Table2[rev])</f>
        <v>-3.0798281505307251E-2</v>
      </c>
      <c r="Z542" s="43">
        <f>(Table2[[#This Row],[ROA]]-AVERAGE(Table2[ROA]))/STDEV(Table2[ROA])</f>
        <v>-4.1268850173542045E-2</v>
      </c>
      <c r="AA542" s="20">
        <f>SUM(Table2[[#This Row],[TATA Z]:[ROA Z]])</f>
        <v>-1.040950298145546E-2</v>
      </c>
      <c r="AB542" s="20">
        <f>IF(Table2[[#This Row],[Z Score]]&gt;1,1,0)</f>
        <v>0</v>
      </c>
    </row>
    <row r="543" spans="1:28" ht="51.75" hidden="1" x14ac:dyDescent="0.45">
      <c r="A543" s="30">
        <v>1492</v>
      </c>
      <c r="B543" s="31" t="s">
        <v>2993</v>
      </c>
      <c r="C543" s="32" t="s">
        <v>2994</v>
      </c>
      <c r="D543" s="32" t="s">
        <v>33</v>
      </c>
      <c r="E543" s="33">
        <v>17012026557</v>
      </c>
      <c r="F543" s="33">
        <v>1461470296</v>
      </c>
      <c r="G543" s="33">
        <v>150884413592</v>
      </c>
      <c r="H543" s="33">
        <v>42565156121</v>
      </c>
      <c r="I543" s="33">
        <v>27994957860</v>
      </c>
      <c r="J543" s="33">
        <v>4153016496</v>
      </c>
      <c r="K543" s="33">
        <v>4750774695</v>
      </c>
      <c r="L543" s="33">
        <v>230404048106</v>
      </c>
      <c r="M543" s="33">
        <v>189417399256</v>
      </c>
      <c r="N543" s="33"/>
      <c r="O543" s="34">
        <v>-4.07</v>
      </c>
      <c r="P543" s="17">
        <v>-0.10306270800806229</v>
      </c>
      <c r="Q543" s="27">
        <v>-0.34230341407843745</v>
      </c>
      <c r="R543" s="27">
        <v>0.14393349980086378</v>
      </c>
      <c r="S543" s="27">
        <v>-0.17789031567337579</v>
      </c>
      <c r="T543" s="28">
        <v>-4.07</v>
      </c>
      <c r="U543" s="29">
        <v>-4.5493229379590119</v>
      </c>
      <c r="V543" s="27">
        <f>(Table2[[#This Row],[TATA]]-AVERAGE(Table2[TATA]))/STDEV(Table2[TATA])</f>
        <v>-7.0318412231306734E-2</v>
      </c>
      <c r="W543" s="43">
        <f>(Table2[[#This Row],[REC]]-AVERAGE(Table2[REC]))/STDEV(Table2[REC])</f>
        <v>-0.48547732930632298</v>
      </c>
      <c r="X543" s="43">
        <f>(Table2[[#This Row],[INV]]-AVERAGE(Table2[INV]))/STDEV(Table2[INV])</f>
        <v>-3.5907917152852784E-2</v>
      </c>
      <c r="Y543" s="43">
        <f>(Table2[[#This Row],[rev]]-AVERAGE(Table2[rev]))/STDEV(Table2[rev])</f>
        <v>-3.1569069670301007E-2</v>
      </c>
      <c r="Z543" s="43">
        <f>(Table2[[#This Row],[ROA]]-AVERAGE(Table2[ROA]))/STDEV(Table2[ROA])</f>
        <v>-0.54677904775969122</v>
      </c>
      <c r="AA543" s="20">
        <f>SUM(Table2[[#This Row],[TATA Z]:[ROA Z]])</f>
        <v>-1.1700517761204747</v>
      </c>
      <c r="AB543" s="20">
        <f>IF(Table2[[#This Row],[Z Score]]&gt;1,1,0)</f>
        <v>0</v>
      </c>
    </row>
    <row r="544" spans="1:28" ht="51.75" hidden="1" x14ac:dyDescent="0.45">
      <c r="A544" s="22">
        <v>1493</v>
      </c>
      <c r="B544" s="23" t="s">
        <v>2995</v>
      </c>
      <c r="C544" s="24" t="s">
        <v>2996</v>
      </c>
      <c r="D544" s="24" t="s">
        <v>15</v>
      </c>
      <c r="E544" s="25">
        <v>-3201800062</v>
      </c>
      <c r="F544" s="25">
        <v>18029729299</v>
      </c>
      <c r="G544" s="25">
        <v>2609318536517</v>
      </c>
      <c r="H544" s="25">
        <v>795830661921</v>
      </c>
      <c r="I544" s="25">
        <v>640971614877</v>
      </c>
      <c r="J544" s="25">
        <v>732928803865</v>
      </c>
      <c r="K544" s="25">
        <v>827233732574</v>
      </c>
      <c r="L544" s="25">
        <v>1617723507265</v>
      </c>
      <c r="M544" s="25">
        <v>1657941643897</v>
      </c>
      <c r="N544" s="26">
        <v>7.0000000000000007E-2</v>
      </c>
      <c r="O544" s="26">
        <v>0.24</v>
      </c>
      <c r="P544" s="17">
        <v>8.1368100766035685E-3</v>
      </c>
      <c r="Q544" s="27">
        <v>-0.19458793742653313</v>
      </c>
      <c r="R544" s="27">
        <v>0.1286686076624303</v>
      </c>
      <c r="S544" s="27">
        <v>2.4860945922702628E-2</v>
      </c>
      <c r="T544" s="28">
        <v>0.16999999999999998</v>
      </c>
      <c r="U544" s="29">
        <v>0.13707842623520336</v>
      </c>
      <c r="V544" s="27">
        <f>(Table2[[#This Row],[TATA]]-AVERAGE(Table2[TATA]))/STDEV(Table2[TATA])</f>
        <v>5.2079124076118394E-2</v>
      </c>
      <c r="W544" s="43">
        <f>(Table2[[#This Row],[REC]]-AVERAGE(Table2[REC]))/STDEV(Table2[REC])</f>
        <v>-0.36409908885211489</v>
      </c>
      <c r="X544" s="43">
        <f>(Table2[[#This Row],[INV]]-AVERAGE(Table2[INV]))/STDEV(Table2[INV])</f>
        <v>-3.6020270208185816E-2</v>
      </c>
      <c r="Y544" s="43">
        <f>(Table2[[#This Row],[rev]]-AVERAGE(Table2[rev]))/STDEV(Table2[rev])</f>
        <v>-3.0865972333054575E-2</v>
      </c>
      <c r="Z544" s="43">
        <f>(Table2[[#This Row],[ROA]]-AVERAGE(Table2[ROA]))/STDEV(Table2[ROA])</f>
        <v>1.3956933567467675E-3</v>
      </c>
      <c r="AA544" s="20">
        <f>SUM(Table2[[#This Row],[TATA Z]:[ROA Z]])</f>
        <v>-0.37751051396049012</v>
      </c>
      <c r="AB544" s="20">
        <f>IF(Table2[[#This Row],[Z Score]]&gt;1,1,0)</f>
        <v>0</v>
      </c>
    </row>
    <row r="545" spans="1:28" ht="39" hidden="1" x14ac:dyDescent="0.45">
      <c r="A545" s="30">
        <v>1495</v>
      </c>
      <c r="B545" s="31" t="s">
        <v>2999</v>
      </c>
      <c r="C545" s="32" t="s">
        <v>3000</v>
      </c>
      <c r="D545" s="32" t="s">
        <v>18</v>
      </c>
      <c r="E545" s="33">
        <v>359566832938</v>
      </c>
      <c r="F545" s="33">
        <v>324882597229</v>
      </c>
      <c r="G545" s="33">
        <v>11274247401543</v>
      </c>
      <c r="H545" s="33">
        <v>682870160587</v>
      </c>
      <c r="I545" s="33">
        <v>1217168861318</v>
      </c>
      <c r="J545" s="33">
        <v>768253077</v>
      </c>
      <c r="K545" s="33">
        <v>787023197</v>
      </c>
      <c r="L545" s="33">
        <v>4747462343135</v>
      </c>
      <c r="M545" s="33">
        <v>5428120086969</v>
      </c>
      <c r="N545" s="34">
        <v>0.82</v>
      </c>
      <c r="O545" s="34">
        <v>0.16</v>
      </c>
      <c r="P545" s="17">
        <v>-3.0764125066346419E-3</v>
      </c>
      <c r="Q545" s="27">
        <v>0.78243088008372352</v>
      </c>
      <c r="R545" s="27">
        <v>2.4432209335622356E-2</v>
      </c>
      <c r="S545" s="27">
        <v>0.14337296320385887</v>
      </c>
      <c r="T545" s="28">
        <v>-0.65999999999999992</v>
      </c>
      <c r="U545" s="29">
        <v>0.28715964011657025</v>
      </c>
      <c r="V545" s="27">
        <f>(Table2[[#This Row],[TATA]]-AVERAGE(Table2[TATA]))/STDEV(Table2[TATA])</f>
        <v>3.9736707113392368E-2</v>
      </c>
      <c r="W545" s="43">
        <f>(Table2[[#This Row],[REC]]-AVERAGE(Table2[REC]))/STDEV(Table2[REC])</f>
        <v>0.43872013935579895</v>
      </c>
      <c r="X545" s="43">
        <f>(Table2[[#This Row],[INV]]-AVERAGE(Table2[INV]))/STDEV(Table2[INV])</f>
        <v>-3.6787473652712073E-2</v>
      </c>
      <c r="Y545" s="43">
        <f>(Table2[[#This Row],[rev]]-AVERAGE(Table2[rev]))/STDEV(Table2[rev])</f>
        <v>-3.0454998398164415E-2</v>
      </c>
      <c r="Z545" s="43">
        <f>(Table2[[#This Row],[ROA]]-AVERAGE(Table2[ROA]))/STDEV(Table2[ROA])</f>
        <v>-0.10591209794670688</v>
      </c>
      <c r="AA545" s="20">
        <f>SUM(Table2[[#This Row],[TATA Z]:[ROA Z]])</f>
        <v>0.30530227647160801</v>
      </c>
      <c r="AB545" s="20">
        <f>IF(Table2[[#This Row],[Z Score]]&gt;1,1,0)</f>
        <v>0</v>
      </c>
    </row>
    <row r="546" spans="1:28" ht="39" hidden="1" x14ac:dyDescent="0.45">
      <c r="A546" s="22">
        <v>1504</v>
      </c>
      <c r="B546" s="23" t="s">
        <v>3017</v>
      </c>
      <c r="C546" s="24" t="s">
        <v>3018</v>
      </c>
      <c r="D546" s="24" t="s">
        <v>15</v>
      </c>
      <c r="E546" s="25">
        <v>-269841164678</v>
      </c>
      <c r="F546" s="25">
        <v>13899020335</v>
      </c>
      <c r="G546" s="25">
        <v>1626909994265</v>
      </c>
      <c r="H546" s="25">
        <v>55649542440</v>
      </c>
      <c r="I546" s="25">
        <v>85513923359</v>
      </c>
      <c r="J546" s="25">
        <v>692095891383</v>
      </c>
      <c r="K546" s="25">
        <v>670880244678</v>
      </c>
      <c r="L546" s="25">
        <v>919583349082</v>
      </c>
      <c r="M546" s="25">
        <v>989573352555</v>
      </c>
      <c r="N546" s="26">
        <v>1.82</v>
      </c>
      <c r="O546" s="26">
        <v>3.32</v>
      </c>
      <c r="P546" s="17">
        <v>0.17440435304547208</v>
      </c>
      <c r="Q546" s="27">
        <v>0.53665096979367011</v>
      </c>
      <c r="R546" s="27">
        <v>-3.0654201201231291E-2</v>
      </c>
      <c r="S546" s="27">
        <v>7.6110559790876484E-2</v>
      </c>
      <c r="T546" s="28">
        <v>1.4999999999999998</v>
      </c>
      <c r="U546" s="29">
        <v>2.2565116814287869</v>
      </c>
      <c r="V546" s="27">
        <f>(Table2[[#This Row],[TATA]]-AVERAGE(Table2[TATA]))/STDEV(Table2[TATA])</f>
        <v>0.23509014766512049</v>
      </c>
      <c r="W546" s="43">
        <f>(Table2[[#This Row],[REC]]-AVERAGE(Table2[REC]))/STDEV(Table2[REC])</f>
        <v>0.23676206613168774</v>
      </c>
      <c r="X546" s="43">
        <f>(Table2[[#This Row],[INV]]-AVERAGE(Table2[INV]))/STDEV(Table2[INV])</f>
        <v>-3.7192922081369005E-2</v>
      </c>
      <c r="Y546" s="43">
        <f>(Table2[[#This Row],[rev]]-AVERAGE(Table2[rev]))/STDEV(Table2[rev])</f>
        <v>-3.0688249803675658E-2</v>
      </c>
      <c r="Z546" s="43">
        <f>(Table2[[#This Row],[ROA]]-AVERAGE(Table2[ROA]))/STDEV(Table2[ROA])</f>
        <v>0.17334673243336524</v>
      </c>
      <c r="AA546" s="20">
        <f>SUM(Table2[[#This Row],[TATA Z]:[ROA Z]])</f>
        <v>0.57731777434512876</v>
      </c>
      <c r="AB546" s="20">
        <f>IF(Table2[[#This Row],[Z Score]]&gt;1,1,0)</f>
        <v>0</v>
      </c>
    </row>
    <row r="547" spans="1:28" ht="26.25" hidden="1" x14ac:dyDescent="0.45">
      <c r="A547" s="30">
        <v>1506</v>
      </c>
      <c r="B547" s="31" t="s">
        <v>3021</v>
      </c>
      <c r="C547" s="32" t="s">
        <v>3022</v>
      </c>
      <c r="D547" s="32" t="s">
        <v>33</v>
      </c>
      <c r="E547" s="33">
        <v>11927024016</v>
      </c>
      <c r="F547" s="33">
        <v>16900946467</v>
      </c>
      <c r="G547" s="33">
        <v>116127896156</v>
      </c>
      <c r="H547" s="33">
        <v>38541119225</v>
      </c>
      <c r="I547" s="33">
        <v>36339865560</v>
      </c>
      <c r="J547" s="33">
        <v>16641723523</v>
      </c>
      <c r="K547" s="33">
        <v>18203982774</v>
      </c>
      <c r="L547" s="33">
        <v>119087670085</v>
      </c>
      <c r="M547" s="33">
        <v>165095442300</v>
      </c>
      <c r="N547" s="34">
        <v>0.23</v>
      </c>
      <c r="O547" s="34">
        <v>5.97</v>
      </c>
      <c r="P547" s="17">
        <v>4.2831417907703236E-2</v>
      </c>
      <c r="Q547" s="27">
        <v>-5.7114419852450457E-2</v>
      </c>
      <c r="R547" s="27">
        <v>9.3876048886454025E-2</v>
      </c>
      <c r="S547" s="27">
        <v>0.38633531231370549</v>
      </c>
      <c r="T547" s="28">
        <v>5.7399999999999993</v>
      </c>
      <c r="U547" s="29">
        <v>6.2059283592554113</v>
      </c>
      <c r="V547" s="27">
        <f>(Table2[[#This Row],[TATA]]-AVERAGE(Table2[TATA]))/STDEV(Table2[TATA])</f>
        <v>9.0267549663049812E-2</v>
      </c>
      <c r="W547" s="43">
        <f>(Table2[[#This Row],[REC]]-AVERAGE(Table2[REC]))/STDEV(Table2[REC])</f>
        <v>-0.25113669621458157</v>
      </c>
      <c r="X547" s="43">
        <f>(Table2[[#This Row],[INV]]-AVERAGE(Table2[INV]))/STDEV(Table2[INV])</f>
        <v>-3.6276351302364861E-2</v>
      </c>
      <c r="Y547" s="43">
        <f>(Table2[[#This Row],[rev]]-AVERAGE(Table2[rev]))/STDEV(Table2[rev])</f>
        <v>-2.9612457743346726E-2</v>
      </c>
      <c r="Z547" s="43">
        <f>(Table2[[#This Row],[ROA]]-AVERAGE(Table2[ROA]))/STDEV(Table2[ROA])</f>
        <v>0.72152147354980323</v>
      </c>
      <c r="AA547" s="20">
        <f>SUM(Table2[[#This Row],[TATA Z]:[ROA Z]])</f>
        <v>0.49476351795255991</v>
      </c>
      <c r="AB547" s="20">
        <f>IF(Table2[[#This Row],[Z Score]]&gt;1,1,0)</f>
        <v>0</v>
      </c>
    </row>
    <row r="548" spans="1:28" ht="39" hidden="1" x14ac:dyDescent="0.45">
      <c r="A548" s="22">
        <v>1507</v>
      </c>
      <c r="B548" s="23" t="s">
        <v>3023</v>
      </c>
      <c r="C548" s="24" t="s">
        <v>3024</v>
      </c>
      <c r="D548" s="24" t="s">
        <v>15</v>
      </c>
      <c r="E548" s="25">
        <v>21669323028</v>
      </c>
      <c r="F548" s="25">
        <v>23743804748</v>
      </c>
      <c r="G548" s="25">
        <v>137193818349</v>
      </c>
      <c r="H548" s="25">
        <v>54474246463</v>
      </c>
      <c r="I548" s="25">
        <v>60963460512</v>
      </c>
      <c r="J548" s="25">
        <v>3163435720</v>
      </c>
      <c r="K548" s="25">
        <v>3904256555</v>
      </c>
      <c r="L548" s="25">
        <v>181176495960</v>
      </c>
      <c r="M548" s="25">
        <v>187299673990</v>
      </c>
      <c r="N548" s="25"/>
      <c r="O548" s="25"/>
      <c r="P548" s="17">
        <v>1.5120810434205113E-2</v>
      </c>
      <c r="Q548" s="27">
        <v>0.11912443898434839</v>
      </c>
      <c r="R548" s="27">
        <v>0.23418235759189063</v>
      </c>
      <c r="S548" s="27">
        <v>3.3796757121033347E-2</v>
      </c>
      <c r="T548" s="28">
        <v>0</v>
      </c>
      <c r="U548" s="29">
        <v>0.4022243641314775</v>
      </c>
      <c r="V548" s="27">
        <f>(Table2[[#This Row],[TATA]]-AVERAGE(Table2[TATA]))/STDEV(Table2[TATA])</f>
        <v>5.9766427511100478E-2</v>
      </c>
      <c r="W548" s="43">
        <f>(Table2[[#This Row],[REC]]-AVERAGE(Table2[REC]))/STDEV(Table2[REC])</f>
        <v>-0.10632070895227173</v>
      </c>
      <c r="X548" s="43">
        <f>(Table2[[#This Row],[INV]]-AVERAGE(Table2[INV]))/STDEV(Table2[INV])</f>
        <v>-3.5243665167238751E-2</v>
      </c>
      <c r="Y548" s="43">
        <f>(Table2[[#This Row],[rev]]-AVERAGE(Table2[rev]))/STDEV(Table2[rev])</f>
        <v>-3.0834984880694354E-2</v>
      </c>
      <c r="Z548" s="43">
        <f>(Table2[[#This Row],[ROA]]-AVERAGE(Table2[ROA]))/STDEV(Table2[ROA])</f>
        <v>-2.058301088612928E-2</v>
      </c>
      <c r="AA548" s="20">
        <f>SUM(Table2[[#This Row],[TATA Z]:[ROA Z]])</f>
        <v>-0.13321594237523365</v>
      </c>
      <c r="AB548" s="20">
        <f>IF(Table2[[#This Row],[Z Score]]&gt;1,1,0)</f>
        <v>0</v>
      </c>
    </row>
    <row r="549" spans="1:28" ht="26.25" hidden="1" x14ac:dyDescent="0.45">
      <c r="A549" s="30">
        <v>1510</v>
      </c>
      <c r="B549" s="31" t="s">
        <v>3029</v>
      </c>
      <c r="C549" s="32" t="s">
        <v>3030</v>
      </c>
      <c r="D549" s="32" t="s">
        <v>15</v>
      </c>
      <c r="E549" s="33">
        <v>543273860507</v>
      </c>
      <c r="F549" s="33">
        <v>618960876153</v>
      </c>
      <c r="G549" s="33">
        <v>11367658352618</v>
      </c>
      <c r="H549" s="33">
        <v>538205635081</v>
      </c>
      <c r="I549" s="33">
        <v>672546386607</v>
      </c>
      <c r="J549" s="33">
        <v>709463277897</v>
      </c>
      <c r="K549" s="33">
        <v>884678969796</v>
      </c>
      <c r="L549" s="33">
        <v>7820568120671</v>
      </c>
      <c r="M549" s="33">
        <v>9571422893228</v>
      </c>
      <c r="N549" s="34">
        <v>0.84</v>
      </c>
      <c r="O549" s="34">
        <v>1.1000000000000001</v>
      </c>
      <c r="P549" s="17">
        <v>6.6581008417242842E-3</v>
      </c>
      <c r="Q549" s="27">
        <v>0.24960859338788177</v>
      </c>
      <c r="R549" s="27">
        <v>0.24696936030061564</v>
      </c>
      <c r="S549" s="27">
        <v>0.22387820750889101</v>
      </c>
      <c r="T549" s="28">
        <v>0.26000000000000012</v>
      </c>
      <c r="U549" s="29">
        <v>0.98711426203911279</v>
      </c>
      <c r="V549" s="27">
        <f>(Table2[[#This Row],[TATA]]-AVERAGE(Table2[TATA]))/STDEV(Table2[TATA])</f>
        <v>5.0451505805988305E-2</v>
      </c>
      <c r="W549" s="43">
        <f>(Table2[[#This Row],[REC]]-AVERAGE(Table2[REC]))/STDEV(Table2[REC])</f>
        <v>8.9850346633372992E-4</v>
      </c>
      <c r="X549" s="43">
        <f>(Table2[[#This Row],[INV]]-AVERAGE(Table2[INV]))/STDEV(Table2[INV])</f>
        <v>-3.5149549938002386E-2</v>
      </c>
      <c r="Y549" s="43">
        <f>(Table2[[#This Row],[rev]]-AVERAGE(Table2[rev]))/STDEV(Table2[rev])</f>
        <v>-3.0175823696810367E-2</v>
      </c>
      <c r="Z549" s="43">
        <f>(Table2[[#This Row],[ROA]]-AVERAGE(Table2[ROA]))/STDEV(Table2[ROA])</f>
        <v>1.3031477955916458E-2</v>
      </c>
      <c r="AA549" s="20">
        <f>SUM(Table2[[#This Row],[TATA Z]:[ROA Z]])</f>
        <v>-9.4388640657426005E-4</v>
      </c>
      <c r="AB549" s="20">
        <f>IF(Table2[[#This Row],[Z Score]]&gt;1,1,0)</f>
        <v>0</v>
      </c>
    </row>
    <row r="550" spans="1:28" ht="39" hidden="1" x14ac:dyDescent="0.45">
      <c r="A550" s="22">
        <v>1511</v>
      </c>
      <c r="B550" s="23" t="s">
        <v>3031</v>
      </c>
      <c r="C550" s="24" t="s">
        <v>3032</v>
      </c>
      <c r="D550" s="24" t="s">
        <v>15</v>
      </c>
      <c r="E550" s="25">
        <v>353185109389</v>
      </c>
      <c r="F550" s="25">
        <v>202665967008</v>
      </c>
      <c r="G550" s="25">
        <v>3495677646572</v>
      </c>
      <c r="H550" s="25">
        <v>1049196192341</v>
      </c>
      <c r="I550" s="25">
        <v>1247712463549</v>
      </c>
      <c r="J550" s="25">
        <v>693695937967</v>
      </c>
      <c r="K550" s="25">
        <v>701902608953</v>
      </c>
      <c r="L550" s="25">
        <v>4637372808954</v>
      </c>
      <c r="M550" s="25">
        <v>5291899108716</v>
      </c>
      <c r="N550" s="26">
        <v>1.01</v>
      </c>
      <c r="O550" s="26">
        <v>1.2</v>
      </c>
      <c r="P550" s="17">
        <v>-4.3058644874937206E-2</v>
      </c>
      <c r="Q550" s="27">
        <v>0.18920796001467005</v>
      </c>
      <c r="R550" s="27">
        <v>1.1830357562783366E-2</v>
      </c>
      <c r="S550" s="27">
        <v>0.14114161761983379</v>
      </c>
      <c r="T550" s="28">
        <v>0.18999999999999995</v>
      </c>
      <c r="U550" s="29">
        <v>0.48912129032234997</v>
      </c>
      <c r="V550" s="27">
        <f>(Table2[[#This Row],[TATA]]-AVERAGE(Table2[TATA]))/STDEV(Table2[TATA])</f>
        <v>-4.2718175838567744E-3</v>
      </c>
      <c r="W550" s="43">
        <f>(Table2[[#This Row],[REC]]-AVERAGE(Table2[REC]))/STDEV(Table2[REC])</f>
        <v>-4.8732874147784683E-2</v>
      </c>
      <c r="X550" s="43">
        <f>(Table2[[#This Row],[INV]]-AVERAGE(Table2[INV]))/STDEV(Table2[INV])</f>
        <v>-3.6880226129224349E-2</v>
      </c>
      <c r="Y550" s="43">
        <f>(Table2[[#This Row],[rev]]-AVERAGE(Table2[rev]))/STDEV(Table2[rev])</f>
        <v>-3.0462736219997209E-2</v>
      </c>
      <c r="Z550" s="43">
        <f>(Table2[[#This Row],[ROA]]-AVERAGE(Table2[ROA]))/STDEV(Table2[ROA])</f>
        <v>3.981423267673357E-3</v>
      </c>
      <c r="AA550" s="20">
        <f>SUM(Table2[[#This Row],[TATA Z]:[ROA Z]])</f>
        <v>-0.11636623081318966</v>
      </c>
      <c r="AB550" s="20">
        <f>IF(Table2[[#This Row],[Z Score]]&gt;1,1,0)</f>
        <v>0</v>
      </c>
    </row>
    <row r="551" spans="1:28" ht="39" hidden="1" x14ac:dyDescent="0.45">
      <c r="A551" s="30">
        <v>1518</v>
      </c>
      <c r="B551" s="31" t="s">
        <v>3045</v>
      </c>
      <c r="C551" s="32" t="s">
        <v>3046</v>
      </c>
      <c r="D551" s="32" t="s">
        <v>15</v>
      </c>
      <c r="E551" s="33">
        <v>-782000480538</v>
      </c>
      <c r="F551" s="33">
        <v>543140598644</v>
      </c>
      <c r="G551" s="33">
        <v>11014820026987</v>
      </c>
      <c r="H551" s="33">
        <v>1516366465372</v>
      </c>
      <c r="I551" s="33">
        <v>1570000022510</v>
      </c>
      <c r="J551" s="33">
        <v>3975233065192</v>
      </c>
      <c r="K551" s="33">
        <v>4863478093768</v>
      </c>
      <c r="L551" s="33">
        <v>14763861388474</v>
      </c>
      <c r="M551" s="33">
        <v>14873130454967</v>
      </c>
      <c r="N551" s="34">
        <v>-1.86</v>
      </c>
      <c r="O551" s="34">
        <v>1.23</v>
      </c>
      <c r="P551" s="17">
        <v>0.12030528650811555</v>
      </c>
      <c r="Q551" s="27">
        <v>3.5369785841869325E-2</v>
      </c>
      <c r="R551" s="27">
        <v>0.22344476764234666</v>
      </c>
      <c r="S551" s="27">
        <v>7.4011170667251909E-3</v>
      </c>
      <c r="T551" s="28">
        <v>3.09</v>
      </c>
      <c r="U551" s="29">
        <v>3.4765209570590567</v>
      </c>
      <c r="V551" s="27">
        <f>(Table2[[#This Row],[TATA]]-AVERAGE(Table2[TATA]))/STDEV(Table2[TATA])</f>
        <v>0.17554319481176089</v>
      </c>
      <c r="W551" s="43">
        <f>(Table2[[#This Row],[REC]]-AVERAGE(Table2[REC]))/STDEV(Table2[REC])</f>
        <v>-0.17514215311443668</v>
      </c>
      <c r="X551" s="43">
        <f>(Table2[[#This Row],[INV]]-AVERAGE(Table2[INV]))/STDEV(Table2[INV])</f>
        <v>-3.5322696255490414E-2</v>
      </c>
      <c r="Y551" s="43">
        <f>(Table2[[#This Row],[rev]]-AVERAGE(Table2[rev]))/STDEV(Table2[rev])</f>
        <v>-3.0926519227218282E-2</v>
      </c>
      <c r="Z551" s="43">
        <f>(Table2[[#This Row],[ROA]]-AVERAGE(Table2[ROA]))/STDEV(Table2[ROA])</f>
        <v>0.37891226035202952</v>
      </c>
      <c r="AA551" s="20">
        <f>SUM(Table2[[#This Row],[TATA Z]:[ROA Z]])</f>
        <v>0.31306408656664503</v>
      </c>
      <c r="AB551" s="20">
        <f>IF(Table2[[#This Row],[Z Score]]&gt;1,1,0)</f>
        <v>0</v>
      </c>
    </row>
    <row r="552" spans="1:28" ht="26.25" hidden="1" x14ac:dyDescent="0.45">
      <c r="A552" s="22">
        <v>1526</v>
      </c>
      <c r="B552" s="23" t="s">
        <v>3061</v>
      </c>
      <c r="C552" s="24" t="s">
        <v>3062</v>
      </c>
      <c r="D552" s="24" t="s">
        <v>18</v>
      </c>
      <c r="E552" s="25">
        <v>613642807550</v>
      </c>
      <c r="F552" s="25">
        <v>670860420661</v>
      </c>
      <c r="G552" s="25">
        <v>4681843190240</v>
      </c>
      <c r="H552" s="25">
        <v>991662262409</v>
      </c>
      <c r="I552" s="25">
        <v>1025910002820</v>
      </c>
      <c r="J552" s="25">
        <v>653751351455</v>
      </c>
      <c r="K552" s="25">
        <v>555442810440</v>
      </c>
      <c r="L552" s="25">
        <v>5280403155194</v>
      </c>
      <c r="M552" s="25">
        <v>5538068232450</v>
      </c>
      <c r="N552" s="26">
        <v>3.84</v>
      </c>
      <c r="O552" s="26">
        <v>4.21</v>
      </c>
      <c r="P552" s="17">
        <v>1.2221172471192253E-2</v>
      </c>
      <c r="Q552" s="27">
        <v>3.4535689931170239E-2</v>
      </c>
      <c r="R552" s="27">
        <v>-0.15037604250637931</v>
      </c>
      <c r="S552" s="27">
        <v>4.8796478163329458E-2</v>
      </c>
      <c r="T552" s="28">
        <v>0.37000000000000011</v>
      </c>
      <c r="U552" s="29">
        <v>0.31517729805931272</v>
      </c>
      <c r="V552" s="27">
        <f>(Table2[[#This Row],[TATA]]-AVERAGE(Table2[TATA]))/STDEV(Table2[TATA])</f>
        <v>5.6574790092438001E-2</v>
      </c>
      <c r="W552" s="43">
        <f>(Table2[[#This Row],[REC]]-AVERAGE(Table2[REC]))/STDEV(Table2[REC])</f>
        <v>-0.17582753217088642</v>
      </c>
      <c r="X552" s="43">
        <f>(Table2[[#This Row],[INV]]-AVERAGE(Table2[INV]))/STDEV(Table2[INV])</f>
        <v>-3.80741018852448E-2</v>
      </c>
      <c r="Y552" s="43">
        <f>(Table2[[#This Row],[rev]]-AVERAGE(Table2[rev]))/STDEV(Table2[rev])</f>
        <v>-3.0782969106088288E-2</v>
      </c>
      <c r="Z552" s="43">
        <f>(Table2[[#This Row],[ROA]]-AVERAGE(Table2[ROA]))/STDEV(Table2[ROA])</f>
        <v>2.7252992466012725E-2</v>
      </c>
      <c r="AA552" s="20">
        <f>SUM(Table2[[#This Row],[TATA Z]:[ROA Z]])</f>
        <v>-0.1608568206037688</v>
      </c>
      <c r="AB552" s="20">
        <f>IF(Table2[[#This Row],[Z Score]]&gt;1,1,0)</f>
        <v>0</v>
      </c>
    </row>
    <row r="553" spans="1:28" ht="26.25" hidden="1" x14ac:dyDescent="0.45">
      <c r="A553" s="30">
        <v>1527</v>
      </c>
      <c r="B553" s="31" t="s">
        <v>3063</v>
      </c>
      <c r="C553" s="32" t="s">
        <v>3064</v>
      </c>
      <c r="D553" s="32" t="s">
        <v>18</v>
      </c>
      <c r="E553" s="33">
        <v>1369570000000</v>
      </c>
      <c r="F553" s="33">
        <v>6763511000000</v>
      </c>
      <c r="G553" s="33">
        <v>128963171000000</v>
      </c>
      <c r="H553" s="33">
        <v>21864602000000</v>
      </c>
      <c r="I553" s="33">
        <v>5639277000000</v>
      </c>
      <c r="J553" s="33">
        <v>11001795000000</v>
      </c>
      <c r="K553" s="33">
        <v>11415704000000</v>
      </c>
      <c r="L553" s="33">
        <v>83456446000000</v>
      </c>
      <c r="M553" s="33">
        <v>81927677000000</v>
      </c>
      <c r="N553" s="34">
        <v>0.46</v>
      </c>
      <c r="O553" s="34">
        <v>1.18</v>
      </c>
      <c r="P553" s="17">
        <v>4.1825437124215874E-2</v>
      </c>
      <c r="Q553" s="27">
        <v>-0.74208188193866964</v>
      </c>
      <c r="R553" s="27">
        <v>3.7621951690610486E-2</v>
      </c>
      <c r="S553" s="27">
        <v>-1.8318165621382918E-2</v>
      </c>
      <c r="T553" s="28">
        <v>0.72</v>
      </c>
      <c r="U553" s="29">
        <v>3.9047341254773715E-2</v>
      </c>
      <c r="V553" s="27">
        <f>(Table2[[#This Row],[TATA]]-AVERAGE(Table2[TATA]))/STDEV(Table2[TATA])</f>
        <v>8.9160264563327374E-2</v>
      </c>
      <c r="W553" s="43">
        <f>(Table2[[#This Row],[REC]]-AVERAGE(Table2[REC]))/STDEV(Table2[REC])</f>
        <v>-0.81397646900515941</v>
      </c>
      <c r="X553" s="43">
        <f>(Table2[[#This Row],[INV]]-AVERAGE(Table2[INV]))/STDEV(Table2[INV])</f>
        <v>-3.6690394168677774E-2</v>
      </c>
      <c r="Y553" s="43">
        <f>(Table2[[#This Row],[rev]]-AVERAGE(Table2[rev]))/STDEV(Table2[rev])</f>
        <v>-3.1015708113302367E-2</v>
      </c>
      <c r="Z553" s="43">
        <f>(Table2[[#This Row],[ROA]]-AVERAGE(Table2[ROA]))/STDEV(Table2[ROA])</f>
        <v>7.2503265907228095E-2</v>
      </c>
      <c r="AA553" s="20">
        <f>SUM(Table2[[#This Row],[TATA Z]:[ROA Z]])</f>
        <v>-0.72001904081658408</v>
      </c>
      <c r="AB553" s="20">
        <f>IF(Table2[[#This Row],[Z Score]]&gt;1,1,0)</f>
        <v>0</v>
      </c>
    </row>
    <row r="554" spans="1:28" ht="39" hidden="1" x14ac:dyDescent="0.45">
      <c r="A554" s="22">
        <v>1528</v>
      </c>
      <c r="B554" s="23" t="s">
        <v>3065</v>
      </c>
      <c r="C554" s="24" t="s">
        <v>3066</v>
      </c>
      <c r="D554" s="24" t="s">
        <v>15</v>
      </c>
      <c r="E554" s="25">
        <v>1054544240000</v>
      </c>
      <c r="F554" s="25">
        <v>11292963000</v>
      </c>
      <c r="G554" s="25">
        <v>26460335304000</v>
      </c>
      <c r="H554" s="25">
        <v>1873471973000</v>
      </c>
      <c r="I554" s="25">
        <v>2693152824000</v>
      </c>
      <c r="J554" s="25">
        <v>3071547193000</v>
      </c>
      <c r="K554" s="25">
        <v>2928945068000</v>
      </c>
      <c r="L554" s="25">
        <v>14345267406000</v>
      </c>
      <c r="M554" s="25">
        <v>7442723808000</v>
      </c>
      <c r="N554" s="26">
        <v>-0.65</v>
      </c>
      <c r="O554" s="26">
        <v>0.85</v>
      </c>
      <c r="P554" s="17">
        <v>-3.9426986280188675E-2</v>
      </c>
      <c r="Q554" s="27">
        <v>0.4375196762017427</v>
      </c>
      <c r="R554" s="27">
        <v>-4.6426805788622634E-2</v>
      </c>
      <c r="S554" s="27">
        <v>-0.481172180527842</v>
      </c>
      <c r="T554" s="28">
        <v>1.5</v>
      </c>
      <c r="U554" s="29">
        <v>1.3704937036050895</v>
      </c>
      <c r="V554" s="27">
        <f>(Table2[[#This Row],[TATA]]-AVERAGE(Table2[TATA]))/STDEV(Table2[TATA])</f>
        <v>-2.7444356314865686E-4</v>
      </c>
      <c r="W554" s="43">
        <f>(Table2[[#This Row],[REC]]-AVERAGE(Table2[REC]))/STDEV(Table2[REC])</f>
        <v>0.15530559140837688</v>
      </c>
      <c r="X554" s="43">
        <f>(Table2[[#This Row],[INV]]-AVERAGE(Table2[INV]))/STDEV(Table2[INV])</f>
        <v>-3.7309012015047049E-2</v>
      </c>
      <c r="Y554" s="43">
        <f>(Table2[[#This Row],[rev]]-AVERAGE(Table2[rev]))/STDEV(Table2[rev])</f>
        <v>-3.2620785304204779E-2</v>
      </c>
      <c r="Z554" s="43">
        <f>(Table2[[#This Row],[ROA]]-AVERAGE(Table2[ROA]))/STDEV(Table2[ROA])</f>
        <v>0.17334673243336526</v>
      </c>
      <c r="AA554" s="20">
        <f>SUM(Table2[[#This Row],[TATA Z]:[ROA Z]])</f>
        <v>0.25844808295934163</v>
      </c>
      <c r="AB554" s="20">
        <f>IF(Table2[[#This Row],[Z Score]]&gt;1,1,0)</f>
        <v>0</v>
      </c>
    </row>
    <row r="555" spans="1:28" ht="26.25" hidden="1" x14ac:dyDescent="0.45">
      <c r="A555" s="30">
        <v>1529</v>
      </c>
      <c r="B555" s="31" t="s">
        <v>3067</v>
      </c>
      <c r="C555" s="32" t="s">
        <v>3068</v>
      </c>
      <c r="D555" s="32" t="s">
        <v>33</v>
      </c>
      <c r="E555" s="33">
        <v>505694412789</v>
      </c>
      <c r="F555" s="33">
        <v>21448016568</v>
      </c>
      <c r="G555" s="33">
        <v>3187110579904</v>
      </c>
      <c r="H555" s="33">
        <v>857924177091</v>
      </c>
      <c r="I555" s="33">
        <v>1587445709549</v>
      </c>
      <c r="J555" s="33">
        <v>1427884323</v>
      </c>
      <c r="K555" s="33">
        <v>99440032139</v>
      </c>
      <c r="L555" s="33">
        <v>1273890610665</v>
      </c>
      <c r="M555" s="33">
        <v>1508970503527</v>
      </c>
      <c r="N555" s="34">
        <v>0.35</v>
      </c>
      <c r="O555" s="34">
        <v>0.23</v>
      </c>
      <c r="P555" s="17">
        <v>-0.15193900057135329</v>
      </c>
      <c r="Q555" s="27">
        <v>0.85033334173145658</v>
      </c>
      <c r="R555" s="27">
        <v>68.641518249934592</v>
      </c>
      <c r="S555" s="27">
        <v>0.1845369538749351</v>
      </c>
      <c r="T555" s="28">
        <v>-0.11999999999999997</v>
      </c>
      <c r="U555" s="29">
        <v>69.404449544969637</v>
      </c>
      <c r="V555" s="27">
        <f>(Table2[[#This Row],[TATA]]-AVERAGE(Table2[TATA]))/STDEV(Table2[TATA])</f>
        <v>-0.12411664712143339</v>
      </c>
      <c r="W555" s="43">
        <f>(Table2[[#This Row],[REC]]-AVERAGE(Table2[REC]))/STDEV(Table2[REC])</f>
        <v>0.4945157912679774</v>
      </c>
      <c r="X555" s="43">
        <f>(Table2[[#This Row],[INV]]-AVERAGE(Table2[INV]))/STDEV(Table2[INV])</f>
        <v>0.46824978404926887</v>
      </c>
      <c r="Y555" s="43">
        <f>(Table2[[#This Row],[rev]]-AVERAGE(Table2[rev]))/STDEV(Table2[rev])</f>
        <v>-3.0312250619416038E-2</v>
      </c>
      <c r="Z555" s="43">
        <f>(Table2[[#This Row],[ROA]]-AVERAGE(Table2[ROA]))/STDEV(Table2[ROA])</f>
        <v>-3.6097390351688845E-2</v>
      </c>
      <c r="AA555" s="20">
        <f>SUM(Table2[[#This Row],[TATA Z]:[ROA Z]])</f>
        <v>0.77223928722470814</v>
      </c>
      <c r="AB555" s="20">
        <f>IF(Table2[[#This Row],[Z Score]]&gt;1,1,0)</f>
        <v>0</v>
      </c>
    </row>
    <row r="556" spans="1:28" ht="64.5" hidden="1" x14ac:dyDescent="0.45">
      <c r="A556" s="22">
        <v>1530</v>
      </c>
      <c r="B556" s="23" t="s">
        <v>3069</v>
      </c>
      <c r="C556" s="24" t="s">
        <v>3070</v>
      </c>
      <c r="D556" s="24" t="s">
        <v>15</v>
      </c>
      <c r="E556" s="25">
        <v>921259603152</v>
      </c>
      <c r="F556" s="25">
        <v>67077482748</v>
      </c>
      <c r="G556" s="25">
        <v>1802718622079</v>
      </c>
      <c r="H556" s="25">
        <v>144813095281</v>
      </c>
      <c r="I556" s="25">
        <v>98622598395</v>
      </c>
      <c r="J556" s="25">
        <v>262512611934</v>
      </c>
      <c r="K556" s="25">
        <v>272025895989</v>
      </c>
      <c r="L556" s="25">
        <v>1463311871245</v>
      </c>
      <c r="M556" s="25">
        <v>1422460005579</v>
      </c>
      <c r="N556" s="26">
        <v>0.61</v>
      </c>
      <c r="O556" s="26">
        <v>-0.01</v>
      </c>
      <c r="P556" s="17">
        <v>-0.4738299754283935</v>
      </c>
      <c r="Q556" s="27">
        <v>-0.31896629787776076</v>
      </c>
      <c r="R556" s="27">
        <v>3.6239340978374772E-2</v>
      </c>
      <c r="S556" s="27">
        <v>-2.7917401935134194E-2</v>
      </c>
      <c r="T556" s="28">
        <v>-0.62</v>
      </c>
      <c r="U556" s="29">
        <v>-1.4044743342629136</v>
      </c>
      <c r="V556" s="27">
        <f>(Table2[[#This Row],[TATA]]-AVERAGE(Table2[TATA]))/STDEV(Table2[TATA])</f>
        <v>-0.47842269952805816</v>
      </c>
      <c r="W556" s="43">
        <f>(Table2[[#This Row],[REC]]-AVERAGE(Table2[REC]))/STDEV(Table2[REC])</f>
        <v>-0.46630115247017001</v>
      </c>
      <c r="X556" s="43">
        <f>(Table2[[#This Row],[INV]]-AVERAGE(Table2[INV]))/STDEV(Table2[INV])</f>
        <v>-3.6700570495929029E-2</v>
      </c>
      <c r="Y556" s="43">
        <f>(Table2[[#This Row],[rev]]-AVERAGE(Table2[rev]))/STDEV(Table2[rev])</f>
        <v>-3.1048996179865642E-2</v>
      </c>
      <c r="Z556" s="43">
        <f>(Table2[[#This Row],[ROA]]-AVERAGE(Table2[ROA]))/STDEV(Table2[ROA])</f>
        <v>-0.1007406381248537</v>
      </c>
      <c r="AA556" s="20">
        <f>SUM(Table2[[#This Row],[TATA Z]:[ROA Z]])</f>
        <v>-1.1132140567988764</v>
      </c>
      <c r="AB556" s="20">
        <f>IF(Table2[[#This Row],[Z Score]]&gt;1,1,0)</f>
        <v>0</v>
      </c>
    </row>
    <row r="557" spans="1:28" ht="64.5" hidden="1" x14ac:dyDescent="0.45">
      <c r="A557" s="30">
        <v>1531</v>
      </c>
      <c r="B557" s="31" t="s">
        <v>3071</v>
      </c>
      <c r="C557" s="32" t="s">
        <v>3072</v>
      </c>
      <c r="D557" s="32" t="s">
        <v>15</v>
      </c>
      <c r="E557" s="33">
        <v>4346497440</v>
      </c>
      <c r="F557" s="33">
        <v>521633726</v>
      </c>
      <c r="G557" s="33">
        <v>61047730690</v>
      </c>
      <c r="H557" s="33">
        <v>21246890202</v>
      </c>
      <c r="I557" s="33">
        <v>18257961631</v>
      </c>
      <c r="J557" s="33">
        <v>1959141222</v>
      </c>
      <c r="K557" s="33">
        <v>2930402337</v>
      </c>
      <c r="L557" s="33">
        <v>83066315482</v>
      </c>
      <c r="M557" s="33">
        <v>98783731937</v>
      </c>
      <c r="N557" s="33"/>
      <c r="O557" s="33"/>
      <c r="P557" s="17">
        <v>-6.2653659206803838E-2</v>
      </c>
      <c r="Q557" s="27">
        <v>-0.14067604918100662</v>
      </c>
      <c r="R557" s="27">
        <v>0.49575860284767159</v>
      </c>
      <c r="S557" s="27">
        <v>0.18921528376211505</v>
      </c>
      <c r="T557" s="28">
        <v>0</v>
      </c>
      <c r="U557" s="29">
        <v>0.48164417822197619</v>
      </c>
      <c r="V557" s="27">
        <f>(Table2[[#This Row],[TATA]]-AVERAGE(Table2[TATA]))/STDEV(Table2[TATA])</f>
        <v>-2.584008981596362E-2</v>
      </c>
      <c r="W557" s="43">
        <f>(Table2[[#This Row],[REC]]-AVERAGE(Table2[REC]))/STDEV(Table2[REC])</f>
        <v>-0.31979953214265516</v>
      </c>
      <c r="X557" s="43">
        <f>(Table2[[#This Row],[INV]]-AVERAGE(Table2[INV]))/STDEV(Table2[INV])</f>
        <v>-3.3318404897430785E-2</v>
      </c>
      <c r="Y557" s="43">
        <f>(Table2[[#This Row],[rev]]-AVERAGE(Table2[rev]))/STDEV(Table2[rev])</f>
        <v>-3.029602718750966E-2</v>
      </c>
      <c r="Z557" s="43">
        <f>(Table2[[#This Row],[ROA]]-AVERAGE(Table2[ROA]))/STDEV(Table2[ROA])</f>
        <v>-2.058301088612928E-2</v>
      </c>
      <c r="AA557" s="20">
        <f>SUM(Table2[[#This Row],[TATA Z]:[ROA Z]])</f>
        <v>-0.42983706492968854</v>
      </c>
      <c r="AB557" s="20">
        <f>IF(Table2[[#This Row],[Z Score]]&gt;1,1,0)</f>
        <v>0</v>
      </c>
    </row>
    <row r="558" spans="1:28" ht="26.25" hidden="1" x14ac:dyDescent="0.45">
      <c r="A558" s="22">
        <v>1539</v>
      </c>
      <c r="B558" s="23" t="s">
        <v>3087</v>
      </c>
      <c r="C558" s="24" t="s">
        <v>3088</v>
      </c>
      <c r="D558" s="24" t="s">
        <v>15</v>
      </c>
      <c r="E558" s="25">
        <v>-10324626360</v>
      </c>
      <c r="F558" s="25">
        <v>21744868899</v>
      </c>
      <c r="G558" s="25">
        <v>648691087797</v>
      </c>
      <c r="H558" s="25">
        <v>338764164866</v>
      </c>
      <c r="I558" s="25">
        <v>440661509315</v>
      </c>
      <c r="J558" s="25">
        <v>124706062160</v>
      </c>
      <c r="K558" s="25">
        <v>111331529491</v>
      </c>
      <c r="L558" s="25">
        <v>4081023564895</v>
      </c>
      <c r="M558" s="25">
        <v>4132870280887</v>
      </c>
      <c r="N558" s="26">
        <v>0.79</v>
      </c>
      <c r="O558" s="26">
        <v>0.89</v>
      </c>
      <c r="P558" s="17">
        <v>4.9437237326491155E-2</v>
      </c>
      <c r="Q558" s="27">
        <v>0.30079139123025617</v>
      </c>
      <c r="R558" s="27">
        <v>-0.10724845638891434</v>
      </c>
      <c r="S558" s="27">
        <v>1.2704341243698248E-2</v>
      </c>
      <c r="T558" s="28">
        <v>9.9999999999999978E-2</v>
      </c>
      <c r="U558" s="29">
        <v>0.35568451341153118</v>
      </c>
      <c r="V558" s="27">
        <f>(Table2[[#This Row],[TATA]]-AVERAGE(Table2[TATA]))/STDEV(Table2[TATA])</f>
        <v>9.7538588567515017E-2</v>
      </c>
      <c r="W558" s="43">
        <f>(Table2[[#This Row],[REC]]-AVERAGE(Table2[REC]))/STDEV(Table2[REC])</f>
        <v>4.2955558586365052E-2</v>
      </c>
      <c r="X558" s="43">
        <f>(Table2[[#This Row],[INV]]-AVERAGE(Table2[INV]))/STDEV(Table2[INV])</f>
        <v>-3.7756673106482862E-2</v>
      </c>
      <c r="Y558" s="43">
        <f>(Table2[[#This Row],[rev]]-AVERAGE(Table2[rev]))/STDEV(Table2[rev])</f>
        <v>-3.090812879764316E-2</v>
      </c>
      <c r="Z558" s="43">
        <f>(Table2[[#This Row],[ROA]]-AVERAGE(Table2[ROA]))/STDEV(Table2[ROA])</f>
        <v>-7.6543613314963132E-3</v>
      </c>
      <c r="AA558" s="20">
        <f>SUM(Table2[[#This Row],[TATA Z]:[ROA Z]])</f>
        <v>6.4174983918257725E-2</v>
      </c>
      <c r="AB558" s="20">
        <f>IF(Table2[[#This Row],[Z Score]]&gt;1,1,0)</f>
        <v>0</v>
      </c>
    </row>
    <row r="559" spans="1:28" ht="51.75" hidden="1" x14ac:dyDescent="0.45">
      <c r="A559" s="30">
        <v>1540</v>
      </c>
      <c r="B559" s="31" t="s">
        <v>3089</v>
      </c>
      <c r="C559" s="32" t="s">
        <v>3090</v>
      </c>
      <c r="D559" s="32" t="s">
        <v>15</v>
      </c>
      <c r="E559" s="33">
        <v>8503321371</v>
      </c>
      <c r="F559" s="33">
        <v>10648875712</v>
      </c>
      <c r="G559" s="33">
        <v>110288846429</v>
      </c>
      <c r="H559" s="33">
        <v>20254473164</v>
      </c>
      <c r="I559" s="33">
        <v>18948178809</v>
      </c>
      <c r="J559" s="33">
        <v>2343285472</v>
      </c>
      <c r="K559" s="33">
        <v>2541228910</v>
      </c>
      <c r="L559" s="33">
        <v>110003321438</v>
      </c>
      <c r="M559" s="33">
        <v>107240467210</v>
      </c>
      <c r="N559" s="33"/>
      <c r="O559" s="33"/>
      <c r="P559" s="17">
        <v>1.9453955775856544E-2</v>
      </c>
      <c r="Q559" s="27">
        <v>-6.4494116653786293E-2</v>
      </c>
      <c r="R559" s="27">
        <v>8.4472609234014825E-2</v>
      </c>
      <c r="S559" s="27">
        <v>-2.511609824033539E-2</v>
      </c>
      <c r="T559" s="28">
        <v>0</v>
      </c>
      <c r="U559" s="29">
        <v>1.4316350115749683E-2</v>
      </c>
      <c r="V559" s="27">
        <f>(Table2[[#This Row],[TATA]]-AVERAGE(Table2[TATA]))/STDEV(Table2[TATA])</f>
        <v>6.4535929424555868E-2</v>
      </c>
      <c r="W559" s="43">
        <f>(Table2[[#This Row],[REC]]-AVERAGE(Table2[REC]))/STDEV(Table2[REC])</f>
        <v>-0.25720061472288053</v>
      </c>
      <c r="X559" s="43">
        <f>(Table2[[#This Row],[INV]]-AVERAGE(Table2[INV]))/STDEV(Table2[INV])</f>
        <v>-3.6345562742970537E-2</v>
      </c>
      <c r="Y559" s="43">
        <f>(Table2[[#This Row],[rev]]-AVERAGE(Table2[rev]))/STDEV(Table2[rev])</f>
        <v>-3.1039281867100695E-2</v>
      </c>
      <c r="Z559" s="43">
        <f>(Table2[[#This Row],[ROA]]-AVERAGE(Table2[ROA]))/STDEV(Table2[ROA])</f>
        <v>-2.058301088612928E-2</v>
      </c>
      <c r="AA559" s="20">
        <f>SUM(Table2[[#This Row],[TATA Z]:[ROA Z]])</f>
        <v>-0.28063254079452515</v>
      </c>
      <c r="AB559" s="20">
        <f>IF(Table2[[#This Row],[Z Score]]&gt;1,1,0)</f>
        <v>0</v>
      </c>
    </row>
    <row r="560" spans="1:28" ht="51.75" hidden="1" x14ac:dyDescent="0.45">
      <c r="A560" s="22">
        <v>1542</v>
      </c>
      <c r="B560" s="23" t="s">
        <v>3093</v>
      </c>
      <c r="C560" s="24" t="s">
        <v>3094</v>
      </c>
      <c r="D560" s="24" t="s">
        <v>33</v>
      </c>
      <c r="E560" s="25">
        <v>152831518363</v>
      </c>
      <c r="F560" s="25">
        <v>277235046193</v>
      </c>
      <c r="G560" s="25">
        <v>3257440216532</v>
      </c>
      <c r="H560" s="25">
        <v>481576819426</v>
      </c>
      <c r="I560" s="25">
        <v>352522234416</v>
      </c>
      <c r="J560" s="25">
        <v>363970208166</v>
      </c>
      <c r="K560" s="25">
        <v>442431591093</v>
      </c>
      <c r="L560" s="25">
        <v>5273038459513</v>
      </c>
      <c r="M560" s="25">
        <v>5509901469196</v>
      </c>
      <c r="N560" s="26">
        <v>2.29</v>
      </c>
      <c r="O560" s="26">
        <v>1.81</v>
      </c>
      <c r="P560" s="17">
        <v>3.8190578970147583E-2</v>
      </c>
      <c r="Q560" s="27">
        <v>-0.2679833825137648</v>
      </c>
      <c r="R560" s="27">
        <v>0.21557089334964261</v>
      </c>
      <c r="S560" s="27">
        <v>4.4919643864094985E-2</v>
      </c>
      <c r="T560" s="28">
        <v>-0.48</v>
      </c>
      <c r="U560" s="29">
        <v>-0.44930226632987963</v>
      </c>
      <c r="V560" s="27">
        <f>(Table2[[#This Row],[TATA]]-AVERAGE(Table2[TATA]))/STDEV(Table2[TATA])</f>
        <v>8.5159368781151643E-2</v>
      </c>
      <c r="W560" s="43">
        <f>(Table2[[#This Row],[REC]]-AVERAGE(Table2[REC]))/STDEV(Table2[REC])</f>
        <v>-0.42440834136893152</v>
      </c>
      <c r="X560" s="43">
        <f>(Table2[[#This Row],[INV]]-AVERAGE(Table2[INV]))/STDEV(Table2[INV])</f>
        <v>-3.5380649749433953E-2</v>
      </c>
      <c r="Y560" s="43">
        <f>(Table2[[#This Row],[rev]]-AVERAGE(Table2[rev]))/STDEV(Table2[rev])</f>
        <v>-3.0796413125382074E-2</v>
      </c>
      <c r="Z560" s="43">
        <f>(Table2[[#This Row],[ROA]]-AVERAGE(Table2[ROA]))/STDEV(Table2[ROA])</f>
        <v>-8.2640528748367539E-2</v>
      </c>
      <c r="AA560" s="20">
        <f>SUM(Table2[[#This Row],[TATA Z]:[ROA Z]])</f>
        <v>-0.48806656421096339</v>
      </c>
      <c r="AB560" s="20">
        <f>IF(Table2[[#This Row],[Z Score]]&gt;1,1,0)</f>
        <v>0</v>
      </c>
    </row>
    <row r="561" spans="1:28" ht="39" hidden="1" x14ac:dyDescent="0.45">
      <c r="A561" s="30">
        <v>1543</v>
      </c>
      <c r="B561" s="31" t="s">
        <v>3095</v>
      </c>
      <c r="C561" s="32" t="s">
        <v>3096</v>
      </c>
      <c r="D561" s="32" t="s">
        <v>15</v>
      </c>
      <c r="E561" s="33">
        <v>253007546116</v>
      </c>
      <c r="F561" s="33">
        <v>122521054936</v>
      </c>
      <c r="G561" s="33">
        <v>1610222860230</v>
      </c>
      <c r="H561" s="33">
        <v>186139464520</v>
      </c>
      <c r="I561" s="33">
        <v>153570439030</v>
      </c>
      <c r="J561" s="33">
        <v>216072394835</v>
      </c>
      <c r="K561" s="33">
        <v>173734200533</v>
      </c>
      <c r="L561" s="33">
        <v>600920592050</v>
      </c>
      <c r="M561" s="33">
        <v>746992771726</v>
      </c>
      <c r="N561" s="34">
        <v>1.61</v>
      </c>
      <c r="O561" s="34">
        <v>4.04</v>
      </c>
      <c r="P561" s="17">
        <v>-8.1036292803197227E-2</v>
      </c>
      <c r="Q561" s="27">
        <v>-0.1749710926373734</v>
      </c>
      <c r="R561" s="27">
        <v>-0.19594448580222773</v>
      </c>
      <c r="S561" s="27">
        <v>0.24308066924064731</v>
      </c>
      <c r="T561" s="28">
        <v>2.4299999999999997</v>
      </c>
      <c r="U561" s="29">
        <v>2.2211287979978485</v>
      </c>
      <c r="V561" s="27">
        <f>(Table2[[#This Row],[TATA]]-AVERAGE(Table2[TATA]))/STDEV(Table2[TATA])</f>
        <v>-4.6073892100318307E-2</v>
      </c>
      <c r="W561" s="43">
        <f>(Table2[[#This Row],[REC]]-AVERAGE(Table2[REC]))/STDEV(Table2[REC])</f>
        <v>-0.34797986994736502</v>
      </c>
      <c r="X561" s="43">
        <f>(Table2[[#This Row],[INV]]-AVERAGE(Table2[INV]))/STDEV(Table2[INV])</f>
        <v>-3.8409495924366002E-2</v>
      </c>
      <c r="Y561" s="43">
        <f>(Table2[[#This Row],[rev]]-AVERAGE(Table2[rev]))/STDEV(Table2[rev])</f>
        <v>-3.010923373033671E-2</v>
      </c>
      <c r="Z561" s="43">
        <f>(Table2[[#This Row],[ROA]]-AVERAGE(Table2[ROA]))/STDEV(Table2[ROA])</f>
        <v>0.29358317329145189</v>
      </c>
      <c r="AA561" s="20">
        <f>SUM(Table2[[#This Row],[TATA Z]:[ROA Z]])</f>
        <v>-0.16898931841093412</v>
      </c>
      <c r="AB561" s="20">
        <f>IF(Table2[[#This Row],[Z Score]]&gt;1,1,0)</f>
        <v>0</v>
      </c>
    </row>
    <row r="562" spans="1:28" ht="39" hidden="1" x14ac:dyDescent="0.45">
      <c r="A562" s="22">
        <v>1544</v>
      </c>
      <c r="B562" s="23" t="s">
        <v>3097</v>
      </c>
      <c r="C562" s="24" t="s">
        <v>3098</v>
      </c>
      <c r="D562" s="24" t="s">
        <v>15</v>
      </c>
      <c r="E562" s="25">
        <v>2882889638375</v>
      </c>
      <c r="F562" s="25">
        <v>2645366628362</v>
      </c>
      <c r="G562" s="25">
        <v>35562138111753</v>
      </c>
      <c r="H562" s="25">
        <v>3607375668277</v>
      </c>
      <c r="I562" s="25">
        <v>4264787754262</v>
      </c>
      <c r="J562" s="25">
        <v>689383741794</v>
      </c>
      <c r="K562" s="25">
        <v>864631996992</v>
      </c>
      <c r="L562" s="25">
        <v>16969719071136</v>
      </c>
      <c r="M562" s="25">
        <v>19029749840726</v>
      </c>
      <c r="N562" s="26">
        <v>1</v>
      </c>
      <c r="O562" s="26">
        <v>1.43</v>
      </c>
      <c r="P562" s="17">
        <v>-6.679098125837956E-3</v>
      </c>
      <c r="Q562" s="27">
        <v>0.18224109337051703</v>
      </c>
      <c r="R562" s="27">
        <v>0.25421002059309844</v>
      </c>
      <c r="S562" s="27">
        <v>0.12139451224587042</v>
      </c>
      <c r="T562" s="28">
        <v>0.42999999999999994</v>
      </c>
      <c r="U562" s="29">
        <v>0.9811665280836479</v>
      </c>
      <c r="V562" s="27">
        <f>(Table2[[#This Row],[TATA]]-AVERAGE(Table2[TATA]))/STDEV(Table2[TATA])</f>
        <v>3.5771223705946896E-2</v>
      </c>
      <c r="W562" s="43">
        <f>(Table2[[#This Row],[REC]]-AVERAGE(Table2[REC]))/STDEV(Table2[REC])</f>
        <v>-5.4457568904984356E-2</v>
      </c>
      <c r="X562" s="43">
        <f>(Table2[[#This Row],[INV]]-AVERAGE(Table2[INV]))/STDEV(Table2[INV])</f>
        <v>-3.5096257042178988E-2</v>
      </c>
      <c r="Y562" s="43">
        <f>(Table2[[#This Row],[rev]]-AVERAGE(Table2[rev]))/STDEV(Table2[rev])</f>
        <v>-3.0531214892324379E-2</v>
      </c>
      <c r="Z562" s="43">
        <f>(Table2[[#This Row],[ROA]]-AVERAGE(Table2[ROA]))/STDEV(Table2[ROA])</f>
        <v>3.5010182198792483E-2</v>
      </c>
      <c r="AA562" s="20">
        <f>SUM(Table2[[#This Row],[TATA Z]:[ROA Z]])</f>
        <v>-4.9303634934748347E-2</v>
      </c>
      <c r="AB562" s="20">
        <f>IF(Table2[[#This Row],[Z Score]]&gt;1,1,0)</f>
        <v>0</v>
      </c>
    </row>
    <row r="563" spans="1:28" ht="39" hidden="1" x14ac:dyDescent="0.45">
      <c r="A563" s="30">
        <v>1546</v>
      </c>
      <c r="B563" s="31" t="s">
        <v>3101</v>
      </c>
      <c r="C563" s="32" t="s">
        <v>3102</v>
      </c>
      <c r="D563" s="32" t="s">
        <v>18</v>
      </c>
      <c r="E563" s="33">
        <v>6096942104603</v>
      </c>
      <c r="F563" s="33">
        <v>7075520638828</v>
      </c>
      <c r="G563" s="33">
        <v>83958619485260</v>
      </c>
      <c r="H563" s="33">
        <v>8825896224771</v>
      </c>
      <c r="I563" s="33">
        <v>10153065090178</v>
      </c>
      <c r="J563" s="33">
        <v>22667774012643</v>
      </c>
      <c r="K563" s="33">
        <v>27876446129267</v>
      </c>
      <c r="L563" s="33">
        <v>135225101298992</v>
      </c>
      <c r="M563" s="33">
        <v>157365796389314</v>
      </c>
      <c r="N563" s="34">
        <v>1.24</v>
      </c>
      <c r="O563" s="34">
        <v>2.52</v>
      </c>
      <c r="P563" s="17">
        <v>1.1655486241014264E-2</v>
      </c>
      <c r="Q563" s="27">
        <v>0.1503721357704311</v>
      </c>
      <c r="R563" s="27">
        <v>0.22978313237633533</v>
      </c>
      <c r="S563" s="27">
        <v>0.16373213906024298</v>
      </c>
      <c r="T563" s="28">
        <v>1.28</v>
      </c>
      <c r="U563" s="29">
        <v>1.8355428934480238</v>
      </c>
      <c r="V563" s="27">
        <f>(Table2[[#This Row],[TATA]]-AVERAGE(Table2[TATA]))/STDEV(Table2[TATA])</f>
        <v>5.5952138105366402E-2</v>
      </c>
      <c r="W563" s="43">
        <f>(Table2[[#This Row],[REC]]-AVERAGE(Table2[REC]))/STDEV(Table2[REC])</f>
        <v>-8.0644384845224043E-2</v>
      </c>
      <c r="X563" s="43">
        <f>(Table2[[#This Row],[INV]]-AVERAGE(Table2[INV]))/STDEV(Table2[INV])</f>
        <v>-3.5276044458856633E-2</v>
      </c>
      <c r="Y563" s="43">
        <f>(Table2[[#This Row],[rev]]-AVERAGE(Table2[rev]))/STDEV(Table2[rev])</f>
        <v>-3.0384397198347107E-2</v>
      </c>
      <c r="Z563" s="43">
        <f>(Table2[[#This Row],[ROA]]-AVERAGE(Table2[ROA]))/STDEV(Table2[ROA])</f>
        <v>0.14490370341317274</v>
      </c>
      <c r="AA563" s="20">
        <f>SUM(Table2[[#This Row],[TATA Z]:[ROA Z]])</f>
        <v>5.4551015016111357E-2</v>
      </c>
      <c r="AB563" s="20">
        <f>IF(Table2[[#This Row],[Z Score]]&gt;1,1,0)</f>
        <v>0</v>
      </c>
    </row>
    <row r="564" spans="1:28" hidden="1" x14ac:dyDescent="0.45">
      <c r="A564" s="22">
        <v>1551</v>
      </c>
      <c r="B564" s="23" t="s">
        <v>3111</v>
      </c>
      <c r="C564" s="24" t="s">
        <v>3112</v>
      </c>
      <c r="D564" s="24" t="s">
        <v>15</v>
      </c>
      <c r="E564" s="25">
        <v>51484629068</v>
      </c>
      <c r="F564" s="25">
        <v>118567405467</v>
      </c>
      <c r="G564" s="25">
        <v>5209395521212</v>
      </c>
      <c r="H564" s="25">
        <v>1328287832773</v>
      </c>
      <c r="I564" s="25">
        <v>1481391006689</v>
      </c>
      <c r="J564" s="25">
        <v>695756643086</v>
      </c>
      <c r="K564" s="25">
        <v>764435844555</v>
      </c>
      <c r="L564" s="25">
        <v>4447676739374</v>
      </c>
      <c r="M564" s="25">
        <v>4826928113310</v>
      </c>
      <c r="N564" s="26">
        <v>1.24</v>
      </c>
      <c r="O564" s="26">
        <v>0.68</v>
      </c>
      <c r="P564" s="17">
        <v>1.2877266877864699E-2</v>
      </c>
      <c r="Q564" s="27">
        <v>0.11526355217481302</v>
      </c>
      <c r="R564" s="27">
        <v>9.8711528163606496E-2</v>
      </c>
      <c r="S564" s="27">
        <v>8.5269545463724228E-2</v>
      </c>
      <c r="T564" s="28">
        <v>-0.55999999999999994</v>
      </c>
      <c r="U564" s="29">
        <v>-0.24787810731999149</v>
      </c>
      <c r="V564" s="27">
        <f>(Table2[[#This Row],[TATA]]-AVERAGE(Table2[TATA]))/STDEV(Table2[TATA])</f>
        <v>5.7296954543732175E-2</v>
      </c>
      <c r="W564" s="43">
        <f>(Table2[[#This Row],[REC]]-AVERAGE(Table2[REC]))/STDEV(Table2[REC])</f>
        <v>-0.10949321096868941</v>
      </c>
      <c r="X564" s="43">
        <f>(Table2[[#This Row],[INV]]-AVERAGE(Table2[INV]))/STDEV(Table2[INV])</f>
        <v>-3.6240761082279395E-2</v>
      </c>
      <c r="Y564" s="43">
        <f>(Table2[[#This Row],[rev]]-AVERAGE(Table2[rev]))/STDEV(Table2[rev])</f>
        <v>-3.0656488430711743E-2</v>
      </c>
      <c r="Z564" s="43">
        <f>(Table2[[#This Row],[ROA]]-AVERAGE(Table2[ROA]))/STDEV(Table2[ROA])</f>
        <v>-9.2983448392073911E-2</v>
      </c>
      <c r="AA564" s="20">
        <f>SUM(Table2[[#This Row],[TATA Z]:[ROA Z]])</f>
        <v>-0.21207695433002227</v>
      </c>
      <c r="AB564" s="20">
        <f>IF(Table2[[#This Row],[Z Score]]&gt;1,1,0)</f>
        <v>0</v>
      </c>
    </row>
    <row r="565" spans="1:28" ht="39" hidden="1" x14ac:dyDescent="0.45">
      <c r="A565" s="30">
        <v>1553</v>
      </c>
      <c r="B565" s="31" t="s">
        <v>3115</v>
      </c>
      <c r="C565" s="32" t="s">
        <v>3116</v>
      </c>
      <c r="D565" s="32" t="s">
        <v>15</v>
      </c>
      <c r="E565" s="33">
        <v>32996773690</v>
      </c>
      <c r="F565" s="33">
        <v>8845229543</v>
      </c>
      <c r="G565" s="33">
        <v>189818088603</v>
      </c>
      <c r="H565" s="33">
        <v>53874388919</v>
      </c>
      <c r="I565" s="33">
        <v>54311641348</v>
      </c>
      <c r="J565" s="33">
        <v>19292576808</v>
      </c>
      <c r="K565" s="33">
        <v>12348519887</v>
      </c>
      <c r="L565" s="33">
        <v>223620675713</v>
      </c>
      <c r="M565" s="33">
        <v>299575905934</v>
      </c>
      <c r="N565" s="33"/>
      <c r="O565" s="33"/>
      <c r="P565" s="17">
        <v>-0.12723520885047146</v>
      </c>
      <c r="Q565" s="27">
        <v>8.1161464245544917E-3</v>
      </c>
      <c r="R565" s="27">
        <v>-0.35993413374000549</v>
      </c>
      <c r="S565" s="27">
        <v>0.33966103527243929</v>
      </c>
      <c r="T565" s="28">
        <v>0</v>
      </c>
      <c r="U565" s="29">
        <v>-0.13939216089348316</v>
      </c>
      <c r="V565" s="27">
        <f>(Table2[[#This Row],[TATA]]-AVERAGE(Table2[TATA]))/STDEV(Table2[TATA])</f>
        <v>-9.6925133199713784E-2</v>
      </c>
      <c r="W565" s="43">
        <f>(Table2[[#This Row],[REC]]-AVERAGE(Table2[REC]))/STDEV(Table2[REC])</f>
        <v>-0.19753654856592018</v>
      </c>
      <c r="X565" s="43">
        <f>(Table2[[#This Row],[INV]]-AVERAGE(Table2[INV]))/STDEV(Table2[INV])</f>
        <v>-3.9616496787635042E-2</v>
      </c>
      <c r="Y565" s="43">
        <f>(Table2[[#This Row],[rev]]-AVERAGE(Table2[rev]))/STDEV(Table2[rev])</f>
        <v>-2.9774313998381999E-2</v>
      </c>
      <c r="Z565" s="43">
        <f>(Table2[[#This Row],[ROA]]-AVERAGE(Table2[ROA]))/STDEV(Table2[ROA])</f>
        <v>-2.058301088612928E-2</v>
      </c>
      <c r="AA565" s="20">
        <f>SUM(Table2[[#This Row],[TATA Z]:[ROA Z]])</f>
        <v>-0.38443550343778032</v>
      </c>
      <c r="AB565" s="20">
        <f>IF(Table2[[#This Row],[Z Score]]&gt;1,1,0)</f>
        <v>0</v>
      </c>
    </row>
    <row r="566" spans="1:28" ht="26.25" hidden="1" x14ac:dyDescent="0.45">
      <c r="A566" s="22">
        <v>1554</v>
      </c>
      <c r="B566" s="23" t="s">
        <v>3117</v>
      </c>
      <c r="C566" s="24" t="s">
        <v>3118</v>
      </c>
      <c r="D566" s="24" t="s">
        <v>18</v>
      </c>
      <c r="E566" s="25">
        <v>111991925873</v>
      </c>
      <c r="F566" s="25">
        <v>146071818681</v>
      </c>
      <c r="G566" s="25">
        <v>2313927502861</v>
      </c>
      <c r="H566" s="25">
        <v>571734030786</v>
      </c>
      <c r="I566" s="25">
        <v>637582716086</v>
      </c>
      <c r="J566" s="25">
        <v>212915333510</v>
      </c>
      <c r="K566" s="25">
        <v>221321051997</v>
      </c>
      <c r="L566" s="25">
        <v>1458300976120</v>
      </c>
      <c r="M566" s="25">
        <v>2133910521698</v>
      </c>
      <c r="N566" s="26">
        <v>1.24</v>
      </c>
      <c r="O566" s="26">
        <v>1.25</v>
      </c>
      <c r="P566" s="17">
        <v>1.4728159272865176E-2</v>
      </c>
      <c r="Q566" s="27">
        <v>0.11517363276325099</v>
      </c>
      <c r="R566" s="27">
        <v>3.9479159853957668E-2</v>
      </c>
      <c r="S566" s="27">
        <v>0.4632853962530748</v>
      </c>
      <c r="T566" s="28">
        <v>1.0000000000000009E-2</v>
      </c>
      <c r="U566" s="29">
        <v>0.6426663481431486</v>
      </c>
      <c r="V566" s="27">
        <f>(Table2[[#This Row],[TATA]]-AVERAGE(Table2[TATA]))/STDEV(Table2[TATA])</f>
        <v>5.9334235577142042E-2</v>
      </c>
      <c r="W566" s="43">
        <f>(Table2[[#This Row],[REC]]-AVERAGE(Table2[REC]))/STDEV(Table2[REC])</f>
        <v>-0.10956709801292781</v>
      </c>
      <c r="X566" s="43">
        <f>(Table2[[#This Row],[INV]]-AVERAGE(Table2[INV]))/STDEV(Table2[INV])</f>
        <v>-3.6676724696948187E-2</v>
      </c>
      <c r="Y566" s="43">
        <f>(Table2[[#This Row],[rev]]-AVERAGE(Table2[rev]))/STDEV(Table2[rev])</f>
        <v>-2.9345611565953045E-2</v>
      </c>
      <c r="Z566" s="43">
        <f>(Table2[[#This Row],[ROA]]-AVERAGE(Table2[ROA]))/STDEV(Table2[ROA])</f>
        <v>-1.9290145930665983E-2</v>
      </c>
      <c r="AA566" s="20">
        <f>SUM(Table2[[#This Row],[TATA Z]:[ROA Z]])</f>
        <v>-0.13554534462935297</v>
      </c>
      <c r="AB566" s="20">
        <f>IF(Table2[[#This Row],[Z Score]]&gt;1,1,0)</f>
        <v>0</v>
      </c>
    </row>
    <row r="567" spans="1:28" ht="39" hidden="1" x14ac:dyDescent="0.45">
      <c r="A567" s="30">
        <v>1555</v>
      </c>
      <c r="B567" s="31" t="s">
        <v>3119</v>
      </c>
      <c r="C567" s="32" t="s">
        <v>3120</v>
      </c>
      <c r="D567" s="32" t="s">
        <v>33</v>
      </c>
      <c r="E567" s="33">
        <v>-44712004765</v>
      </c>
      <c r="F567" s="33">
        <v>32782165951</v>
      </c>
      <c r="G567" s="33">
        <v>2226274659042</v>
      </c>
      <c r="H567" s="33">
        <v>486437626352</v>
      </c>
      <c r="I567" s="33">
        <v>650404624407</v>
      </c>
      <c r="J567" s="33">
        <v>743349146847</v>
      </c>
      <c r="K567" s="33">
        <v>861186370717</v>
      </c>
      <c r="L567" s="33">
        <v>2744023280166</v>
      </c>
      <c r="M567" s="33">
        <v>3327800032966</v>
      </c>
      <c r="N567" s="34">
        <v>0.11</v>
      </c>
      <c r="O567" s="34">
        <v>0.12</v>
      </c>
      <c r="P567" s="17">
        <v>3.4808899432627473E-2</v>
      </c>
      <c r="Q567" s="27">
        <v>0.33707712802699363</v>
      </c>
      <c r="R567" s="27">
        <v>0.15852204091417874</v>
      </c>
      <c r="S567" s="27">
        <v>0.21274482509663123</v>
      </c>
      <c r="T567" s="28">
        <v>9.999999999999995E-3</v>
      </c>
      <c r="U567" s="29">
        <v>0.75315289347043102</v>
      </c>
      <c r="V567" s="27">
        <f>(Table2[[#This Row],[TATA]]-AVERAGE(Table2[TATA]))/STDEV(Table2[TATA])</f>
        <v>8.1437147218477696E-2</v>
      </c>
      <c r="W567" s="43">
        <f>(Table2[[#This Row],[REC]]-AVERAGE(Table2[REC]))/STDEV(Table2[REC])</f>
        <v>7.2771654948098091E-2</v>
      </c>
      <c r="X567" s="43">
        <f>(Table2[[#This Row],[INV]]-AVERAGE(Table2[INV]))/STDEV(Table2[INV])</f>
        <v>-3.58005421938902E-2</v>
      </c>
      <c r="Y567" s="43">
        <f>(Table2[[#This Row],[rev]]-AVERAGE(Table2[rev]))/STDEV(Table2[rev])</f>
        <v>-3.0214431848823747E-2</v>
      </c>
      <c r="Z567" s="43">
        <f>(Table2[[#This Row],[ROA]]-AVERAGE(Table2[ROA]))/STDEV(Table2[ROA])</f>
        <v>-1.9290145930665987E-2</v>
      </c>
      <c r="AA567" s="20">
        <f>SUM(Table2[[#This Row],[TATA Z]:[ROA Z]])</f>
        <v>6.8903682193195856E-2</v>
      </c>
      <c r="AB567" s="20">
        <f>IF(Table2[[#This Row],[Z Score]]&gt;1,1,0)</f>
        <v>0</v>
      </c>
    </row>
    <row r="568" spans="1:28" ht="26.25" hidden="1" x14ac:dyDescent="0.45">
      <c r="A568" s="22">
        <v>1564</v>
      </c>
      <c r="B568" s="23" t="s">
        <v>3137</v>
      </c>
      <c r="C568" s="24" t="s">
        <v>3138</v>
      </c>
      <c r="D568" s="24" t="s">
        <v>33</v>
      </c>
      <c r="E568" s="25">
        <v>53912426459</v>
      </c>
      <c r="F568" s="25">
        <v>24662025241</v>
      </c>
      <c r="G568" s="25">
        <v>310426229800</v>
      </c>
      <c r="H568" s="25">
        <v>27062537644</v>
      </c>
      <c r="I568" s="25">
        <v>23416347544</v>
      </c>
      <c r="J568" s="25">
        <v>2937059976</v>
      </c>
      <c r="K568" s="25">
        <v>2301157731</v>
      </c>
      <c r="L568" s="25">
        <v>208040982497</v>
      </c>
      <c r="M568" s="25">
        <v>246242747017</v>
      </c>
      <c r="N568" s="26">
        <v>1.29</v>
      </c>
      <c r="O568" s="26">
        <v>1.39</v>
      </c>
      <c r="P568" s="17">
        <v>-9.4226577557074725E-2</v>
      </c>
      <c r="Q568" s="27">
        <v>-0.13473201027799372</v>
      </c>
      <c r="R568" s="27">
        <v>-0.21650979217184363</v>
      </c>
      <c r="S568" s="27">
        <v>0.18362614933598903</v>
      </c>
      <c r="T568" s="28">
        <v>9.9999999999999867E-2</v>
      </c>
      <c r="U568" s="29">
        <v>-0.16184223067092318</v>
      </c>
      <c r="V568" s="27">
        <f>(Table2[[#This Row],[TATA]]-AVERAGE(Table2[TATA]))/STDEV(Table2[TATA])</f>
        <v>-6.0592465425777953E-2</v>
      </c>
      <c r="W568" s="43">
        <f>(Table2[[#This Row],[REC]]-AVERAGE(Table2[REC]))/STDEV(Table2[REC])</f>
        <v>-0.31491529794057999</v>
      </c>
      <c r="X568" s="43">
        <f>(Table2[[#This Row],[INV]]-AVERAGE(Table2[INV]))/STDEV(Table2[INV])</f>
        <v>-3.8560861226101008E-2</v>
      </c>
      <c r="Y568" s="43">
        <f>(Table2[[#This Row],[rev]]-AVERAGE(Table2[rev]))/STDEV(Table2[rev])</f>
        <v>-3.0315409091728588E-2</v>
      </c>
      <c r="Z568" s="43">
        <f>(Table2[[#This Row],[ROA]]-AVERAGE(Table2[ROA]))/STDEV(Table2[ROA])</f>
        <v>-7.6543613314963271E-3</v>
      </c>
      <c r="AA568" s="20">
        <f>SUM(Table2[[#This Row],[TATA Z]:[ROA Z]])</f>
        <v>-0.45203839501568388</v>
      </c>
      <c r="AB568" s="20">
        <f>IF(Table2[[#This Row],[Z Score]]&gt;1,1,0)</f>
        <v>0</v>
      </c>
    </row>
    <row r="569" spans="1:28" ht="51.75" hidden="1" x14ac:dyDescent="0.45">
      <c r="A569" s="30">
        <v>1565</v>
      </c>
      <c r="B569" s="31" t="s">
        <v>3139</v>
      </c>
      <c r="C569" s="32" t="s">
        <v>3140</v>
      </c>
      <c r="D569" s="32" t="s">
        <v>15</v>
      </c>
      <c r="E569" s="33">
        <v>2800716430</v>
      </c>
      <c r="F569" s="33">
        <v>28737456342</v>
      </c>
      <c r="G569" s="33">
        <v>432866533161</v>
      </c>
      <c r="H569" s="33">
        <v>60034115992</v>
      </c>
      <c r="I569" s="33">
        <v>101108779679</v>
      </c>
      <c r="J569" s="33">
        <v>36818582599</v>
      </c>
      <c r="K569" s="33">
        <v>50463324326</v>
      </c>
      <c r="L569" s="33">
        <v>525202941576</v>
      </c>
      <c r="M569" s="33">
        <v>636227933618</v>
      </c>
      <c r="N569" s="33"/>
      <c r="O569" s="33"/>
      <c r="P569" s="17">
        <v>5.9918561323273084E-2</v>
      </c>
      <c r="Q569" s="27">
        <v>0.68418869851391684</v>
      </c>
      <c r="R569" s="27">
        <v>0.37059388938482912</v>
      </c>
      <c r="S569" s="27">
        <v>0.21139445965181064</v>
      </c>
      <c r="T569" s="28">
        <v>0</v>
      </c>
      <c r="U569" s="29">
        <v>1.3260956088738298</v>
      </c>
      <c r="V569" s="27">
        <f>(Table2[[#This Row],[TATA]]-AVERAGE(Table2[TATA]))/STDEV(Table2[TATA])</f>
        <v>0.1090754032636833</v>
      </c>
      <c r="W569" s="43">
        <f>(Table2[[#This Row],[REC]]-AVERAGE(Table2[REC]))/STDEV(Table2[REC])</f>
        <v>0.35799425058907014</v>
      </c>
      <c r="X569" s="43">
        <f>(Table2[[#This Row],[INV]]-AVERAGE(Table2[INV]))/STDEV(Table2[INV])</f>
        <v>-3.4239645470236904E-2</v>
      </c>
      <c r="Y569" s="43">
        <f>(Table2[[#This Row],[rev]]-AVERAGE(Table2[rev]))/STDEV(Table2[rev])</f>
        <v>-3.0219114622884385E-2</v>
      </c>
      <c r="Z569" s="43">
        <f>(Table2[[#This Row],[ROA]]-AVERAGE(Table2[ROA]))/STDEV(Table2[ROA])</f>
        <v>-2.058301088612928E-2</v>
      </c>
      <c r="AA569" s="20">
        <f>SUM(Table2[[#This Row],[TATA Z]:[ROA Z]])</f>
        <v>0.38202788287350287</v>
      </c>
      <c r="AB569" s="20">
        <f>IF(Table2[[#This Row],[Z Score]]&gt;1,1,0)</f>
        <v>0</v>
      </c>
    </row>
    <row r="570" spans="1:28" ht="26.25" hidden="1" x14ac:dyDescent="0.45">
      <c r="A570" s="22">
        <v>1568</v>
      </c>
      <c r="B570" s="23" t="s">
        <v>3145</v>
      </c>
      <c r="C570" s="24" t="s">
        <v>173</v>
      </c>
      <c r="D570" s="24" t="s">
        <v>18</v>
      </c>
      <c r="E570" s="25">
        <v>25504532303</v>
      </c>
      <c r="F570" s="25">
        <v>14757382825</v>
      </c>
      <c r="G570" s="25">
        <v>108022578070</v>
      </c>
      <c r="H570" s="25">
        <v>46612228986</v>
      </c>
      <c r="I570" s="25">
        <v>25616266400</v>
      </c>
      <c r="J570" s="25">
        <v>18798880855</v>
      </c>
      <c r="K570" s="25">
        <v>14957666518</v>
      </c>
      <c r="L570" s="25">
        <v>106199394079</v>
      </c>
      <c r="M570" s="25">
        <v>120145788862</v>
      </c>
      <c r="N570" s="26">
        <v>4.79</v>
      </c>
      <c r="O570" s="26">
        <v>1.1100000000000001</v>
      </c>
      <c r="P570" s="17">
        <v>-9.9489844345648837E-2</v>
      </c>
      <c r="Q570" s="27">
        <v>-0.45043893078587049</v>
      </c>
      <c r="R570" s="27">
        <v>-0.20433207522448549</v>
      </c>
      <c r="S570" s="27">
        <v>0.13132273403203698</v>
      </c>
      <c r="T570" s="28">
        <v>-3.6799999999999997</v>
      </c>
      <c r="U570" s="29">
        <v>-4.3029381163239675</v>
      </c>
      <c r="V570" s="27">
        <f>(Table2[[#This Row],[TATA]]-AVERAGE(Table2[TATA]))/STDEV(Table2[TATA])</f>
        <v>-6.6385753912511059E-2</v>
      </c>
      <c r="W570" s="43">
        <f>(Table2[[#This Row],[REC]]-AVERAGE(Table2[REC]))/STDEV(Table2[REC])</f>
        <v>-0.57433260057545998</v>
      </c>
      <c r="X570" s="43">
        <f>(Table2[[#This Row],[INV]]-AVERAGE(Table2[INV]))/STDEV(Table2[INV])</f>
        <v>-3.8471230477740086E-2</v>
      </c>
      <c r="Y570" s="43">
        <f>(Table2[[#This Row],[rev]]-AVERAGE(Table2[rev]))/STDEV(Table2[rev])</f>
        <v>-3.0496785975599055E-2</v>
      </c>
      <c r="Z570" s="43">
        <f>(Table2[[#This Row],[ROA]]-AVERAGE(Table2[ROA]))/STDEV(Table2[ROA])</f>
        <v>-0.49635731449662251</v>
      </c>
      <c r="AA570" s="20">
        <f>SUM(Table2[[#This Row],[TATA Z]:[ROA Z]])</f>
        <v>-1.2060436854379326</v>
      </c>
      <c r="AB570" s="20">
        <f>IF(Table2[[#This Row],[Z Score]]&gt;1,1,0)</f>
        <v>0</v>
      </c>
    </row>
    <row r="571" spans="1:28" ht="26.25" hidden="1" x14ac:dyDescent="0.45">
      <c r="A571" s="30">
        <v>1569</v>
      </c>
      <c r="B571" s="31" t="s">
        <v>3146</v>
      </c>
      <c r="C571" s="32" t="s">
        <v>3147</v>
      </c>
      <c r="D571" s="32" t="s">
        <v>15</v>
      </c>
      <c r="E571" s="32"/>
      <c r="F571" s="33">
        <v>19862723635</v>
      </c>
      <c r="G571" s="33">
        <v>755280831699</v>
      </c>
      <c r="H571" s="33">
        <v>24488718590</v>
      </c>
      <c r="I571" s="33">
        <v>36696080893</v>
      </c>
      <c r="J571" s="33">
        <v>72780624978</v>
      </c>
      <c r="K571" s="33">
        <v>73951893796</v>
      </c>
      <c r="L571" s="33">
        <v>329743487240</v>
      </c>
      <c r="M571" s="33">
        <v>374000917039</v>
      </c>
      <c r="N571" s="34">
        <v>0.12</v>
      </c>
      <c r="O571" s="34">
        <v>0.03</v>
      </c>
      <c r="P571" s="17">
        <v>2.629846118339706E-2</v>
      </c>
      <c r="Q571" s="27">
        <v>0.49848922303288223</v>
      </c>
      <c r="R571" s="27">
        <v>1.6093140425134423E-2</v>
      </c>
      <c r="S571" s="27">
        <v>0.13421775262171512</v>
      </c>
      <c r="T571" s="28">
        <v>-0.09</v>
      </c>
      <c r="U571" s="29">
        <v>0.58509857726312886</v>
      </c>
      <c r="V571" s="27">
        <f>(Table2[[#This Row],[TATA]]-AVERAGE(Table2[TATA]))/STDEV(Table2[TATA])</f>
        <v>7.2069690483555743E-2</v>
      </c>
      <c r="W571" s="43">
        <f>(Table2[[#This Row],[REC]]-AVERAGE(Table2[REC]))/STDEV(Table2[REC])</f>
        <v>0.20540444687965123</v>
      </c>
      <c r="X571" s="43">
        <f>(Table2[[#This Row],[INV]]-AVERAGE(Table2[INV]))/STDEV(Table2[INV])</f>
        <v>-3.6848851084156031E-2</v>
      </c>
      <c r="Y571" s="43">
        <f>(Table2[[#This Row],[rev]]-AVERAGE(Table2[rev]))/STDEV(Table2[rev])</f>
        <v>-3.0486746679933726E-2</v>
      </c>
      <c r="Z571" s="43">
        <f>(Table2[[#This Row],[ROA]]-AVERAGE(Table2[ROA]))/STDEV(Table2[ROA])</f>
        <v>-3.2218795485298955E-2</v>
      </c>
      <c r="AA571" s="20">
        <f>SUM(Table2[[#This Row],[TATA Z]:[ROA Z]])</f>
        <v>0.17791974411381825</v>
      </c>
      <c r="AB571" s="20">
        <f>IF(Table2[[#This Row],[Z Score]]&gt;1,1,0)</f>
        <v>0</v>
      </c>
    </row>
    <row r="572" spans="1:28" ht="26.25" hidden="1" x14ac:dyDescent="0.45">
      <c r="A572" s="22">
        <v>1570</v>
      </c>
      <c r="B572" s="23" t="s">
        <v>3148</v>
      </c>
      <c r="C572" s="24" t="s">
        <v>3149</v>
      </c>
      <c r="D572" s="24" t="s">
        <v>18</v>
      </c>
      <c r="E572" s="25">
        <v>-769483869497</v>
      </c>
      <c r="F572" s="25">
        <v>10615799633</v>
      </c>
      <c r="G572" s="25">
        <v>7790808289105</v>
      </c>
      <c r="H572" s="25">
        <v>1344674990862</v>
      </c>
      <c r="I572" s="25">
        <v>1082897908700</v>
      </c>
      <c r="J572" s="25">
        <v>1932148120147</v>
      </c>
      <c r="K572" s="25">
        <v>2067647333567</v>
      </c>
      <c r="L572" s="25">
        <v>64726492360</v>
      </c>
      <c r="M572" s="25">
        <v>35709041886</v>
      </c>
      <c r="N572" s="26">
        <v>0</v>
      </c>
      <c r="O572" s="26">
        <v>0.12</v>
      </c>
      <c r="P572" s="17">
        <v>0.10013077464900848</v>
      </c>
      <c r="Q572" s="27">
        <v>-0.19467684305944336</v>
      </c>
      <c r="R572" s="27">
        <v>7.0128791890805481E-2</v>
      </c>
      <c r="S572" s="27">
        <v>-0.4483087128004537</v>
      </c>
      <c r="T572" s="28">
        <v>0.12</v>
      </c>
      <c r="U572" s="29">
        <v>-0.35272598932008309</v>
      </c>
      <c r="V572" s="27">
        <f>(Table2[[#This Row],[TATA]]-AVERAGE(Table2[TATA]))/STDEV(Table2[TATA])</f>
        <v>0.15333706846974263</v>
      </c>
      <c r="W572" s="43">
        <f>(Table2[[#This Row],[REC]]-AVERAGE(Table2[REC]))/STDEV(Table2[REC])</f>
        <v>-0.36417214287146144</v>
      </c>
      <c r="X572" s="43">
        <f>(Table2[[#This Row],[INV]]-AVERAGE(Table2[INV]))/STDEV(Table2[INV])</f>
        <v>-3.6451136479688333E-2</v>
      </c>
      <c r="Y572" s="43">
        <f>(Table2[[#This Row],[rev]]-AVERAGE(Table2[rev]))/STDEV(Table2[rev])</f>
        <v>-3.2506821936135369E-2</v>
      </c>
      <c r="Z572" s="43">
        <f>(Table2[[#This Row],[ROA]]-AVERAGE(Table2[ROA]))/STDEV(Table2[ROA])</f>
        <v>-5.0686314205697167E-3</v>
      </c>
      <c r="AA572" s="20">
        <f>SUM(Table2[[#This Row],[TATA Z]:[ROA Z]])</f>
        <v>-0.28486166423811227</v>
      </c>
      <c r="AB572" s="20">
        <f>IF(Table2[[#This Row],[Z Score]]&gt;1,1,0)</f>
        <v>0</v>
      </c>
    </row>
    <row r="573" spans="1:28" ht="39" hidden="1" x14ac:dyDescent="0.45">
      <c r="A573" s="30">
        <v>1571</v>
      </c>
      <c r="B573" s="31" t="s">
        <v>3150</v>
      </c>
      <c r="C573" s="32" t="s">
        <v>3151</v>
      </c>
      <c r="D573" s="32" t="s">
        <v>33</v>
      </c>
      <c r="E573" s="33">
        <v>232125159523</v>
      </c>
      <c r="F573" s="33">
        <v>40983077558</v>
      </c>
      <c r="G573" s="33">
        <v>2425938745779</v>
      </c>
      <c r="H573" s="33">
        <v>832116958051</v>
      </c>
      <c r="I573" s="33">
        <v>498348368082</v>
      </c>
      <c r="J573" s="33">
        <v>182283268397</v>
      </c>
      <c r="K573" s="33">
        <v>299096757242</v>
      </c>
      <c r="L573" s="33">
        <v>2804842053734</v>
      </c>
      <c r="M573" s="33">
        <v>2695453150754</v>
      </c>
      <c r="N573" s="34">
        <v>4.3</v>
      </c>
      <c r="O573" s="34">
        <v>1.04</v>
      </c>
      <c r="P573" s="17">
        <v>-7.879097619326815E-2</v>
      </c>
      <c r="Q573" s="27">
        <v>-0.40110778507718325</v>
      </c>
      <c r="R573" s="27">
        <v>0.64083494811267327</v>
      </c>
      <c r="S573" s="27">
        <v>-3.9000022419934097E-2</v>
      </c>
      <c r="T573" s="28">
        <v>-3.26</v>
      </c>
      <c r="U573" s="29">
        <v>-3.1380638355777122</v>
      </c>
      <c r="V573" s="27">
        <f>(Table2[[#This Row],[TATA]]-AVERAGE(Table2[TATA]))/STDEV(Table2[TATA])</f>
        <v>-4.3602467529249449E-2</v>
      </c>
      <c r="W573" s="43">
        <f>(Table2[[#This Row],[REC]]-AVERAGE(Table2[REC]))/STDEV(Table2[REC])</f>
        <v>-0.53379705344507467</v>
      </c>
      <c r="X573" s="43">
        <f>(Table2[[#This Row],[INV]]-AVERAGE(Table2[INV]))/STDEV(Table2[INV])</f>
        <v>-3.2250610215407836E-2</v>
      </c>
      <c r="Y573" s="43">
        <f>(Table2[[#This Row],[rev]]-AVERAGE(Table2[rev]))/STDEV(Table2[rev])</f>
        <v>-3.108742830054018E-2</v>
      </c>
      <c r="Z573" s="43">
        <f>(Table2[[#This Row],[ROA]]-AVERAGE(Table2[ROA]))/STDEV(Table2[ROA])</f>
        <v>-0.44205698636716406</v>
      </c>
      <c r="AA573" s="20">
        <f>SUM(Table2[[#This Row],[TATA Z]:[ROA Z]])</f>
        <v>-1.0827945458574364</v>
      </c>
      <c r="AB573" s="20">
        <f>IF(Table2[[#This Row],[Z Score]]&gt;1,1,0)</f>
        <v>0</v>
      </c>
    </row>
    <row r="574" spans="1:28" ht="26.25" hidden="1" x14ac:dyDescent="0.45">
      <c r="A574" s="22">
        <v>1574</v>
      </c>
      <c r="B574" s="23" t="s">
        <v>3156</v>
      </c>
      <c r="C574" s="24" t="s">
        <v>3157</v>
      </c>
      <c r="D574" s="24" t="s">
        <v>33</v>
      </c>
      <c r="E574" s="25">
        <v>-19823665149</v>
      </c>
      <c r="F574" s="25">
        <v>8171781023</v>
      </c>
      <c r="G574" s="25">
        <v>269548468225</v>
      </c>
      <c r="H574" s="25">
        <v>128374704299</v>
      </c>
      <c r="I574" s="25">
        <v>74114640412</v>
      </c>
      <c r="J574" s="25">
        <v>187844440463</v>
      </c>
      <c r="K574" s="25">
        <v>92228307625</v>
      </c>
      <c r="L574" s="25">
        <v>1160602794231</v>
      </c>
      <c r="M574" s="25">
        <v>359377880571</v>
      </c>
      <c r="N574" s="26">
        <v>-0.62</v>
      </c>
      <c r="O574" s="26">
        <v>-0.26</v>
      </c>
      <c r="P574" s="17">
        <v>0.1038605277794841</v>
      </c>
      <c r="Q574" s="27">
        <v>-0.42266943618909408</v>
      </c>
      <c r="R574" s="27">
        <v>-0.50901763502994735</v>
      </c>
      <c r="S574" s="27">
        <v>-0.69035239070821042</v>
      </c>
      <c r="T574" s="28">
        <v>0.36</v>
      </c>
      <c r="U574" s="29">
        <v>-1.158178934147768</v>
      </c>
      <c r="V574" s="27">
        <f>(Table2[[#This Row],[TATA]]-AVERAGE(Table2[TATA]))/STDEV(Table2[TATA])</f>
        <v>0.15744241534595427</v>
      </c>
      <c r="W574" s="43">
        <f>(Table2[[#This Row],[REC]]-AVERAGE(Table2[REC]))/STDEV(Table2[REC])</f>
        <v>-0.55151432540987055</v>
      </c>
      <c r="X574" s="43">
        <f>(Table2[[#This Row],[INV]]-AVERAGE(Table2[INV]))/STDEV(Table2[INV])</f>
        <v>-4.0713785043442544E-2</v>
      </c>
      <c r="Y574" s="43">
        <f>(Table2[[#This Row],[rev]]-AVERAGE(Table2[rev]))/STDEV(Table2[rev])</f>
        <v>-3.3346176838761371E-2</v>
      </c>
      <c r="Z574" s="43">
        <f>(Table2[[#This Row],[ROA]]-AVERAGE(Table2[ROA]))/STDEV(Table2[ROA])</f>
        <v>2.5960127510549411E-2</v>
      </c>
      <c r="AA574" s="20">
        <f>SUM(Table2[[#This Row],[TATA Z]:[ROA Z]])</f>
        <v>-0.44217174443557072</v>
      </c>
      <c r="AB574" s="20">
        <f>IF(Table2[[#This Row],[Z Score]]&gt;1,1,0)</f>
        <v>0</v>
      </c>
    </row>
    <row r="575" spans="1:28" ht="39" x14ac:dyDescent="0.45">
      <c r="A575" s="30">
        <v>1577</v>
      </c>
      <c r="B575" s="31" t="s">
        <v>3162</v>
      </c>
      <c r="C575" s="32" t="s">
        <v>3163</v>
      </c>
      <c r="D575" s="32" t="s">
        <v>15</v>
      </c>
      <c r="E575" s="33">
        <v>77837500547</v>
      </c>
      <c r="F575" s="33">
        <v>57004961199</v>
      </c>
      <c r="G575" s="33">
        <v>528906585946</v>
      </c>
      <c r="H575" s="33">
        <v>2022302613</v>
      </c>
      <c r="I575" s="33">
        <v>6081149881</v>
      </c>
      <c r="J575" s="33">
        <v>11866755877</v>
      </c>
      <c r="K575" s="33">
        <v>10652297460</v>
      </c>
      <c r="L575" s="33">
        <v>242337437045</v>
      </c>
      <c r="M575" s="33">
        <v>241933683240</v>
      </c>
      <c r="N575" s="34">
        <v>2.0699999999999998</v>
      </c>
      <c r="O575" s="34">
        <v>2</v>
      </c>
      <c r="P575" s="17">
        <v>-3.9387937116984489E-2</v>
      </c>
      <c r="Q575" s="27">
        <v>2.0070424880571522</v>
      </c>
      <c r="R575" s="27">
        <v>-0.10234123205937423</v>
      </c>
      <c r="S575" s="27">
        <v>-1.6660810229045476E-3</v>
      </c>
      <c r="T575" s="28">
        <v>-6.999999999999984E-2</v>
      </c>
      <c r="U575" s="29">
        <v>1.7936472378578892</v>
      </c>
      <c r="V575" s="27">
        <f>(Table2[[#This Row],[TATA]]-AVERAGE(Table2[TATA]))/STDEV(Table2[TATA])</f>
        <v>-2.3146206958301195E-4</v>
      </c>
      <c r="W575" s="43">
        <f>(Table2[[#This Row],[REC]]-AVERAGE(Table2[REC]))/STDEV(Table2[REC])</f>
        <v>1.4449870897437422</v>
      </c>
      <c r="X575" s="43">
        <f>(Table2[[#This Row],[INV]]-AVERAGE(Table2[INV]))/STDEV(Table2[INV])</f>
        <v>-3.7720554826600604E-2</v>
      </c>
      <c r="Y575" s="43">
        <f>(Table2[[#This Row],[rev]]-AVERAGE(Table2[rev]))/STDEV(Table2[rev])</f>
        <v>-3.0957962300780038E-2</v>
      </c>
      <c r="Z575" s="43">
        <f>(Table2[[#This Row],[ROA]]-AVERAGE(Table2[ROA]))/STDEV(Table2[ROA])</f>
        <v>-2.9633065574372341E-2</v>
      </c>
      <c r="AA575" s="20">
        <f>SUM(Table2[[#This Row],[TATA Z]:[ROA Z]])</f>
        <v>1.3464440449724062</v>
      </c>
      <c r="AB575" s="20">
        <f>IF(Table2[[#This Row],[Z Score]]&gt;1,1,0)</f>
        <v>1</v>
      </c>
    </row>
    <row r="576" spans="1:28" ht="26.25" hidden="1" x14ac:dyDescent="0.45">
      <c r="A576" s="22">
        <v>1578</v>
      </c>
      <c r="B576" s="23" t="s">
        <v>3164</v>
      </c>
      <c r="C576" s="24" t="s">
        <v>3165</v>
      </c>
      <c r="D576" s="24" t="s">
        <v>33</v>
      </c>
      <c r="E576" s="25">
        <v>54261020046</v>
      </c>
      <c r="F576" s="25">
        <v>31859728298</v>
      </c>
      <c r="G576" s="25">
        <v>331628854346</v>
      </c>
      <c r="H576" s="25">
        <v>11676667775</v>
      </c>
      <c r="I576" s="25">
        <v>12230193608</v>
      </c>
      <c r="J576" s="25">
        <v>23707645546</v>
      </c>
      <c r="K576" s="25">
        <v>28234017637</v>
      </c>
      <c r="L576" s="25">
        <v>906053704717</v>
      </c>
      <c r="M576" s="25">
        <v>914942064814</v>
      </c>
      <c r="N576" s="26">
        <v>2.21</v>
      </c>
      <c r="O576" s="26">
        <v>2.42</v>
      </c>
      <c r="P576" s="17">
        <v>-6.7549284250844915E-2</v>
      </c>
      <c r="Q576" s="27">
        <v>4.7404434524129464E-2</v>
      </c>
      <c r="R576" s="27">
        <v>0.19092457250626046</v>
      </c>
      <c r="S576" s="27">
        <v>9.8099704804763439E-3</v>
      </c>
      <c r="T576" s="28">
        <v>0.20999999999999996</v>
      </c>
      <c r="U576" s="29">
        <v>0.39058969326002135</v>
      </c>
      <c r="V576" s="27">
        <f>(Table2[[#This Row],[TATA]]-AVERAGE(Table2[TATA]))/STDEV(Table2[TATA])</f>
        <v>-3.1228714284815409E-2</v>
      </c>
      <c r="W576" s="43">
        <f>(Table2[[#This Row],[REC]]-AVERAGE(Table2[REC]))/STDEV(Table2[REC])</f>
        <v>-0.16525324699135269</v>
      </c>
      <c r="X576" s="43">
        <f>(Table2[[#This Row],[INV]]-AVERAGE(Table2[INV]))/STDEV(Table2[INV])</f>
        <v>-3.5562052239825635E-2</v>
      </c>
      <c r="Y576" s="43">
        <f>(Table2[[#This Row],[rev]]-AVERAGE(Table2[rev]))/STDEV(Table2[rev])</f>
        <v>-3.0918165846787044E-2</v>
      </c>
      <c r="Z576" s="43">
        <f>(Table2[[#This Row],[ROA]]-AVERAGE(Table2[ROA]))/STDEV(Table2[ROA])</f>
        <v>6.5671531785999535E-3</v>
      </c>
      <c r="AA576" s="20">
        <f>SUM(Table2[[#This Row],[TATA Z]:[ROA Z]])</f>
        <v>-0.25639502618418081</v>
      </c>
      <c r="AB576" s="20">
        <f>IF(Table2[[#This Row],[Z Score]]&gt;1,1,0)</f>
        <v>0</v>
      </c>
    </row>
    <row r="577" spans="1:28" ht="39" hidden="1" x14ac:dyDescent="0.45">
      <c r="A577" s="30">
        <v>1579</v>
      </c>
      <c r="B577" s="31" t="s">
        <v>3166</v>
      </c>
      <c r="C577" s="32" t="s">
        <v>3167</v>
      </c>
      <c r="D577" s="32" t="s">
        <v>15</v>
      </c>
      <c r="E577" s="33">
        <v>224678940978</v>
      </c>
      <c r="F577" s="33">
        <v>216668946003</v>
      </c>
      <c r="G577" s="33">
        <v>3939848623298</v>
      </c>
      <c r="H577" s="33">
        <v>1211726168659</v>
      </c>
      <c r="I577" s="33">
        <v>1218356202109</v>
      </c>
      <c r="J577" s="33">
        <v>682145530219</v>
      </c>
      <c r="K577" s="33">
        <v>745517460485</v>
      </c>
      <c r="L577" s="33">
        <v>4563962481426</v>
      </c>
      <c r="M577" s="33">
        <v>4882703640388</v>
      </c>
      <c r="N577" s="34">
        <v>0.54</v>
      </c>
      <c r="O577" s="34">
        <v>0.6</v>
      </c>
      <c r="P577" s="17">
        <v>-2.033071760075627E-3</v>
      </c>
      <c r="Q577" s="27">
        <v>5.4715608373279278E-3</v>
      </c>
      <c r="R577" s="27">
        <v>9.2900894983002677E-2</v>
      </c>
      <c r="S577" s="27">
        <v>6.9838689572752591E-2</v>
      </c>
      <c r="T577" s="28">
        <v>5.9999999999999942E-2</v>
      </c>
      <c r="U577" s="29">
        <v>0.22617807363300751</v>
      </c>
      <c r="V577" s="27">
        <f>(Table2[[#This Row],[TATA]]-AVERAGE(Table2[TATA]))/STDEV(Table2[TATA])</f>
        <v>4.0885114400650062E-2</v>
      </c>
      <c r="W577" s="43">
        <f>(Table2[[#This Row],[REC]]-AVERAGE(Table2[REC]))/STDEV(Table2[REC])</f>
        <v>-0.19970961230022716</v>
      </c>
      <c r="X577" s="43">
        <f>(Table2[[#This Row],[INV]]-AVERAGE(Table2[INV]))/STDEV(Table2[INV])</f>
        <v>-3.6283528655436145E-2</v>
      </c>
      <c r="Y577" s="43">
        <f>(Table2[[#This Row],[rev]]-AVERAGE(Table2[rev]))/STDEV(Table2[rev])</f>
        <v>-3.070999928732969E-2</v>
      </c>
      <c r="Z577" s="43">
        <f>(Table2[[#This Row],[ROA]]-AVERAGE(Table2[ROA]))/STDEV(Table2[ROA])</f>
        <v>-1.2825821153349506E-2</v>
      </c>
      <c r="AA577" s="20">
        <f>SUM(Table2[[#This Row],[TATA Z]:[ROA Z]])</f>
        <v>-0.23864384699569247</v>
      </c>
      <c r="AB577" s="20">
        <f>IF(Table2[[#This Row],[Z Score]]&gt;1,1,0)</f>
        <v>0</v>
      </c>
    </row>
    <row r="578" spans="1:28" ht="39" hidden="1" x14ac:dyDescent="0.45">
      <c r="A578" s="22">
        <v>1580</v>
      </c>
      <c r="B578" s="23" t="s">
        <v>3168</v>
      </c>
      <c r="C578" s="24" t="s">
        <v>3169</v>
      </c>
      <c r="D578" s="24" t="s">
        <v>15</v>
      </c>
      <c r="E578" s="25">
        <v>106249485373</v>
      </c>
      <c r="F578" s="25">
        <v>67691421983</v>
      </c>
      <c r="G578" s="25">
        <v>485160845746</v>
      </c>
      <c r="H578" s="25">
        <v>78476084904</v>
      </c>
      <c r="I578" s="25">
        <v>85533552938</v>
      </c>
      <c r="J578" s="25">
        <v>15422810278</v>
      </c>
      <c r="K578" s="25">
        <v>13711010474</v>
      </c>
      <c r="L578" s="25">
        <v>758843118026</v>
      </c>
      <c r="M578" s="25">
        <v>900752711695</v>
      </c>
      <c r="N578" s="26">
        <v>2.7</v>
      </c>
      <c r="O578" s="26">
        <v>3.3</v>
      </c>
      <c r="P578" s="17">
        <v>-7.9474804547988193E-2</v>
      </c>
      <c r="Q578" s="27">
        <v>8.9931449085838305E-2</v>
      </c>
      <c r="R578" s="27">
        <v>-0.11099143237479953</v>
      </c>
      <c r="S578" s="27">
        <v>0.18700781531517796</v>
      </c>
      <c r="T578" s="28">
        <v>0.59999999999999964</v>
      </c>
      <c r="U578" s="29">
        <v>0.68647302747822825</v>
      </c>
      <c r="V578" s="27">
        <f>(Table2[[#This Row],[TATA]]-AVERAGE(Table2[TATA]))/STDEV(Table2[TATA])</f>
        <v>-4.435515879371308E-2</v>
      </c>
      <c r="W578" s="43">
        <f>(Table2[[#This Row],[REC]]-AVERAGE(Table2[REC]))/STDEV(Table2[REC])</f>
        <v>-0.13030867438279145</v>
      </c>
      <c r="X578" s="43">
        <f>(Table2[[#This Row],[INV]]-AVERAGE(Table2[INV]))/STDEV(Table2[INV])</f>
        <v>-3.7784222255486902E-2</v>
      </c>
      <c r="Y578" s="43">
        <f>(Table2[[#This Row],[rev]]-AVERAGE(Table2[rev]))/STDEV(Table2[rev])</f>
        <v>-3.0303682208617191E-2</v>
      </c>
      <c r="Z578" s="43">
        <f>(Table2[[#This Row],[ROA]]-AVERAGE(Table2[ROA]))/STDEV(Table2[ROA])</f>
        <v>5.6988886441668496E-2</v>
      </c>
      <c r="AA578" s="20">
        <f>SUM(Table2[[#This Row],[TATA Z]:[ROA Z]])</f>
        <v>-0.18576285119894009</v>
      </c>
      <c r="AB578" s="20">
        <f>IF(Table2[[#This Row],[Z Score]]&gt;1,1,0)</f>
        <v>0</v>
      </c>
    </row>
    <row r="579" spans="1:28" ht="39" hidden="1" x14ac:dyDescent="0.45">
      <c r="A579" s="30">
        <v>1581</v>
      </c>
      <c r="B579" s="31" t="s">
        <v>3170</v>
      </c>
      <c r="C579" s="32" t="s">
        <v>3171</v>
      </c>
      <c r="D579" s="32" t="s">
        <v>18</v>
      </c>
      <c r="E579" s="33">
        <v>413997801701</v>
      </c>
      <c r="F579" s="33">
        <v>386889264178</v>
      </c>
      <c r="G579" s="33">
        <v>969267945118</v>
      </c>
      <c r="H579" s="33">
        <v>74778897409</v>
      </c>
      <c r="I579" s="33">
        <v>109109739833</v>
      </c>
      <c r="J579" s="33">
        <v>3161811633</v>
      </c>
      <c r="K579" s="33">
        <v>2577463445</v>
      </c>
      <c r="L579" s="33">
        <v>920644864614</v>
      </c>
      <c r="M579" s="33">
        <v>1211823907987</v>
      </c>
      <c r="N579" s="34">
        <v>11.17</v>
      </c>
      <c r="O579" s="34">
        <v>12.31</v>
      </c>
      <c r="P579" s="17">
        <v>-2.7968053271069198E-2</v>
      </c>
      <c r="Q579" s="27">
        <v>0.45909800242478727</v>
      </c>
      <c r="R579" s="27">
        <v>-0.18481435829419002</v>
      </c>
      <c r="S579" s="27">
        <v>0.31627726886314955</v>
      </c>
      <c r="T579" s="28">
        <v>1.1400000000000006</v>
      </c>
      <c r="U579" s="29">
        <v>1.702592859722678</v>
      </c>
      <c r="V579" s="27">
        <f>(Table2[[#This Row],[TATA]]-AVERAGE(Table2[TATA]))/STDEV(Table2[TATA])</f>
        <v>1.2338427366383374E-2</v>
      </c>
      <c r="W579" s="43">
        <f>(Table2[[#This Row],[REC]]-AVERAGE(Table2[REC]))/STDEV(Table2[REC])</f>
        <v>0.17303656536090403</v>
      </c>
      <c r="X579" s="43">
        <f>(Table2[[#This Row],[INV]]-AVERAGE(Table2[INV]))/STDEV(Table2[INV])</f>
        <v>-3.8327575670987615E-2</v>
      </c>
      <c r="Y579" s="43">
        <f>(Table2[[#This Row],[rev]]-AVERAGE(Table2[rev]))/STDEV(Table2[rev])</f>
        <v>-2.985540382128982E-2</v>
      </c>
      <c r="Z579" s="43">
        <f>(Table2[[#This Row],[ROA]]-AVERAGE(Table2[ROA]))/STDEV(Table2[ROA])</f>
        <v>0.12680359403668665</v>
      </c>
      <c r="AA579" s="20">
        <f>SUM(Table2[[#This Row],[TATA Z]:[ROA Z]])</f>
        <v>0.24399560727169664</v>
      </c>
      <c r="AB579" s="20">
        <f>IF(Table2[[#This Row],[Z Score]]&gt;1,1,0)</f>
        <v>0</v>
      </c>
    </row>
    <row r="580" spans="1:28" ht="51.75" hidden="1" x14ac:dyDescent="0.45">
      <c r="A580" s="22">
        <v>1582</v>
      </c>
      <c r="B580" s="23" t="s">
        <v>3172</v>
      </c>
      <c r="C580" s="24" t="s">
        <v>3173</v>
      </c>
      <c r="D580" s="24" t="s">
        <v>15</v>
      </c>
      <c r="E580" s="25">
        <v>320772555891</v>
      </c>
      <c r="F580" s="25">
        <v>214643250291</v>
      </c>
      <c r="G580" s="25">
        <v>1486476394166</v>
      </c>
      <c r="H580" s="25">
        <v>51854902745</v>
      </c>
      <c r="I580" s="25">
        <v>74455770417</v>
      </c>
      <c r="J580" s="25">
        <v>27498795910</v>
      </c>
      <c r="K580" s="25">
        <v>27810368953</v>
      </c>
      <c r="L580" s="25">
        <v>364973807106</v>
      </c>
      <c r="M580" s="25">
        <v>408709078334</v>
      </c>
      <c r="N580" s="26">
        <v>1.58</v>
      </c>
      <c r="O580" s="26">
        <v>3.52</v>
      </c>
      <c r="P580" s="17">
        <v>-7.1396563051070006E-2</v>
      </c>
      <c r="Q580" s="27">
        <v>0.43584823180830751</v>
      </c>
      <c r="R580" s="27">
        <v>1.1330424940049676E-2</v>
      </c>
      <c r="S580" s="27">
        <v>0.11983126015204124</v>
      </c>
      <c r="T580" s="28">
        <v>1.94</v>
      </c>
      <c r="U580" s="29">
        <v>2.4356133538493285</v>
      </c>
      <c r="V580" s="27">
        <f>(Table2[[#This Row],[TATA]]-AVERAGE(Table2[TATA]))/STDEV(Table2[TATA])</f>
        <v>-3.5463421905371842E-2</v>
      </c>
      <c r="W580" s="43">
        <f>(Table2[[#This Row],[REC]]-AVERAGE(Table2[REC]))/STDEV(Table2[REC])</f>
        <v>0.15393216064749393</v>
      </c>
      <c r="X580" s="43">
        <f>(Table2[[#This Row],[INV]]-AVERAGE(Table2[INV]))/STDEV(Table2[INV])</f>
        <v>-3.6883905746290455E-2</v>
      </c>
      <c r="Y580" s="43">
        <f>(Table2[[#This Row],[rev]]-AVERAGE(Table2[rev]))/STDEV(Table2[rev])</f>
        <v>-3.0536635911044378E-2</v>
      </c>
      <c r="Z580" s="43">
        <f>(Table2[[#This Row],[ROA]]-AVERAGE(Table2[ROA]))/STDEV(Table2[ROA])</f>
        <v>0.23023279047375034</v>
      </c>
      <c r="AA580" s="20">
        <f>SUM(Table2[[#This Row],[TATA Z]:[ROA Z]])</f>
        <v>0.28128098755853759</v>
      </c>
      <c r="AB580" s="20">
        <f>IF(Table2[[#This Row],[Z Score]]&gt;1,1,0)</f>
        <v>0</v>
      </c>
    </row>
    <row r="581" spans="1:28" ht="39" hidden="1" x14ac:dyDescent="0.45">
      <c r="A581" s="30">
        <v>1585</v>
      </c>
      <c r="B581" s="31" t="s">
        <v>3178</v>
      </c>
      <c r="C581" s="32" t="s">
        <v>3179</v>
      </c>
      <c r="D581" s="32" t="s">
        <v>33</v>
      </c>
      <c r="E581" s="33">
        <v>251963674908</v>
      </c>
      <c r="F581" s="33">
        <v>168641986326</v>
      </c>
      <c r="G581" s="33">
        <v>1300343103388</v>
      </c>
      <c r="H581" s="33">
        <v>129543846132</v>
      </c>
      <c r="I581" s="33">
        <v>127812212074</v>
      </c>
      <c r="J581" s="33">
        <v>87932201415</v>
      </c>
      <c r="K581" s="33">
        <v>43388164163</v>
      </c>
      <c r="L581" s="33">
        <v>55616946205</v>
      </c>
      <c r="M581" s="33">
        <v>26564321165</v>
      </c>
      <c r="N581" s="34">
        <v>-0.44</v>
      </c>
      <c r="O581" s="34">
        <v>1.83</v>
      </c>
      <c r="P581" s="17">
        <v>-6.4076695116010662E-2</v>
      </c>
      <c r="Q581" s="27">
        <v>-1.3367165710330494E-2</v>
      </c>
      <c r="R581" s="27">
        <v>-0.50657252445861556</v>
      </c>
      <c r="S581" s="27">
        <v>-0.52237001529918858</v>
      </c>
      <c r="T581" s="28">
        <v>2.27</v>
      </c>
      <c r="U581" s="29">
        <v>1.1636135994158547</v>
      </c>
      <c r="V581" s="27">
        <f>(Table2[[#This Row],[TATA]]-AVERAGE(Table2[TATA]))/STDEV(Table2[TATA])</f>
        <v>-2.7406428343000187E-2</v>
      </c>
      <c r="W581" s="43">
        <f>(Table2[[#This Row],[REC]]-AVERAGE(Table2[REC]))/STDEV(Table2[REC])</f>
        <v>-0.21518944916350463</v>
      </c>
      <c r="X581" s="43">
        <f>(Table2[[#This Row],[INV]]-AVERAGE(Table2[INV]))/STDEV(Table2[INV])</f>
        <v>-4.0695788477150101E-2</v>
      </c>
      <c r="Y581" s="43">
        <f>(Table2[[#This Row],[rev]]-AVERAGE(Table2[rev]))/STDEV(Table2[rev])</f>
        <v>-3.2763650446941878E-2</v>
      </c>
      <c r="Z581" s="43">
        <f>(Table2[[#This Row],[ROA]]-AVERAGE(Table2[ROA]))/STDEV(Table2[ROA])</f>
        <v>0.2728973340040392</v>
      </c>
      <c r="AA581" s="20">
        <f>SUM(Table2[[#This Row],[TATA Z]:[ROA Z]])</f>
        <v>-4.3157982426557606E-2</v>
      </c>
      <c r="AB581" s="20">
        <f>IF(Table2[[#This Row],[Z Score]]&gt;1,1,0)</f>
        <v>0</v>
      </c>
    </row>
    <row r="582" spans="1:28" ht="39" hidden="1" x14ac:dyDescent="0.45">
      <c r="A582" s="22">
        <v>1587</v>
      </c>
      <c r="B582" s="23" t="s">
        <v>3182</v>
      </c>
      <c r="C582" s="24" t="s">
        <v>3183</v>
      </c>
      <c r="D582" s="24" t="s">
        <v>15</v>
      </c>
      <c r="E582" s="25">
        <v>127249112633</v>
      </c>
      <c r="F582" s="25">
        <v>6209594264</v>
      </c>
      <c r="G582" s="25">
        <v>950180855844</v>
      </c>
      <c r="H582" s="25">
        <v>163538971775</v>
      </c>
      <c r="I582" s="25">
        <v>178350343517</v>
      </c>
      <c r="J582" s="25">
        <v>147953256082</v>
      </c>
      <c r="K582" s="25">
        <v>197829431101</v>
      </c>
      <c r="L582" s="25">
        <v>1409844346523</v>
      </c>
      <c r="M582" s="25">
        <v>1111471576361</v>
      </c>
      <c r="N582" s="26">
        <v>-2.16</v>
      </c>
      <c r="O582" s="26">
        <v>1.55</v>
      </c>
      <c r="P582" s="17">
        <v>-0.12738576832458534</v>
      </c>
      <c r="Q582" s="27">
        <v>9.0567841910965202E-2</v>
      </c>
      <c r="R582" s="27">
        <v>0.33710765372650653</v>
      </c>
      <c r="S582" s="27">
        <v>-0.21163525668479347</v>
      </c>
      <c r="T582" s="28">
        <v>3.71</v>
      </c>
      <c r="U582" s="29">
        <v>3.7986544706280929</v>
      </c>
      <c r="V582" s="27">
        <f>(Table2[[#This Row],[TATA]]-AVERAGE(Table2[TATA]))/STDEV(Table2[TATA])</f>
        <v>-9.7090854319883124E-2</v>
      </c>
      <c r="W582" s="43">
        <f>(Table2[[#This Row],[REC]]-AVERAGE(Table2[REC]))/STDEV(Table2[REC])</f>
        <v>-0.12978574853167285</v>
      </c>
      <c r="X582" s="43">
        <f>(Table2[[#This Row],[INV]]-AVERAGE(Table2[INV]))/STDEV(Table2[INV])</f>
        <v>-3.4486111731098452E-2</v>
      </c>
      <c r="Y582" s="43">
        <f>(Table2[[#This Row],[rev]]-AVERAGE(Table2[rev]))/STDEV(Table2[rev])</f>
        <v>-3.1686089796261717E-2</v>
      </c>
      <c r="Z582" s="43">
        <f>(Table2[[#This Row],[ROA]]-AVERAGE(Table2[ROA]))/STDEV(Table2[ROA])</f>
        <v>0.45906988759075396</v>
      </c>
      <c r="AA582" s="20">
        <f>SUM(Table2[[#This Row],[TATA Z]:[ROA Z]])</f>
        <v>0.16602108321183784</v>
      </c>
      <c r="AB582" s="20">
        <f>IF(Table2[[#This Row],[Z Score]]&gt;1,1,0)</f>
        <v>0</v>
      </c>
    </row>
    <row r="583" spans="1:28" ht="39" x14ac:dyDescent="0.45">
      <c r="A583" s="30">
        <v>1588</v>
      </c>
      <c r="B583" s="31" t="s">
        <v>3184</v>
      </c>
      <c r="C583" s="32" t="s">
        <v>3185</v>
      </c>
      <c r="D583" s="32" t="s">
        <v>15</v>
      </c>
      <c r="E583" s="33">
        <v>103852989380</v>
      </c>
      <c r="F583" s="33">
        <v>31071861334</v>
      </c>
      <c r="G583" s="33">
        <v>562733364664</v>
      </c>
      <c r="H583" s="33">
        <v>11294336173</v>
      </c>
      <c r="I583" s="33">
        <v>57458386471</v>
      </c>
      <c r="J583" s="33">
        <v>19392331320</v>
      </c>
      <c r="K583" s="33">
        <v>18922179839</v>
      </c>
      <c r="L583" s="33">
        <v>277709914944</v>
      </c>
      <c r="M583" s="33">
        <v>277087974497</v>
      </c>
      <c r="N583" s="34">
        <v>-7.0000000000000007E-2</v>
      </c>
      <c r="O583" s="34">
        <v>-0.17</v>
      </c>
      <c r="P583" s="17">
        <v>-0.12933501479773918</v>
      </c>
      <c r="Q583" s="27">
        <v>4.0873628685109269</v>
      </c>
      <c r="R583" s="27">
        <v>-2.4244195978392554E-2</v>
      </c>
      <c r="S583" s="27">
        <v>-2.2395327409372974E-3</v>
      </c>
      <c r="T583" s="28">
        <v>-0.1</v>
      </c>
      <c r="U583" s="29">
        <v>3.8315441249938575</v>
      </c>
      <c r="V583" s="27">
        <f>(Table2[[#This Row],[TATA]]-AVERAGE(Table2[TATA]))/STDEV(Table2[TATA])</f>
        <v>-9.9236393887674357E-2</v>
      </c>
      <c r="W583" s="43">
        <f>(Table2[[#This Row],[REC]]-AVERAGE(Table2[REC]))/STDEV(Table2[REC])</f>
        <v>3.1543924485034367</v>
      </c>
      <c r="X583" s="43">
        <f>(Table2[[#This Row],[INV]]-AVERAGE(Table2[INV]))/STDEV(Table2[INV])</f>
        <v>-3.7145742994549688E-2</v>
      </c>
      <c r="Y583" s="43">
        <f>(Table2[[#This Row],[rev]]-AVERAGE(Table2[rev]))/STDEV(Table2[rev])</f>
        <v>-3.0959950906783346E-2</v>
      </c>
      <c r="Z583" s="43">
        <f>(Table2[[#This Row],[ROA]]-AVERAGE(Table2[ROA]))/STDEV(Table2[ROA])</f>
        <v>-3.3511660440762252E-2</v>
      </c>
      <c r="AA583" s="20">
        <f>SUM(Table2[[#This Row],[TATA Z]:[ROA Z]])</f>
        <v>2.9535387002736671</v>
      </c>
      <c r="AB583" s="20">
        <f>IF(Table2[[#This Row],[Z Score]]&gt;1,1,0)</f>
        <v>1</v>
      </c>
    </row>
    <row r="584" spans="1:28" ht="39" hidden="1" x14ac:dyDescent="0.45">
      <c r="A584" s="22">
        <v>1589</v>
      </c>
      <c r="B584" s="23" t="s">
        <v>3186</v>
      </c>
      <c r="C584" s="24" t="s">
        <v>3187</v>
      </c>
      <c r="D584" s="24" t="s">
        <v>33</v>
      </c>
      <c r="E584" s="25">
        <v>1624903744</v>
      </c>
      <c r="F584" s="25">
        <v>5789921569</v>
      </c>
      <c r="G584" s="25">
        <v>204178273535</v>
      </c>
      <c r="H584" s="25">
        <v>125652773095</v>
      </c>
      <c r="I584" s="25">
        <v>117617359021</v>
      </c>
      <c r="J584" s="25">
        <v>5153825885</v>
      </c>
      <c r="K584" s="25">
        <v>14748036078</v>
      </c>
      <c r="L584" s="25">
        <v>48574095529</v>
      </c>
      <c r="M584" s="25">
        <v>75007497200</v>
      </c>
      <c r="N584" s="26">
        <v>0.49</v>
      </c>
      <c r="O584" s="26">
        <v>0.81</v>
      </c>
      <c r="P584" s="17">
        <v>2.0398927627752899E-2</v>
      </c>
      <c r="Q584" s="27">
        <v>-6.3949357233244755E-2</v>
      </c>
      <c r="R584" s="27">
        <v>1.8615704928883139</v>
      </c>
      <c r="S584" s="27">
        <v>0.54418721302218731</v>
      </c>
      <c r="T584" s="28">
        <v>0.32000000000000006</v>
      </c>
      <c r="U584" s="29">
        <v>2.6822072763050091</v>
      </c>
      <c r="V584" s="27">
        <f>(Table2[[#This Row],[TATA]]-AVERAGE(Table2[TATA]))/STDEV(Table2[TATA])</f>
        <v>6.5576061868870189E-2</v>
      </c>
      <c r="W584" s="43">
        <f>(Table2[[#This Row],[REC]]-AVERAGE(Table2[REC]))/STDEV(Table2[REC])</f>
        <v>-0.25675298430909521</v>
      </c>
      <c r="X584" s="43">
        <f>(Table2[[#This Row],[INV]]-AVERAGE(Table2[INV]))/STDEV(Table2[INV])</f>
        <v>-2.3265720773322732E-2</v>
      </c>
      <c r="Y584" s="43">
        <f>(Table2[[#This Row],[rev]]-AVERAGE(Table2[rev]))/STDEV(Table2[rev])</f>
        <v>-2.9065061637429879E-2</v>
      </c>
      <c r="Z584" s="43">
        <f>(Table2[[#This Row],[ROA]]-AVERAGE(Table2[ROA]))/STDEV(Table2[ROA])</f>
        <v>2.0788667688696232E-2</v>
      </c>
      <c r="AA584" s="20">
        <f>SUM(Table2[[#This Row],[TATA Z]:[ROA Z]])</f>
        <v>-0.22271903716228142</v>
      </c>
      <c r="AB584" s="20">
        <f>IF(Table2[[#This Row],[Z Score]]&gt;1,1,0)</f>
        <v>0</v>
      </c>
    </row>
    <row r="585" spans="1:28" ht="39" hidden="1" x14ac:dyDescent="0.45">
      <c r="A585" s="30">
        <v>1590</v>
      </c>
      <c r="B585" s="31" t="s">
        <v>3188</v>
      </c>
      <c r="C585" s="32" t="s">
        <v>3189</v>
      </c>
      <c r="D585" s="32" t="s">
        <v>15</v>
      </c>
      <c r="E585" s="33">
        <v>43881550111</v>
      </c>
      <c r="F585" s="33">
        <v>38472453768</v>
      </c>
      <c r="G585" s="33">
        <v>723291662740</v>
      </c>
      <c r="H585" s="33">
        <v>12742943881</v>
      </c>
      <c r="I585" s="33">
        <v>17406313984</v>
      </c>
      <c r="J585" s="33">
        <v>1705657298</v>
      </c>
      <c r="K585" s="33">
        <v>1791833788</v>
      </c>
      <c r="L585" s="33">
        <v>86951417702</v>
      </c>
      <c r="M585" s="33">
        <v>94907807928</v>
      </c>
      <c r="N585" s="34">
        <v>0.89</v>
      </c>
      <c r="O585" s="34">
        <v>1.58</v>
      </c>
      <c r="P585" s="17">
        <v>-7.4784442039730736E-3</v>
      </c>
      <c r="Q585" s="27">
        <v>0.36595704623271424</v>
      </c>
      <c r="R585" s="27">
        <v>5.052391831644483E-2</v>
      </c>
      <c r="S585" s="27">
        <v>9.1503858548553516E-2</v>
      </c>
      <c r="T585" s="28">
        <v>0.69000000000000006</v>
      </c>
      <c r="U585" s="29">
        <v>1.1905063788937396</v>
      </c>
      <c r="V585" s="27">
        <f>(Table2[[#This Row],[TATA]]-AVERAGE(Table2[TATA]))/STDEV(Table2[TATA])</f>
        <v>3.489138184776322E-2</v>
      </c>
      <c r="W585" s="43">
        <f>(Table2[[#This Row],[REC]]-AVERAGE(Table2[REC]))/STDEV(Table2[REC])</f>
        <v>9.6502368450328974E-2</v>
      </c>
      <c r="X585" s="43">
        <f>(Table2[[#This Row],[INV]]-AVERAGE(Table2[INV]))/STDEV(Table2[INV])</f>
        <v>-3.6595432779034695E-2</v>
      </c>
      <c r="Y585" s="43">
        <f>(Table2[[#This Row],[rev]]-AVERAGE(Table2[rev]))/STDEV(Table2[rev])</f>
        <v>-3.0634869187038494E-2</v>
      </c>
      <c r="Z585" s="43">
        <f>(Table2[[#This Row],[ROA]]-AVERAGE(Table2[ROA]))/STDEV(Table2[ROA])</f>
        <v>6.862467104083822E-2</v>
      </c>
      <c r="AA585" s="20">
        <f>SUM(Table2[[#This Row],[TATA Z]:[ROA Z]])</f>
        <v>0.13278811937285723</v>
      </c>
      <c r="AB585" s="20">
        <f>IF(Table2[[#This Row],[Z Score]]&gt;1,1,0)</f>
        <v>0</v>
      </c>
    </row>
    <row r="586" spans="1:28" ht="26.25" hidden="1" x14ac:dyDescent="0.45">
      <c r="A586" s="22">
        <v>1592</v>
      </c>
      <c r="B586" s="23" t="s">
        <v>3192</v>
      </c>
      <c r="C586" s="24" t="s">
        <v>3193</v>
      </c>
      <c r="D586" s="24" t="s">
        <v>33</v>
      </c>
      <c r="E586" s="25">
        <v>206648365819</v>
      </c>
      <c r="F586" s="25">
        <v>158682736144</v>
      </c>
      <c r="G586" s="25">
        <v>1076116736664</v>
      </c>
      <c r="H586" s="25">
        <v>53404766484</v>
      </c>
      <c r="I586" s="25">
        <v>53690730417</v>
      </c>
      <c r="J586" s="25">
        <v>228438527915</v>
      </c>
      <c r="K586" s="25">
        <v>186879759686</v>
      </c>
      <c r="L586" s="25">
        <v>1703790590058</v>
      </c>
      <c r="M586" s="25">
        <v>1630973460277</v>
      </c>
      <c r="N586" s="26">
        <v>7.31</v>
      </c>
      <c r="O586" s="26">
        <v>4.08</v>
      </c>
      <c r="P586" s="17">
        <v>-4.457288697478598E-2</v>
      </c>
      <c r="Q586" s="27">
        <v>5.3546518752342906E-3</v>
      </c>
      <c r="R586" s="27">
        <v>-0.18192538976815531</v>
      </c>
      <c r="S586" s="27">
        <v>-4.2738309629073122E-2</v>
      </c>
      <c r="T586" s="28">
        <v>-3.2299999999999995</v>
      </c>
      <c r="U586" s="29">
        <v>-3.4938819344967795</v>
      </c>
      <c r="V586" s="27">
        <f>(Table2[[#This Row],[TATA]]-AVERAGE(Table2[TATA]))/STDEV(Table2[TATA])</f>
        <v>-5.9385469509153337E-3</v>
      </c>
      <c r="W586" s="43">
        <f>(Table2[[#This Row],[REC]]-AVERAGE(Table2[REC]))/STDEV(Table2[REC])</f>
        <v>-0.19980567673730501</v>
      </c>
      <c r="X586" s="43">
        <f>(Table2[[#This Row],[INV]]-AVERAGE(Table2[INV]))/STDEV(Table2[INV])</f>
        <v>-3.830631220985619E-2</v>
      </c>
      <c r="Y586" s="43">
        <f>(Table2[[#This Row],[rev]]-AVERAGE(Table2[rev]))/STDEV(Table2[rev])</f>
        <v>-3.1100391868618214E-2</v>
      </c>
      <c r="Z586" s="43">
        <f>(Table2[[#This Row],[ROA]]-AVERAGE(Table2[ROA]))/STDEV(Table2[ROA])</f>
        <v>-0.43817839150077414</v>
      </c>
      <c r="AA586" s="20">
        <f>SUM(Table2[[#This Row],[TATA Z]:[ROA Z]])</f>
        <v>-0.7133293192674689</v>
      </c>
      <c r="AB586" s="20">
        <f>IF(Table2[[#This Row],[Z Score]]&gt;1,1,0)</f>
        <v>0</v>
      </c>
    </row>
    <row r="587" spans="1:28" ht="26.25" hidden="1" x14ac:dyDescent="0.45">
      <c r="A587" s="30">
        <v>1593</v>
      </c>
      <c r="B587" s="31" t="s">
        <v>3194</v>
      </c>
      <c r="C587" s="32" t="s">
        <v>3195</v>
      </c>
      <c r="D587" s="32" t="s">
        <v>33</v>
      </c>
      <c r="E587" s="33">
        <v>32518401077</v>
      </c>
      <c r="F587" s="33">
        <v>138794938853</v>
      </c>
      <c r="G587" s="33">
        <v>412796292387</v>
      </c>
      <c r="H587" s="33">
        <v>59564369902</v>
      </c>
      <c r="I587" s="33">
        <v>45771472530</v>
      </c>
      <c r="J587" s="33">
        <v>192103180312</v>
      </c>
      <c r="K587" s="33">
        <v>253387033849</v>
      </c>
      <c r="L587" s="33">
        <v>914853215175</v>
      </c>
      <c r="M587" s="33">
        <v>1240779848887</v>
      </c>
      <c r="N587" s="34">
        <v>3.4</v>
      </c>
      <c r="O587" s="34">
        <v>11.88</v>
      </c>
      <c r="P587" s="17">
        <v>0.25745516550416314</v>
      </c>
      <c r="Q587" s="27">
        <v>-0.23156288557560775</v>
      </c>
      <c r="R587" s="27">
        <v>0.31901529916093646</v>
      </c>
      <c r="S587" s="27">
        <v>0.3562611228836905</v>
      </c>
      <c r="T587" s="28">
        <v>8.48</v>
      </c>
      <c r="U587" s="29">
        <v>9.1811687019731831</v>
      </c>
      <c r="V587" s="27">
        <f>(Table2[[#This Row],[TATA]]-AVERAGE(Table2[TATA]))/STDEV(Table2[TATA])</f>
        <v>0.32650434629082076</v>
      </c>
      <c r="W587" s="43">
        <f>(Table2[[#This Row],[REC]]-AVERAGE(Table2[REC]))/STDEV(Table2[REC])</f>
        <v>-0.39448151220370614</v>
      </c>
      <c r="X587" s="43">
        <f>(Table2[[#This Row],[INV]]-AVERAGE(Table2[INV]))/STDEV(Table2[INV])</f>
        <v>-3.4619275548777348E-2</v>
      </c>
      <c r="Y587" s="43">
        <f>(Table2[[#This Row],[rev]]-AVERAGE(Table2[rev]))/STDEV(Table2[rev])</f>
        <v>-2.9716748500117525E-2</v>
      </c>
      <c r="Z587" s="43">
        <f>(Table2[[#This Row],[ROA]]-AVERAGE(Table2[ROA]))/STDEV(Table2[ROA])</f>
        <v>1.0757664713467467</v>
      </c>
      <c r="AA587" s="20">
        <f>SUM(Table2[[#This Row],[TATA Z]:[ROA Z]])</f>
        <v>0.94345328138496654</v>
      </c>
      <c r="AB587" s="20">
        <f>IF(Table2[[#This Row],[Z Score]]&gt;1,1,0)</f>
        <v>0</v>
      </c>
    </row>
    <row r="588" spans="1:28" ht="64.5" hidden="1" x14ac:dyDescent="0.45">
      <c r="A588" s="22">
        <v>1598</v>
      </c>
      <c r="B588" s="23" t="s">
        <v>3204</v>
      </c>
      <c r="C588" s="24" t="s">
        <v>3205</v>
      </c>
      <c r="D588" s="24" t="s">
        <v>18</v>
      </c>
      <c r="E588" s="25">
        <v>158626709843</v>
      </c>
      <c r="F588" s="25">
        <v>78940102487</v>
      </c>
      <c r="G588" s="25">
        <v>1029174638982</v>
      </c>
      <c r="H588" s="25">
        <v>57367291774</v>
      </c>
      <c r="I588" s="25">
        <v>29024090504</v>
      </c>
      <c r="J588" s="25">
        <v>93505779005</v>
      </c>
      <c r="K588" s="25">
        <v>50970141612</v>
      </c>
      <c r="L588" s="25">
        <v>160353679429</v>
      </c>
      <c r="M588" s="25">
        <v>294787948069</v>
      </c>
      <c r="N588" s="26">
        <v>1.35</v>
      </c>
      <c r="O588" s="26">
        <v>0.21</v>
      </c>
      <c r="P588" s="17">
        <v>-7.7427682666978054E-2</v>
      </c>
      <c r="Q588" s="27">
        <v>-0.49406552747267224</v>
      </c>
      <c r="R588" s="27">
        <v>-0.45489848697721141</v>
      </c>
      <c r="S588" s="27">
        <v>0.83836098503448209</v>
      </c>
      <c r="T588" s="28">
        <v>-1.1400000000000001</v>
      </c>
      <c r="U588" s="29">
        <v>-1.3280307120823798</v>
      </c>
      <c r="V588" s="27">
        <f>(Table2[[#This Row],[TATA]]-AVERAGE(Table2[TATA]))/STDEV(Table2[TATA])</f>
        <v>-4.2101887564912538E-2</v>
      </c>
      <c r="W588" s="43">
        <f>(Table2[[#This Row],[REC]]-AVERAGE(Table2[REC]))/STDEV(Table2[REC])</f>
        <v>-0.61018070304158101</v>
      </c>
      <c r="X588" s="43">
        <f>(Table2[[#This Row],[INV]]-AVERAGE(Table2[INV]))/STDEV(Table2[INV])</f>
        <v>-4.0315455885227489E-2</v>
      </c>
      <c r="Y588" s="43">
        <f>(Table2[[#This Row],[rev]]-AVERAGE(Table2[rev]))/STDEV(Table2[rev])</f>
        <v>-2.8044930891207263E-2</v>
      </c>
      <c r="Z588" s="43">
        <f>(Table2[[#This Row],[ROA]]-AVERAGE(Table2[ROA]))/STDEV(Table2[ROA])</f>
        <v>-0.16796961580894518</v>
      </c>
      <c r="AA588" s="20">
        <f>SUM(Table2[[#This Row],[TATA Z]:[ROA Z]])</f>
        <v>-0.88861259319187347</v>
      </c>
      <c r="AB588" s="20">
        <f>IF(Table2[[#This Row],[Z Score]]&gt;1,1,0)</f>
        <v>0</v>
      </c>
    </row>
    <row r="589" spans="1:28" ht="26.25" hidden="1" x14ac:dyDescent="0.45">
      <c r="A589" s="30">
        <v>1603</v>
      </c>
      <c r="B589" s="31" t="s">
        <v>3214</v>
      </c>
      <c r="C589" s="32" t="s">
        <v>3215</v>
      </c>
      <c r="D589" s="32" t="s">
        <v>33</v>
      </c>
      <c r="E589" s="33">
        <v>17225261902</v>
      </c>
      <c r="F589" s="33">
        <v>5374238330</v>
      </c>
      <c r="G589" s="33">
        <v>87069326239</v>
      </c>
      <c r="H589" s="33">
        <v>6574339003</v>
      </c>
      <c r="I589" s="33">
        <v>5077683957</v>
      </c>
      <c r="J589" s="33">
        <v>5281983708</v>
      </c>
      <c r="K589" s="33">
        <v>4085206962</v>
      </c>
      <c r="L589" s="33">
        <v>49641461608</v>
      </c>
      <c r="M589" s="33">
        <v>98890932401</v>
      </c>
      <c r="N589" s="34">
        <v>-0.7</v>
      </c>
      <c r="O589" s="34">
        <v>3.81</v>
      </c>
      <c r="P589" s="17">
        <v>-0.13611020188062167</v>
      </c>
      <c r="Q589" s="27">
        <v>-0.22765103006051968</v>
      </c>
      <c r="R589" s="27">
        <v>-0.22657713695469808</v>
      </c>
      <c r="S589" s="27">
        <v>0.99210356016316759</v>
      </c>
      <c r="T589" s="28">
        <v>4.51</v>
      </c>
      <c r="U589" s="29">
        <v>4.9117651912673281</v>
      </c>
      <c r="V589" s="27">
        <f>(Table2[[#This Row],[TATA]]-AVERAGE(Table2[TATA]))/STDEV(Table2[TATA])</f>
        <v>-0.10669385612537322</v>
      </c>
      <c r="W589" s="43">
        <f>(Table2[[#This Row],[REC]]-AVERAGE(Table2[REC]))/STDEV(Table2[REC])</f>
        <v>-0.39126712905243088</v>
      </c>
      <c r="X589" s="43">
        <f>(Table2[[#This Row],[INV]]-AVERAGE(Table2[INV]))/STDEV(Table2[INV])</f>
        <v>-3.8634959158479899E-2</v>
      </c>
      <c r="Y589" s="43">
        <f>(Table2[[#This Row],[rev]]-AVERAGE(Table2[rev]))/STDEV(Table2[rev])</f>
        <v>-2.7511785033847633E-2</v>
      </c>
      <c r="Z589" s="43">
        <f>(Table2[[#This Row],[ROA]]-AVERAGE(Table2[ROA]))/STDEV(Table2[ROA])</f>
        <v>0.56249908402781768</v>
      </c>
      <c r="AA589" s="20">
        <f>SUM(Table2[[#This Row],[TATA Z]:[ROA Z]])</f>
        <v>-1.6086453423139746E-3</v>
      </c>
      <c r="AB589" s="20">
        <f>IF(Table2[[#This Row],[Z Score]]&gt;1,1,0)</f>
        <v>0</v>
      </c>
    </row>
    <row r="590" spans="1:28" ht="26.25" hidden="1" x14ac:dyDescent="0.45">
      <c r="A590" s="22">
        <v>1604</v>
      </c>
      <c r="B590" s="23" t="s">
        <v>3216</v>
      </c>
      <c r="C590" s="24" t="s">
        <v>3217</v>
      </c>
      <c r="D590" s="24" t="s">
        <v>18</v>
      </c>
      <c r="E590" s="25">
        <v>213517273014</v>
      </c>
      <c r="F590" s="25">
        <v>119627869202</v>
      </c>
      <c r="G590" s="25">
        <v>2529200260462</v>
      </c>
      <c r="H590" s="25">
        <v>378616624372</v>
      </c>
      <c r="I590" s="25">
        <v>336704878047</v>
      </c>
      <c r="J590" s="25">
        <v>220292525225</v>
      </c>
      <c r="K590" s="25">
        <v>241513423295</v>
      </c>
      <c r="L590" s="25">
        <v>2098726472452</v>
      </c>
      <c r="M590" s="25">
        <v>2313527757468</v>
      </c>
      <c r="N590" s="26">
        <v>0.31</v>
      </c>
      <c r="O590" s="26">
        <v>0.02</v>
      </c>
      <c r="P590" s="17">
        <v>-3.7122170703418146E-2</v>
      </c>
      <c r="Q590" s="27">
        <v>-0.11069705772829641</v>
      </c>
      <c r="R590" s="27">
        <v>9.6330540713197729E-2</v>
      </c>
      <c r="S590" s="27">
        <v>0.10234839453139491</v>
      </c>
      <c r="T590" s="28">
        <v>-0.28999999999999998</v>
      </c>
      <c r="U590" s="29">
        <v>-0.23914029318712188</v>
      </c>
      <c r="V590" s="27">
        <f>(Table2[[#This Row],[TATA]]-AVERAGE(Table2[TATA]))/STDEV(Table2[TATA])</f>
        <v>2.2624716420494417E-3</v>
      </c>
      <c r="W590" s="43">
        <f>(Table2[[#This Row],[REC]]-AVERAGE(Table2[REC]))/STDEV(Table2[REC])</f>
        <v>-0.29516570692949462</v>
      </c>
      <c r="X590" s="43">
        <f>(Table2[[#This Row],[INV]]-AVERAGE(Table2[INV]))/STDEV(Table2[INV])</f>
        <v>-3.6258285687912839E-2</v>
      </c>
      <c r="Y590" s="43">
        <f>(Table2[[#This Row],[rev]]-AVERAGE(Table2[rev]))/STDEV(Table2[rev])</f>
        <v>-3.0597262691704329E-2</v>
      </c>
      <c r="Z590" s="43">
        <f>(Table2[[#This Row],[ROA]]-AVERAGE(Table2[ROA]))/STDEV(Table2[ROA])</f>
        <v>-5.8076094594564892E-2</v>
      </c>
      <c r="AA590" s="20">
        <f>SUM(Table2[[#This Row],[TATA Z]:[ROA Z]])</f>
        <v>-0.41783487826162724</v>
      </c>
      <c r="AB590" s="20">
        <f>IF(Table2[[#This Row],[Z Score]]&gt;1,1,0)</f>
        <v>0</v>
      </c>
    </row>
    <row r="591" spans="1:28" ht="51.75" hidden="1" x14ac:dyDescent="0.45">
      <c r="A591" s="30">
        <v>1610</v>
      </c>
      <c r="B591" s="31" t="s">
        <v>3228</v>
      </c>
      <c r="C591" s="32" t="s">
        <v>3229</v>
      </c>
      <c r="D591" s="32" t="s">
        <v>18</v>
      </c>
      <c r="E591" s="33">
        <v>92972195181</v>
      </c>
      <c r="F591" s="33">
        <v>35794041493</v>
      </c>
      <c r="G591" s="33">
        <v>538784639422</v>
      </c>
      <c r="H591" s="33">
        <v>76755933418</v>
      </c>
      <c r="I591" s="33">
        <v>72077889802</v>
      </c>
      <c r="J591" s="33">
        <v>71435470734</v>
      </c>
      <c r="K591" s="33">
        <v>36153172568</v>
      </c>
      <c r="L591" s="33">
        <v>353270820594</v>
      </c>
      <c r="M591" s="33">
        <v>386331092928</v>
      </c>
      <c r="N591" s="34">
        <v>1.18</v>
      </c>
      <c r="O591" s="34">
        <v>6.55</v>
      </c>
      <c r="P591" s="17">
        <v>-0.10612432037657914</v>
      </c>
      <c r="Q591" s="27">
        <v>-6.094699663834658E-2</v>
      </c>
      <c r="R591" s="27">
        <v>-0.49390446795512261</v>
      </c>
      <c r="S591" s="27">
        <v>9.3583365527929771E-2</v>
      </c>
      <c r="T591" s="28">
        <v>5.37</v>
      </c>
      <c r="U591" s="29">
        <v>4.8026075805578818</v>
      </c>
      <c r="V591" s="27">
        <f>(Table2[[#This Row],[TATA]]-AVERAGE(Table2[TATA]))/STDEV(Table2[TATA])</f>
        <v>-7.3688335208396308E-2</v>
      </c>
      <c r="W591" s="43">
        <f>(Table2[[#This Row],[REC]]-AVERAGE(Table2[REC]))/STDEV(Table2[REC])</f>
        <v>-0.25428593580153391</v>
      </c>
      <c r="X591" s="43">
        <f>(Table2[[#This Row],[INV]]-AVERAGE(Table2[INV]))/STDEV(Table2[INV])</f>
        <v>-4.0602548718860855E-2</v>
      </c>
      <c r="Y591" s="43">
        <f>(Table2[[#This Row],[rev]]-AVERAGE(Table2[rev]))/STDEV(Table2[rev])</f>
        <v>-3.0627657908506984E-2</v>
      </c>
      <c r="Z591" s="43">
        <f>(Table2[[#This Row],[ROA]]-AVERAGE(Table2[ROA]))/STDEV(Table2[ROA])</f>
        <v>0.67368547019766134</v>
      </c>
      <c r="AA591" s="20">
        <f>SUM(Table2[[#This Row],[TATA Z]:[ROA Z]])</f>
        <v>0.27448099256036329</v>
      </c>
      <c r="AB591" s="20">
        <f>IF(Table2[[#This Row],[Z Score]]&gt;1,1,0)</f>
        <v>0</v>
      </c>
    </row>
    <row r="592" spans="1:28" ht="26.25" hidden="1" x14ac:dyDescent="0.45">
      <c r="A592" s="22">
        <v>1619</v>
      </c>
      <c r="B592" s="23" t="s">
        <v>3246</v>
      </c>
      <c r="C592" s="24" t="s">
        <v>3247</v>
      </c>
      <c r="D592" s="24" t="s">
        <v>18</v>
      </c>
      <c r="E592" s="25">
        <v>1326809973650</v>
      </c>
      <c r="F592" s="25">
        <v>197187477693</v>
      </c>
      <c r="G592" s="25">
        <v>16493912202087</v>
      </c>
      <c r="H592" s="25">
        <v>1942938034495</v>
      </c>
      <c r="I592" s="25">
        <v>1423363712457</v>
      </c>
      <c r="J592" s="25">
        <v>6820816327463</v>
      </c>
      <c r="K592" s="25">
        <v>5408688189488</v>
      </c>
      <c r="L592" s="25">
        <v>20707517191896</v>
      </c>
      <c r="M592" s="25">
        <v>14899234663086</v>
      </c>
      <c r="N592" s="26">
        <v>0.13</v>
      </c>
      <c r="O592" s="26">
        <v>-0.06</v>
      </c>
      <c r="P592" s="17">
        <v>-6.8487238328700878E-2</v>
      </c>
      <c r="Q592" s="27">
        <v>-0.26741682586549681</v>
      </c>
      <c r="R592" s="27">
        <v>-0.20703213078605806</v>
      </c>
      <c r="S592" s="27">
        <v>-0.2804914985695679</v>
      </c>
      <c r="T592" s="28">
        <v>-0.19</v>
      </c>
      <c r="U592" s="29">
        <v>-1.0134276935498236</v>
      </c>
      <c r="V592" s="27">
        <f>(Table2[[#This Row],[TATA]]-AVERAGE(Table2[TATA]))/STDEV(Table2[TATA])</f>
        <v>-3.2261122250933236E-2</v>
      </c>
      <c r="W592" s="43">
        <f>(Table2[[#This Row],[REC]]-AVERAGE(Table2[REC]))/STDEV(Table2[REC])</f>
        <v>-0.42394280010918622</v>
      </c>
      <c r="X592" s="43">
        <f>(Table2[[#This Row],[INV]]-AVERAGE(Table2[INV]))/STDEV(Table2[INV])</f>
        <v>-3.849110349676705E-2</v>
      </c>
      <c r="Y592" s="43">
        <f>(Table2[[#This Row],[rev]]-AVERAGE(Table2[rev]))/STDEV(Table2[rev])</f>
        <v>-3.1924868287408315E-2</v>
      </c>
      <c r="Z592" s="43">
        <f>(Table2[[#This Row],[ROA]]-AVERAGE(Table2[ROA]))/STDEV(Table2[ROA])</f>
        <v>-4.514744503993192E-2</v>
      </c>
      <c r="AA592" s="20">
        <f>SUM(Table2[[#This Row],[TATA Z]:[ROA Z]])</f>
        <v>-0.57176733918422673</v>
      </c>
      <c r="AB592" s="20">
        <f>IF(Table2[[#This Row],[Z Score]]&gt;1,1,0)</f>
        <v>0</v>
      </c>
    </row>
    <row r="593" spans="1:28" ht="26.25" hidden="1" x14ac:dyDescent="0.45">
      <c r="A593" s="30">
        <v>1620</v>
      </c>
      <c r="B593" s="31" t="s">
        <v>3248</v>
      </c>
      <c r="C593" s="32" t="s">
        <v>3249</v>
      </c>
      <c r="D593" s="32" t="s">
        <v>18</v>
      </c>
      <c r="E593" s="33">
        <v>-872640358997</v>
      </c>
      <c r="F593" s="33">
        <v>946308935190</v>
      </c>
      <c r="G593" s="33">
        <v>26564516185390</v>
      </c>
      <c r="H593" s="33">
        <v>2796944659429</v>
      </c>
      <c r="I593" s="33">
        <v>1891019440263</v>
      </c>
      <c r="J593" s="33">
        <v>18060600682687</v>
      </c>
      <c r="K593" s="33">
        <v>8742397488280</v>
      </c>
      <c r="L593" s="33">
        <v>7196050482193</v>
      </c>
      <c r="M593" s="33">
        <v>5645086579147</v>
      </c>
      <c r="N593" s="34">
        <v>1.65</v>
      </c>
      <c r="O593" s="34">
        <v>1.27</v>
      </c>
      <c r="P593" s="17">
        <v>6.8472893746410066E-2</v>
      </c>
      <c r="Q593" s="27">
        <v>-0.32389815655163728</v>
      </c>
      <c r="R593" s="27">
        <v>-0.5159409345304603</v>
      </c>
      <c r="S593" s="27">
        <v>-0.21552988085394073</v>
      </c>
      <c r="T593" s="28">
        <v>-0.37999999999999989</v>
      </c>
      <c r="U593" s="29">
        <v>-1.3668960781896282</v>
      </c>
      <c r="V593" s="27">
        <f>(Table2[[#This Row],[TATA]]-AVERAGE(Table2[TATA]))/STDEV(Table2[TATA])</f>
        <v>0.11849117440533066</v>
      </c>
      <c r="W593" s="43">
        <f>(Table2[[#This Row],[REC]]-AVERAGE(Table2[REC]))/STDEV(Table2[REC])</f>
        <v>-0.4703536752089662</v>
      </c>
      <c r="X593" s="43">
        <f>(Table2[[#This Row],[INV]]-AVERAGE(Table2[INV]))/STDEV(Table2[INV])</f>
        <v>-4.0764742092127465E-2</v>
      </c>
      <c r="Y593" s="43">
        <f>(Table2[[#This Row],[rev]]-AVERAGE(Table2[rev]))/STDEV(Table2[rev])</f>
        <v>-3.1699595506960367E-2</v>
      </c>
      <c r="Z593" s="43">
        <f>(Table2[[#This Row],[ROA]]-AVERAGE(Table2[ROA]))/STDEV(Table2[ROA])</f>
        <v>-6.9711879193734561E-2</v>
      </c>
      <c r="AA593" s="20">
        <f>SUM(Table2[[#This Row],[TATA Z]:[ROA Z]])</f>
        <v>-0.49403871759645795</v>
      </c>
      <c r="AB593" s="20">
        <f>IF(Table2[[#This Row],[Z Score]]&gt;1,1,0)</f>
        <v>0</v>
      </c>
    </row>
    <row r="594" spans="1:28" ht="26.25" hidden="1" x14ac:dyDescent="0.45">
      <c r="A594" s="22">
        <v>1624</v>
      </c>
      <c r="B594" s="23" t="s">
        <v>3256</v>
      </c>
      <c r="C594" s="24" t="s">
        <v>3257</v>
      </c>
      <c r="D594" s="24" t="s">
        <v>18</v>
      </c>
      <c r="E594" s="25">
        <v>189856813514</v>
      </c>
      <c r="F594" s="25">
        <v>147831587487</v>
      </c>
      <c r="G594" s="25">
        <v>664784463500</v>
      </c>
      <c r="H594" s="25">
        <v>21514890115</v>
      </c>
      <c r="I594" s="25">
        <v>12173402556</v>
      </c>
      <c r="J594" s="25">
        <v>8428454364</v>
      </c>
      <c r="K594" s="25">
        <v>12914336575</v>
      </c>
      <c r="L594" s="25">
        <v>280070334347</v>
      </c>
      <c r="M594" s="25">
        <v>390947596820</v>
      </c>
      <c r="N594" s="26">
        <v>4.46</v>
      </c>
      <c r="O594" s="26">
        <v>6.93</v>
      </c>
      <c r="P594" s="17">
        <v>-6.3216317971305905E-2</v>
      </c>
      <c r="Q594" s="27">
        <v>-0.43418709131529304</v>
      </c>
      <c r="R594" s="27">
        <v>0.53223070533077876</v>
      </c>
      <c r="S594" s="27">
        <v>0.39589077769167047</v>
      </c>
      <c r="T594" s="28">
        <v>2.4699999999999998</v>
      </c>
      <c r="U594" s="29">
        <v>2.9007180737358502</v>
      </c>
      <c r="V594" s="27">
        <f>(Table2[[#This Row],[TATA]]-AVERAGE(Table2[TATA]))/STDEV(Table2[TATA])</f>
        <v>-2.645940946539229E-2</v>
      </c>
      <c r="W594" s="43">
        <f>(Table2[[#This Row],[REC]]-AVERAGE(Table2[REC]))/STDEV(Table2[REC])</f>
        <v>-0.56097841641145751</v>
      </c>
      <c r="X594" s="43">
        <f>(Table2[[#This Row],[INV]]-AVERAGE(Table2[INV]))/STDEV(Table2[INV])</f>
        <v>-3.3049961982064259E-2</v>
      </c>
      <c r="Y594" s="43">
        <f>(Table2[[#This Row],[rev]]-AVERAGE(Table2[rev]))/STDEV(Table2[rev])</f>
        <v>-2.9579321464881632E-2</v>
      </c>
      <c r="Z594" s="43">
        <f>(Table2[[#This Row],[ROA]]-AVERAGE(Table2[ROA]))/STDEV(Table2[ROA])</f>
        <v>0.29875463311330508</v>
      </c>
      <c r="AA594" s="20">
        <f>SUM(Table2[[#This Row],[TATA Z]:[ROA Z]])</f>
        <v>-0.35131247621049055</v>
      </c>
      <c r="AB594" s="20">
        <f>IF(Table2[[#This Row],[Z Score]]&gt;1,1,0)</f>
        <v>0</v>
      </c>
    </row>
    <row r="595" spans="1:28" ht="26.25" hidden="1" x14ac:dyDescent="0.45">
      <c r="A595" s="30">
        <v>1628</v>
      </c>
      <c r="B595" s="31" t="s">
        <v>3264</v>
      </c>
      <c r="C595" s="32" t="s">
        <v>3265</v>
      </c>
      <c r="D595" s="32" t="s">
        <v>18</v>
      </c>
      <c r="E595" s="33">
        <v>222342397660</v>
      </c>
      <c r="F595" s="33">
        <v>16730160636</v>
      </c>
      <c r="G595" s="33">
        <v>822182163791</v>
      </c>
      <c r="H595" s="33">
        <v>83309018552</v>
      </c>
      <c r="I595" s="33">
        <v>179919863981</v>
      </c>
      <c r="J595" s="33">
        <v>177784424016</v>
      </c>
      <c r="K595" s="33">
        <v>141549020541</v>
      </c>
      <c r="L595" s="33">
        <v>802345438436</v>
      </c>
      <c r="M595" s="33">
        <v>1077825711344</v>
      </c>
      <c r="N595" s="34">
        <v>0.04</v>
      </c>
      <c r="O595" s="34">
        <v>0.46</v>
      </c>
      <c r="P595" s="17">
        <v>-0.25008112080167549</v>
      </c>
      <c r="Q595" s="27">
        <v>1.1596685101829309</v>
      </c>
      <c r="R595" s="27">
        <v>-0.20381652484775009</v>
      </c>
      <c r="S595" s="27">
        <v>0.34334372666839058</v>
      </c>
      <c r="T595" s="28">
        <v>0.42000000000000004</v>
      </c>
      <c r="U595" s="29">
        <v>1.4691145912018957</v>
      </c>
      <c r="V595" s="27">
        <f>(Table2[[#This Row],[TATA]]-AVERAGE(Table2[TATA]))/STDEV(Table2[TATA])</f>
        <v>-0.23214187898469105</v>
      </c>
      <c r="W595" s="43">
        <f>(Table2[[#This Row],[REC]]-AVERAGE(Table2[REC]))/STDEV(Table2[REC])</f>
        <v>0.74869740654804418</v>
      </c>
      <c r="X595" s="43">
        <f>(Table2[[#This Row],[INV]]-AVERAGE(Table2[INV]))/STDEV(Table2[INV])</f>
        <v>-3.8467435910475606E-2</v>
      </c>
      <c r="Y595" s="43">
        <f>(Table2[[#This Row],[rev]]-AVERAGE(Table2[rev]))/STDEV(Table2[rev])</f>
        <v>-2.976154322450858E-2</v>
      </c>
      <c r="Z595" s="43">
        <f>(Table2[[#This Row],[ROA]]-AVERAGE(Table2[ROA]))/STDEV(Table2[ROA])</f>
        <v>3.3717317243329201E-2</v>
      </c>
      <c r="AA595" s="20">
        <f>SUM(Table2[[#This Row],[TATA Z]:[ROA Z]])</f>
        <v>0.4820438656716981</v>
      </c>
      <c r="AB595" s="20">
        <f>IF(Table2[[#This Row],[Z Score]]&gt;1,1,0)</f>
        <v>0</v>
      </c>
    </row>
    <row r="596" spans="1:28" ht="51.75" hidden="1" x14ac:dyDescent="0.45">
      <c r="A596" s="22">
        <v>1631</v>
      </c>
      <c r="B596" s="23" t="s">
        <v>3270</v>
      </c>
      <c r="C596" s="24" t="s">
        <v>3271</v>
      </c>
      <c r="D596" s="24" t="s">
        <v>15</v>
      </c>
      <c r="E596" s="25">
        <v>18871853688</v>
      </c>
      <c r="F596" s="25">
        <v>-205326732561</v>
      </c>
      <c r="G596" s="25">
        <v>214610257951</v>
      </c>
      <c r="H596" s="25">
        <v>104513471157</v>
      </c>
      <c r="I596" s="25">
        <v>51035238747</v>
      </c>
      <c r="J596" s="25">
        <v>2934885322</v>
      </c>
      <c r="K596" s="25">
        <v>503181614</v>
      </c>
      <c r="L596" s="25">
        <v>166279224658</v>
      </c>
      <c r="M596" s="25">
        <v>98464034939</v>
      </c>
      <c r="N596" s="26">
        <v>-12.89</v>
      </c>
      <c r="O596" s="26">
        <v>-21.74</v>
      </c>
      <c r="P596" s="17">
        <v>-1.0446778657718645</v>
      </c>
      <c r="Q596" s="27">
        <v>-0.51168745825755868</v>
      </c>
      <c r="R596" s="27">
        <v>-0.82855152457640047</v>
      </c>
      <c r="S596" s="27">
        <v>-0.40783922259970246</v>
      </c>
      <c r="T596" s="28">
        <v>-8.8499999999999979</v>
      </c>
      <c r="U596" s="29">
        <v>-11.642756071205524</v>
      </c>
      <c r="V596" s="27">
        <f>(Table2[[#This Row],[TATA]]-AVERAGE(Table2[TATA]))/STDEV(Table2[TATA])</f>
        <v>-1.1067561364691574</v>
      </c>
      <c r="W596" s="43">
        <f>(Table2[[#This Row],[REC]]-AVERAGE(Table2[REC]))/STDEV(Table2[REC])</f>
        <v>-0.62466069525739865</v>
      </c>
      <c r="X596" s="43">
        <f>(Table2[[#This Row],[INV]]-AVERAGE(Table2[INV]))/STDEV(Table2[INV])</f>
        <v>-4.3065626671108075E-2</v>
      </c>
      <c r="Y596" s="43">
        <f>(Table2[[#This Row],[rev]]-AVERAGE(Table2[rev]))/STDEV(Table2[rev])</f>
        <v>-3.236648253417123E-2</v>
      </c>
      <c r="Z596" s="43">
        <f>(Table2[[#This Row],[ROA]]-AVERAGE(Table2[ROA]))/STDEV(Table2[ROA])</f>
        <v>-1.1647684964711469</v>
      </c>
      <c r="AA596" s="20">
        <f>SUM(Table2[[#This Row],[TATA Z]:[ROA Z]])</f>
        <v>-2.971617437402982</v>
      </c>
      <c r="AB596" s="20">
        <f>IF(Table2[[#This Row],[Z Score]]&gt;1,1,0)</f>
        <v>0</v>
      </c>
    </row>
    <row r="597" spans="1:28" ht="39" hidden="1" x14ac:dyDescent="0.45">
      <c r="A597" s="30">
        <v>1635</v>
      </c>
      <c r="B597" s="31" t="s">
        <v>3278</v>
      </c>
      <c r="C597" s="32" t="s">
        <v>3279</v>
      </c>
      <c r="D597" s="32" t="s">
        <v>15</v>
      </c>
      <c r="E597" s="33">
        <v>29143355033</v>
      </c>
      <c r="F597" s="33">
        <v>12948795584</v>
      </c>
      <c r="G597" s="33">
        <v>247252210365</v>
      </c>
      <c r="H597" s="33">
        <v>7438808218</v>
      </c>
      <c r="I597" s="33">
        <v>7227666127</v>
      </c>
      <c r="J597" s="33">
        <v>13425612653</v>
      </c>
      <c r="K597" s="33">
        <v>11523237510</v>
      </c>
      <c r="L597" s="33">
        <v>133591382404</v>
      </c>
      <c r="M597" s="33">
        <v>141343462668</v>
      </c>
      <c r="N597" s="34">
        <v>0.56000000000000005</v>
      </c>
      <c r="O597" s="34">
        <v>1.24</v>
      </c>
      <c r="P597" s="17">
        <v>-6.5498138217220295E-2</v>
      </c>
      <c r="Q597" s="27">
        <v>-2.8383859996429336E-2</v>
      </c>
      <c r="R597" s="27">
        <v>-0.14169745486995766</v>
      </c>
      <c r="S597" s="27">
        <v>5.8028295871335234E-2</v>
      </c>
      <c r="T597" s="28">
        <v>0.67999999999999994</v>
      </c>
      <c r="U597" s="29">
        <v>0.50244884278772783</v>
      </c>
      <c r="V597" s="27">
        <f>(Table2[[#This Row],[TATA]]-AVERAGE(Table2[TATA]))/STDEV(Table2[TATA])</f>
        <v>-2.8971013663026287E-2</v>
      </c>
      <c r="W597" s="43">
        <f>(Table2[[#This Row],[REC]]-AVERAGE(Table2[REC]))/STDEV(Table2[REC])</f>
        <v>-0.22752871090640706</v>
      </c>
      <c r="X597" s="43">
        <f>(Table2[[#This Row],[INV]]-AVERAGE(Table2[INV]))/STDEV(Table2[INV])</f>
        <v>-3.8010225519261677E-2</v>
      </c>
      <c r="Y597" s="43">
        <f>(Table2[[#This Row],[rev]]-AVERAGE(Table2[rev]))/STDEV(Table2[rev])</f>
        <v>-3.0750955167445703E-2</v>
      </c>
      <c r="Z597" s="43">
        <f>(Table2[[#This Row],[ROA]]-AVERAGE(Table2[ROA]))/STDEV(Table2[ROA])</f>
        <v>6.733180608537491E-2</v>
      </c>
      <c r="AA597" s="20">
        <f>SUM(Table2[[#This Row],[TATA Z]:[ROA Z]])</f>
        <v>-0.25792909917076579</v>
      </c>
      <c r="AB597" s="20">
        <f>IF(Table2[[#This Row],[Z Score]]&gt;1,1,0)</f>
        <v>0</v>
      </c>
    </row>
    <row r="598" spans="1:28" ht="39" x14ac:dyDescent="0.45">
      <c r="A598" s="22">
        <v>1636</v>
      </c>
      <c r="B598" s="23" t="s">
        <v>3280</v>
      </c>
      <c r="C598" s="24" t="s">
        <v>3281</v>
      </c>
      <c r="D598" s="24" t="s">
        <v>15</v>
      </c>
      <c r="E598" s="25">
        <v>258708303932</v>
      </c>
      <c r="F598" s="25">
        <v>65944479442</v>
      </c>
      <c r="G598" s="25">
        <v>1236309221888</v>
      </c>
      <c r="H598" s="25">
        <v>14318264731</v>
      </c>
      <c r="I598" s="25">
        <v>65802367892</v>
      </c>
      <c r="J598" s="25">
        <v>27440243034</v>
      </c>
      <c r="K598" s="25">
        <v>32146882164</v>
      </c>
      <c r="L598" s="25">
        <v>810799562100</v>
      </c>
      <c r="M598" s="25">
        <v>868614575453</v>
      </c>
      <c r="N598" s="26">
        <v>1.06</v>
      </c>
      <c r="O598" s="26">
        <v>1.63</v>
      </c>
      <c r="P598" s="17">
        <v>-0.15591877911872673</v>
      </c>
      <c r="Q598" s="27">
        <v>3.5956943196848061</v>
      </c>
      <c r="R598" s="27">
        <v>0.17152323046731802</v>
      </c>
      <c r="S598" s="27">
        <v>7.1306172395131831E-2</v>
      </c>
      <c r="T598" s="28">
        <v>0.56999999999999984</v>
      </c>
      <c r="U598" s="29">
        <v>4.2526049434285298</v>
      </c>
      <c r="V598" s="27">
        <f>(Table2[[#This Row],[TATA]]-AVERAGE(Table2[TATA]))/STDEV(Table2[TATA])</f>
        <v>-0.12849719748386185</v>
      </c>
      <c r="W598" s="43">
        <f>(Table2[[#This Row],[REC]]-AVERAGE(Table2[REC]))/STDEV(Table2[REC])</f>
        <v>2.7503869597365354</v>
      </c>
      <c r="X598" s="43">
        <f>(Table2[[#This Row],[INV]]-AVERAGE(Table2[INV]))/STDEV(Table2[INV])</f>
        <v>-3.5704850501082144E-2</v>
      </c>
      <c r="Y598" s="43">
        <f>(Table2[[#This Row],[rev]]-AVERAGE(Table2[rev]))/STDEV(Table2[rev])</f>
        <v>-3.0704910375641804E-2</v>
      </c>
      <c r="Z598" s="43">
        <f>(Table2[[#This Row],[ROA]]-AVERAGE(Table2[ROA]))/STDEV(Table2[ROA])</f>
        <v>5.3110291575278627E-2</v>
      </c>
      <c r="AA598" s="20">
        <f>SUM(Table2[[#This Row],[TATA Z]:[ROA Z]])</f>
        <v>2.6085902929512286</v>
      </c>
      <c r="AB598" s="20">
        <f>IF(Table2[[#This Row],[Z Score]]&gt;1,1,0)</f>
        <v>1</v>
      </c>
    </row>
    <row r="599" spans="1:28" ht="26.25" x14ac:dyDescent="0.45">
      <c r="A599" s="30">
        <v>1638</v>
      </c>
      <c r="B599" s="31" t="s">
        <v>3284</v>
      </c>
      <c r="C599" s="32" t="s">
        <v>3285</v>
      </c>
      <c r="D599" s="32" t="s">
        <v>33</v>
      </c>
      <c r="E599" s="33">
        <v>295894783322</v>
      </c>
      <c r="F599" s="33">
        <v>35531212266</v>
      </c>
      <c r="G599" s="33">
        <v>2026237608240</v>
      </c>
      <c r="H599" s="33">
        <v>387070487913</v>
      </c>
      <c r="I599" s="33">
        <v>878665112072</v>
      </c>
      <c r="J599" s="33">
        <v>9974345752</v>
      </c>
      <c r="K599" s="33">
        <v>13701240649</v>
      </c>
      <c r="L599" s="33">
        <v>5149234224</v>
      </c>
      <c r="M599" s="33">
        <v>147278870676</v>
      </c>
      <c r="N599" s="34">
        <v>-2.2999999999999998</v>
      </c>
      <c r="O599" s="34">
        <v>0.51</v>
      </c>
      <c r="P599" s="17">
        <v>-0.12849607074569752</v>
      </c>
      <c r="Q599" s="27">
        <v>1.2700390226327289</v>
      </c>
      <c r="R599" s="27">
        <v>0.37364805568853515</v>
      </c>
      <c r="S599" s="27">
        <v>27.602091936224184</v>
      </c>
      <c r="T599" s="28">
        <v>2.8099999999999996</v>
      </c>
      <c r="U599" s="29">
        <v>31.927282943799749</v>
      </c>
      <c r="V599" s="27">
        <f>(Table2[[#This Row],[TATA]]-AVERAGE(Table2[TATA]))/STDEV(Table2[TATA])</f>
        <v>-9.831296645886585E-2</v>
      </c>
      <c r="W599" s="43">
        <f>(Table2[[#This Row],[REC]]-AVERAGE(Table2[REC]))/STDEV(Table2[REC])</f>
        <v>0.83938918037452781</v>
      </c>
      <c r="X599" s="43">
        <f>(Table2[[#This Row],[INV]]-AVERAGE(Table2[INV]))/STDEV(Table2[INV])</f>
        <v>-3.4217166116134387E-2</v>
      </c>
      <c r="Y599" s="43">
        <f>(Table2[[#This Row],[rev]]-AVERAGE(Table2[rev]))/STDEV(Table2[rev])</f>
        <v>6.4765874913048263E-2</v>
      </c>
      <c r="Z599" s="43">
        <f>(Table2[[#This Row],[ROA]]-AVERAGE(Table2[ROA]))/STDEV(Table2[ROA])</f>
        <v>0.34271204159905716</v>
      </c>
      <c r="AA599" s="20">
        <f>SUM(Table2[[#This Row],[TATA Z]:[ROA Z]])</f>
        <v>1.114336964311633</v>
      </c>
      <c r="AB599" s="20">
        <f>IF(Table2[[#This Row],[Z Score]]&gt;1,1,0)</f>
        <v>1</v>
      </c>
    </row>
    <row r="600" spans="1:28" ht="39" hidden="1" x14ac:dyDescent="0.45">
      <c r="A600" s="22">
        <v>1639</v>
      </c>
      <c r="B600" s="23" t="s">
        <v>3286</v>
      </c>
      <c r="C600" s="24" t="s">
        <v>3287</v>
      </c>
      <c r="D600" s="24" t="s">
        <v>10</v>
      </c>
      <c r="E600" s="25">
        <v>84844650483</v>
      </c>
      <c r="F600" s="25">
        <v>20334641974</v>
      </c>
      <c r="G600" s="25">
        <v>1638631523524</v>
      </c>
      <c r="H600" s="25">
        <v>21566783418</v>
      </c>
      <c r="I600" s="25">
        <v>23973536174</v>
      </c>
      <c r="J600" s="25">
        <v>27706429602</v>
      </c>
      <c r="K600" s="25">
        <v>40257011055</v>
      </c>
      <c r="L600" s="25">
        <v>739806069024</v>
      </c>
      <c r="M600" s="25">
        <v>773746834503</v>
      </c>
      <c r="N600" s="26">
        <v>-0.66</v>
      </c>
      <c r="O600" s="26">
        <v>-0.37</v>
      </c>
      <c r="P600" s="17">
        <v>-3.93682213376845E-2</v>
      </c>
      <c r="Q600" s="27">
        <v>0.1115953505607741</v>
      </c>
      <c r="R600" s="27">
        <v>0.45298443838804953</v>
      </c>
      <c r="S600" s="27">
        <v>4.5877922472002494E-2</v>
      </c>
      <c r="T600" s="28">
        <v>0.29000000000000004</v>
      </c>
      <c r="U600" s="29">
        <v>0.86108949008314162</v>
      </c>
      <c r="V600" s="27">
        <f>(Table2[[#This Row],[TATA]]-AVERAGE(Table2[TATA]))/STDEV(Table2[TATA])</f>
        <v>-2.0976087110423573E-4</v>
      </c>
      <c r="W600" s="43">
        <f>(Table2[[#This Row],[REC]]-AVERAGE(Table2[REC]))/STDEV(Table2[REC])</f>
        <v>-0.11250738299476999</v>
      </c>
      <c r="X600" s="43">
        <f>(Table2[[#This Row],[INV]]-AVERAGE(Table2[INV]))/STDEV(Table2[INV])</f>
        <v>-3.3633232412933256E-2</v>
      </c>
      <c r="Y600" s="43">
        <f>(Table2[[#This Row],[rev]]-AVERAGE(Table2[rev]))/STDEV(Table2[rev])</f>
        <v>-3.0793090023309832E-2</v>
      </c>
      <c r="Z600" s="43">
        <f>(Table2[[#This Row],[ROA]]-AVERAGE(Table2[ROA]))/STDEV(Table2[ROA])</f>
        <v>1.6910072822306339E-2</v>
      </c>
      <c r="AA600" s="20">
        <f>SUM(Table2[[#This Row],[TATA Z]:[ROA Z]])</f>
        <v>-0.16023339347981097</v>
      </c>
      <c r="AB600" s="20">
        <f>IF(Table2[[#This Row],[Z Score]]&gt;1,1,0)</f>
        <v>0</v>
      </c>
    </row>
    <row r="601" spans="1:28" ht="51.75" hidden="1" x14ac:dyDescent="0.45">
      <c r="A601" s="30">
        <v>1641</v>
      </c>
      <c r="B601" s="31" t="s">
        <v>3290</v>
      </c>
      <c r="C601" s="32" t="s">
        <v>3291</v>
      </c>
      <c r="D601" s="32" t="s">
        <v>18</v>
      </c>
      <c r="E601" s="33">
        <v>-54972662016</v>
      </c>
      <c r="F601" s="33">
        <v>238090647768</v>
      </c>
      <c r="G601" s="33">
        <v>2612850876555</v>
      </c>
      <c r="H601" s="33">
        <v>444365279534</v>
      </c>
      <c r="I601" s="33">
        <v>455762800594</v>
      </c>
      <c r="J601" s="33">
        <v>561973732061</v>
      </c>
      <c r="K601" s="33">
        <v>808235628926</v>
      </c>
      <c r="L601" s="33">
        <v>2594400629388</v>
      </c>
      <c r="M601" s="33">
        <v>2461411347256</v>
      </c>
      <c r="N601" s="34">
        <v>4.09</v>
      </c>
      <c r="O601" s="34">
        <v>4.04</v>
      </c>
      <c r="P601" s="17">
        <v>0.1121622792994597</v>
      </c>
      <c r="Q601" s="27">
        <v>2.56489910101717E-2</v>
      </c>
      <c r="R601" s="27">
        <v>0.43820891051589089</v>
      </c>
      <c r="S601" s="27">
        <v>-5.1260117896044143E-2</v>
      </c>
      <c r="T601" s="28">
        <v>-4.9999999999999822E-2</v>
      </c>
      <c r="U601" s="29">
        <v>0.47476006292947837</v>
      </c>
      <c r="V601" s="27">
        <f>(Table2[[#This Row],[TATA]]-AVERAGE(Table2[TATA]))/STDEV(Table2[TATA])</f>
        <v>0.16658017017244353</v>
      </c>
      <c r="W601" s="43">
        <f>(Table2[[#This Row],[REC]]-AVERAGE(Table2[REC]))/STDEV(Table2[REC])</f>
        <v>-0.18312975874135598</v>
      </c>
      <c r="X601" s="43">
        <f>(Table2[[#This Row],[INV]]-AVERAGE(Table2[INV]))/STDEV(Table2[INV])</f>
        <v>-3.3741983636691709E-2</v>
      </c>
      <c r="Y601" s="43">
        <f>(Table2[[#This Row],[rev]]-AVERAGE(Table2[rev]))/STDEV(Table2[rev])</f>
        <v>-3.1129943648734722E-2</v>
      </c>
      <c r="Z601" s="43">
        <f>(Table2[[#This Row],[ROA]]-AVERAGE(Table2[ROA]))/STDEV(Table2[ROA])</f>
        <v>-2.7047335663445745E-2</v>
      </c>
      <c r="AA601" s="20">
        <f>SUM(Table2[[#This Row],[TATA Z]:[ROA Z]])</f>
        <v>-0.10846885151778463</v>
      </c>
      <c r="AB601" s="20">
        <f>IF(Table2[[#This Row],[Z Score]]&gt;1,1,0)</f>
        <v>0</v>
      </c>
    </row>
    <row r="602" spans="1:28" ht="51.75" hidden="1" x14ac:dyDescent="0.45">
      <c r="A602" s="22">
        <v>1644</v>
      </c>
      <c r="B602" s="23" t="s">
        <v>3296</v>
      </c>
      <c r="C602" s="24" t="s">
        <v>3297</v>
      </c>
      <c r="D602" s="24" t="s">
        <v>33</v>
      </c>
      <c r="E602" s="25">
        <v>-18055898666</v>
      </c>
      <c r="F602" s="25">
        <v>3516027580</v>
      </c>
      <c r="G602" s="25">
        <v>932178187580</v>
      </c>
      <c r="H602" s="25">
        <v>177243540732</v>
      </c>
      <c r="I602" s="25">
        <v>198848370926</v>
      </c>
      <c r="J602" s="25">
        <v>582600204228</v>
      </c>
      <c r="K602" s="25">
        <v>602434700292</v>
      </c>
      <c r="L602" s="25">
        <v>1013058486509</v>
      </c>
      <c r="M602" s="25">
        <v>1142719428610</v>
      </c>
      <c r="N602" s="26">
        <v>0.04</v>
      </c>
      <c r="O602" s="26">
        <v>0.19</v>
      </c>
      <c r="P602" s="17">
        <v>2.3141419240888091E-2</v>
      </c>
      <c r="Q602" s="27">
        <v>0.12189346988202775</v>
      </c>
      <c r="R602" s="27">
        <v>3.4044780485929578E-2</v>
      </c>
      <c r="S602" s="27">
        <v>0.12798959174391961</v>
      </c>
      <c r="T602" s="28">
        <v>0.15</v>
      </c>
      <c r="U602" s="29">
        <v>0.45706926135276504</v>
      </c>
      <c r="V602" s="27">
        <f>(Table2[[#This Row],[TATA]]-AVERAGE(Table2[TATA]))/STDEV(Table2[TATA])</f>
        <v>6.8594727979778572E-2</v>
      </c>
      <c r="W602" s="43">
        <f>(Table2[[#This Row],[REC]]-AVERAGE(Table2[REC]))/STDEV(Table2[REC])</f>
        <v>-0.10404538814133404</v>
      </c>
      <c r="X602" s="43">
        <f>(Table2[[#This Row],[INV]]-AVERAGE(Table2[INV]))/STDEV(Table2[INV])</f>
        <v>-3.6716722957027562E-2</v>
      </c>
      <c r="Y602" s="43">
        <f>(Table2[[#This Row],[rev]]-AVERAGE(Table2[rev]))/STDEV(Table2[rev])</f>
        <v>-3.0508344589089256E-2</v>
      </c>
      <c r="Z602" s="43">
        <f>(Table2[[#This Row],[ROA]]-AVERAGE(Table2[ROA]))/STDEV(Table2[ROA])</f>
        <v>-1.1900365541798255E-3</v>
      </c>
      <c r="AA602" s="20">
        <f>SUM(Table2[[#This Row],[TATA Z]:[ROA Z]])</f>
        <v>-0.10386576426185212</v>
      </c>
      <c r="AB602" s="20">
        <f>IF(Table2[[#This Row],[Z Score]]&gt;1,1,0)</f>
        <v>0</v>
      </c>
    </row>
    <row r="603" spans="1:28" ht="26.25" hidden="1" x14ac:dyDescent="0.45">
      <c r="A603" s="30">
        <v>1646</v>
      </c>
      <c r="B603" s="31" t="s">
        <v>3300</v>
      </c>
      <c r="C603" s="32" t="s">
        <v>3301</v>
      </c>
      <c r="D603" s="32" t="s">
        <v>15</v>
      </c>
      <c r="E603" s="33">
        <v>20696704694</v>
      </c>
      <c r="F603" s="33">
        <v>7172091710</v>
      </c>
      <c r="G603" s="33">
        <v>178026530330</v>
      </c>
      <c r="H603" s="33">
        <v>15326635802</v>
      </c>
      <c r="I603" s="33">
        <v>19659951161</v>
      </c>
      <c r="J603" s="33">
        <v>15313032499</v>
      </c>
      <c r="K603" s="33">
        <v>14876948074</v>
      </c>
      <c r="L603" s="33">
        <v>139923832856</v>
      </c>
      <c r="M603" s="33">
        <v>141866741053</v>
      </c>
      <c r="N603" s="33"/>
      <c r="O603" s="34">
        <v>-4.3499999999999996</v>
      </c>
      <c r="P603" s="17">
        <v>-7.5969648787346564E-2</v>
      </c>
      <c r="Q603" s="27">
        <v>0.28273101905602388</v>
      </c>
      <c r="R603" s="27">
        <v>-2.8477992522283092E-2</v>
      </c>
      <c r="S603" s="27">
        <v>1.3885470097145693E-2</v>
      </c>
      <c r="T603" s="28">
        <v>-4.3499999999999996</v>
      </c>
      <c r="U603" s="29">
        <v>-4.1578311521564597</v>
      </c>
      <c r="V603" s="27">
        <f>(Table2[[#This Row],[TATA]]-AVERAGE(Table2[TATA]))/STDEV(Table2[TATA])</f>
        <v>-4.0497026700463699E-2</v>
      </c>
      <c r="W603" s="43">
        <f>(Table2[[#This Row],[REC]]-AVERAGE(Table2[REC]))/STDEV(Table2[REC])</f>
        <v>2.8115297794855134E-2</v>
      </c>
      <c r="X603" s="43">
        <f>(Table2[[#This Row],[INV]]-AVERAGE(Table2[INV]))/STDEV(Table2[INV])</f>
        <v>-3.7176904693764508E-2</v>
      </c>
      <c r="Y603" s="43">
        <f>(Table2[[#This Row],[rev]]-AVERAGE(Table2[rev]))/STDEV(Table2[rev])</f>
        <v>-3.0904032899322888E-2</v>
      </c>
      <c r="Z603" s="43">
        <f>(Table2[[#This Row],[ROA]]-AVERAGE(Table2[ROA]))/STDEV(Table2[ROA])</f>
        <v>-0.58297926651266341</v>
      </c>
      <c r="AA603" s="20">
        <f>SUM(Table2[[#This Row],[TATA Z]:[ROA Z]])</f>
        <v>-0.66344193301135934</v>
      </c>
      <c r="AB603" s="20">
        <f>IF(Table2[[#This Row],[Z Score]]&gt;1,1,0)</f>
        <v>0</v>
      </c>
    </row>
    <row r="604" spans="1:28" ht="26.25" hidden="1" x14ac:dyDescent="0.45">
      <c r="A604" s="22">
        <v>1650</v>
      </c>
      <c r="B604" s="23" t="s">
        <v>3308</v>
      </c>
      <c r="C604" s="24" t="s">
        <v>3309</v>
      </c>
      <c r="D604" s="24" t="s">
        <v>33</v>
      </c>
      <c r="E604" s="25">
        <v>-114582593506</v>
      </c>
      <c r="F604" s="25">
        <v>24323339774</v>
      </c>
      <c r="G604" s="25">
        <v>454729940439</v>
      </c>
      <c r="H604" s="25">
        <v>82525434456</v>
      </c>
      <c r="I604" s="25">
        <v>112823662542</v>
      </c>
      <c r="J604" s="25">
        <v>117434190750</v>
      </c>
      <c r="K604" s="25">
        <v>245228464337</v>
      </c>
      <c r="L604" s="25">
        <v>869476126115</v>
      </c>
      <c r="M604" s="25">
        <v>945369382036</v>
      </c>
      <c r="N604" s="26">
        <v>0.62</v>
      </c>
      <c r="O604" s="26">
        <v>0.24</v>
      </c>
      <c r="P604" s="17">
        <v>0.30546907279933905</v>
      </c>
      <c r="Q604" s="27">
        <v>0.36713806217105194</v>
      </c>
      <c r="R604" s="27">
        <v>1.0882203280904372</v>
      </c>
      <c r="S604" s="27">
        <v>8.7286187212645888E-2</v>
      </c>
      <c r="T604" s="28">
        <v>-0.38</v>
      </c>
      <c r="U604" s="29">
        <v>1.468113650273474</v>
      </c>
      <c r="V604" s="27">
        <f>(Table2[[#This Row],[TATA]]-AVERAGE(Table2[TATA]))/STDEV(Table2[TATA])</f>
        <v>0.37935335195780689</v>
      </c>
      <c r="W604" s="43">
        <f>(Table2[[#This Row],[REC]]-AVERAGE(Table2[REC]))/STDEV(Table2[REC])</f>
        <v>9.747281271109938E-2</v>
      </c>
      <c r="X604" s="43">
        <f>(Table2[[#This Row],[INV]]-AVERAGE(Table2[INV]))/STDEV(Table2[INV])</f>
        <v>-2.8957752729354851E-2</v>
      </c>
      <c r="Y604" s="43">
        <f>(Table2[[#This Row],[rev]]-AVERAGE(Table2[rev]))/STDEV(Table2[rev])</f>
        <v>-3.0649495155144996E-2</v>
      </c>
      <c r="Z604" s="43">
        <f>(Table2[[#This Row],[ROA]]-AVERAGE(Table2[ROA]))/STDEV(Table2[ROA])</f>
        <v>-6.9711879193734574E-2</v>
      </c>
      <c r="AA604" s="20">
        <f>SUM(Table2[[#This Row],[TATA Z]:[ROA Z]])</f>
        <v>0.34750703759067186</v>
      </c>
      <c r="AB604" s="20">
        <f>IF(Table2[[#This Row],[Z Score]]&gt;1,1,0)</f>
        <v>0</v>
      </c>
    </row>
    <row r="605" spans="1:28" ht="39" hidden="1" x14ac:dyDescent="0.45">
      <c r="A605" s="30">
        <v>1651</v>
      </c>
      <c r="B605" s="31" t="s">
        <v>3310</v>
      </c>
      <c r="C605" s="32" t="s">
        <v>3311</v>
      </c>
      <c r="D605" s="32" t="s">
        <v>18</v>
      </c>
      <c r="E605" s="33">
        <v>1003204721259</v>
      </c>
      <c r="F605" s="33">
        <v>1130284802854</v>
      </c>
      <c r="G605" s="33">
        <v>9273311226003</v>
      </c>
      <c r="H605" s="33">
        <v>2988656591746</v>
      </c>
      <c r="I605" s="33">
        <v>3894770485839</v>
      </c>
      <c r="J605" s="33">
        <v>332599835856</v>
      </c>
      <c r="K605" s="33">
        <v>354104290287</v>
      </c>
      <c r="L605" s="33">
        <v>5943678536835</v>
      </c>
      <c r="M605" s="33">
        <v>7958219701044</v>
      </c>
      <c r="N605" s="34">
        <v>0.63</v>
      </c>
      <c r="O605" s="34">
        <v>4.84</v>
      </c>
      <c r="P605" s="17">
        <v>1.3703851676913285E-2</v>
      </c>
      <c r="Q605" s="27">
        <v>0.30318434596851429</v>
      </c>
      <c r="R605" s="27">
        <v>6.4655637534079879E-2</v>
      </c>
      <c r="S605" s="27">
        <v>0.33893844556434244</v>
      </c>
      <c r="T605" s="28">
        <v>4.21</v>
      </c>
      <c r="U605" s="29">
        <v>4.93048228074385</v>
      </c>
      <c r="V605" s="27">
        <f>(Table2[[#This Row],[TATA]]-AVERAGE(Table2[TATA]))/STDEV(Table2[TATA])</f>
        <v>5.8206778117568921E-2</v>
      </c>
      <c r="W605" s="43">
        <f>(Table2[[#This Row],[REC]]-AVERAGE(Table2[REC]))/STDEV(Table2[REC])</f>
        <v>4.4921856513973485E-2</v>
      </c>
      <c r="X605" s="43">
        <f>(Table2[[#This Row],[INV]]-AVERAGE(Table2[INV]))/STDEV(Table2[INV])</f>
        <v>-3.6491420132445974E-2</v>
      </c>
      <c r="Y605" s="43">
        <f>(Table2[[#This Row],[rev]]-AVERAGE(Table2[rev]))/STDEV(Table2[rev])</f>
        <v>-2.9776819782541788E-2</v>
      </c>
      <c r="Z605" s="43">
        <f>(Table2[[#This Row],[ROA]]-AVERAGE(Table2[ROA]))/STDEV(Table2[ROA])</f>
        <v>0.52371313536391884</v>
      </c>
      <c r="AA605" s="20">
        <f>SUM(Table2[[#This Row],[TATA Z]:[ROA Z]])</f>
        <v>0.5605735300804735</v>
      </c>
      <c r="AB605" s="20">
        <f>IF(Table2[[#This Row],[Z Score]]&gt;1,1,0)</f>
        <v>0</v>
      </c>
    </row>
    <row r="606" spans="1:28" ht="39" hidden="1" x14ac:dyDescent="0.45">
      <c r="A606" s="22">
        <v>1653</v>
      </c>
      <c r="B606" s="23" t="s">
        <v>3314</v>
      </c>
      <c r="C606" s="24" t="s">
        <v>3315</v>
      </c>
      <c r="D606" s="24" t="s">
        <v>18</v>
      </c>
      <c r="E606" s="25">
        <v>1357345621832</v>
      </c>
      <c r="F606" s="25">
        <v>321831802648</v>
      </c>
      <c r="G606" s="25">
        <v>5970920592737</v>
      </c>
      <c r="H606" s="25">
        <v>88802206920</v>
      </c>
      <c r="I606" s="25">
        <v>94815299907</v>
      </c>
      <c r="J606" s="25">
        <v>790112410</v>
      </c>
      <c r="K606" s="25">
        <v>1201840535</v>
      </c>
      <c r="L606" s="25">
        <v>367858654446</v>
      </c>
      <c r="M606" s="25">
        <v>715708904695</v>
      </c>
      <c r="N606" s="26">
        <v>2.0499999999999998</v>
      </c>
      <c r="O606" s="26">
        <v>1.1200000000000001</v>
      </c>
      <c r="P606" s="17">
        <v>-0.17342615817795234</v>
      </c>
      <c r="Q606" s="27">
        <v>6.7713328255648714E-2</v>
      </c>
      <c r="R606" s="27">
        <v>0.52110069376077761</v>
      </c>
      <c r="S606" s="27">
        <v>0.94560844510472941</v>
      </c>
      <c r="T606" s="28">
        <v>-0.92999999999999972</v>
      </c>
      <c r="U606" s="29">
        <v>0.43099630894320362</v>
      </c>
      <c r="V606" s="27">
        <f>(Table2[[#This Row],[TATA]]-AVERAGE(Table2[TATA]))/STDEV(Table2[TATA])</f>
        <v>-0.14776760531438746</v>
      </c>
      <c r="W606" s="43">
        <f>(Table2[[#This Row],[REC]]-AVERAGE(Table2[REC]))/STDEV(Table2[REC])</f>
        <v>-0.14856536944069981</v>
      </c>
      <c r="X606" s="43">
        <f>(Table2[[#This Row],[INV]]-AVERAGE(Table2[INV]))/STDEV(Table2[INV])</f>
        <v>-3.3131881382112503E-2</v>
      </c>
      <c r="Y606" s="43">
        <f>(Table2[[#This Row],[rev]]-AVERAGE(Table2[rev]))/STDEV(Table2[rev])</f>
        <v>-2.7673019994040784E-2</v>
      </c>
      <c r="Z606" s="43">
        <f>(Table2[[#This Row],[ROA]]-AVERAGE(Table2[ROA]))/STDEV(Table2[ROA])</f>
        <v>-0.14081945174421587</v>
      </c>
      <c r="AA606" s="20">
        <f>SUM(Table2[[#This Row],[TATA Z]:[ROA Z]])</f>
        <v>-0.49795732787545632</v>
      </c>
      <c r="AB606" s="20">
        <f>IF(Table2[[#This Row],[Z Score]]&gt;1,1,0)</f>
        <v>0</v>
      </c>
    </row>
    <row r="607" spans="1:28" ht="39" hidden="1" x14ac:dyDescent="0.45">
      <c r="A607" s="30">
        <v>1655</v>
      </c>
      <c r="B607" s="31" t="s">
        <v>3318</v>
      </c>
      <c r="C607" s="32" t="s">
        <v>3319</v>
      </c>
      <c r="D607" s="32" t="s">
        <v>33</v>
      </c>
      <c r="E607" s="33">
        <v>67630583461</v>
      </c>
      <c r="F607" s="33">
        <v>68912029771</v>
      </c>
      <c r="G607" s="33">
        <v>191393398912</v>
      </c>
      <c r="H607" s="33">
        <v>15856202173</v>
      </c>
      <c r="I607" s="33">
        <v>30415139378</v>
      </c>
      <c r="J607" s="33">
        <v>727970107</v>
      </c>
      <c r="K607" s="33">
        <v>809199330</v>
      </c>
      <c r="L607" s="33">
        <v>107631651286</v>
      </c>
      <c r="M607" s="33">
        <v>131315852583</v>
      </c>
      <c r="N607" s="34">
        <v>8.34</v>
      </c>
      <c r="O607" s="34">
        <v>9.68</v>
      </c>
      <c r="P607" s="17">
        <v>6.6953526991241274E-3</v>
      </c>
      <c r="Q607" s="27">
        <v>0.91818564408765002</v>
      </c>
      <c r="R607" s="27">
        <v>0.1115831848298683</v>
      </c>
      <c r="S607" s="27">
        <v>0.22004866611277832</v>
      </c>
      <c r="T607" s="28">
        <v>1.3399999999999999</v>
      </c>
      <c r="U607" s="29">
        <v>2.5965128477294206</v>
      </c>
      <c r="V607" s="27">
        <f>(Table2[[#This Row],[TATA]]-AVERAGE(Table2[TATA]))/STDEV(Table2[TATA])</f>
        <v>5.0492509001390157E-2</v>
      </c>
      <c r="W607" s="43">
        <f>(Table2[[#This Row],[REC]]-AVERAGE(Table2[REC]))/STDEV(Table2[REC])</f>
        <v>0.55027022714316709</v>
      </c>
      <c r="X607" s="43">
        <f>(Table2[[#This Row],[INV]]-AVERAGE(Table2[INV]))/STDEV(Table2[INV])</f>
        <v>-3.614602278078749E-2</v>
      </c>
      <c r="Y607" s="43">
        <f>(Table2[[#This Row],[rev]]-AVERAGE(Table2[rev]))/STDEV(Table2[rev])</f>
        <v>-3.0189103714588241E-2</v>
      </c>
      <c r="Z607" s="43">
        <f>(Table2[[#This Row],[ROA]]-AVERAGE(Table2[ROA]))/STDEV(Table2[ROA])</f>
        <v>0.15266089314595249</v>
      </c>
      <c r="AA607" s="20">
        <f>SUM(Table2[[#This Row],[TATA Z]:[ROA Z]])</f>
        <v>0.68708850279513389</v>
      </c>
      <c r="AB607" s="20">
        <f>IF(Table2[[#This Row],[Z Score]]&gt;1,1,0)</f>
        <v>0</v>
      </c>
    </row>
    <row r="608" spans="1:28" ht="39" hidden="1" x14ac:dyDescent="0.45">
      <c r="A608" s="22">
        <v>1656</v>
      </c>
      <c r="B608" s="23" t="s">
        <v>3320</v>
      </c>
      <c r="C608" s="24" t="s">
        <v>3321</v>
      </c>
      <c r="D608" s="24" t="s">
        <v>18</v>
      </c>
      <c r="E608" s="25">
        <v>-662503368024</v>
      </c>
      <c r="F608" s="25">
        <v>17428350462</v>
      </c>
      <c r="G608" s="25">
        <v>1884354962271</v>
      </c>
      <c r="H608" s="25">
        <v>104865591430</v>
      </c>
      <c r="I608" s="25">
        <v>148933248417</v>
      </c>
      <c r="J608" s="25">
        <v>500380669404</v>
      </c>
      <c r="K608" s="25">
        <v>567214343357</v>
      </c>
      <c r="L608" s="25">
        <v>1441314355785</v>
      </c>
      <c r="M608" s="25">
        <v>17517254899</v>
      </c>
      <c r="N608" s="26">
        <v>-2.11</v>
      </c>
      <c r="O608" s="26">
        <v>0.02</v>
      </c>
      <c r="P608" s="17">
        <v>0.36082995619177566</v>
      </c>
      <c r="Q608" s="27">
        <v>0.42022989987536657</v>
      </c>
      <c r="R608" s="27">
        <v>0.13356565918624541</v>
      </c>
      <c r="S608" s="27">
        <v>-0.9878463328775634</v>
      </c>
      <c r="T608" s="28">
        <v>2.13</v>
      </c>
      <c r="U608" s="29">
        <v>2.0567791823758244</v>
      </c>
      <c r="V608" s="27">
        <f>(Table2[[#This Row],[TATA]]-AVERAGE(Table2[TATA]))/STDEV(Table2[TATA])</f>
        <v>0.44028918919657717</v>
      </c>
      <c r="W608" s="43">
        <f>(Table2[[#This Row],[REC]]-AVERAGE(Table2[REC]))/STDEV(Table2[REC])</f>
        <v>0.14109853148541587</v>
      </c>
      <c r="X608" s="43">
        <f>(Table2[[#This Row],[INV]]-AVERAGE(Table2[INV]))/STDEV(Table2[INV])</f>
        <v>-3.59842268024523E-2</v>
      </c>
      <c r="Y608" s="43">
        <f>(Table2[[#This Row],[rev]]-AVERAGE(Table2[rev]))/STDEV(Table2[rev])</f>
        <v>-3.4377821213941243E-2</v>
      </c>
      <c r="Z608" s="43">
        <f>(Table2[[#This Row],[ROA]]-AVERAGE(Table2[ROA]))/STDEV(Table2[ROA])</f>
        <v>0.254797224627553</v>
      </c>
      <c r="AA608" s="20">
        <f>SUM(Table2[[#This Row],[TATA Z]:[ROA Z]])</f>
        <v>0.76582289729315245</v>
      </c>
      <c r="AB608" s="20">
        <f>IF(Table2[[#This Row],[Z Score]]&gt;1,1,0)</f>
        <v>0</v>
      </c>
    </row>
    <row r="609" spans="1:28" ht="39" hidden="1" x14ac:dyDescent="0.45">
      <c r="A609" s="30">
        <v>1657</v>
      </c>
      <c r="B609" s="31" t="s">
        <v>3322</v>
      </c>
      <c r="C609" s="32" t="s">
        <v>3323</v>
      </c>
      <c r="D609" s="32" t="s">
        <v>33</v>
      </c>
      <c r="E609" s="33">
        <v>913992469055</v>
      </c>
      <c r="F609" s="33">
        <v>992866044209</v>
      </c>
      <c r="G609" s="33">
        <v>7047661472102</v>
      </c>
      <c r="H609" s="33">
        <v>428249651492</v>
      </c>
      <c r="I609" s="33">
        <v>525233538760</v>
      </c>
      <c r="J609" s="33">
        <v>1005160488222</v>
      </c>
      <c r="K609" s="33">
        <v>1441634282813</v>
      </c>
      <c r="L609" s="33">
        <v>5828549177536</v>
      </c>
      <c r="M609" s="33">
        <v>6950030144172</v>
      </c>
      <c r="N609" s="34">
        <v>3.61</v>
      </c>
      <c r="O609" s="34">
        <v>2.9</v>
      </c>
      <c r="P609" s="17">
        <v>1.1191453429796418E-2</v>
      </c>
      <c r="Q609" s="27">
        <v>0.22646577044514354</v>
      </c>
      <c r="R609" s="27">
        <v>0.43423294061535006</v>
      </c>
      <c r="S609" s="27">
        <v>0.19241168470506109</v>
      </c>
      <c r="T609" s="28">
        <v>-0.71</v>
      </c>
      <c r="U609" s="29">
        <v>0.15430184919535117</v>
      </c>
      <c r="V609" s="27">
        <f>(Table2[[#This Row],[TATA]]-AVERAGE(Table2[TATA]))/STDEV(Table2[TATA])</f>
        <v>5.5441376243830019E-2</v>
      </c>
      <c r="W609" s="43">
        <f>(Table2[[#This Row],[REC]]-AVERAGE(Table2[REC]))/STDEV(Table2[REC])</f>
        <v>-1.8118022029856583E-2</v>
      </c>
      <c r="X609" s="43">
        <f>(Table2[[#This Row],[INV]]-AVERAGE(Table2[INV]))/STDEV(Table2[INV])</f>
        <v>-3.3771247673553995E-2</v>
      </c>
      <c r="Y609" s="43">
        <f>(Table2[[#This Row],[rev]]-AVERAGE(Table2[rev]))/STDEV(Table2[rev])</f>
        <v>-3.0284942763304033E-2</v>
      </c>
      <c r="Z609" s="43">
        <f>(Table2[[#This Row],[ROA]]-AVERAGE(Table2[ROA]))/STDEV(Table2[ROA])</f>
        <v>-0.11237642272402337</v>
      </c>
      <c r="AA609" s="20">
        <f>SUM(Table2[[#This Row],[TATA Z]:[ROA Z]])</f>
        <v>-0.13910925894690795</v>
      </c>
      <c r="AB609" s="20">
        <f>IF(Table2[[#This Row],[Z Score]]&gt;1,1,0)</f>
        <v>0</v>
      </c>
    </row>
    <row r="610" spans="1:28" ht="39" hidden="1" x14ac:dyDescent="0.45">
      <c r="A610" s="22">
        <v>1660</v>
      </c>
      <c r="B610" s="23" t="s">
        <v>3328</v>
      </c>
      <c r="C610" s="24" t="s">
        <v>3329</v>
      </c>
      <c r="D610" s="24" t="s">
        <v>15</v>
      </c>
      <c r="E610" s="25">
        <v>90680999825</v>
      </c>
      <c r="F610" s="25">
        <v>38986165316</v>
      </c>
      <c r="G610" s="25">
        <v>1123831913917</v>
      </c>
      <c r="H610" s="25">
        <v>221765407615</v>
      </c>
      <c r="I610" s="25">
        <v>254628331275</v>
      </c>
      <c r="J610" s="25">
        <v>389790016266</v>
      </c>
      <c r="K610" s="25">
        <v>239393005368</v>
      </c>
      <c r="L610" s="25">
        <v>1233648206745</v>
      </c>
      <c r="M610" s="25">
        <v>1526835689293</v>
      </c>
      <c r="N610" s="26">
        <v>0.22</v>
      </c>
      <c r="O610" s="26">
        <v>0.48</v>
      </c>
      <c r="P610" s="17">
        <v>-4.5998724425633186E-2</v>
      </c>
      <c r="Q610" s="27">
        <v>0.14818778101340446</v>
      </c>
      <c r="R610" s="27">
        <v>-0.38584110577980085</v>
      </c>
      <c r="S610" s="27">
        <v>0.23765890546834234</v>
      </c>
      <c r="T610" s="28">
        <v>0.26</v>
      </c>
      <c r="U610" s="29">
        <v>0.21400685627631277</v>
      </c>
      <c r="V610" s="27">
        <f>(Table2[[#This Row],[TATA]]-AVERAGE(Table2[TATA]))/STDEV(Table2[TATA])</f>
        <v>-7.5079691405482143E-3</v>
      </c>
      <c r="W610" s="43">
        <f>(Table2[[#This Row],[REC]]-AVERAGE(Table2[REC]))/STDEV(Table2[REC])</f>
        <v>-8.243927555637455E-2</v>
      </c>
      <c r="X610" s="43">
        <f>(Table2[[#This Row],[INV]]-AVERAGE(Table2[INV]))/STDEV(Table2[INV])</f>
        <v>-3.9807177955684038E-2</v>
      </c>
      <c r="Y610" s="43">
        <f>(Table2[[#This Row],[rev]]-AVERAGE(Table2[rev]))/STDEV(Table2[rev])</f>
        <v>-3.0128035229481417E-2</v>
      </c>
      <c r="Z610" s="43">
        <f>(Table2[[#This Row],[ROA]]-AVERAGE(Table2[ROA]))/STDEV(Table2[ROA])</f>
        <v>1.3031477955916445E-2</v>
      </c>
      <c r="AA610" s="20">
        <f>SUM(Table2[[#This Row],[TATA Z]:[ROA Z]])</f>
        <v>-0.14685097992617177</v>
      </c>
      <c r="AB610" s="20">
        <f>IF(Table2[[#This Row],[Z Score]]&gt;1,1,0)</f>
        <v>0</v>
      </c>
    </row>
    <row r="611" spans="1:28" ht="39" hidden="1" x14ac:dyDescent="0.45">
      <c r="A611" s="30">
        <v>1661</v>
      </c>
      <c r="B611" s="31" t="s">
        <v>3330</v>
      </c>
      <c r="C611" s="32" t="s">
        <v>3331</v>
      </c>
      <c r="D611" s="32" t="s">
        <v>15</v>
      </c>
      <c r="E611" s="33">
        <v>32914071757</v>
      </c>
      <c r="F611" s="33">
        <v>18441536422</v>
      </c>
      <c r="G611" s="33">
        <v>200201434591</v>
      </c>
      <c r="H611" s="33">
        <v>10703196743</v>
      </c>
      <c r="I611" s="33">
        <v>7197099954</v>
      </c>
      <c r="J611" s="33">
        <v>5517895469</v>
      </c>
      <c r="K611" s="33">
        <v>5612939218</v>
      </c>
      <c r="L611" s="33">
        <v>167047216360</v>
      </c>
      <c r="M611" s="33">
        <v>194775087156</v>
      </c>
      <c r="N611" s="33"/>
      <c r="O611" s="33"/>
      <c r="P611" s="17">
        <v>-7.2289868274753158E-2</v>
      </c>
      <c r="Q611" s="27">
        <v>-0.32757473053954866</v>
      </c>
      <c r="R611" s="27">
        <v>1.7224637460778982E-2</v>
      </c>
      <c r="S611" s="27">
        <v>0.16598822416917286</v>
      </c>
      <c r="T611" s="28">
        <v>0</v>
      </c>
      <c r="U611" s="29">
        <v>-0.21665173718434999</v>
      </c>
      <c r="V611" s="27">
        <f>(Table2[[#This Row],[TATA]]-AVERAGE(Table2[TATA]))/STDEV(Table2[TATA])</f>
        <v>-3.6446684786656296E-2</v>
      </c>
      <c r="W611" s="43">
        <f>(Table2[[#This Row],[REC]]-AVERAGE(Table2[REC]))/STDEV(Table2[REC])</f>
        <v>-0.47337472683921616</v>
      </c>
      <c r="X611" s="43">
        <f>(Table2[[#This Row],[INV]]-AVERAGE(Table2[INV]))/STDEV(Table2[INV])</f>
        <v>-3.6840523010305125E-2</v>
      </c>
      <c r="Y611" s="43">
        <f>(Table2[[#This Row],[rev]]-AVERAGE(Table2[rev]))/STDEV(Table2[rev])</f>
        <v>-3.0376573585215422E-2</v>
      </c>
      <c r="Z611" s="43">
        <f>(Table2[[#This Row],[ROA]]-AVERAGE(Table2[ROA]))/STDEV(Table2[ROA])</f>
        <v>-2.058301088612928E-2</v>
      </c>
      <c r="AA611" s="20">
        <f>SUM(Table2[[#This Row],[TATA Z]:[ROA Z]])</f>
        <v>-0.59762151910752226</v>
      </c>
      <c r="AB611" s="20">
        <f>IF(Table2[[#This Row],[Z Score]]&gt;1,1,0)</f>
        <v>0</v>
      </c>
    </row>
    <row r="612" spans="1:28" ht="39" hidden="1" x14ac:dyDescent="0.45">
      <c r="A612" s="22">
        <v>1668</v>
      </c>
      <c r="B612" s="23" t="s">
        <v>3344</v>
      </c>
      <c r="C612" s="24" t="s">
        <v>3345</v>
      </c>
      <c r="D612" s="24" t="s">
        <v>18</v>
      </c>
      <c r="E612" s="25">
        <v>-5945782838294</v>
      </c>
      <c r="F612" s="25">
        <v>1818671096338</v>
      </c>
      <c r="G612" s="25">
        <v>249792311486353</v>
      </c>
      <c r="H612" s="25">
        <v>54813392824915</v>
      </c>
      <c r="I612" s="25">
        <v>47320440385793</v>
      </c>
      <c r="J612" s="25">
        <v>147027941663523</v>
      </c>
      <c r="K612" s="25">
        <v>153812142804224</v>
      </c>
      <c r="L612" s="25">
        <v>9079619602216</v>
      </c>
      <c r="M612" s="25">
        <v>6965954941153</v>
      </c>
      <c r="N612" s="26">
        <v>-0.98</v>
      </c>
      <c r="O612" s="26">
        <v>1.3</v>
      </c>
      <c r="P612" s="17">
        <v>3.1083638597324076E-2</v>
      </c>
      <c r="Q612" s="27">
        <v>-0.13669930017023388</v>
      </c>
      <c r="R612" s="27">
        <v>4.6142257478016035E-2</v>
      </c>
      <c r="S612" s="27">
        <v>-0.23279220426229447</v>
      </c>
      <c r="T612" s="28">
        <v>2.2800000000000002</v>
      </c>
      <c r="U612" s="29">
        <v>1.9877343916428121</v>
      </c>
      <c r="V612" s="27">
        <f>(Table2[[#This Row],[TATA]]-AVERAGE(Table2[TATA]))/STDEV(Table2[TATA])</f>
        <v>7.7336745020722561E-2</v>
      </c>
      <c r="W612" s="43">
        <f>(Table2[[#This Row],[REC]]-AVERAGE(Table2[REC]))/STDEV(Table2[REC])</f>
        <v>-0.31653182581562561</v>
      </c>
      <c r="X612" s="43">
        <f>(Table2[[#This Row],[INV]]-AVERAGE(Table2[INV]))/STDEV(Table2[INV])</f>
        <v>-3.6627682792868141E-2</v>
      </c>
      <c r="Y612" s="43">
        <f>(Table2[[#This Row],[rev]]-AVERAGE(Table2[rev]))/STDEV(Table2[rev])</f>
        <v>-3.1759457495130282E-2</v>
      </c>
      <c r="Z612" s="43">
        <f>(Table2[[#This Row],[ROA]]-AVERAGE(Table2[ROA]))/STDEV(Table2[ROA])</f>
        <v>0.27419019895950253</v>
      </c>
      <c r="AA612" s="20">
        <f>SUM(Table2[[#This Row],[TATA Z]:[ROA Z]])</f>
        <v>-3.3392022123398923E-2</v>
      </c>
      <c r="AB612" s="20">
        <f>IF(Table2[[#This Row],[Z Score]]&gt;1,1,0)</f>
        <v>0</v>
      </c>
    </row>
    <row r="613" spans="1:28" ht="51.75" hidden="1" x14ac:dyDescent="0.45">
      <c r="A613" s="30">
        <v>1672</v>
      </c>
      <c r="B613" s="31" t="s">
        <v>3352</v>
      </c>
      <c r="C613" s="32" t="s">
        <v>3353</v>
      </c>
      <c r="D613" s="32" t="s">
        <v>18</v>
      </c>
      <c r="E613" s="33">
        <v>114684029261</v>
      </c>
      <c r="F613" s="33">
        <v>68488567194</v>
      </c>
      <c r="G613" s="33">
        <v>1081950744615</v>
      </c>
      <c r="H613" s="33">
        <v>70651071868</v>
      </c>
      <c r="I613" s="33">
        <v>76458839156</v>
      </c>
      <c r="J613" s="33">
        <v>12442074240</v>
      </c>
      <c r="K613" s="33">
        <v>12747490115</v>
      </c>
      <c r="L613" s="33">
        <v>410702451708</v>
      </c>
      <c r="M613" s="33">
        <v>467282253029</v>
      </c>
      <c r="N613" s="34">
        <v>-0.62</v>
      </c>
      <c r="O613" s="34">
        <v>-0.34</v>
      </c>
      <c r="P613" s="17">
        <v>-4.2696455727694087E-2</v>
      </c>
      <c r="Q613" s="27">
        <v>8.2203526916772976E-2</v>
      </c>
      <c r="R613" s="27">
        <v>2.4547022394233842E-2</v>
      </c>
      <c r="S613" s="27">
        <v>0.1377634856711957</v>
      </c>
      <c r="T613" s="28">
        <v>0.27999999999999997</v>
      </c>
      <c r="U613" s="29">
        <v>0.48181757925450841</v>
      </c>
      <c r="V613" s="27">
        <f>(Table2[[#This Row],[TATA]]-AVERAGE(Table2[TATA]))/STDEV(Table2[TATA])</f>
        <v>-3.8731552509310872E-3</v>
      </c>
      <c r="W613" s="43">
        <f>(Table2[[#This Row],[REC]]-AVERAGE(Table2[REC]))/STDEV(Table2[REC])</f>
        <v>-0.13665873069719273</v>
      </c>
      <c r="X613" s="43">
        <f>(Table2[[#This Row],[INV]]-AVERAGE(Table2[INV]))/STDEV(Table2[INV])</f>
        <v>-3.6786628602657995E-2</v>
      </c>
      <c r="Y613" s="43">
        <f>(Table2[[#This Row],[rev]]-AVERAGE(Table2[rev]))/STDEV(Table2[rev])</f>
        <v>-3.0474450847858253E-2</v>
      </c>
      <c r="Z613" s="43">
        <f>(Table2[[#This Row],[ROA]]-AVERAGE(Table2[ROA]))/STDEV(Table2[ROA])</f>
        <v>1.5617207866843034E-2</v>
      </c>
      <c r="AA613" s="20">
        <f>SUM(Table2[[#This Row],[TATA Z]:[ROA Z]])</f>
        <v>-0.19217575753179703</v>
      </c>
      <c r="AB613" s="20">
        <f>IF(Table2[[#This Row],[Z Score]]&gt;1,1,0)</f>
        <v>0</v>
      </c>
    </row>
    <row r="614" spans="1:28" ht="39" hidden="1" x14ac:dyDescent="0.45">
      <c r="A614" s="22">
        <v>1678</v>
      </c>
      <c r="B614" s="23" t="s">
        <v>3364</v>
      </c>
      <c r="C614" s="24" t="s">
        <v>3365</v>
      </c>
      <c r="D614" s="24" t="s">
        <v>33</v>
      </c>
      <c r="E614" s="25">
        <v>18098185988</v>
      </c>
      <c r="F614" s="25">
        <v>100337552357</v>
      </c>
      <c r="G614" s="25">
        <v>3786747155327</v>
      </c>
      <c r="H614" s="25">
        <v>185581624762</v>
      </c>
      <c r="I614" s="25">
        <v>286825810480</v>
      </c>
      <c r="J614" s="25">
        <v>331138228504</v>
      </c>
      <c r="K614" s="25">
        <v>152096547809</v>
      </c>
      <c r="L614" s="25">
        <v>1018575978807</v>
      </c>
      <c r="M614" s="25">
        <v>1188256903211</v>
      </c>
      <c r="N614" s="26">
        <v>1.55</v>
      </c>
      <c r="O614" s="26">
        <v>-0.21</v>
      </c>
      <c r="P614" s="17">
        <v>2.1717680900165175E-2</v>
      </c>
      <c r="Q614" s="27">
        <v>0.54555070227368185</v>
      </c>
      <c r="R614" s="27">
        <v>-0.54068562697779021</v>
      </c>
      <c r="S614" s="27">
        <v>0.16658641862214107</v>
      </c>
      <c r="T614" s="28">
        <v>-1.76</v>
      </c>
      <c r="U614" s="29">
        <v>-1.5668308251818022</v>
      </c>
      <c r="V614" s="27">
        <f>(Table2[[#This Row],[TATA]]-AVERAGE(Table2[TATA]))/STDEV(Table2[TATA])</f>
        <v>6.7027616284939875E-2</v>
      </c>
      <c r="W614" s="43">
        <f>(Table2[[#This Row],[REC]]-AVERAGE(Table2[REC]))/STDEV(Table2[REC])</f>
        <v>0.24407500241582938</v>
      </c>
      <c r="X614" s="43">
        <f>(Table2[[#This Row],[INV]]-AVERAGE(Table2[INV]))/STDEV(Table2[INV])</f>
        <v>-4.0946868619751858E-2</v>
      </c>
      <c r="Y614" s="43">
        <f>(Table2[[#This Row],[rev]]-AVERAGE(Table2[rev]))/STDEV(Table2[rev])</f>
        <v>-3.037449917678153E-2</v>
      </c>
      <c r="Z614" s="43">
        <f>(Table2[[#This Row],[ROA]]-AVERAGE(Table2[ROA]))/STDEV(Table2[ROA])</f>
        <v>-0.24812724304766956</v>
      </c>
      <c r="AA614" s="20">
        <f>SUM(Table2[[#This Row],[TATA Z]:[ROA Z]])</f>
        <v>-8.3459921434336504E-3</v>
      </c>
      <c r="AB614" s="20">
        <f>IF(Table2[[#This Row],[Z Score]]&gt;1,1,0)</f>
        <v>0</v>
      </c>
    </row>
    <row r="615" spans="1:28" ht="39" hidden="1" x14ac:dyDescent="0.45">
      <c r="A615" s="30">
        <v>1680</v>
      </c>
      <c r="B615" s="31" t="s">
        <v>3368</v>
      </c>
      <c r="C615" s="32" t="s">
        <v>3369</v>
      </c>
      <c r="D615" s="32" t="s">
        <v>18</v>
      </c>
      <c r="E615" s="33">
        <v>4583331067</v>
      </c>
      <c r="F615" s="33">
        <v>142526955010</v>
      </c>
      <c r="G615" s="33">
        <v>4468809655504</v>
      </c>
      <c r="H615" s="33">
        <v>197129141591</v>
      </c>
      <c r="I615" s="33">
        <v>243621569028</v>
      </c>
      <c r="J615" s="33">
        <v>335554876361</v>
      </c>
      <c r="K615" s="33">
        <v>156513195666</v>
      </c>
      <c r="L615" s="33">
        <v>1041737803129</v>
      </c>
      <c r="M615" s="33">
        <v>1199046181921</v>
      </c>
      <c r="N615" s="34">
        <v>1.93</v>
      </c>
      <c r="O615" s="34">
        <v>0.14000000000000001</v>
      </c>
      <c r="P615" s="17">
        <v>3.0868091186900749E-2</v>
      </c>
      <c r="Q615" s="27">
        <v>0.23584756196758394</v>
      </c>
      <c r="R615" s="27">
        <v>-0.53356900259253448</v>
      </c>
      <c r="S615" s="27">
        <v>0.15100573130734343</v>
      </c>
      <c r="T615" s="28">
        <v>-1.79</v>
      </c>
      <c r="U615" s="29">
        <v>-1.9058476181307065</v>
      </c>
      <c r="V615" s="27">
        <f>(Table2[[#This Row],[TATA]]-AVERAGE(Table2[TATA]))/STDEV(Table2[TATA])</f>
        <v>7.7099491546537779E-2</v>
      </c>
      <c r="W615" s="43">
        <f>(Table2[[#This Row],[REC]]-AVERAGE(Table2[REC]))/STDEV(Table2[REC])</f>
        <v>-1.0408976416542098E-2</v>
      </c>
      <c r="X615" s="43">
        <f>(Table2[[#This Row],[INV]]-AVERAGE(Table2[INV]))/STDEV(Table2[INV])</f>
        <v>-4.0894488656232297E-2</v>
      </c>
      <c r="Y615" s="43">
        <f>(Table2[[#This Row],[rev]]-AVERAGE(Table2[rev]))/STDEV(Table2[rev])</f>
        <v>-3.0428529616233626E-2</v>
      </c>
      <c r="Z615" s="43">
        <f>(Table2[[#This Row],[ROA]]-AVERAGE(Table2[ROA]))/STDEV(Table2[ROA])</f>
        <v>-0.25200583791405945</v>
      </c>
      <c r="AA615" s="20">
        <f>SUM(Table2[[#This Row],[TATA Z]:[ROA Z]])</f>
        <v>-0.25663834105652966</v>
      </c>
      <c r="AB615" s="20">
        <f>IF(Table2[[#This Row],[Z Score]]&gt;1,1,0)</f>
        <v>0</v>
      </c>
    </row>
    <row r="616" spans="1:28" ht="39" hidden="1" x14ac:dyDescent="0.45">
      <c r="A616" s="22">
        <v>1681</v>
      </c>
      <c r="B616" s="23" t="s">
        <v>3370</v>
      </c>
      <c r="C616" s="24" t="s">
        <v>3371</v>
      </c>
      <c r="D616" s="24" t="s">
        <v>15</v>
      </c>
      <c r="E616" s="25">
        <v>910073097498</v>
      </c>
      <c r="F616" s="25">
        <v>503436261681</v>
      </c>
      <c r="G616" s="25">
        <v>45610229861415</v>
      </c>
      <c r="H616" s="25">
        <v>16488183407266</v>
      </c>
      <c r="I616" s="25">
        <v>16709167508931</v>
      </c>
      <c r="J616" s="25">
        <v>3540400938532</v>
      </c>
      <c r="K616" s="25">
        <v>2792855534098</v>
      </c>
      <c r="L616" s="25">
        <v>124468577433501</v>
      </c>
      <c r="M616" s="25">
        <v>150560541732558</v>
      </c>
      <c r="N616" s="26">
        <v>0.17</v>
      </c>
      <c r="O616" s="26">
        <v>0.23</v>
      </c>
      <c r="P616" s="17">
        <v>-8.9154743804745334E-3</v>
      </c>
      <c r="Q616" s="27">
        <v>1.3402574207636294E-2</v>
      </c>
      <c r="R616" s="27">
        <v>-0.21114710379213827</v>
      </c>
      <c r="S616" s="27">
        <v>0.20962691819143656</v>
      </c>
      <c r="T616" s="28">
        <v>0.06</v>
      </c>
      <c r="U616" s="29">
        <v>6.296691422646003E-2</v>
      </c>
      <c r="V616" s="27">
        <f>(Table2[[#This Row],[TATA]]-AVERAGE(Table2[TATA]))/STDEV(Table2[TATA])</f>
        <v>3.3309639802179145E-2</v>
      </c>
      <c r="W616" s="43">
        <f>(Table2[[#This Row],[REC]]-AVERAGE(Table2[REC]))/STDEV(Table2[REC])</f>
        <v>-0.1931926753500432</v>
      </c>
      <c r="X616" s="43">
        <f>(Table2[[#This Row],[INV]]-AVERAGE(Table2[INV]))/STDEV(Table2[INV])</f>
        <v>-3.852139062789469E-2</v>
      </c>
      <c r="Y616" s="43">
        <f>(Table2[[#This Row],[rev]]-AVERAGE(Table2[rev]))/STDEV(Table2[rev])</f>
        <v>-3.0225244072755515E-2</v>
      </c>
      <c r="Z616" s="43">
        <f>(Table2[[#This Row],[ROA]]-AVERAGE(Table2[ROA]))/STDEV(Table2[ROA])</f>
        <v>-1.2825821153349499E-2</v>
      </c>
      <c r="AA616" s="20">
        <f>SUM(Table2[[#This Row],[TATA Z]:[ROA Z]])</f>
        <v>-0.24145549140186373</v>
      </c>
      <c r="AB616" s="20">
        <f>IF(Table2[[#This Row],[Z Score]]&gt;1,1,0)</f>
        <v>0</v>
      </c>
    </row>
    <row r="617" spans="1:28" ht="26.25" hidden="1" x14ac:dyDescent="0.45">
      <c r="A617" s="30">
        <v>1684</v>
      </c>
      <c r="B617" s="31" t="s">
        <v>3376</v>
      </c>
      <c r="C617" s="32" t="s">
        <v>3377</v>
      </c>
      <c r="D617" s="32" t="s">
        <v>33</v>
      </c>
      <c r="E617" s="33">
        <v>16734467271</v>
      </c>
      <c r="F617" s="33">
        <v>3435437759</v>
      </c>
      <c r="G617" s="33">
        <v>349061875219</v>
      </c>
      <c r="H617" s="33">
        <v>192684530091</v>
      </c>
      <c r="I617" s="33">
        <v>223544641165</v>
      </c>
      <c r="J617" s="33">
        <v>59518805681</v>
      </c>
      <c r="K617" s="33">
        <v>66144475548</v>
      </c>
      <c r="L617" s="33">
        <v>580761310872</v>
      </c>
      <c r="M617" s="33">
        <v>482383246608</v>
      </c>
      <c r="N617" s="34">
        <v>2.37</v>
      </c>
      <c r="O617" s="34">
        <v>0.28999999999999998</v>
      </c>
      <c r="P617" s="17">
        <v>-3.8099347010200534E-2</v>
      </c>
      <c r="Q617" s="27">
        <v>0.16015873749400408</v>
      </c>
      <c r="R617" s="27">
        <v>0.11132061188376788</v>
      </c>
      <c r="S617" s="27">
        <v>-0.16939500345897276</v>
      </c>
      <c r="T617" s="28">
        <v>-2.08</v>
      </c>
      <c r="U617" s="29">
        <v>-2.0160150010914015</v>
      </c>
      <c r="V617" s="27">
        <f>(Table2[[#This Row],[TATA]]-AVERAGE(Table2[TATA]))/STDEV(Table2[TATA])</f>
        <v>1.1868916885725935E-3</v>
      </c>
      <c r="W617" s="43">
        <f>(Table2[[#This Row],[REC]]-AVERAGE(Table2[REC]))/STDEV(Table2[REC])</f>
        <v>-7.2602705502221393E-2</v>
      </c>
      <c r="X617" s="43">
        <f>(Table2[[#This Row],[INV]]-AVERAGE(Table2[INV]))/STDEV(Table2[INV])</f>
        <v>-3.6147955377000725E-2</v>
      </c>
      <c r="Y617" s="43">
        <f>(Table2[[#This Row],[rev]]-AVERAGE(Table2[rev]))/STDEV(Table2[rev])</f>
        <v>-3.1539609772739813E-2</v>
      </c>
      <c r="Z617" s="43">
        <f>(Table2[[#This Row],[ROA]]-AVERAGE(Table2[ROA]))/STDEV(Table2[ROA])</f>
        <v>-0.28949892162249508</v>
      </c>
      <c r="AA617" s="20">
        <f>SUM(Table2[[#This Row],[TATA Z]:[ROA Z]])</f>
        <v>-0.42860230058588444</v>
      </c>
      <c r="AB617" s="20">
        <f>IF(Table2[[#This Row],[Z Score]]&gt;1,1,0)</f>
        <v>0</v>
      </c>
    </row>
    <row r="618" spans="1:28" ht="26.25" hidden="1" x14ac:dyDescent="0.45">
      <c r="A618" s="22">
        <v>1687</v>
      </c>
      <c r="B618" s="23" t="s">
        <v>3382</v>
      </c>
      <c r="C618" s="24" t="s">
        <v>3383</v>
      </c>
      <c r="D618" s="24" t="s">
        <v>18</v>
      </c>
      <c r="E618" s="25">
        <v>63626362780</v>
      </c>
      <c r="F618" s="25">
        <v>116451478578</v>
      </c>
      <c r="G618" s="25">
        <v>1371696344146</v>
      </c>
      <c r="H618" s="25">
        <v>261211292358</v>
      </c>
      <c r="I618" s="25">
        <v>306500548151</v>
      </c>
      <c r="J618" s="25">
        <v>390298973550</v>
      </c>
      <c r="K618" s="25">
        <v>418954210336</v>
      </c>
      <c r="L618" s="25">
        <v>969552846704</v>
      </c>
      <c r="M618" s="25">
        <v>1124545625310</v>
      </c>
      <c r="N618" s="26">
        <v>2.5499999999999998</v>
      </c>
      <c r="O618" s="26">
        <v>2.8</v>
      </c>
      <c r="P618" s="17">
        <v>3.8510794333922509E-2</v>
      </c>
      <c r="Q618" s="27">
        <v>0.17338169182567098</v>
      </c>
      <c r="R618" s="27">
        <v>7.3418683439937529E-2</v>
      </c>
      <c r="S618" s="27">
        <v>0.15986006243279957</v>
      </c>
      <c r="T618" s="28">
        <v>0.25</v>
      </c>
      <c r="U618" s="29">
        <v>0.69517123203233055</v>
      </c>
      <c r="V618" s="27">
        <f>(Table2[[#This Row],[TATA]]-AVERAGE(Table2[TATA]))/STDEV(Table2[TATA])</f>
        <v>8.5511830485023366E-2</v>
      </c>
      <c r="W618" s="43">
        <f>(Table2[[#This Row],[REC]]-AVERAGE(Table2[REC]))/STDEV(Table2[REC])</f>
        <v>-6.1737365141398846E-2</v>
      </c>
      <c r="X618" s="43">
        <f>(Table2[[#This Row],[INV]]-AVERAGE(Table2[INV]))/STDEV(Table2[INV])</f>
        <v>-3.6426922134515947E-2</v>
      </c>
      <c r="Y618" s="43">
        <f>(Table2[[#This Row],[rev]]-AVERAGE(Table2[rev]))/STDEV(Table2[rev])</f>
        <v>-3.03978247190685E-2</v>
      </c>
      <c r="Z618" s="43">
        <f>(Table2[[#This Row],[ROA]]-AVERAGE(Table2[ROA]))/STDEV(Table2[ROA])</f>
        <v>1.1738613000453146E-2</v>
      </c>
      <c r="AA618" s="20">
        <f>SUM(Table2[[#This Row],[TATA Z]:[ROA Z]])</f>
        <v>-3.1311668509506785E-2</v>
      </c>
      <c r="AB618" s="20">
        <f>IF(Table2[[#This Row],[Z Score]]&gt;1,1,0)</f>
        <v>0</v>
      </c>
    </row>
    <row r="619" spans="1:28" ht="26.25" hidden="1" x14ac:dyDescent="0.45">
      <c r="A619" s="30">
        <v>1695</v>
      </c>
      <c r="B619" s="31" t="s">
        <v>3398</v>
      </c>
      <c r="C619" s="32" t="s">
        <v>3399</v>
      </c>
      <c r="D619" s="32" t="s">
        <v>18</v>
      </c>
      <c r="E619" s="33">
        <v>14501299555</v>
      </c>
      <c r="F619" s="33">
        <v>117682877926</v>
      </c>
      <c r="G619" s="33">
        <v>2737870130397</v>
      </c>
      <c r="H619" s="33">
        <v>191740806102</v>
      </c>
      <c r="I619" s="33">
        <v>271104769301</v>
      </c>
      <c r="J619" s="33">
        <v>701548787054</v>
      </c>
      <c r="K619" s="33">
        <v>737617848880</v>
      </c>
      <c r="L619" s="33">
        <v>3849053470231</v>
      </c>
      <c r="M619" s="33">
        <v>4258597663535</v>
      </c>
      <c r="N619" s="34">
        <v>1.23</v>
      </c>
      <c r="O619" s="34">
        <v>1.17</v>
      </c>
      <c r="P619" s="17">
        <v>3.7686805237923518E-2</v>
      </c>
      <c r="Q619" s="27">
        <v>0.41391274404458744</v>
      </c>
      <c r="R619" s="27">
        <v>5.1413476142499089E-2</v>
      </c>
      <c r="S619" s="27">
        <v>0.10640127409802423</v>
      </c>
      <c r="T619" s="28">
        <v>-6.0000000000000053E-2</v>
      </c>
      <c r="U619" s="29">
        <v>0.54941429952303422</v>
      </c>
      <c r="V619" s="27">
        <f>(Table2[[#This Row],[TATA]]-AVERAGE(Table2[TATA]))/STDEV(Table2[TATA])</f>
        <v>8.4604864006826305E-2</v>
      </c>
      <c r="W619" s="43">
        <f>(Table2[[#This Row],[REC]]-AVERAGE(Table2[REC]))/STDEV(Table2[REC])</f>
        <v>0.1359077060093426</v>
      </c>
      <c r="X619" s="43">
        <f>(Table2[[#This Row],[INV]]-AVERAGE(Table2[INV]))/STDEV(Table2[INV])</f>
        <v>-3.6588885432434E-2</v>
      </c>
      <c r="Y619" s="43">
        <f>(Table2[[#This Row],[rev]]-AVERAGE(Table2[rev]))/STDEV(Table2[rev])</f>
        <v>-3.0583208185660595E-2</v>
      </c>
      <c r="Z619" s="43">
        <f>(Table2[[#This Row],[ROA]]-AVERAGE(Table2[ROA]))/STDEV(Table2[ROA])</f>
        <v>-2.8340200618909069E-2</v>
      </c>
      <c r="AA619" s="20">
        <f>SUM(Table2[[#This Row],[TATA Z]:[ROA Z]])</f>
        <v>0.12500027577916525</v>
      </c>
      <c r="AB619" s="20">
        <f>IF(Table2[[#This Row],[Z Score]]&gt;1,1,0)</f>
        <v>0</v>
      </c>
    </row>
    <row r="620" spans="1:28" ht="64.5" hidden="1" x14ac:dyDescent="0.45">
      <c r="A620" s="22">
        <v>1698</v>
      </c>
      <c r="B620" s="23" t="s">
        <v>3404</v>
      </c>
      <c r="C620" s="24" t="s">
        <v>3405</v>
      </c>
      <c r="D620" s="24" t="s">
        <v>15</v>
      </c>
      <c r="E620" s="25">
        <v>635399896</v>
      </c>
      <c r="F620" s="25">
        <v>3898484455</v>
      </c>
      <c r="G620" s="25">
        <v>66217998244</v>
      </c>
      <c r="H620" s="25">
        <v>21929066473</v>
      </c>
      <c r="I620" s="25">
        <v>18789537829</v>
      </c>
      <c r="J620" s="25">
        <v>945071611</v>
      </c>
      <c r="K620" s="25">
        <v>109865275</v>
      </c>
      <c r="L620" s="25">
        <v>102203576086</v>
      </c>
      <c r="M620" s="25">
        <v>72765527922</v>
      </c>
      <c r="N620" s="25"/>
      <c r="O620" s="25"/>
      <c r="P620" s="17">
        <v>4.9277910017397231E-2</v>
      </c>
      <c r="Q620" s="27">
        <v>-0.14316745529799552</v>
      </c>
      <c r="R620" s="27">
        <v>-0.88374925908127822</v>
      </c>
      <c r="S620" s="27">
        <v>-0.28803344551495069</v>
      </c>
      <c r="T620" s="28">
        <v>0</v>
      </c>
      <c r="U620" s="29">
        <v>-1.2656722498768271</v>
      </c>
      <c r="V620" s="27">
        <f>(Table2[[#This Row],[TATA]]-AVERAGE(Table2[TATA]))/STDEV(Table2[TATA])</f>
        <v>9.7363216673504296E-2</v>
      </c>
      <c r="W620" s="43">
        <f>(Table2[[#This Row],[REC]]-AVERAGE(Table2[REC]))/STDEV(Table2[REC])</f>
        <v>-0.32184672785695112</v>
      </c>
      <c r="X620" s="43">
        <f>(Table2[[#This Row],[INV]]-AVERAGE(Table2[INV]))/STDEV(Table2[INV])</f>
        <v>-4.3471894469323979E-2</v>
      </c>
      <c r="Y620" s="43">
        <f>(Table2[[#This Row],[rev]]-AVERAGE(Table2[rev]))/STDEV(Table2[rev])</f>
        <v>-3.1951022121289342E-2</v>
      </c>
      <c r="Z620" s="43">
        <f>(Table2[[#This Row],[ROA]]-AVERAGE(Table2[ROA]))/STDEV(Table2[ROA])</f>
        <v>-2.058301088612928E-2</v>
      </c>
      <c r="AA620" s="20">
        <f>SUM(Table2[[#This Row],[TATA Z]:[ROA Z]])</f>
        <v>-0.32048943866018947</v>
      </c>
      <c r="AB620" s="20">
        <f>IF(Table2[[#This Row],[Z Score]]&gt;1,1,0)</f>
        <v>0</v>
      </c>
    </row>
    <row r="621" spans="1:28" ht="26.25" hidden="1" x14ac:dyDescent="0.45">
      <c r="A621" s="30">
        <v>1700</v>
      </c>
      <c r="B621" s="31" t="s">
        <v>3408</v>
      </c>
      <c r="C621" s="32" t="s">
        <v>3409</v>
      </c>
      <c r="D621" s="32" t="s">
        <v>18</v>
      </c>
      <c r="E621" s="33">
        <v>8941076382657</v>
      </c>
      <c r="F621" s="33">
        <v>1172539900989</v>
      </c>
      <c r="G621" s="33">
        <v>15707095007690</v>
      </c>
      <c r="H621" s="33">
        <v>1462819354764</v>
      </c>
      <c r="I621" s="33">
        <v>1984493593059</v>
      </c>
      <c r="J621" s="33">
        <v>3151592134375</v>
      </c>
      <c r="K621" s="33">
        <v>3298562667466</v>
      </c>
      <c r="L621" s="33">
        <v>16757498726518</v>
      </c>
      <c r="M621" s="33">
        <v>18014711975340</v>
      </c>
      <c r="N621" s="34">
        <v>0.97</v>
      </c>
      <c r="O621" s="34">
        <v>1.6</v>
      </c>
      <c r="P621" s="17">
        <v>-0.49458773107723741</v>
      </c>
      <c r="Q621" s="27">
        <v>0.35662246100043082</v>
      </c>
      <c r="R621" s="27">
        <v>4.6633741558104916E-2</v>
      </c>
      <c r="S621" s="27">
        <v>7.5023920296202418E-2</v>
      </c>
      <c r="T621" s="28">
        <v>0.63000000000000012</v>
      </c>
      <c r="U621" s="29">
        <v>0.6136923917775009</v>
      </c>
      <c r="V621" s="27">
        <f>(Table2[[#This Row],[TATA]]-AVERAGE(Table2[TATA]))/STDEV(Table2[TATA])</f>
        <v>-0.50127080349875686</v>
      </c>
      <c r="W621" s="43">
        <f>(Table2[[#This Row],[REC]]-AVERAGE(Table2[REC]))/STDEV(Table2[REC])</f>
        <v>8.8832112384105252E-2</v>
      </c>
      <c r="X621" s="43">
        <f>(Table2[[#This Row],[INV]]-AVERAGE(Table2[INV]))/STDEV(Table2[INV])</f>
        <v>-3.6624065358984909E-2</v>
      </c>
      <c r="Y621" s="43">
        <f>(Table2[[#This Row],[rev]]-AVERAGE(Table2[rev]))/STDEV(Table2[rev])</f>
        <v>-3.0692018033422978E-2</v>
      </c>
      <c r="Z621" s="43">
        <f>(Table2[[#This Row],[ROA]]-AVERAGE(Table2[ROA]))/STDEV(Table2[ROA])</f>
        <v>6.0867481308058448E-2</v>
      </c>
      <c r="AA621" s="20">
        <f>SUM(Table2[[#This Row],[TATA Z]:[ROA Z]])</f>
        <v>-0.41888729319900098</v>
      </c>
      <c r="AB621" s="20">
        <f>IF(Table2[[#This Row],[Z Score]]&gt;1,1,0)</f>
        <v>0</v>
      </c>
    </row>
    <row r="622" spans="1:28" ht="51.75" x14ac:dyDescent="0.45">
      <c r="A622" s="22">
        <v>1701</v>
      </c>
      <c r="B622" s="23" t="s">
        <v>3410</v>
      </c>
      <c r="C622" s="24" t="s">
        <v>3411</v>
      </c>
      <c r="D622" s="24" t="s">
        <v>15</v>
      </c>
      <c r="E622" s="25">
        <v>-1905870004859</v>
      </c>
      <c r="F622" s="25">
        <v>-504690828103</v>
      </c>
      <c r="G622" s="25">
        <v>11195929561104</v>
      </c>
      <c r="H622" s="25">
        <v>445759213874</v>
      </c>
      <c r="I622" s="25">
        <v>1225776464977</v>
      </c>
      <c r="J622" s="25">
        <v>141046120</v>
      </c>
      <c r="K622" s="25">
        <v>2048109067</v>
      </c>
      <c r="L622" s="25">
        <v>2176403000</v>
      </c>
      <c r="M622" s="25">
        <v>155132273431</v>
      </c>
      <c r="N622" s="26">
        <v>-0.34</v>
      </c>
      <c r="O622" s="26">
        <v>-1.1299999999999999</v>
      </c>
      <c r="P622" s="17">
        <v>0.12515076743818257</v>
      </c>
      <c r="Q622" s="27">
        <v>1.7498623176491035</v>
      </c>
      <c r="R622" s="27">
        <v>13.520846564230196</v>
      </c>
      <c r="S622" s="27">
        <v>70.279204003578386</v>
      </c>
      <c r="T622" s="28">
        <v>-0.78999999999999981</v>
      </c>
      <c r="U622" s="29">
        <v>84.885063652895866</v>
      </c>
      <c r="V622" s="27">
        <f>(Table2[[#This Row],[TATA]]-AVERAGE(Table2[TATA]))/STDEV(Table2[TATA])</f>
        <v>0.18087662555211048</v>
      </c>
      <c r="W622" s="43">
        <f>(Table2[[#This Row],[REC]]-AVERAGE(Table2[REC]))/STDEV(Table2[REC])</f>
        <v>1.2336613893406363</v>
      </c>
      <c r="X622" s="43">
        <f>(Table2[[#This Row],[INV]]-AVERAGE(Table2[INV]))/STDEV(Table2[INV])</f>
        <v>6.2549185595286882E-2</v>
      </c>
      <c r="Y622" s="43">
        <f>(Table2[[#This Row],[rev]]-AVERAGE(Table2[rev]))/STDEV(Table2[rev])</f>
        <v>0.21276083001080123</v>
      </c>
      <c r="Z622" s="43">
        <f>(Table2[[#This Row],[ROA]]-AVERAGE(Table2[ROA]))/STDEV(Table2[ROA])</f>
        <v>-0.12271934236772973</v>
      </c>
      <c r="AA622" s="20">
        <f>SUM(Table2[[#This Row],[TATA Z]:[ROA Z]])</f>
        <v>1.5671286881311053</v>
      </c>
      <c r="AB622" s="20">
        <f>IF(Table2[[#This Row],[Z Score]]&gt;1,1,0)</f>
        <v>1</v>
      </c>
    </row>
    <row r="623" spans="1:28" ht="39" hidden="1" x14ac:dyDescent="0.45">
      <c r="A623" s="30">
        <v>1702</v>
      </c>
      <c r="B623" s="31" t="s">
        <v>3412</v>
      </c>
      <c r="C623" s="32" t="s">
        <v>3413</v>
      </c>
      <c r="D623" s="32" t="s">
        <v>15</v>
      </c>
      <c r="E623" s="33">
        <v>164882487696</v>
      </c>
      <c r="F623" s="33">
        <v>13555927100</v>
      </c>
      <c r="G623" s="33">
        <v>1107000163855</v>
      </c>
      <c r="H623" s="33">
        <v>441193065398</v>
      </c>
      <c r="I623" s="33">
        <v>187575689743</v>
      </c>
      <c r="J623" s="33">
        <v>308177605099</v>
      </c>
      <c r="K623" s="33">
        <v>328747887800</v>
      </c>
      <c r="L623" s="33">
        <v>1068182064178</v>
      </c>
      <c r="M623" s="33">
        <v>1658974977086</v>
      </c>
      <c r="N623" s="34">
        <v>0.27</v>
      </c>
      <c r="O623" s="34">
        <v>1.29</v>
      </c>
      <c r="P623" s="17">
        <v>-0.13669967316808948</v>
      </c>
      <c r="Q623" s="27">
        <v>-0.57484442876773667</v>
      </c>
      <c r="R623" s="27">
        <v>6.6748142501762683E-2</v>
      </c>
      <c r="S623" s="27">
        <v>0.5530825996059332</v>
      </c>
      <c r="T623" s="28">
        <v>1.02</v>
      </c>
      <c r="U623" s="29">
        <v>0.92828664017186968</v>
      </c>
      <c r="V623" s="27">
        <f>(Table2[[#This Row],[TATA]]-AVERAGE(Table2[TATA]))/STDEV(Table2[TATA])</f>
        <v>-0.10734268837350483</v>
      </c>
      <c r="W623" s="43">
        <f>(Table2[[#This Row],[REC]]-AVERAGE(Table2[REC]))/STDEV(Table2[REC])</f>
        <v>-0.67655696318204261</v>
      </c>
      <c r="X623" s="43">
        <f>(Table2[[#This Row],[INV]]-AVERAGE(Table2[INV]))/STDEV(Table2[INV])</f>
        <v>-3.6476018823069743E-2</v>
      </c>
      <c r="Y623" s="43">
        <f>(Table2[[#This Row],[rev]]-AVERAGE(Table2[rev]))/STDEV(Table2[rev])</f>
        <v>-2.9034214368852736E-2</v>
      </c>
      <c r="Z623" s="43">
        <f>(Table2[[#This Row],[ROA]]-AVERAGE(Table2[ROA]))/STDEV(Table2[ROA])</f>
        <v>0.11128921457112702</v>
      </c>
      <c r="AA623" s="20">
        <f>SUM(Table2[[#This Row],[TATA Z]:[ROA Z]])</f>
        <v>-0.73812067017634286</v>
      </c>
      <c r="AB623" s="20">
        <f>IF(Table2[[#This Row],[Z Score]]&gt;1,1,0)</f>
        <v>0</v>
      </c>
    </row>
    <row r="624" spans="1:28" ht="39" hidden="1" x14ac:dyDescent="0.45">
      <c r="A624" s="22">
        <v>1703</v>
      </c>
      <c r="B624" s="23" t="s">
        <v>3414</v>
      </c>
      <c r="C624" s="24" t="s">
        <v>3415</v>
      </c>
      <c r="D624" s="24" t="s">
        <v>15</v>
      </c>
      <c r="E624" s="25">
        <v>359143849466</v>
      </c>
      <c r="F624" s="25">
        <v>347492892431</v>
      </c>
      <c r="G624" s="25">
        <v>1440369372008</v>
      </c>
      <c r="H624" s="25">
        <v>101859411092</v>
      </c>
      <c r="I624" s="25">
        <v>264291855104</v>
      </c>
      <c r="J624" s="25">
        <v>84699844431</v>
      </c>
      <c r="K624" s="25">
        <v>67570881946</v>
      </c>
      <c r="L624" s="25">
        <v>1721435530826</v>
      </c>
      <c r="M624" s="25">
        <v>1923385798882</v>
      </c>
      <c r="N624" s="26">
        <v>8.44</v>
      </c>
      <c r="O624" s="26">
        <v>5.8</v>
      </c>
      <c r="P624" s="17">
        <v>-8.0888675234447351E-3</v>
      </c>
      <c r="Q624" s="27">
        <v>1.594672915056323</v>
      </c>
      <c r="R624" s="27">
        <v>-0.20223133348201083</v>
      </c>
      <c r="S624" s="27">
        <v>0.11731503413264496</v>
      </c>
      <c r="T624" s="28">
        <v>-2.6399999999999997</v>
      </c>
      <c r="U624" s="29">
        <v>-1.1383322518164871</v>
      </c>
      <c r="V624" s="27">
        <f>(Table2[[#This Row],[TATA]]-AVERAGE(Table2[TATA]))/STDEV(Table2[TATA])</f>
        <v>3.4219487655280795E-2</v>
      </c>
      <c r="W624" s="43">
        <f>(Table2[[#This Row],[REC]]-AVERAGE(Table2[REC]))/STDEV(Table2[REC])</f>
        <v>1.1061418020177693</v>
      </c>
      <c r="X624" s="43">
        <f>(Table2[[#This Row],[INV]]-AVERAGE(Table2[INV]))/STDEV(Table2[INV])</f>
        <v>-3.8455768543840245E-2</v>
      </c>
      <c r="Y624" s="43">
        <f>(Table2[[#This Row],[rev]]-AVERAGE(Table2[rev]))/STDEV(Table2[rev])</f>
        <v>-3.0545361636350458E-2</v>
      </c>
      <c r="Z624" s="43">
        <f>(Table2[[#This Row],[ROA]]-AVERAGE(Table2[ROA]))/STDEV(Table2[ROA])</f>
        <v>-0.36189935912843962</v>
      </c>
      <c r="AA624" s="20">
        <f>SUM(Table2[[#This Row],[TATA Z]:[ROA Z]])</f>
        <v>0.70946080036441983</v>
      </c>
      <c r="AB624" s="20">
        <f>IF(Table2[[#This Row],[Z Score]]&gt;1,1,0)</f>
        <v>0</v>
      </c>
    </row>
    <row r="625" spans="1:28" ht="51.75" hidden="1" x14ac:dyDescent="0.45">
      <c r="A625" s="30">
        <v>1705</v>
      </c>
      <c r="B625" s="31" t="s">
        <v>3418</v>
      </c>
      <c r="C625" s="32" t="s">
        <v>3419</v>
      </c>
      <c r="D625" s="32" t="s">
        <v>15</v>
      </c>
      <c r="E625" s="33">
        <v>62369117294</v>
      </c>
      <c r="F625" s="33">
        <v>32570183154</v>
      </c>
      <c r="G625" s="33">
        <v>3128837509051</v>
      </c>
      <c r="H625" s="33">
        <v>206668011494</v>
      </c>
      <c r="I625" s="33">
        <v>122444330928</v>
      </c>
      <c r="J625" s="33">
        <v>181307079046</v>
      </c>
      <c r="K625" s="33">
        <v>177998196539</v>
      </c>
      <c r="L625" s="33">
        <v>1066796488421</v>
      </c>
      <c r="M625" s="33">
        <v>1079086125565</v>
      </c>
      <c r="N625" s="34">
        <v>0.2</v>
      </c>
      <c r="O625" s="34">
        <v>0.2</v>
      </c>
      <c r="P625" s="17">
        <v>-9.5239634700743023E-3</v>
      </c>
      <c r="Q625" s="27">
        <v>-0.40753128632316271</v>
      </c>
      <c r="R625" s="27">
        <v>-1.8250156168256908E-2</v>
      </c>
      <c r="S625" s="27">
        <v>1.1520132731398741E-2</v>
      </c>
      <c r="T625" s="28">
        <v>0</v>
      </c>
      <c r="U625" s="29">
        <v>-0.42378527323009518</v>
      </c>
      <c r="V625" s="27">
        <f>(Table2[[#This Row],[TATA]]-AVERAGE(Table2[TATA]))/STDEV(Table2[TATA])</f>
        <v>3.2639874620460883E-2</v>
      </c>
      <c r="W625" s="43">
        <f>(Table2[[#This Row],[REC]]-AVERAGE(Table2[REC]))/STDEV(Table2[REC])</f>
        <v>-0.53907526326075783</v>
      </c>
      <c r="X625" s="43">
        <f>(Table2[[#This Row],[INV]]-AVERAGE(Table2[INV]))/STDEV(Table2[INV])</f>
        <v>-3.7101625507157759E-2</v>
      </c>
      <c r="Y625" s="43">
        <f>(Table2[[#This Row],[rev]]-AVERAGE(Table2[rev]))/STDEV(Table2[rev])</f>
        <v>-3.091223537555142E-2</v>
      </c>
      <c r="Z625" s="43">
        <f>(Table2[[#This Row],[ROA]]-AVERAGE(Table2[ROA]))/STDEV(Table2[ROA])</f>
        <v>-2.058301088612928E-2</v>
      </c>
      <c r="AA625" s="20">
        <f>SUM(Table2[[#This Row],[TATA Z]:[ROA Z]])</f>
        <v>-0.59503226040913537</v>
      </c>
      <c r="AB625" s="20">
        <f>IF(Table2[[#This Row],[Z Score]]&gt;1,1,0)</f>
        <v>0</v>
      </c>
    </row>
    <row r="626" spans="1:28" ht="39" hidden="1" x14ac:dyDescent="0.45">
      <c r="A626" s="22">
        <v>1707</v>
      </c>
      <c r="B626" s="23" t="s">
        <v>3422</v>
      </c>
      <c r="C626" s="24" t="s">
        <v>3423</v>
      </c>
      <c r="D626" s="24" t="s">
        <v>33</v>
      </c>
      <c r="E626" s="25">
        <v>9035665111</v>
      </c>
      <c r="F626" s="25">
        <v>8140393193</v>
      </c>
      <c r="G626" s="25">
        <v>131901703582</v>
      </c>
      <c r="H626" s="25">
        <v>7658818917</v>
      </c>
      <c r="I626" s="25">
        <v>2060320116</v>
      </c>
      <c r="J626" s="25">
        <v>58166939145</v>
      </c>
      <c r="K626" s="25">
        <v>45429748017</v>
      </c>
      <c r="L626" s="25">
        <v>370255844016</v>
      </c>
      <c r="M626" s="25">
        <v>420646139783</v>
      </c>
      <c r="N626" s="26">
        <v>1.43</v>
      </c>
      <c r="O626" s="26">
        <v>1.38</v>
      </c>
      <c r="P626" s="17">
        <v>-6.7874174001356377E-3</v>
      </c>
      <c r="Q626" s="27">
        <v>-0.73098722683901263</v>
      </c>
      <c r="R626" s="27">
        <v>-0.21897647212015767</v>
      </c>
      <c r="S626" s="27">
        <v>0.1360958822970596</v>
      </c>
      <c r="T626" s="28">
        <v>-5.0000000000000044E-2</v>
      </c>
      <c r="U626" s="29">
        <v>-0.87065523406224643</v>
      </c>
      <c r="V626" s="27">
        <f>(Table2[[#This Row],[TATA]]-AVERAGE(Table2[TATA]))/STDEV(Table2[TATA])</f>
        <v>3.5651996459849032E-2</v>
      </c>
      <c r="W626" s="43">
        <f>(Table2[[#This Row],[REC]]-AVERAGE(Table2[REC]))/STDEV(Table2[REC])</f>
        <v>-0.8048599583661552</v>
      </c>
      <c r="X626" s="43">
        <f>(Table2[[#This Row],[INV]]-AVERAGE(Table2[INV]))/STDEV(Table2[INV])</f>
        <v>-3.8579016547881761E-2</v>
      </c>
      <c r="Y626" s="43">
        <f>(Table2[[#This Row],[rev]]-AVERAGE(Table2[rev]))/STDEV(Table2[rev])</f>
        <v>-3.0480233734153053E-2</v>
      </c>
      <c r="Z626" s="43">
        <f>(Table2[[#This Row],[ROA]]-AVERAGE(Table2[ROA]))/STDEV(Table2[ROA])</f>
        <v>-2.7047335663445773E-2</v>
      </c>
      <c r="AA626" s="20">
        <f>SUM(Table2[[#This Row],[TATA Z]:[ROA Z]])</f>
        <v>-0.86531454785178674</v>
      </c>
      <c r="AB626" s="20">
        <f>IF(Table2[[#This Row],[Z Score]]&gt;1,1,0)</f>
        <v>0</v>
      </c>
    </row>
    <row r="627" spans="1:28" ht="51.75" hidden="1" x14ac:dyDescent="0.45">
      <c r="A627" s="30">
        <v>1709</v>
      </c>
      <c r="B627" s="31" t="s">
        <v>3426</v>
      </c>
      <c r="C627" s="32" t="s">
        <v>3427</v>
      </c>
      <c r="D627" s="32" t="s">
        <v>15</v>
      </c>
      <c r="E627" s="33">
        <v>26339552118</v>
      </c>
      <c r="F627" s="33">
        <v>19955170488</v>
      </c>
      <c r="G627" s="33">
        <v>448563870495</v>
      </c>
      <c r="H627" s="33">
        <v>65970420852</v>
      </c>
      <c r="I627" s="33">
        <v>137149280864</v>
      </c>
      <c r="J627" s="33">
        <v>29151382921</v>
      </c>
      <c r="K627" s="33">
        <v>18392736785</v>
      </c>
      <c r="L627" s="33">
        <v>813040460823</v>
      </c>
      <c r="M627" s="33">
        <v>1444502419142</v>
      </c>
      <c r="N627" s="34">
        <v>1.43</v>
      </c>
      <c r="O627" s="34">
        <v>0.69</v>
      </c>
      <c r="P627" s="17">
        <v>-1.4232937715101075E-2</v>
      </c>
      <c r="Q627" s="27">
        <v>1.0789511282895219</v>
      </c>
      <c r="R627" s="27">
        <v>-0.36906126083815094</v>
      </c>
      <c r="S627" s="27">
        <v>0.77666732314871856</v>
      </c>
      <c r="T627" s="28">
        <v>-0.74</v>
      </c>
      <c r="U627" s="29">
        <v>0.73232425288498848</v>
      </c>
      <c r="V627" s="27">
        <f>(Table2[[#This Row],[TATA]]-AVERAGE(Table2[TATA]))/STDEV(Table2[TATA])</f>
        <v>2.7456697066691665E-2</v>
      </c>
      <c r="W627" s="43">
        <f>(Table2[[#This Row],[REC]]-AVERAGE(Table2[REC]))/STDEV(Table2[REC])</f>
        <v>0.68237169708037582</v>
      </c>
      <c r="X627" s="43">
        <f>(Table2[[#This Row],[INV]]-AVERAGE(Table2[INV]))/STDEV(Table2[INV])</f>
        <v>-3.9683674505406635E-2</v>
      </c>
      <c r="Y627" s="43">
        <f>(Table2[[#This Row],[rev]]-AVERAGE(Table2[rev]))/STDEV(Table2[rev])</f>
        <v>-2.8258871110643617E-2</v>
      </c>
      <c r="Z627" s="43">
        <f>(Table2[[#This Row],[ROA]]-AVERAGE(Table2[ROA]))/STDEV(Table2[ROA])</f>
        <v>-0.11625501759041326</v>
      </c>
      <c r="AA627" s="20">
        <f>SUM(Table2[[#This Row],[TATA Z]:[ROA Z]])</f>
        <v>0.52563083094060392</v>
      </c>
      <c r="AB627" s="20">
        <f>IF(Table2[[#This Row],[Z Score]]&gt;1,1,0)</f>
        <v>0</v>
      </c>
    </row>
    <row r="628" spans="1:28" ht="26.25" hidden="1" x14ac:dyDescent="0.45">
      <c r="A628" s="22">
        <v>1710</v>
      </c>
      <c r="B628" s="23" t="s">
        <v>3428</v>
      </c>
      <c r="C628" s="24" t="s">
        <v>3429</v>
      </c>
      <c r="D628" s="24" t="s">
        <v>18</v>
      </c>
      <c r="E628" s="25">
        <v>2337801199794</v>
      </c>
      <c r="F628" s="25">
        <v>1364514602337</v>
      </c>
      <c r="G628" s="25">
        <v>24564239790289</v>
      </c>
      <c r="H628" s="25">
        <v>3112002764045</v>
      </c>
      <c r="I628" s="25">
        <v>4419130351655</v>
      </c>
      <c r="J628" s="25">
        <v>1587734464304</v>
      </c>
      <c r="K628" s="25">
        <v>1511489613805</v>
      </c>
      <c r="L628" s="25">
        <v>10088901620619</v>
      </c>
      <c r="M628" s="25">
        <v>13085139132904</v>
      </c>
      <c r="N628" s="26">
        <v>0.28999999999999998</v>
      </c>
      <c r="O628" s="26">
        <v>2.2999999999999998</v>
      </c>
      <c r="P628" s="17">
        <v>-3.9622093163321513E-2</v>
      </c>
      <c r="Q628" s="27">
        <v>0.42002777205473546</v>
      </c>
      <c r="R628" s="27">
        <v>-4.8021159843263043E-2</v>
      </c>
      <c r="S628" s="27">
        <v>0.29698351960945846</v>
      </c>
      <c r="T628" s="28">
        <v>2.0099999999999998</v>
      </c>
      <c r="U628" s="29">
        <v>2.6393680386576093</v>
      </c>
      <c r="V628" s="27">
        <f>(Table2[[#This Row],[TATA]]-AVERAGE(Table2[TATA]))/STDEV(Table2[TATA])</f>
        <v>-4.8919810726365677E-4</v>
      </c>
      <c r="W628" s="43">
        <f>(Table2[[#This Row],[REC]]-AVERAGE(Table2[REC]))/STDEV(Table2[REC])</f>
        <v>0.14093244246230785</v>
      </c>
      <c r="X628" s="43">
        <f>(Table2[[#This Row],[INV]]-AVERAGE(Table2[INV]))/STDEV(Table2[INV])</f>
        <v>-3.7320746821143093E-2</v>
      </c>
      <c r="Y628" s="43">
        <f>(Table2[[#This Row],[rev]]-AVERAGE(Table2[rev]))/STDEV(Table2[rev])</f>
        <v>-2.9922310353061719E-2</v>
      </c>
      <c r="Z628" s="43">
        <f>(Table2[[#This Row],[ROA]]-AVERAGE(Table2[ROA]))/STDEV(Table2[ROA])</f>
        <v>0.23928284516199341</v>
      </c>
      <c r="AA628" s="20">
        <f>SUM(Table2[[#This Row],[TATA Z]:[ROA Z]])</f>
        <v>0.31248303234283281</v>
      </c>
      <c r="AB628" s="20">
        <f>IF(Table2[[#This Row],[Z Score]]&gt;1,1,0)</f>
        <v>0</v>
      </c>
    </row>
    <row r="629" spans="1:28" ht="51.75" hidden="1" x14ac:dyDescent="0.45">
      <c r="A629" s="30">
        <v>1712</v>
      </c>
      <c r="B629" s="31" t="s">
        <v>3432</v>
      </c>
      <c r="C629" s="32" t="s">
        <v>3433</v>
      </c>
      <c r="D629" s="32" t="s">
        <v>33</v>
      </c>
      <c r="E629" s="33">
        <v>6737596502</v>
      </c>
      <c r="F629" s="33">
        <v>25395669030</v>
      </c>
      <c r="G629" s="33">
        <v>374489374857</v>
      </c>
      <c r="H629" s="33">
        <v>126689677805</v>
      </c>
      <c r="I629" s="33">
        <v>131438535988</v>
      </c>
      <c r="J629" s="33">
        <v>980381541</v>
      </c>
      <c r="K629" s="33">
        <v>58320041639</v>
      </c>
      <c r="L629" s="33">
        <v>3216594822427</v>
      </c>
      <c r="M629" s="33">
        <v>3720309844241</v>
      </c>
      <c r="N629" s="34">
        <v>1.51</v>
      </c>
      <c r="O629" s="34">
        <v>0.87</v>
      </c>
      <c r="P629" s="17">
        <v>4.9822702006230873E-2</v>
      </c>
      <c r="Q629" s="27">
        <v>3.7484176021896701E-2</v>
      </c>
      <c r="R629" s="27">
        <v>58.487086608661471</v>
      </c>
      <c r="S629" s="27">
        <v>0.15659884120373438</v>
      </c>
      <c r="T629" s="28">
        <v>-0.64</v>
      </c>
      <c r="U629" s="29">
        <v>58.090992327893332</v>
      </c>
      <c r="V629" s="27">
        <f>(Table2[[#This Row],[TATA]]-AVERAGE(Table2[TATA]))/STDEV(Table2[TATA])</f>
        <v>9.7962870326521845E-2</v>
      </c>
      <c r="W629" s="43">
        <f>(Table2[[#This Row],[REC]]-AVERAGE(Table2[REC]))/STDEV(Table2[REC])</f>
        <v>-0.17340475250143148</v>
      </c>
      <c r="X629" s="43">
        <f>(Table2[[#This Row],[INV]]-AVERAGE(Table2[INV]))/STDEV(Table2[INV])</f>
        <v>0.39351087271461266</v>
      </c>
      <c r="Y629" s="43">
        <f>(Table2[[#This Row],[rev]]-AVERAGE(Table2[rev]))/STDEV(Table2[rev])</f>
        <v>-3.0409133925947296E-2</v>
      </c>
      <c r="Z629" s="43">
        <f>(Table2[[#This Row],[ROA]]-AVERAGE(Table2[ROA]))/STDEV(Table2[ROA])</f>
        <v>-0.1033263680357803</v>
      </c>
      <c r="AA629" s="20">
        <f>SUM(Table2[[#This Row],[TATA Z]:[ROA Z]])</f>
        <v>0.18433348857797546</v>
      </c>
      <c r="AB629" s="20">
        <f>IF(Table2[[#This Row],[Z Score]]&gt;1,1,0)</f>
        <v>0</v>
      </c>
    </row>
    <row r="630" spans="1:28" ht="26.25" hidden="1" x14ac:dyDescent="0.45">
      <c r="A630" s="22">
        <v>1713</v>
      </c>
      <c r="B630" s="23" t="s">
        <v>3434</v>
      </c>
      <c r="C630" s="24" t="s">
        <v>3435</v>
      </c>
      <c r="D630" s="24" t="s">
        <v>15</v>
      </c>
      <c r="E630" s="25">
        <v>-749934641</v>
      </c>
      <c r="F630" s="25">
        <v>101082181</v>
      </c>
      <c r="G630" s="25">
        <v>23093516527</v>
      </c>
      <c r="H630" s="25">
        <v>293302359</v>
      </c>
      <c r="I630" s="25">
        <v>17915552</v>
      </c>
      <c r="J630" s="25">
        <v>230024426</v>
      </c>
      <c r="K630" s="25">
        <v>145280136</v>
      </c>
      <c r="L630" s="25">
        <v>26592894761</v>
      </c>
      <c r="M630" s="25">
        <v>1803682119</v>
      </c>
      <c r="N630" s="25"/>
      <c r="O630" s="25"/>
      <c r="P630" s="17">
        <v>3.6850898000095646E-2</v>
      </c>
      <c r="Q630" s="27">
        <v>-0.9389178046126796</v>
      </c>
      <c r="R630" s="27">
        <v>-0.36841430918297347</v>
      </c>
      <c r="S630" s="27">
        <v>-0.932174284326308</v>
      </c>
      <c r="T630" s="28">
        <v>0</v>
      </c>
      <c r="U630" s="29">
        <v>-2.2026555001218653</v>
      </c>
      <c r="V630" s="27">
        <f>(Table2[[#This Row],[TATA]]-AVERAGE(Table2[TATA]))/STDEV(Table2[TATA])</f>
        <v>8.3684779205615428E-2</v>
      </c>
      <c r="W630" s="43">
        <f>(Table2[[#This Row],[REC]]-AVERAGE(Table2[REC]))/STDEV(Table2[REC])</f>
        <v>-0.97571712403924982</v>
      </c>
      <c r="X630" s="43">
        <f>(Table2[[#This Row],[INV]]-AVERAGE(Table2[INV]))/STDEV(Table2[INV])</f>
        <v>-3.9678912795041911E-2</v>
      </c>
      <c r="Y630" s="43">
        <f>(Table2[[#This Row],[rev]]-AVERAGE(Table2[rev]))/STDEV(Table2[rev])</f>
        <v>-3.418476264164283E-2</v>
      </c>
      <c r="Z630" s="43">
        <f>(Table2[[#This Row],[ROA]]-AVERAGE(Table2[ROA]))/STDEV(Table2[ROA])</f>
        <v>-2.058301088612928E-2</v>
      </c>
      <c r="AA630" s="20">
        <f>SUM(Table2[[#This Row],[TATA Z]:[ROA Z]])</f>
        <v>-0.9864790311564483</v>
      </c>
      <c r="AB630" s="20">
        <f>IF(Table2[[#This Row],[Z Score]]&gt;1,1,0)</f>
        <v>0</v>
      </c>
    </row>
    <row r="631" spans="1:28" ht="39" hidden="1" x14ac:dyDescent="0.45">
      <c r="A631" s="30">
        <v>1714</v>
      </c>
      <c r="B631" s="31" t="s">
        <v>3436</v>
      </c>
      <c r="C631" s="32" t="s">
        <v>3437</v>
      </c>
      <c r="D631" s="32" t="s">
        <v>15</v>
      </c>
      <c r="E631" s="33">
        <v>198181773</v>
      </c>
      <c r="F631" s="33">
        <v>-17418584080</v>
      </c>
      <c r="G631" s="33">
        <v>204796819866</v>
      </c>
      <c r="H631" s="33">
        <v>94811146109</v>
      </c>
      <c r="I631" s="33">
        <v>61151868668</v>
      </c>
      <c r="J631" s="33">
        <v>15572223469</v>
      </c>
      <c r="K631" s="33">
        <v>17512843323</v>
      </c>
      <c r="L631" s="33">
        <v>347696310918</v>
      </c>
      <c r="M631" s="33">
        <v>248703605199</v>
      </c>
      <c r="N631" s="33"/>
      <c r="O631" s="34">
        <v>-6.84</v>
      </c>
      <c r="P631" s="17">
        <v>-8.6020700245866971E-2</v>
      </c>
      <c r="Q631" s="27">
        <v>-0.35501392844996815</v>
      </c>
      <c r="R631" s="27">
        <v>0.12462060141014793</v>
      </c>
      <c r="S631" s="27">
        <v>-0.28471025607846107</v>
      </c>
      <c r="T631" s="28">
        <v>-6.84</v>
      </c>
      <c r="U631" s="29">
        <v>-7.4411242833641484</v>
      </c>
      <c r="V631" s="27">
        <f>(Table2[[#This Row],[TATA]]-AVERAGE(Table2[TATA]))/STDEV(Table2[TATA])</f>
        <v>-5.1560239536380607E-2</v>
      </c>
      <c r="W631" s="43">
        <f>(Table2[[#This Row],[REC]]-AVERAGE(Table2[REC]))/STDEV(Table2[REC])</f>
        <v>-0.49592159624877696</v>
      </c>
      <c r="X631" s="43">
        <f>(Table2[[#This Row],[INV]]-AVERAGE(Table2[INV]))/STDEV(Table2[INV])</f>
        <v>-3.6050064448873965E-2</v>
      </c>
      <c r="Y631" s="43">
        <f>(Table2[[#This Row],[rev]]-AVERAGE(Table2[rev]))/STDEV(Table2[rev])</f>
        <v>-3.1939498022126811E-2</v>
      </c>
      <c r="Z631" s="43">
        <f>(Table2[[#This Row],[ROA]]-AVERAGE(Table2[ROA]))/STDEV(Table2[ROA])</f>
        <v>-0.90490264042302448</v>
      </c>
      <c r="AA631" s="20">
        <f>SUM(Table2[[#This Row],[TATA Z]:[ROA Z]])</f>
        <v>-1.5203740386791829</v>
      </c>
      <c r="AB631" s="20">
        <f>IF(Table2[[#This Row],[Z Score]]&gt;1,1,0)</f>
        <v>0</v>
      </c>
    </row>
    <row r="632" spans="1:28" ht="26.25" hidden="1" x14ac:dyDescent="0.45">
      <c r="A632" s="22">
        <v>1715</v>
      </c>
      <c r="B632" s="23" t="s">
        <v>3438</v>
      </c>
      <c r="C632" s="24" t="s">
        <v>3439</v>
      </c>
      <c r="D632" s="24" t="s">
        <v>33</v>
      </c>
      <c r="E632" s="25">
        <v>27653237147</v>
      </c>
      <c r="F632" s="25">
        <v>19753595110</v>
      </c>
      <c r="G632" s="25">
        <v>296701972858</v>
      </c>
      <c r="H632" s="25">
        <v>1641802751</v>
      </c>
      <c r="I632" s="25">
        <v>3391869953</v>
      </c>
      <c r="J632" s="25">
        <v>48751919914</v>
      </c>
      <c r="K632" s="25">
        <v>48590600095</v>
      </c>
      <c r="L632" s="25">
        <v>195093628708</v>
      </c>
      <c r="M632" s="25">
        <v>146333931341</v>
      </c>
      <c r="N632" s="26">
        <v>1.93</v>
      </c>
      <c r="O632" s="26">
        <v>2.0099999999999998</v>
      </c>
      <c r="P632" s="17">
        <v>-2.6624838254043989E-2</v>
      </c>
      <c r="Q632" s="27">
        <v>1.0659424227021532</v>
      </c>
      <c r="R632" s="27">
        <v>-3.3089941746822175E-3</v>
      </c>
      <c r="S632" s="27">
        <v>-0.24992972702342567</v>
      </c>
      <c r="T632" s="28">
        <v>7.9999999999999849E-2</v>
      </c>
      <c r="U632" s="29">
        <v>0.86607886325000127</v>
      </c>
      <c r="V632" s="27">
        <f>(Table2[[#This Row],[TATA]]-AVERAGE(Table2[TATA]))/STDEV(Table2[TATA])</f>
        <v>1.3816906874629487E-2</v>
      </c>
      <c r="W632" s="43">
        <f>(Table2[[#This Row],[REC]]-AVERAGE(Table2[REC]))/STDEV(Table2[REC])</f>
        <v>0.67168240554119252</v>
      </c>
      <c r="X632" s="43">
        <f>(Table2[[#This Row],[INV]]-AVERAGE(Table2[INV]))/STDEV(Table2[INV])</f>
        <v>-3.699165517883965E-2</v>
      </c>
      <c r="Y632" s="43">
        <f>(Table2[[#This Row],[rev]]-AVERAGE(Table2[rev]))/STDEV(Table2[rev])</f>
        <v>-3.1818886701762583E-2</v>
      </c>
      <c r="Z632" s="43">
        <f>(Table2[[#This Row],[ROA]]-AVERAGE(Table2[ROA]))/STDEV(Table2[ROA])</f>
        <v>-1.0240091242422924E-2</v>
      </c>
      <c r="AA632" s="20">
        <f>SUM(Table2[[#This Row],[TATA Z]:[ROA Z]])</f>
        <v>0.60644867929279678</v>
      </c>
      <c r="AB632" s="20">
        <f>IF(Table2[[#This Row],[Z Score]]&gt;1,1,0)</f>
        <v>0</v>
      </c>
    </row>
    <row r="633" spans="1:28" ht="39" hidden="1" x14ac:dyDescent="0.45">
      <c r="A633" s="30">
        <v>1718</v>
      </c>
      <c r="B633" s="31" t="s">
        <v>3444</v>
      </c>
      <c r="C633" s="32" t="s">
        <v>3445</v>
      </c>
      <c r="D633" s="32" t="s">
        <v>33</v>
      </c>
      <c r="E633" s="33">
        <v>604331528413</v>
      </c>
      <c r="F633" s="33">
        <v>55470766815</v>
      </c>
      <c r="G633" s="33">
        <v>3043960670140</v>
      </c>
      <c r="H633" s="33">
        <v>253009326139</v>
      </c>
      <c r="I633" s="33">
        <v>59732839515</v>
      </c>
      <c r="J633" s="33">
        <v>11734878250</v>
      </c>
      <c r="K633" s="33">
        <v>19877146226</v>
      </c>
      <c r="L633" s="33">
        <v>540056890013</v>
      </c>
      <c r="M633" s="33">
        <v>734587710190</v>
      </c>
      <c r="N633" s="34">
        <v>1.4</v>
      </c>
      <c r="O633" s="34">
        <v>0.86</v>
      </c>
      <c r="P633" s="17">
        <v>-0.18031138410627243</v>
      </c>
      <c r="Q633" s="27">
        <v>-0.76391052287857741</v>
      </c>
      <c r="R633" s="27">
        <v>0.69385193459506067</v>
      </c>
      <c r="S633" s="27">
        <v>0.36020431138711578</v>
      </c>
      <c r="T633" s="28">
        <v>-0.53999999999999992</v>
      </c>
      <c r="U633" s="29">
        <v>-0.43016566100267334</v>
      </c>
      <c r="V633" s="27">
        <f>(Table2[[#This Row],[TATA]]-AVERAGE(Table2[TATA]))/STDEV(Table2[TATA])</f>
        <v>-0.15534618753364435</v>
      </c>
      <c r="W633" s="43">
        <f>(Table2[[#This Row],[REC]]-AVERAGE(Table2[REC]))/STDEV(Table2[REC])</f>
        <v>-0.83191312729477362</v>
      </c>
      <c r="X633" s="43">
        <f>(Table2[[#This Row],[INV]]-AVERAGE(Table2[INV]))/STDEV(Table2[INV])</f>
        <v>-3.1860393215390595E-2</v>
      </c>
      <c r="Y633" s="43">
        <f>(Table2[[#This Row],[rev]]-AVERAGE(Table2[rev]))/STDEV(Table2[rev])</f>
        <v>-2.9703074378855863E-2</v>
      </c>
      <c r="Z633" s="43">
        <f>(Table2[[#This Row],[ROA]]-AVERAGE(Table2[ROA]))/STDEV(Table2[ROA])</f>
        <v>-9.0397718481147318E-2</v>
      </c>
      <c r="AA633" s="20">
        <f>SUM(Table2[[#This Row],[TATA Z]:[ROA Z]])</f>
        <v>-1.1392205009038117</v>
      </c>
      <c r="AB633" s="20">
        <f>IF(Table2[[#This Row],[Z Score]]&gt;1,1,0)</f>
        <v>0</v>
      </c>
    </row>
    <row r="634" spans="1:28" ht="39" hidden="1" x14ac:dyDescent="0.45">
      <c r="A634" s="22">
        <v>1719</v>
      </c>
      <c r="B634" s="23" t="s">
        <v>3446</v>
      </c>
      <c r="C634" s="24" t="s">
        <v>3447</v>
      </c>
      <c r="D634" s="24" t="s">
        <v>33</v>
      </c>
      <c r="E634" s="25">
        <v>68257492201</v>
      </c>
      <c r="F634" s="25">
        <v>52072682632</v>
      </c>
      <c r="G634" s="25">
        <v>250834256249</v>
      </c>
      <c r="H634" s="25">
        <v>127495702159</v>
      </c>
      <c r="I634" s="25">
        <v>142333564633</v>
      </c>
      <c r="J634" s="25">
        <v>14214395276</v>
      </c>
      <c r="K634" s="25">
        <v>6986647701</v>
      </c>
      <c r="L634" s="25">
        <v>307927199240</v>
      </c>
      <c r="M634" s="25">
        <v>425745243844</v>
      </c>
      <c r="N634" s="26">
        <v>-1.05</v>
      </c>
      <c r="O634" s="26">
        <v>4.24</v>
      </c>
      <c r="P634" s="17">
        <v>-6.4523920340982227E-2</v>
      </c>
      <c r="Q634" s="27">
        <v>0.1163793149316962</v>
      </c>
      <c r="R634" s="27">
        <v>-0.50848083472137151</v>
      </c>
      <c r="S634" s="27">
        <v>0.38261655642888509</v>
      </c>
      <c r="T634" s="28">
        <v>5.29</v>
      </c>
      <c r="U634" s="29">
        <v>5.2159911162982278</v>
      </c>
      <c r="V634" s="27">
        <f>(Table2[[#This Row],[TATA]]-AVERAGE(Table2[TATA]))/STDEV(Table2[TATA])</f>
        <v>-2.7898690060082235E-2</v>
      </c>
      <c r="W634" s="43">
        <f>(Table2[[#This Row],[REC]]-AVERAGE(Table2[REC]))/STDEV(Table2[REC])</f>
        <v>-0.10857638543852535</v>
      </c>
      <c r="X634" s="43">
        <f>(Table2[[#This Row],[INV]]-AVERAGE(Table2[INV]))/STDEV(Table2[INV])</f>
        <v>-4.0709834071878163E-2</v>
      </c>
      <c r="Y634" s="43">
        <f>(Table2[[#This Row],[rev]]-AVERAGE(Table2[rev]))/STDEV(Table2[rev])</f>
        <v>-2.9625353581034266E-2</v>
      </c>
      <c r="Z634" s="43">
        <f>(Table2[[#This Row],[ROA]]-AVERAGE(Table2[ROA]))/STDEV(Table2[ROA])</f>
        <v>0.66334255055395486</v>
      </c>
      <c r="AA634" s="20">
        <f>SUM(Table2[[#This Row],[TATA Z]:[ROA Z]])</f>
        <v>0.45653228740243479</v>
      </c>
      <c r="AB634" s="20">
        <f>IF(Table2[[#This Row],[Z Score]]&gt;1,1,0)</f>
        <v>0</v>
      </c>
    </row>
    <row r="635" spans="1:28" ht="39" hidden="1" x14ac:dyDescent="0.45">
      <c r="A635" s="30">
        <v>1720</v>
      </c>
      <c r="B635" s="31" t="s">
        <v>3448</v>
      </c>
      <c r="C635" s="32" t="s">
        <v>3449</v>
      </c>
      <c r="D635" s="32" t="s">
        <v>15</v>
      </c>
      <c r="E635" s="33">
        <v>1145127173</v>
      </c>
      <c r="F635" s="33">
        <v>5165985294</v>
      </c>
      <c r="G635" s="33">
        <v>245262037626</v>
      </c>
      <c r="H635" s="33">
        <v>97634358182</v>
      </c>
      <c r="I635" s="33">
        <v>99895419335</v>
      </c>
      <c r="J635" s="33">
        <v>87597962</v>
      </c>
      <c r="K635" s="33">
        <v>81712355</v>
      </c>
      <c r="L635" s="33">
        <v>47312486534</v>
      </c>
      <c r="M635" s="33">
        <v>44441505980</v>
      </c>
      <c r="N635" s="34">
        <v>-0.5</v>
      </c>
      <c r="O635" s="34">
        <v>0.34</v>
      </c>
      <c r="P635" s="17">
        <v>1.6394131598675719E-2</v>
      </c>
      <c r="Q635" s="27">
        <v>2.315845768950681E-2</v>
      </c>
      <c r="R635" s="27">
        <v>-6.7188857658583429E-2</v>
      </c>
      <c r="S635" s="27">
        <v>-6.0681244304013442E-2</v>
      </c>
      <c r="T635" s="28">
        <v>0.84000000000000008</v>
      </c>
      <c r="U635" s="29">
        <v>0.75168248732558574</v>
      </c>
      <c r="V635" s="27">
        <f>(Table2[[#This Row],[TATA]]-AVERAGE(Table2[TATA]))/STDEV(Table2[TATA])</f>
        <v>6.1167974713316232E-2</v>
      </c>
      <c r="W635" s="43">
        <f>(Table2[[#This Row],[REC]]-AVERAGE(Table2[REC]))/STDEV(Table2[REC])</f>
        <v>-0.18517623727635238</v>
      </c>
      <c r="X635" s="43">
        <f>(Table2[[#This Row],[INV]]-AVERAGE(Table2[INV]))/STDEV(Table2[INV])</f>
        <v>-3.7461825408120417E-2</v>
      </c>
      <c r="Y635" s="43">
        <f>(Table2[[#This Row],[rev]]-AVERAGE(Table2[rev]))/STDEV(Table2[rev])</f>
        <v>-3.1162614068830564E-2</v>
      </c>
      <c r="Z635" s="43">
        <f>(Table2[[#This Row],[ROA]]-AVERAGE(Table2[ROA]))/STDEV(Table2[ROA])</f>
        <v>8.8017645372787681E-2</v>
      </c>
      <c r="AA635" s="20">
        <f>SUM(Table2[[#This Row],[TATA Z]:[ROA Z]])</f>
        <v>-0.10461505666719946</v>
      </c>
      <c r="AB635" s="20">
        <f>IF(Table2[[#This Row],[Z Score]]&gt;1,1,0)</f>
        <v>0</v>
      </c>
    </row>
    <row r="636" spans="1:28" ht="26.25" hidden="1" x14ac:dyDescent="0.45">
      <c r="A636" s="22">
        <v>1721</v>
      </c>
      <c r="B636" s="23" t="s">
        <v>3450</v>
      </c>
      <c r="C636" s="24" t="s">
        <v>3451</v>
      </c>
      <c r="D636" s="24" t="s">
        <v>18</v>
      </c>
      <c r="E636" s="25">
        <v>402247196379</v>
      </c>
      <c r="F636" s="25">
        <v>436494431709</v>
      </c>
      <c r="G636" s="25">
        <v>1843894444903</v>
      </c>
      <c r="H636" s="25">
        <v>150061265750</v>
      </c>
      <c r="I636" s="25">
        <v>194797545911</v>
      </c>
      <c r="J636" s="25">
        <v>1740744011</v>
      </c>
      <c r="K636" s="25">
        <v>1183882762</v>
      </c>
      <c r="L636" s="25">
        <v>1337315365298</v>
      </c>
      <c r="M636" s="25">
        <v>1575696774611</v>
      </c>
      <c r="N636" s="26">
        <v>5.54</v>
      </c>
      <c r="O636" s="26">
        <v>5.74</v>
      </c>
      <c r="P636" s="17">
        <v>1.8573316615095942E-2</v>
      </c>
      <c r="Q636" s="27">
        <v>0.29812010406156392</v>
      </c>
      <c r="R636" s="27">
        <v>-0.31989841440275962</v>
      </c>
      <c r="S636" s="27">
        <v>0.178253698042182</v>
      </c>
      <c r="T636" s="28">
        <v>0.20000000000000018</v>
      </c>
      <c r="U636" s="29">
        <v>0.37504870431608239</v>
      </c>
      <c r="V636" s="27">
        <f>(Table2[[#This Row],[TATA]]-AVERAGE(Table2[TATA]))/STDEV(Table2[TATA])</f>
        <v>6.3566608104558178E-2</v>
      </c>
      <c r="W636" s="43">
        <f>(Table2[[#This Row],[REC]]-AVERAGE(Table2[REC]))/STDEV(Table2[REC])</f>
        <v>4.0760554084244803E-2</v>
      </c>
      <c r="X636" s="43">
        <f>(Table2[[#This Row],[INV]]-AVERAGE(Table2[INV]))/STDEV(Table2[INV])</f>
        <v>-3.9321824847001398E-2</v>
      </c>
      <c r="Y636" s="43">
        <f>(Table2[[#This Row],[rev]]-AVERAGE(Table2[rev]))/STDEV(Table2[rev])</f>
        <v>-3.0334039585908627E-2</v>
      </c>
      <c r="Z636" s="43">
        <f>(Table2[[#This Row],[ROA]]-AVERAGE(Table2[ROA]))/STDEV(Table2[ROA])</f>
        <v>5.2742882231366838E-3</v>
      </c>
      <c r="AA636" s="20">
        <f>SUM(Table2[[#This Row],[TATA Z]:[ROA Z]])</f>
        <v>3.9945585979029641E-2</v>
      </c>
      <c r="AB636" s="20">
        <f>IF(Table2[[#This Row],[Z Score]]&gt;1,1,0)</f>
        <v>0</v>
      </c>
    </row>
    <row r="637" spans="1:28" ht="39" hidden="1" x14ac:dyDescent="0.45">
      <c r="A637" s="30">
        <v>1722</v>
      </c>
      <c r="B637" s="31" t="s">
        <v>3452</v>
      </c>
      <c r="C637" s="32" t="s">
        <v>3453</v>
      </c>
      <c r="D637" s="32" t="s">
        <v>18</v>
      </c>
      <c r="E637" s="32"/>
      <c r="F637" s="33">
        <v>514688349163</v>
      </c>
      <c r="G637" s="33">
        <v>27271280094447</v>
      </c>
      <c r="H637" s="33">
        <v>6860591641612</v>
      </c>
      <c r="I637" s="33">
        <v>6999950386428</v>
      </c>
      <c r="J637" s="33">
        <v>14077663631758</v>
      </c>
      <c r="K637" s="33">
        <v>16714675448271</v>
      </c>
      <c r="L637" s="33">
        <v>821690538691</v>
      </c>
      <c r="M637" s="33">
        <v>1324974747132</v>
      </c>
      <c r="N637" s="34">
        <v>1.58</v>
      </c>
      <c r="O637" s="34">
        <v>1.22</v>
      </c>
      <c r="P637" s="17">
        <v>1.8872907592914982E-2</v>
      </c>
      <c r="Q637" s="27">
        <v>2.0312933941547869E-2</v>
      </c>
      <c r="R637" s="27">
        <v>0.18731885385896904</v>
      </c>
      <c r="S637" s="27">
        <v>0.61249848299672593</v>
      </c>
      <c r="T637" s="28">
        <v>-0.3600000000000001</v>
      </c>
      <c r="U637" s="29">
        <v>0.47900317839015771</v>
      </c>
      <c r="V637" s="27">
        <f>(Table2[[#This Row],[TATA]]-AVERAGE(Table2[TATA]))/STDEV(Table2[TATA])</f>
        <v>6.3896368504752207E-2</v>
      </c>
      <c r="W637" s="43">
        <f>(Table2[[#This Row],[REC]]-AVERAGE(Table2[REC]))/STDEV(Table2[REC])</f>
        <v>-0.18751441248673895</v>
      </c>
      <c r="X637" s="43">
        <f>(Table2[[#This Row],[INV]]-AVERAGE(Table2[INV]))/STDEV(Table2[INV])</f>
        <v>-3.5588591143803514E-2</v>
      </c>
      <c r="Y637" s="43">
        <f>(Table2[[#This Row],[rev]]-AVERAGE(Table2[rev]))/STDEV(Table2[rev])</f>
        <v>-2.8828172990499019E-2</v>
      </c>
      <c r="Z637" s="43">
        <f>(Table2[[#This Row],[ROA]]-AVERAGE(Table2[ROA]))/STDEV(Table2[ROA])</f>
        <v>-6.7126149282807995E-2</v>
      </c>
      <c r="AA637" s="20">
        <f>SUM(Table2[[#This Row],[TATA Z]:[ROA Z]])</f>
        <v>-0.25516095739909728</v>
      </c>
      <c r="AB637" s="20">
        <f>IF(Table2[[#This Row],[Z Score]]&gt;1,1,0)</f>
        <v>0</v>
      </c>
    </row>
    <row r="638" spans="1:28" ht="51.75" hidden="1" x14ac:dyDescent="0.45">
      <c r="A638" s="22">
        <v>1724</v>
      </c>
      <c r="B638" s="23" t="s">
        <v>3456</v>
      </c>
      <c r="C638" s="24" t="s">
        <v>3457</v>
      </c>
      <c r="D638" s="24" t="s">
        <v>18</v>
      </c>
      <c r="E638" s="25">
        <v>460932911785</v>
      </c>
      <c r="F638" s="25">
        <v>89567912106</v>
      </c>
      <c r="G638" s="25">
        <v>2234032757189</v>
      </c>
      <c r="H638" s="25">
        <v>119382879882</v>
      </c>
      <c r="I638" s="25">
        <v>168060011879</v>
      </c>
      <c r="J638" s="25">
        <v>34200705229</v>
      </c>
      <c r="K638" s="25">
        <v>49725236965</v>
      </c>
      <c r="L638" s="25">
        <v>1362277289608</v>
      </c>
      <c r="M638" s="25">
        <v>1937573661632</v>
      </c>
      <c r="N638" s="26">
        <v>0.06</v>
      </c>
      <c r="O638" s="26">
        <v>1.82</v>
      </c>
      <c r="P638" s="17">
        <v>-0.1662307763769206</v>
      </c>
      <c r="Q638" s="27">
        <v>0.40773963607774649</v>
      </c>
      <c r="R638" s="27">
        <v>0.45392431624001117</v>
      </c>
      <c r="S638" s="27">
        <v>0.42230489813828104</v>
      </c>
      <c r="T638" s="28">
        <v>1.76</v>
      </c>
      <c r="U638" s="29">
        <v>2.8777380740791179</v>
      </c>
      <c r="V638" s="27">
        <f>(Table2[[#This Row],[TATA]]-AVERAGE(Table2[TATA]))/STDEV(Table2[TATA])</f>
        <v>-0.13984763389358493</v>
      </c>
      <c r="W638" s="43">
        <f>(Table2[[#This Row],[REC]]-AVERAGE(Table2[REC]))/STDEV(Table2[REC])</f>
        <v>0.13083524508559854</v>
      </c>
      <c r="X638" s="43">
        <f>(Table2[[#This Row],[INV]]-AVERAGE(Table2[INV]))/STDEV(Table2[INV])</f>
        <v>-3.3626314699571766E-2</v>
      </c>
      <c r="Y638" s="43">
        <f>(Table2[[#This Row],[rev]]-AVERAGE(Table2[rev]))/STDEV(Table2[rev])</f>
        <v>-2.9487723032371176E-2</v>
      </c>
      <c r="Z638" s="43">
        <f>(Table2[[#This Row],[ROA]]-AVERAGE(Table2[ROA]))/STDEV(Table2[ROA])</f>
        <v>0.206961221275411</v>
      </c>
      <c r="AA638" s="20">
        <f>SUM(Table2[[#This Row],[TATA Z]:[ROA Z]])</f>
        <v>0.13483479473548168</v>
      </c>
      <c r="AB638" s="20">
        <f>IF(Table2[[#This Row],[Z Score]]&gt;1,1,0)</f>
        <v>0</v>
      </c>
    </row>
    <row r="639" spans="1:28" ht="51.75" hidden="1" x14ac:dyDescent="0.45">
      <c r="A639" s="30">
        <v>1727</v>
      </c>
      <c r="B639" s="31" t="s">
        <v>3462</v>
      </c>
      <c r="C639" s="32" t="s">
        <v>3463</v>
      </c>
      <c r="D639" s="32" t="s">
        <v>15</v>
      </c>
      <c r="E639" s="33">
        <v>39235865886</v>
      </c>
      <c r="F639" s="33">
        <v>94888548</v>
      </c>
      <c r="G639" s="33">
        <v>1207072401094</v>
      </c>
      <c r="H639" s="33">
        <v>255126217164</v>
      </c>
      <c r="I639" s="33">
        <v>347714425851</v>
      </c>
      <c r="J639" s="33">
        <v>51353262159</v>
      </c>
      <c r="K639" s="33">
        <v>20457658387</v>
      </c>
      <c r="L639" s="33">
        <v>7190238221888</v>
      </c>
      <c r="M639" s="33">
        <v>5452443906079</v>
      </c>
      <c r="N639" s="34">
        <v>-0.64</v>
      </c>
      <c r="O639" s="34">
        <v>0</v>
      </c>
      <c r="P639" s="17">
        <v>-3.2426370864353744E-2</v>
      </c>
      <c r="Q639" s="27">
        <v>0.36291138447556148</v>
      </c>
      <c r="R639" s="27">
        <v>-0.60162884446057219</v>
      </c>
      <c r="S639" s="27">
        <v>-0.24168800284237218</v>
      </c>
      <c r="T639" s="28">
        <v>0.64</v>
      </c>
      <c r="U639" s="29">
        <v>0.12716816630826344</v>
      </c>
      <c r="V639" s="27">
        <f>(Table2[[#This Row],[TATA]]-AVERAGE(Table2[TATA]))/STDEV(Table2[TATA])</f>
        <v>7.4311481003113897E-3</v>
      </c>
      <c r="W639" s="43">
        <f>(Table2[[#This Row],[REC]]-AVERAGE(Table2[REC]))/STDEV(Table2[REC])</f>
        <v>9.3999739250729061E-2</v>
      </c>
      <c r="X639" s="43">
        <f>(Table2[[#This Row],[INV]]-AVERAGE(Table2[INV]))/STDEV(Table2[INV])</f>
        <v>-4.1395424470911567E-2</v>
      </c>
      <c r="Y639" s="43">
        <f>(Table2[[#This Row],[rev]]-AVERAGE(Table2[rev]))/STDEV(Table2[rev])</f>
        <v>-3.1790306192421222E-2</v>
      </c>
      <c r="Z639" s="43">
        <f>(Table2[[#This Row],[ROA]]-AVERAGE(Table2[ROA]))/STDEV(Table2[ROA])</f>
        <v>6.216034626352173E-2</v>
      </c>
      <c r="AA639" s="20">
        <f>SUM(Table2[[#This Row],[TATA Z]:[ROA Z]])</f>
        <v>9.0405502951229386E-2</v>
      </c>
      <c r="AB639" s="20">
        <f>IF(Table2[[#This Row],[Z Score]]&gt;1,1,0)</f>
        <v>0</v>
      </c>
    </row>
    <row r="640" spans="1:28" ht="26.25" hidden="1" x14ac:dyDescent="0.45">
      <c r="A640" s="22">
        <v>1728</v>
      </c>
      <c r="B640" s="23" t="s">
        <v>3464</v>
      </c>
      <c r="C640" s="24" t="s">
        <v>3465</v>
      </c>
      <c r="D640" s="24" t="s">
        <v>33</v>
      </c>
      <c r="E640" s="25">
        <v>-57287632188</v>
      </c>
      <c r="F640" s="25">
        <v>1998501212</v>
      </c>
      <c r="G640" s="25">
        <v>323994034056</v>
      </c>
      <c r="H640" s="25">
        <v>197719272079</v>
      </c>
      <c r="I640" s="25">
        <v>223896172821</v>
      </c>
      <c r="J640" s="25">
        <v>25708501090</v>
      </c>
      <c r="K640" s="25">
        <v>49818909861</v>
      </c>
      <c r="L640" s="25">
        <v>268459795880</v>
      </c>
      <c r="M640" s="25">
        <v>391973853439</v>
      </c>
      <c r="N640" s="26">
        <v>0.09</v>
      </c>
      <c r="O640" s="26">
        <v>0.17</v>
      </c>
      <c r="P640" s="17">
        <v>0.18298526259206621</v>
      </c>
      <c r="Q640" s="27">
        <v>0.13239428036909245</v>
      </c>
      <c r="R640" s="27">
        <v>0.93783798155305054</v>
      </c>
      <c r="S640" s="27">
        <v>0.4600840030967247</v>
      </c>
      <c r="T640" s="28">
        <v>8.0000000000000016E-2</v>
      </c>
      <c r="U640" s="29">
        <v>1.7933015276109341</v>
      </c>
      <c r="V640" s="27">
        <f>(Table2[[#This Row],[TATA]]-AVERAGE(Table2[TATA]))/STDEV(Table2[TATA])</f>
        <v>0.2445351723007517</v>
      </c>
      <c r="W640" s="43">
        <f>(Table2[[#This Row],[REC]]-AVERAGE(Table2[REC]))/STDEV(Table2[REC])</f>
        <v>-9.5416841362403304E-2</v>
      </c>
      <c r="X640" s="43">
        <f>(Table2[[#This Row],[INV]]-AVERAGE(Table2[INV]))/STDEV(Table2[INV])</f>
        <v>-3.0064600779665437E-2</v>
      </c>
      <c r="Y640" s="43">
        <f>(Table2[[#This Row],[rev]]-AVERAGE(Table2[rev]))/STDEV(Table2[rev])</f>
        <v>-2.9356713302070445E-2</v>
      </c>
      <c r="Z640" s="43">
        <f>(Table2[[#This Row],[ROA]]-AVERAGE(Table2[ROA]))/STDEV(Table2[ROA])</f>
        <v>-1.0240091242422903E-2</v>
      </c>
      <c r="AA640" s="20">
        <f>SUM(Table2[[#This Row],[TATA Z]:[ROA Z]])</f>
        <v>7.94569256141896E-2</v>
      </c>
      <c r="AB640" s="20">
        <f>IF(Table2[[#This Row],[Z Score]]&gt;1,1,0)</f>
        <v>0</v>
      </c>
    </row>
    <row r="641" spans="1:28" ht="39" hidden="1" x14ac:dyDescent="0.45">
      <c r="A641" s="30">
        <v>1729</v>
      </c>
      <c r="B641" s="31" t="s">
        <v>3466</v>
      </c>
      <c r="C641" s="32" t="s">
        <v>3467</v>
      </c>
      <c r="D641" s="32" t="s">
        <v>15</v>
      </c>
      <c r="E641" s="33">
        <v>56378047606</v>
      </c>
      <c r="F641" s="33">
        <v>19930020091</v>
      </c>
      <c r="G641" s="33">
        <v>271885486121</v>
      </c>
      <c r="H641" s="33">
        <v>112064842942</v>
      </c>
      <c r="I641" s="33">
        <v>94427939984</v>
      </c>
      <c r="J641" s="33">
        <v>63297979562</v>
      </c>
      <c r="K641" s="33">
        <v>69484322328</v>
      </c>
      <c r="L641" s="33">
        <v>1320332927128</v>
      </c>
      <c r="M641" s="33">
        <v>1238622387491</v>
      </c>
      <c r="N641" s="33"/>
      <c r="O641" s="33"/>
      <c r="P641" s="17">
        <v>-0.13405653988745525</v>
      </c>
      <c r="Q641" s="27">
        <v>-0.15738123121386172</v>
      </c>
      <c r="R641" s="27">
        <v>9.7733652935012141E-2</v>
      </c>
      <c r="S641" s="27">
        <v>-6.1886315154419044E-2</v>
      </c>
      <c r="T641" s="28">
        <v>0</v>
      </c>
      <c r="U641" s="29">
        <v>-0.2555904333207239</v>
      </c>
      <c r="V641" s="27">
        <f>(Table2[[#This Row],[TATA]]-AVERAGE(Table2[TATA]))/STDEV(Table2[TATA])</f>
        <v>-0.10443338618178603</v>
      </c>
      <c r="W641" s="43">
        <f>(Table2[[#This Row],[REC]]-AVERAGE(Table2[REC]))/STDEV(Table2[REC])</f>
        <v>-0.3335262292198572</v>
      </c>
      <c r="X641" s="43">
        <f>(Table2[[#This Row],[INV]]-AVERAGE(Table2[INV]))/STDEV(Table2[INV])</f>
        <v>-3.6247958464918635E-2</v>
      </c>
      <c r="Y641" s="43">
        <f>(Table2[[#This Row],[rev]]-AVERAGE(Table2[rev]))/STDEV(Table2[rev])</f>
        <v>-3.1166792992796035E-2</v>
      </c>
      <c r="Z641" s="43">
        <f>(Table2[[#This Row],[ROA]]-AVERAGE(Table2[ROA]))/STDEV(Table2[ROA])</f>
        <v>-2.058301088612928E-2</v>
      </c>
      <c r="AA641" s="20">
        <f>SUM(Table2[[#This Row],[TATA Z]:[ROA Z]])</f>
        <v>-0.52595737774548712</v>
      </c>
      <c r="AB641" s="20">
        <f>IF(Table2[[#This Row],[Z Score]]&gt;1,1,0)</f>
        <v>0</v>
      </c>
    </row>
    <row r="642" spans="1:28" ht="51.75" hidden="1" x14ac:dyDescent="0.45">
      <c r="A642" s="22">
        <v>1730</v>
      </c>
      <c r="B642" s="23" t="s">
        <v>3468</v>
      </c>
      <c r="C642" s="24" t="s">
        <v>3469</v>
      </c>
      <c r="D642" s="24" t="s">
        <v>18</v>
      </c>
      <c r="E642" s="25">
        <v>-1375723588841</v>
      </c>
      <c r="F642" s="25">
        <v>351250665331</v>
      </c>
      <c r="G642" s="25">
        <v>13560332273854</v>
      </c>
      <c r="H642" s="25">
        <v>2387134599368</v>
      </c>
      <c r="I642" s="25">
        <v>4762427342794</v>
      </c>
      <c r="J642" s="25">
        <v>1729042154866</v>
      </c>
      <c r="K642" s="25">
        <v>1722195836039</v>
      </c>
      <c r="L642" s="25">
        <v>19372179485644</v>
      </c>
      <c r="M642" s="25">
        <v>22348046528455</v>
      </c>
      <c r="N642" s="26">
        <v>0.61</v>
      </c>
      <c r="O642" s="26">
        <v>0.56000000000000005</v>
      </c>
      <c r="P642" s="17">
        <v>0.12735486264608872</v>
      </c>
      <c r="Q642" s="27">
        <v>0.99503930111643679</v>
      </c>
      <c r="R642" s="27">
        <v>-3.9596020303684192E-3</v>
      </c>
      <c r="S642" s="27">
        <v>0.15361550025985998</v>
      </c>
      <c r="T642" s="28">
        <v>-4.9999999999999933E-2</v>
      </c>
      <c r="U642" s="29">
        <v>1.2220500619920172</v>
      </c>
      <c r="V642" s="27">
        <f>(Table2[[#This Row],[TATA]]-AVERAGE(Table2[TATA]))/STDEV(Table2[TATA])</f>
        <v>0.18330267764191641</v>
      </c>
      <c r="W642" s="43">
        <f>(Table2[[#This Row],[REC]]-AVERAGE(Table2[REC]))/STDEV(Table2[REC])</f>
        <v>0.61342110255622795</v>
      </c>
      <c r="X642" s="43">
        <f>(Table2[[#This Row],[INV]]-AVERAGE(Table2[INV]))/STDEV(Table2[INV])</f>
        <v>-3.6996443799666268E-2</v>
      </c>
      <c r="Y642" s="43">
        <f>(Table2[[#This Row],[rev]]-AVERAGE(Table2[rev]))/STDEV(Table2[rev])</f>
        <v>-3.041947950435319E-2</v>
      </c>
      <c r="Z642" s="43">
        <f>(Table2[[#This Row],[ROA]]-AVERAGE(Table2[ROA]))/STDEV(Table2[ROA])</f>
        <v>-2.7047335663445759E-2</v>
      </c>
      <c r="AA642" s="20">
        <f>SUM(Table2[[#This Row],[TATA Z]:[ROA Z]])</f>
        <v>0.70226052123067917</v>
      </c>
      <c r="AB642" s="20">
        <f>IF(Table2[[#This Row],[Z Score]]&gt;1,1,0)</f>
        <v>0</v>
      </c>
    </row>
    <row r="643" spans="1:28" ht="39" hidden="1" x14ac:dyDescent="0.45">
      <c r="A643" s="30">
        <v>1734</v>
      </c>
      <c r="B643" s="31" t="s">
        <v>3476</v>
      </c>
      <c r="C643" s="32" t="s">
        <v>3477</v>
      </c>
      <c r="D643" s="32" t="s">
        <v>10</v>
      </c>
      <c r="E643" s="33">
        <v>22661330981</v>
      </c>
      <c r="F643" s="33">
        <v>22176290342</v>
      </c>
      <c r="G643" s="33">
        <v>388423528867</v>
      </c>
      <c r="H643" s="33">
        <v>20197799113</v>
      </c>
      <c r="I643" s="33">
        <v>25847008902</v>
      </c>
      <c r="J643" s="33">
        <v>20263874022</v>
      </c>
      <c r="K643" s="33">
        <v>3681092195</v>
      </c>
      <c r="L643" s="33">
        <v>92954149393</v>
      </c>
      <c r="M643" s="33">
        <v>65609418499</v>
      </c>
      <c r="N643" s="34">
        <v>1.0900000000000001</v>
      </c>
      <c r="O643" s="34">
        <v>1.21</v>
      </c>
      <c r="P643" s="17">
        <v>-1.2487416517089588E-3</v>
      </c>
      <c r="Q643" s="27">
        <v>0.27969432498038727</v>
      </c>
      <c r="R643" s="27">
        <v>-0.81834212989068489</v>
      </c>
      <c r="S643" s="27">
        <v>-0.29417439751279378</v>
      </c>
      <c r="T643" s="28">
        <v>0.11999999999999988</v>
      </c>
      <c r="U643" s="29">
        <v>-0.71407094407480054</v>
      </c>
      <c r="V643" s="27">
        <f>(Table2[[#This Row],[TATA]]-AVERAGE(Table2[TATA]))/STDEV(Table2[TATA])</f>
        <v>4.1748428150289903E-2</v>
      </c>
      <c r="W643" s="43">
        <f>(Table2[[#This Row],[REC]]-AVERAGE(Table2[REC]))/STDEV(Table2[REC])</f>
        <v>2.5620037365461677E-2</v>
      </c>
      <c r="X643" s="43">
        <f>(Table2[[#This Row],[INV]]-AVERAGE(Table2[INV]))/STDEV(Table2[INV])</f>
        <v>-4.2990483219347092E-2</v>
      </c>
      <c r="Y643" s="43">
        <f>(Table2[[#This Row],[rev]]-AVERAGE(Table2[rev]))/STDEV(Table2[rev])</f>
        <v>-3.1972317608991135E-2</v>
      </c>
      <c r="Z643" s="43">
        <f>(Table2[[#This Row],[ROA]]-AVERAGE(Table2[ROA]))/STDEV(Table2[ROA])</f>
        <v>-5.0686314205697306E-3</v>
      </c>
      <c r="AA643" s="20">
        <f>SUM(Table2[[#This Row],[TATA Z]:[ROA Z]])</f>
        <v>-1.2662966733156375E-2</v>
      </c>
      <c r="AB643" s="20">
        <f>IF(Table2[[#This Row],[Z Score]]&gt;1,1,0)</f>
        <v>0</v>
      </c>
    </row>
    <row r="644" spans="1:28" ht="51.75" hidden="1" x14ac:dyDescent="0.45">
      <c r="A644" s="22">
        <v>1735</v>
      </c>
      <c r="B644" s="23" t="s">
        <v>3478</v>
      </c>
      <c r="C644" s="24" t="s">
        <v>3479</v>
      </c>
      <c r="D644" s="24" t="s">
        <v>10</v>
      </c>
      <c r="E644" s="25">
        <v>-9710013972</v>
      </c>
      <c r="F644" s="25">
        <v>12421247050</v>
      </c>
      <c r="G644" s="25">
        <v>261421218815</v>
      </c>
      <c r="H644" s="25">
        <v>-16236137920</v>
      </c>
      <c r="I644" s="25">
        <v>9707266779</v>
      </c>
      <c r="J644" s="25">
        <v>17657224800</v>
      </c>
      <c r="K644" s="25">
        <v>17756224800</v>
      </c>
      <c r="L644" s="25">
        <v>49997396395</v>
      </c>
      <c r="M644" s="25">
        <v>37991956161</v>
      </c>
      <c r="N644" s="25"/>
      <c r="O644" s="26">
        <v>0.05</v>
      </c>
      <c r="P644" s="17">
        <v>8.4657477775978207E-2</v>
      </c>
      <c r="Q644" s="27">
        <v>-1.5978802857447025</v>
      </c>
      <c r="R644" s="27">
        <v>5.6067700967368326E-3</v>
      </c>
      <c r="S644" s="27">
        <v>-0.24012130830077796</v>
      </c>
      <c r="T644" s="28">
        <v>0.05</v>
      </c>
      <c r="U644" s="29">
        <v>-1.6977373461727654</v>
      </c>
      <c r="V644" s="27">
        <f>(Table2[[#This Row],[TATA]]-AVERAGE(Table2[TATA]))/STDEV(Table2[TATA])</f>
        <v>0.13630557904934512</v>
      </c>
      <c r="W644" s="43">
        <f>(Table2[[#This Row],[REC]]-AVERAGE(Table2[REC]))/STDEV(Table2[REC])</f>
        <v>-1.5171885277001409</v>
      </c>
      <c r="X644" s="43">
        <f>(Table2[[#This Row],[INV]]-AVERAGE(Table2[INV]))/STDEV(Table2[INV])</f>
        <v>-3.6926033139231464E-2</v>
      </c>
      <c r="Y644" s="43">
        <f>(Table2[[#This Row],[rev]]-AVERAGE(Table2[rev]))/STDEV(Table2[rev])</f>
        <v>-3.1784873236040075E-2</v>
      </c>
      <c r="Z644" s="43">
        <f>(Table2[[#This Row],[ROA]]-AVERAGE(Table2[ROA]))/STDEV(Table2[ROA])</f>
        <v>-1.4118686108812796E-2</v>
      </c>
      <c r="AA644" s="20">
        <f>SUM(Table2[[#This Row],[TATA Z]:[ROA Z]])</f>
        <v>-1.4637125411348801</v>
      </c>
      <c r="AB644" s="20">
        <f>IF(Table2[[#This Row],[Z Score]]&gt;1,1,0)</f>
        <v>0</v>
      </c>
    </row>
    <row r="645" spans="1:28" ht="26.25" hidden="1" x14ac:dyDescent="0.45">
      <c r="A645" s="30">
        <v>1736</v>
      </c>
      <c r="B645" s="31" t="s">
        <v>3480</v>
      </c>
      <c r="C645" s="32" t="s">
        <v>3481</v>
      </c>
      <c r="D645" s="32" t="s">
        <v>15</v>
      </c>
      <c r="E645" s="33">
        <v>-323177171</v>
      </c>
      <c r="F645" s="33">
        <v>7331467383</v>
      </c>
      <c r="G645" s="33">
        <v>310055555187</v>
      </c>
      <c r="H645" s="33">
        <v>95874760200</v>
      </c>
      <c r="I645" s="33">
        <v>102431596095</v>
      </c>
      <c r="J645" s="33">
        <v>75058418994</v>
      </c>
      <c r="K645" s="33">
        <v>83931857979</v>
      </c>
      <c r="L645" s="33">
        <v>76376983700</v>
      </c>
      <c r="M645" s="33">
        <v>133879902720</v>
      </c>
      <c r="N645" s="34">
        <v>-0.03</v>
      </c>
      <c r="O645" s="34">
        <v>0.4</v>
      </c>
      <c r="P645" s="17">
        <v>2.4687977447729804E-2</v>
      </c>
      <c r="Q645" s="27">
        <v>6.8389593687870315E-2</v>
      </c>
      <c r="R645" s="27">
        <v>0.11822043554780075</v>
      </c>
      <c r="S645" s="27">
        <v>0.75288282194888512</v>
      </c>
      <c r="T645" s="28">
        <v>0.43000000000000005</v>
      </c>
      <c r="U645" s="29">
        <v>1.3941808286322859</v>
      </c>
      <c r="V645" s="27">
        <f>(Table2[[#This Row],[TATA]]-AVERAGE(Table2[TATA]))/STDEV(Table2[TATA])</f>
        <v>7.0297027751701394E-2</v>
      </c>
      <c r="W645" s="43">
        <f>(Table2[[#This Row],[REC]]-AVERAGE(Table2[REC]))/STDEV(Table2[REC])</f>
        <v>-0.14800968015137439</v>
      </c>
      <c r="X645" s="43">
        <f>(Table2[[#This Row],[INV]]-AVERAGE(Table2[INV]))/STDEV(Table2[INV])</f>
        <v>-3.6097171115776802E-2</v>
      </c>
      <c r="Y645" s="43">
        <f>(Table2[[#This Row],[rev]]-AVERAGE(Table2[rev]))/STDEV(Table2[rev])</f>
        <v>-2.8341350594764669E-2</v>
      </c>
      <c r="Z645" s="43">
        <f>(Table2[[#This Row],[ROA]]-AVERAGE(Table2[ROA]))/STDEV(Table2[ROA])</f>
        <v>3.5010182198792497E-2</v>
      </c>
      <c r="AA645" s="20">
        <f>SUM(Table2[[#This Row],[TATA Z]:[ROA Z]])</f>
        <v>-0.10714099191142197</v>
      </c>
      <c r="AB645" s="20">
        <f>IF(Table2[[#This Row],[Z Score]]&gt;1,1,0)</f>
        <v>0</v>
      </c>
    </row>
    <row r="646" spans="1:28" ht="51.75" hidden="1" x14ac:dyDescent="0.45">
      <c r="A646" s="22">
        <v>1738</v>
      </c>
      <c r="B646" s="23" t="s">
        <v>3484</v>
      </c>
      <c r="C646" s="24" t="s">
        <v>3485</v>
      </c>
      <c r="D646" s="24" t="s">
        <v>18</v>
      </c>
      <c r="E646" s="25">
        <v>210232202628</v>
      </c>
      <c r="F646" s="25">
        <v>117799824654</v>
      </c>
      <c r="G646" s="25">
        <v>3151673809454</v>
      </c>
      <c r="H646" s="25">
        <v>511252794182</v>
      </c>
      <c r="I646" s="25">
        <v>502443389478</v>
      </c>
      <c r="J646" s="25">
        <v>210436116218</v>
      </c>
      <c r="K646" s="25">
        <v>179915939245</v>
      </c>
      <c r="L646" s="25">
        <v>4362937805868</v>
      </c>
      <c r="M646" s="25">
        <v>4719784406749</v>
      </c>
      <c r="N646" s="26">
        <v>0.66</v>
      </c>
      <c r="O646" s="26">
        <v>0.89</v>
      </c>
      <c r="P646" s="17">
        <v>-2.9328028077249879E-2</v>
      </c>
      <c r="Q646" s="27">
        <v>-1.7231015271212298E-2</v>
      </c>
      <c r="R646" s="27">
        <v>-0.14503297970669071</v>
      </c>
      <c r="S646" s="27">
        <v>8.1790439552233293E-2</v>
      </c>
      <c r="T646" s="28">
        <v>0.22999999999999998</v>
      </c>
      <c r="U646" s="29">
        <v>0.12019841649708039</v>
      </c>
      <c r="V646" s="27">
        <f>(Table2[[#This Row],[TATA]]-AVERAGE(Table2[TATA]))/STDEV(Table2[TATA])</f>
        <v>1.0841500324038238E-2</v>
      </c>
      <c r="W646" s="43">
        <f>(Table2[[#This Row],[REC]]-AVERAGE(Table2[REC]))/STDEV(Table2[REC])</f>
        <v>-0.21836438568139424</v>
      </c>
      <c r="X646" s="43">
        <f>(Table2[[#This Row],[INV]]-AVERAGE(Table2[INV]))/STDEV(Table2[INV])</f>
        <v>-3.8034775735741926E-2</v>
      </c>
      <c r="Y646" s="43">
        <f>(Table2[[#This Row],[rev]]-AVERAGE(Table2[rev]))/STDEV(Table2[rev])</f>
        <v>-3.0668553214344221E-2</v>
      </c>
      <c r="Z646" s="43">
        <f>(Table2[[#This Row],[ROA]]-AVERAGE(Table2[ROA]))/STDEV(Table2[ROA])</f>
        <v>9.1528830895265499E-3</v>
      </c>
      <c r="AA646" s="20">
        <f>SUM(Table2[[#This Row],[TATA Z]:[ROA Z]])</f>
        <v>-0.2670733312179156</v>
      </c>
      <c r="AB646" s="20">
        <f>IF(Table2[[#This Row],[Z Score]]&gt;1,1,0)</f>
        <v>0</v>
      </c>
    </row>
    <row r="647" spans="1:28" ht="51.75" hidden="1" x14ac:dyDescent="0.45">
      <c r="A647" s="30">
        <v>1739</v>
      </c>
      <c r="B647" s="31" t="s">
        <v>3486</v>
      </c>
      <c r="C647" s="32" t="s">
        <v>3487</v>
      </c>
      <c r="D647" s="32" t="s">
        <v>18</v>
      </c>
      <c r="E647" s="33">
        <v>-47571615990</v>
      </c>
      <c r="F647" s="33">
        <v>168351277967</v>
      </c>
      <c r="G647" s="33">
        <v>3574790891188</v>
      </c>
      <c r="H647" s="33">
        <v>1204263842352</v>
      </c>
      <c r="I647" s="33">
        <v>1165915829221</v>
      </c>
      <c r="J647" s="33">
        <v>48627970674</v>
      </c>
      <c r="K647" s="33">
        <v>55028643063</v>
      </c>
      <c r="L647" s="33">
        <v>10937645849520</v>
      </c>
      <c r="M647" s="33">
        <v>11452602860153</v>
      </c>
      <c r="N647" s="34">
        <v>-0.06</v>
      </c>
      <c r="O647" s="34">
        <v>0.8</v>
      </c>
      <c r="P647" s="17">
        <v>6.0401545301365295E-2</v>
      </c>
      <c r="Q647" s="27">
        <v>-3.1843531112006163E-2</v>
      </c>
      <c r="R647" s="27">
        <v>0.13162532386781789</v>
      </c>
      <c r="S647" s="27">
        <v>4.7081156010879519E-2</v>
      </c>
      <c r="T647" s="28">
        <v>0.8600000000000001</v>
      </c>
      <c r="U647" s="29">
        <v>1.0672644940680567</v>
      </c>
      <c r="V647" s="27">
        <f>(Table2[[#This Row],[TATA]]-AVERAGE(Table2[TATA]))/STDEV(Table2[TATA])</f>
        <v>0.10960702471324242</v>
      </c>
      <c r="W647" s="43">
        <f>(Table2[[#This Row],[REC]]-AVERAGE(Table2[REC]))/STDEV(Table2[REC])</f>
        <v>-0.23037153281022515</v>
      </c>
      <c r="X647" s="43">
        <f>(Table2[[#This Row],[INV]]-AVERAGE(Table2[INV]))/STDEV(Table2[INV])</f>
        <v>-3.5998508108826363E-2</v>
      </c>
      <c r="Y647" s="43">
        <f>(Table2[[#This Row],[rev]]-AVERAGE(Table2[rev]))/STDEV(Table2[rev])</f>
        <v>-3.078891747074167E-2</v>
      </c>
      <c r="Z647" s="43">
        <f>(Table2[[#This Row],[ROA]]-AVERAGE(Table2[ROA]))/STDEV(Table2[ROA])</f>
        <v>9.0603375283714274E-2</v>
      </c>
      <c r="AA647" s="20">
        <f>SUM(Table2[[#This Row],[TATA Z]:[ROA Z]])</f>
        <v>-9.694855839283649E-2</v>
      </c>
      <c r="AB647" s="20">
        <f>IF(Table2[[#This Row],[Z Score]]&gt;1,1,0)</f>
        <v>0</v>
      </c>
    </row>
    <row r="648" spans="1:28" ht="51.75" hidden="1" x14ac:dyDescent="0.45">
      <c r="A648" s="22">
        <v>1740</v>
      </c>
      <c r="B648" s="23" t="s">
        <v>3488</v>
      </c>
      <c r="C648" s="24" t="s">
        <v>3489</v>
      </c>
      <c r="D648" s="24" t="s">
        <v>18</v>
      </c>
      <c r="E648" s="25">
        <v>73496991774</v>
      </c>
      <c r="F648" s="25">
        <v>245548590131</v>
      </c>
      <c r="G648" s="25">
        <v>9227720831852</v>
      </c>
      <c r="H648" s="25">
        <v>644465792108</v>
      </c>
      <c r="I648" s="25">
        <v>716822068530</v>
      </c>
      <c r="J648" s="25">
        <v>19185267238</v>
      </c>
      <c r="K648" s="25">
        <v>10327208132</v>
      </c>
      <c r="L648" s="25">
        <v>4393872320062</v>
      </c>
      <c r="M648" s="25">
        <v>4788242489880</v>
      </c>
      <c r="N648" s="26">
        <v>0.44</v>
      </c>
      <c r="O648" s="26">
        <v>0.55000000000000004</v>
      </c>
      <c r="P648" s="17">
        <v>1.8645080566711218E-2</v>
      </c>
      <c r="Q648" s="27">
        <v>0.1122732615261517</v>
      </c>
      <c r="R648" s="27">
        <v>-0.46171153083835925</v>
      </c>
      <c r="S648" s="27">
        <v>8.9754581173727685E-2</v>
      </c>
      <c r="T648" s="28">
        <v>0.11000000000000004</v>
      </c>
      <c r="U648" s="29">
        <v>-0.13103860757176861</v>
      </c>
      <c r="V648" s="27">
        <f>(Table2[[#This Row],[TATA]]-AVERAGE(Table2[TATA]))/STDEV(Table2[TATA])</f>
        <v>6.3645598832438005E-2</v>
      </c>
      <c r="W648" s="43">
        <f>(Table2[[#This Row],[REC]]-AVERAGE(Table2[REC]))/STDEV(Table2[REC])</f>
        <v>-0.1119503415660235</v>
      </c>
      <c r="X648" s="43">
        <f>(Table2[[#This Row],[INV]]-AVERAGE(Table2[INV]))/STDEV(Table2[INV])</f>
        <v>-4.0365601427493764E-2</v>
      </c>
      <c r="Y648" s="43">
        <f>(Table2[[#This Row],[rev]]-AVERAGE(Table2[rev]))/STDEV(Table2[rev])</f>
        <v>-3.0640935301027943E-2</v>
      </c>
      <c r="Z648" s="43">
        <f>(Table2[[#This Row],[ROA]]-AVERAGE(Table2[ROA]))/STDEV(Table2[ROA])</f>
        <v>-6.361496376033008E-3</v>
      </c>
      <c r="AA648" s="20">
        <f>SUM(Table2[[#This Row],[TATA Z]:[ROA Z]])</f>
        <v>-0.12567277583814021</v>
      </c>
      <c r="AB648" s="20">
        <f>IF(Table2[[#This Row],[Z Score]]&gt;1,1,0)</f>
        <v>0</v>
      </c>
    </row>
    <row r="649" spans="1:28" ht="26.25" hidden="1" x14ac:dyDescent="0.45">
      <c r="A649" s="30">
        <v>1741</v>
      </c>
      <c r="B649" s="31" t="s">
        <v>3490</v>
      </c>
      <c r="C649" s="32" t="s">
        <v>3491</v>
      </c>
      <c r="D649" s="32" t="s">
        <v>33</v>
      </c>
      <c r="E649" s="33">
        <v>27333553699</v>
      </c>
      <c r="F649" s="33">
        <v>1886273838</v>
      </c>
      <c r="G649" s="33">
        <v>172952266917</v>
      </c>
      <c r="H649" s="33">
        <v>67862984534</v>
      </c>
      <c r="I649" s="33">
        <v>87987434871</v>
      </c>
      <c r="J649" s="33">
        <v>78225741689</v>
      </c>
      <c r="K649" s="33">
        <v>11203519159</v>
      </c>
      <c r="L649" s="33">
        <v>221001048262</v>
      </c>
      <c r="M649" s="33">
        <v>126408647638</v>
      </c>
      <c r="N649" s="34">
        <v>-1.03</v>
      </c>
      <c r="O649" s="34">
        <v>0.26</v>
      </c>
      <c r="P649" s="17">
        <v>-0.14713469973314763</v>
      </c>
      <c r="Q649" s="27">
        <v>0.29654531811693985</v>
      </c>
      <c r="R649" s="27">
        <v>-0.85677963650966027</v>
      </c>
      <c r="S649" s="27">
        <v>-0.42801788212270975</v>
      </c>
      <c r="T649" s="28">
        <v>1.29</v>
      </c>
      <c r="U649" s="29">
        <v>0.15461309975142212</v>
      </c>
      <c r="V649" s="27">
        <f>(Table2[[#This Row],[TATA]]-AVERAGE(Table2[TATA]))/STDEV(Table2[TATA])</f>
        <v>-0.11882854339216768</v>
      </c>
      <c r="W649" s="43">
        <f>(Table2[[#This Row],[REC]]-AVERAGE(Table2[REC]))/STDEV(Table2[REC])</f>
        <v>3.9466547854275245E-2</v>
      </c>
      <c r="X649" s="43">
        <f>(Table2[[#This Row],[INV]]-AVERAGE(Table2[INV]))/STDEV(Table2[INV])</f>
        <v>-4.3273391953248488E-2</v>
      </c>
      <c r="Y649" s="43">
        <f>(Table2[[#This Row],[rev]]-AVERAGE(Table2[rev]))/STDEV(Table2[rev])</f>
        <v>-3.2436457742552875E-2</v>
      </c>
      <c r="Z649" s="43">
        <f>(Table2[[#This Row],[ROA]]-AVERAGE(Table2[ROA]))/STDEV(Table2[ROA])</f>
        <v>0.14619656836863604</v>
      </c>
      <c r="AA649" s="20">
        <f>SUM(Table2[[#This Row],[TATA Z]:[ROA Z]])</f>
        <v>-8.8752768650577629E-3</v>
      </c>
      <c r="AB649" s="20">
        <f>IF(Table2[[#This Row],[Z Score]]&gt;1,1,0)</f>
        <v>0</v>
      </c>
    </row>
    <row r="650" spans="1:28" ht="39" hidden="1" x14ac:dyDescent="0.45">
      <c r="A650" s="22">
        <v>1742</v>
      </c>
      <c r="B650" s="23" t="s">
        <v>3492</v>
      </c>
      <c r="C650" s="24" t="s">
        <v>3493</v>
      </c>
      <c r="D650" s="24" t="s">
        <v>33</v>
      </c>
      <c r="E650" s="25">
        <v>24106569244</v>
      </c>
      <c r="F650" s="25">
        <v>115002514043</v>
      </c>
      <c r="G650" s="25">
        <v>2554880334447</v>
      </c>
      <c r="H650" s="25">
        <v>613914012608</v>
      </c>
      <c r="I650" s="25">
        <v>508992690854</v>
      </c>
      <c r="J650" s="25">
        <v>125344255987</v>
      </c>
      <c r="K650" s="25">
        <v>136447282230</v>
      </c>
      <c r="L650" s="25">
        <v>6659744463510</v>
      </c>
      <c r="M650" s="25">
        <v>6393844699896</v>
      </c>
      <c r="N650" s="26">
        <v>0.69</v>
      </c>
      <c r="O650" s="26">
        <v>0.54</v>
      </c>
      <c r="P650" s="17">
        <v>3.5577378546253632E-2</v>
      </c>
      <c r="Q650" s="27">
        <v>-0.1709055659249058</v>
      </c>
      <c r="R650" s="27">
        <v>8.8580255677224995E-2</v>
      </c>
      <c r="S650" s="27">
        <v>-3.992642136209807E-2</v>
      </c>
      <c r="T650" s="28">
        <v>-0.14999999999999991</v>
      </c>
      <c r="U650" s="29">
        <v>-0.23667435306352513</v>
      </c>
      <c r="V650" s="27">
        <f>(Table2[[#This Row],[TATA]]-AVERAGE(Table2[TATA]))/STDEV(Table2[TATA])</f>
        <v>8.2283013745884218E-2</v>
      </c>
      <c r="W650" s="43">
        <f>(Table2[[#This Row],[REC]]-AVERAGE(Table2[REC]))/STDEV(Table2[REC])</f>
        <v>-0.34463921472244391</v>
      </c>
      <c r="X650" s="43">
        <f>(Table2[[#This Row],[INV]]-AVERAGE(Table2[INV]))/STDEV(Table2[INV])</f>
        <v>-3.6315329537001104E-2</v>
      </c>
      <c r="Y650" s="43">
        <f>(Table2[[#This Row],[rev]]-AVERAGE(Table2[rev]))/STDEV(Table2[rev])</f>
        <v>-3.1090640850855951E-2</v>
      </c>
      <c r="Z650" s="43">
        <f>(Table2[[#This Row],[ROA]]-AVERAGE(Table2[ROA]))/STDEV(Table2[ROA])</f>
        <v>-3.9975985218078727E-2</v>
      </c>
      <c r="AA650" s="20">
        <f>SUM(Table2[[#This Row],[TATA Z]:[ROA Z]])</f>
        <v>-0.36973815658249548</v>
      </c>
      <c r="AB650" s="20">
        <f>IF(Table2[[#This Row],[Z Score]]&gt;1,1,0)</f>
        <v>0</v>
      </c>
    </row>
    <row r="651" spans="1:28" ht="26.25" hidden="1" x14ac:dyDescent="0.45">
      <c r="A651" s="30">
        <v>1743</v>
      </c>
      <c r="B651" s="31" t="s">
        <v>3494</v>
      </c>
      <c r="C651" s="32" t="s">
        <v>3495</v>
      </c>
      <c r="D651" s="32" t="s">
        <v>33</v>
      </c>
      <c r="E651" s="33">
        <v>3240575327</v>
      </c>
      <c r="F651" s="33">
        <v>4739089196</v>
      </c>
      <c r="G651" s="33">
        <v>80263756627</v>
      </c>
      <c r="H651" s="33">
        <v>33763689583</v>
      </c>
      <c r="I651" s="33">
        <v>40056511965</v>
      </c>
      <c r="J651" s="33">
        <v>372047533</v>
      </c>
      <c r="K651" s="33">
        <v>1100913107</v>
      </c>
      <c r="L651" s="33">
        <v>36226259588</v>
      </c>
      <c r="M651" s="33">
        <v>51030452999</v>
      </c>
      <c r="N651" s="34">
        <v>0.47</v>
      </c>
      <c r="O651" s="34">
        <v>-0.27</v>
      </c>
      <c r="P651" s="17">
        <v>1.8669869589631363E-2</v>
      </c>
      <c r="Q651" s="27">
        <v>0.18637839820587715</v>
      </c>
      <c r="R651" s="27">
        <v>1.9590657358289754</v>
      </c>
      <c r="S651" s="27">
        <v>0.40865917650255867</v>
      </c>
      <c r="T651" s="28">
        <v>-0.74</v>
      </c>
      <c r="U651" s="29">
        <v>1.8327731801270428</v>
      </c>
      <c r="V651" s="27">
        <f>(Table2[[#This Row],[TATA]]-AVERAGE(Table2[TATA]))/STDEV(Table2[TATA])</f>
        <v>6.3672884160514559E-2</v>
      </c>
      <c r="W651" s="43">
        <f>(Table2[[#This Row],[REC]]-AVERAGE(Table2[REC]))/STDEV(Table2[REC])</f>
        <v>-5.1057933385937851E-2</v>
      </c>
      <c r="X651" s="43">
        <f>(Table2[[#This Row],[INV]]-AVERAGE(Table2[INV]))/STDEV(Table2[INV])</f>
        <v>-2.2548133755643098E-2</v>
      </c>
      <c r="Y651" s="43">
        <f>(Table2[[#This Row],[rev]]-AVERAGE(Table2[rev]))/STDEV(Table2[rev])</f>
        <v>-2.9535043431126555E-2</v>
      </c>
      <c r="Z651" s="43">
        <f>(Table2[[#This Row],[ROA]]-AVERAGE(Table2[ROA]))/STDEV(Table2[ROA])</f>
        <v>-0.11625501759041326</v>
      </c>
      <c r="AA651" s="20">
        <f>SUM(Table2[[#This Row],[TATA Z]:[ROA Z]])</f>
        <v>-0.1557232440026062</v>
      </c>
      <c r="AB651" s="20">
        <f>IF(Table2[[#This Row],[Z Score]]&gt;1,1,0)</f>
        <v>0</v>
      </c>
    </row>
    <row r="652" spans="1:28" ht="39" hidden="1" x14ac:dyDescent="0.45">
      <c r="A652" s="22">
        <v>1744</v>
      </c>
      <c r="B652" s="23" t="s">
        <v>3496</v>
      </c>
      <c r="C652" s="24" t="s">
        <v>3497</v>
      </c>
      <c r="D652" s="24" t="s">
        <v>18</v>
      </c>
      <c r="E652" s="25">
        <v>4090171842350</v>
      </c>
      <c r="F652" s="25">
        <v>3702514542656</v>
      </c>
      <c r="G652" s="25">
        <v>54988833202810</v>
      </c>
      <c r="H652" s="25">
        <v>10330733524343</v>
      </c>
      <c r="I652" s="25">
        <v>12653889797472</v>
      </c>
      <c r="J652" s="25">
        <v>2454368974964</v>
      </c>
      <c r="K652" s="25">
        <v>2390892614636</v>
      </c>
      <c r="L652" s="25">
        <v>40690149938010</v>
      </c>
      <c r="M652" s="25">
        <v>43573367459822</v>
      </c>
      <c r="N652" s="26">
        <v>-0.81</v>
      </c>
      <c r="O652" s="26">
        <v>4.84</v>
      </c>
      <c r="P652" s="17">
        <v>-7.0497458686610247E-3</v>
      </c>
      <c r="Q652" s="27">
        <v>0.22487815290703134</v>
      </c>
      <c r="R652" s="27">
        <v>-2.5862598890181561E-2</v>
      </c>
      <c r="S652" s="27">
        <v>7.0857874109691896E-2</v>
      </c>
      <c r="T652" s="28">
        <v>5.65</v>
      </c>
      <c r="U652" s="29">
        <v>5.9128236822578808</v>
      </c>
      <c r="V652" s="27">
        <f>(Table2[[#This Row],[TATA]]-AVERAGE(Table2[TATA]))/STDEV(Table2[TATA])</f>
        <v>3.536325097961808E-2</v>
      </c>
      <c r="W652" s="43">
        <f>(Table2[[#This Row],[REC]]-AVERAGE(Table2[REC]))/STDEV(Table2[REC])</f>
        <v>-1.9422572017833872E-2</v>
      </c>
      <c r="X652" s="43">
        <f>(Table2[[#This Row],[INV]]-AVERAGE(Table2[INV]))/STDEV(Table2[INV])</f>
        <v>-3.7157654805668329E-2</v>
      </c>
      <c r="Y652" s="43">
        <f>(Table2[[#This Row],[rev]]-AVERAGE(Table2[rev]))/STDEV(Table2[rev])</f>
        <v>-3.0706464976724454E-2</v>
      </c>
      <c r="Z652" s="43">
        <f>(Table2[[#This Row],[ROA]]-AVERAGE(Table2[ROA]))/STDEV(Table2[ROA])</f>
        <v>0.70988568895063364</v>
      </c>
      <c r="AA652" s="20">
        <f>SUM(Table2[[#This Row],[TATA Z]:[ROA Z]])</f>
        <v>0.65796224813002502</v>
      </c>
      <c r="AB652" s="20">
        <f>IF(Table2[[#This Row],[Z Score]]&gt;1,1,0)</f>
        <v>0</v>
      </c>
    </row>
    <row r="653" spans="1:28" ht="39" hidden="1" x14ac:dyDescent="0.45">
      <c r="A653" s="30">
        <v>1747</v>
      </c>
      <c r="B653" s="31" t="s">
        <v>3502</v>
      </c>
      <c r="C653" s="32" t="s">
        <v>3503</v>
      </c>
      <c r="D653" s="32" t="s">
        <v>18</v>
      </c>
      <c r="E653" s="33">
        <v>29371357686</v>
      </c>
      <c r="F653" s="33">
        <v>22817808887</v>
      </c>
      <c r="G653" s="33">
        <v>3731692513449</v>
      </c>
      <c r="H653" s="33">
        <v>1688904554283</v>
      </c>
      <c r="I653" s="33">
        <v>1918961168876</v>
      </c>
      <c r="J653" s="33">
        <v>627642830991</v>
      </c>
      <c r="K653" s="33">
        <v>861679131691</v>
      </c>
      <c r="L653" s="33">
        <v>1558061385067</v>
      </c>
      <c r="M653" s="33">
        <v>1535832263012</v>
      </c>
      <c r="N653" s="34">
        <v>0.03</v>
      </c>
      <c r="O653" s="34">
        <v>0.35</v>
      </c>
      <c r="P653" s="17">
        <v>-1.7561867102879041E-3</v>
      </c>
      <c r="Q653" s="27">
        <v>0.13621646884045926</v>
      </c>
      <c r="R653" s="27">
        <v>0.37288134133624151</v>
      </c>
      <c r="S653" s="27">
        <v>-1.4267167050060803E-2</v>
      </c>
      <c r="T653" s="28">
        <v>0.31999999999999995</v>
      </c>
      <c r="U653" s="29">
        <v>0.81307445641635201</v>
      </c>
      <c r="V653" s="27">
        <f>(Table2[[#This Row],[TATA]]-AVERAGE(Table2[TATA]))/STDEV(Table2[TATA])</f>
        <v>4.1189882339559405E-2</v>
      </c>
      <c r="W653" s="43">
        <f>(Table2[[#This Row],[REC]]-AVERAGE(Table2[REC]))/STDEV(Table2[REC])</f>
        <v>-9.2276137883971404E-2</v>
      </c>
      <c r="X653" s="43">
        <f>(Table2[[#This Row],[INV]]-AVERAGE(Table2[INV]))/STDEV(Table2[INV])</f>
        <v>-3.4222809307010986E-2</v>
      </c>
      <c r="Y653" s="43">
        <f>(Table2[[#This Row],[rev]]-AVERAGE(Table2[rev]))/STDEV(Table2[rev])</f>
        <v>-3.10016601301418E-2</v>
      </c>
      <c r="Z653" s="43">
        <f>(Table2[[#This Row],[ROA]]-AVERAGE(Table2[ROA]))/STDEV(Table2[ROA])</f>
        <v>2.0788667688696218E-2</v>
      </c>
      <c r="AA653" s="20">
        <f>SUM(Table2[[#This Row],[TATA Z]:[ROA Z]])</f>
        <v>-9.5522057292868556E-2</v>
      </c>
      <c r="AB653" s="20">
        <f>IF(Table2[[#This Row],[Z Score]]&gt;1,1,0)</f>
        <v>0</v>
      </c>
    </row>
    <row r="654" spans="1:28" ht="26.25" hidden="1" x14ac:dyDescent="0.45">
      <c r="A654" s="22">
        <v>1749</v>
      </c>
      <c r="B654" s="23" t="s">
        <v>3506</v>
      </c>
      <c r="C654" s="24" t="s">
        <v>3507</v>
      </c>
      <c r="D654" s="24" t="s">
        <v>15</v>
      </c>
      <c r="E654" s="25">
        <v>-49252270356</v>
      </c>
      <c r="F654" s="25">
        <v>38380981588</v>
      </c>
      <c r="G654" s="25">
        <v>492539970059</v>
      </c>
      <c r="H654" s="25">
        <v>42479810298</v>
      </c>
      <c r="I654" s="25">
        <v>134409229047</v>
      </c>
      <c r="J654" s="25">
        <v>182064090043</v>
      </c>
      <c r="K654" s="25">
        <v>176928080860</v>
      </c>
      <c r="L654" s="25">
        <v>848407070</v>
      </c>
      <c r="M654" s="25">
        <v>17982581647</v>
      </c>
      <c r="N654" s="26">
        <v>0.03</v>
      </c>
      <c r="O654" s="26">
        <v>-7.88</v>
      </c>
      <c r="P654" s="17">
        <v>0.177921097314199</v>
      </c>
      <c r="Q654" s="27">
        <v>2.1640731939268605</v>
      </c>
      <c r="R654" s="27">
        <v>-2.8209896755516009E-2</v>
      </c>
      <c r="S654" s="27">
        <v>20.195699897927536</v>
      </c>
      <c r="T654" s="28">
        <v>-7.91</v>
      </c>
      <c r="U654" s="29">
        <v>14.599484292413081</v>
      </c>
      <c r="V654" s="27">
        <f>(Table2[[#This Row],[TATA]]-AVERAGE(Table2[TATA]))/STDEV(Table2[TATA])</f>
        <v>0.23896103525284995</v>
      </c>
      <c r="W654" s="43">
        <f>(Table2[[#This Row],[REC]]-AVERAGE(Table2[REC]))/STDEV(Table2[REC])</f>
        <v>1.5740196813702998</v>
      </c>
      <c r="X654" s="43">
        <f>(Table2[[#This Row],[INV]]-AVERAGE(Table2[INV]))/STDEV(Table2[INV])</f>
        <v>-3.717493144834326E-2</v>
      </c>
      <c r="Y654" s="43">
        <f>(Table2[[#This Row],[rev]]-AVERAGE(Table2[rev]))/STDEV(Table2[rev])</f>
        <v>3.9082116007006118E-2</v>
      </c>
      <c r="Z654" s="43">
        <f>(Table2[[#This Row],[ROA]]-AVERAGE(Table2[ROA]))/STDEV(Table2[ROA])</f>
        <v>-1.0432391906575973</v>
      </c>
      <c r="AA654" s="20">
        <f>SUM(Table2[[#This Row],[TATA Z]:[ROA Z]])</f>
        <v>0.77164871052421535</v>
      </c>
      <c r="AB654" s="20">
        <f>IF(Table2[[#This Row],[Z Score]]&gt;1,1,0)</f>
        <v>0</v>
      </c>
    </row>
    <row r="655" spans="1:28" ht="26.25" hidden="1" x14ac:dyDescent="0.45">
      <c r="A655" s="30">
        <v>1752</v>
      </c>
      <c r="B655" s="31" t="s">
        <v>3512</v>
      </c>
      <c r="C655" s="32" t="s">
        <v>3513</v>
      </c>
      <c r="D655" s="32" t="s">
        <v>33</v>
      </c>
      <c r="E655" s="33">
        <v>-1885916365</v>
      </c>
      <c r="F655" s="33">
        <v>35092607770</v>
      </c>
      <c r="G655" s="33">
        <v>219304461655</v>
      </c>
      <c r="H655" s="33">
        <v>16706365039</v>
      </c>
      <c r="I655" s="33">
        <v>13809503349</v>
      </c>
      <c r="J655" s="33">
        <v>92309096349</v>
      </c>
      <c r="K655" s="33">
        <v>123945419427</v>
      </c>
      <c r="L655" s="33">
        <v>456806433853</v>
      </c>
      <c r="M655" s="33">
        <v>422042906542</v>
      </c>
      <c r="N655" s="34">
        <v>4.41</v>
      </c>
      <c r="O655" s="34">
        <v>2.65</v>
      </c>
      <c r="P655" s="17">
        <v>0.16861729057374567</v>
      </c>
      <c r="Q655" s="27">
        <v>-0.17339868267199066</v>
      </c>
      <c r="R655" s="27">
        <v>0.34272162039578585</v>
      </c>
      <c r="S655" s="27">
        <v>-7.6101220855805368E-2</v>
      </c>
      <c r="T655" s="28">
        <v>-1.7600000000000002</v>
      </c>
      <c r="U655" s="29">
        <v>-1.4981609925582648</v>
      </c>
      <c r="V655" s="27">
        <f>(Table2[[#This Row],[TATA]]-AVERAGE(Table2[TATA]))/STDEV(Table2[TATA])</f>
        <v>0.22872031620184774</v>
      </c>
      <c r="W655" s="43">
        <f>(Table2[[#This Row],[REC]]-AVERAGE(Table2[REC]))/STDEV(Table2[REC])</f>
        <v>-0.34668781606650745</v>
      </c>
      <c r="X655" s="43">
        <f>(Table2[[#This Row],[INV]]-AVERAGE(Table2[INV]))/STDEV(Table2[INV])</f>
        <v>-3.4444791667903034E-2</v>
      </c>
      <c r="Y655" s="43">
        <f>(Table2[[#This Row],[rev]]-AVERAGE(Table2[rev]))/STDEV(Table2[rev])</f>
        <v>-3.121608719826325E-2</v>
      </c>
      <c r="Z655" s="43">
        <f>(Table2[[#This Row],[ROA]]-AVERAGE(Table2[ROA]))/STDEV(Table2[ROA])</f>
        <v>-0.24812724304766959</v>
      </c>
      <c r="AA655" s="20">
        <f>SUM(Table2[[#This Row],[TATA Z]:[ROA Z]])</f>
        <v>-0.43175562177849558</v>
      </c>
      <c r="AB655" s="20">
        <f>IF(Table2[[#This Row],[Z Score]]&gt;1,1,0)</f>
        <v>0</v>
      </c>
    </row>
    <row r="656" spans="1:28" ht="26.25" hidden="1" x14ac:dyDescent="0.45">
      <c r="A656" s="22">
        <v>1753</v>
      </c>
      <c r="B656" s="23" t="s">
        <v>3514</v>
      </c>
      <c r="C656" s="24" t="s">
        <v>3515</v>
      </c>
      <c r="D656" s="24" t="s">
        <v>15</v>
      </c>
      <c r="E656" s="25">
        <v>596439674791</v>
      </c>
      <c r="F656" s="25">
        <v>984474495619</v>
      </c>
      <c r="G656" s="25">
        <v>9913791982405</v>
      </c>
      <c r="H656" s="25">
        <v>973070421967</v>
      </c>
      <c r="I656" s="25">
        <v>653455461273</v>
      </c>
      <c r="J656" s="25">
        <v>115825333653</v>
      </c>
      <c r="K656" s="25">
        <v>127433056745</v>
      </c>
      <c r="L656" s="25">
        <v>2595479044228</v>
      </c>
      <c r="M656" s="25">
        <v>2730324694363</v>
      </c>
      <c r="N656" s="26">
        <v>1.94</v>
      </c>
      <c r="O656" s="26">
        <v>2.2599999999999998</v>
      </c>
      <c r="P656" s="17">
        <v>3.9140908092149228E-2</v>
      </c>
      <c r="Q656" s="27">
        <v>-0.32846025681051805</v>
      </c>
      <c r="R656" s="27">
        <v>0.10021748028609584</v>
      </c>
      <c r="S656" s="27">
        <v>5.1954050808030519E-2</v>
      </c>
      <c r="T656" s="28">
        <v>0.31999999999999984</v>
      </c>
      <c r="U656" s="29">
        <v>0.18285218237575734</v>
      </c>
      <c r="V656" s="27">
        <f>(Table2[[#This Row],[TATA]]-AVERAGE(Table2[TATA]))/STDEV(Table2[TATA])</f>
        <v>8.6205397983595097E-2</v>
      </c>
      <c r="W656" s="43">
        <f>(Table2[[#This Row],[REC]]-AVERAGE(Table2[REC]))/STDEV(Table2[REC])</f>
        <v>-0.47410236637355924</v>
      </c>
      <c r="X656" s="43">
        <f>(Table2[[#This Row],[INV]]-AVERAGE(Table2[INV]))/STDEV(Table2[INV])</f>
        <v>-3.6229676934378938E-2</v>
      </c>
      <c r="Y656" s="43">
        <f>(Table2[[#This Row],[rev]]-AVERAGE(Table2[rev]))/STDEV(Table2[rev])</f>
        <v>-3.0772019329987389E-2</v>
      </c>
      <c r="Z656" s="43">
        <f>(Table2[[#This Row],[ROA]]-AVERAGE(Table2[ROA]))/STDEV(Table2[ROA])</f>
        <v>2.0788667688696204E-2</v>
      </c>
      <c r="AA656" s="20">
        <f>SUM(Table2[[#This Row],[TATA Z]:[ROA Z]])</f>
        <v>-0.43410999696563429</v>
      </c>
      <c r="AB656" s="20">
        <f>IF(Table2[[#This Row],[Z Score]]&gt;1,1,0)</f>
        <v>0</v>
      </c>
    </row>
    <row r="657" spans="1:28" ht="26.25" hidden="1" x14ac:dyDescent="0.45">
      <c r="A657" s="30">
        <v>1754</v>
      </c>
      <c r="B657" s="31" t="s">
        <v>3516</v>
      </c>
      <c r="C657" s="32" t="s">
        <v>3517</v>
      </c>
      <c r="D657" s="32" t="s">
        <v>18</v>
      </c>
      <c r="E657" s="33">
        <v>615150124715</v>
      </c>
      <c r="F657" s="33">
        <v>532152952101</v>
      </c>
      <c r="G657" s="33">
        <v>6161546740934</v>
      </c>
      <c r="H657" s="33">
        <v>208215975307</v>
      </c>
      <c r="I657" s="33">
        <v>158005811807</v>
      </c>
      <c r="J657" s="33">
        <v>406020055297</v>
      </c>
      <c r="K657" s="33">
        <v>313327762456</v>
      </c>
      <c r="L657" s="33">
        <v>1634916531061</v>
      </c>
      <c r="M657" s="33">
        <v>1795238597335</v>
      </c>
      <c r="N657" s="34">
        <v>3.9</v>
      </c>
      <c r="O657" s="34">
        <v>1.0900000000000001</v>
      </c>
      <c r="P657" s="17">
        <v>-1.3470184696094482E-2</v>
      </c>
      <c r="Q657" s="27">
        <v>-0.24114462603538753</v>
      </c>
      <c r="R657" s="27">
        <v>-0.22829486285645773</v>
      </c>
      <c r="S657" s="27">
        <v>9.8061315809166688E-2</v>
      </c>
      <c r="T657" s="28">
        <v>-2.8099999999999996</v>
      </c>
      <c r="U657" s="29">
        <v>-3.1948483577787727</v>
      </c>
      <c r="V657" s="27">
        <f>(Table2[[#This Row],[TATA]]-AVERAGE(Table2[TATA]))/STDEV(Table2[TATA])</f>
        <v>2.8296260870074114E-2</v>
      </c>
      <c r="W657" s="43">
        <f>(Table2[[#This Row],[REC]]-AVERAGE(Table2[REC]))/STDEV(Table2[REC])</f>
        <v>-0.40235485644533653</v>
      </c>
      <c r="X657" s="43">
        <f>(Table2[[#This Row],[INV]]-AVERAGE(Table2[INV]))/STDEV(Table2[INV])</f>
        <v>-3.8647602009247349E-2</v>
      </c>
      <c r="Y657" s="43">
        <f>(Table2[[#This Row],[rev]]-AVERAGE(Table2[rev]))/STDEV(Table2[rev])</f>
        <v>-3.0612129349551175E-2</v>
      </c>
      <c r="Z657" s="43">
        <f>(Table2[[#This Row],[ROA]]-AVERAGE(Table2[ROA]))/STDEV(Table2[ROA])</f>
        <v>-0.38387806337131569</v>
      </c>
      <c r="AA657" s="20">
        <f>SUM(Table2[[#This Row],[TATA Z]:[ROA Z]])</f>
        <v>-0.82719639030537662</v>
      </c>
      <c r="AB657" s="20">
        <f>IF(Table2[[#This Row],[Z Score]]&gt;1,1,0)</f>
        <v>0</v>
      </c>
    </row>
    <row r="658" spans="1:28" ht="39" hidden="1" x14ac:dyDescent="0.45">
      <c r="A658" s="22">
        <v>1757</v>
      </c>
      <c r="B658" s="23" t="s">
        <v>3522</v>
      </c>
      <c r="C658" s="24" t="s">
        <v>3523</v>
      </c>
      <c r="D658" s="24" t="s">
        <v>10</v>
      </c>
      <c r="E658" s="25">
        <v>-11742014375</v>
      </c>
      <c r="F658" s="25">
        <v>-11367451553</v>
      </c>
      <c r="G658" s="25">
        <v>402124106991</v>
      </c>
      <c r="H658" s="25">
        <v>14697081106</v>
      </c>
      <c r="I658" s="25">
        <v>21041579412</v>
      </c>
      <c r="J658" s="25">
        <v>393180912</v>
      </c>
      <c r="K658" s="25">
        <v>419714540</v>
      </c>
      <c r="L658" s="25">
        <v>42687454940</v>
      </c>
      <c r="M658" s="25">
        <v>50890669682</v>
      </c>
      <c r="N658" s="25"/>
      <c r="O658" s="25"/>
      <c r="P658" s="17">
        <v>9.3146074927654896E-4</v>
      </c>
      <c r="Q658" s="27">
        <v>0.43168424126134097</v>
      </c>
      <c r="R658" s="27">
        <v>6.7484527326189217E-2</v>
      </c>
      <c r="S658" s="27">
        <v>0.19216921583941121</v>
      </c>
      <c r="T658" s="28">
        <v>0</v>
      </c>
      <c r="U658" s="29">
        <v>0.69226944517621791</v>
      </c>
      <c r="V658" s="27">
        <f>(Table2[[#This Row],[TATA]]-AVERAGE(Table2[TATA]))/STDEV(Table2[TATA])</f>
        <v>4.4148181378797433E-2</v>
      </c>
      <c r="W658" s="43">
        <f>(Table2[[#This Row],[REC]]-AVERAGE(Table2[REC]))/STDEV(Table2[REC])</f>
        <v>0.15051059740094405</v>
      </c>
      <c r="X658" s="43">
        <f>(Table2[[#This Row],[INV]]-AVERAGE(Table2[INV]))/STDEV(Table2[INV])</f>
        <v>-3.6470598864371387E-2</v>
      </c>
      <c r="Y658" s="43">
        <f>(Table2[[#This Row],[rev]]-AVERAGE(Table2[rev]))/STDEV(Table2[rev])</f>
        <v>-3.0285783592665393E-2</v>
      </c>
      <c r="Z658" s="43">
        <f>(Table2[[#This Row],[ROA]]-AVERAGE(Table2[ROA]))/STDEV(Table2[ROA])</f>
        <v>-2.058301088612928E-2</v>
      </c>
      <c r="AA658" s="20">
        <f>SUM(Table2[[#This Row],[TATA Z]:[ROA Z]])</f>
        <v>0.10731938543657542</v>
      </c>
      <c r="AB658" s="20">
        <f>IF(Table2[[#This Row],[Z Score]]&gt;1,1,0)</f>
        <v>0</v>
      </c>
    </row>
    <row r="659" spans="1:28" ht="39" hidden="1" x14ac:dyDescent="0.45">
      <c r="A659" s="30">
        <v>1764</v>
      </c>
      <c r="B659" s="31" t="s">
        <v>3536</v>
      </c>
      <c r="C659" s="32" t="s">
        <v>3537</v>
      </c>
      <c r="D659" s="32" t="s">
        <v>33</v>
      </c>
      <c r="E659" s="33">
        <v>23190253419</v>
      </c>
      <c r="F659" s="33">
        <v>13527172317</v>
      </c>
      <c r="G659" s="33">
        <v>115171246331</v>
      </c>
      <c r="H659" s="33">
        <v>46909061211</v>
      </c>
      <c r="I659" s="33">
        <v>43887401737</v>
      </c>
      <c r="J659" s="33">
        <v>8314457508</v>
      </c>
      <c r="K659" s="33">
        <v>7746544157</v>
      </c>
      <c r="L659" s="33">
        <v>158894205729</v>
      </c>
      <c r="M659" s="33">
        <v>175552659207</v>
      </c>
      <c r="N659" s="34">
        <v>8.4600000000000009</v>
      </c>
      <c r="O659" s="34">
        <v>6.81</v>
      </c>
      <c r="P659" s="17">
        <v>-8.3901854063717307E-2</v>
      </c>
      <c r="Q659" s="27">
        <v>-6.4415262126188796E-2</v>
      </c>
      <c r="R659" s="27">
        <v>-6.8304318165504543E-2</v>
      </c>
      <c r="S659" s="27">
        <v>0.10483990527893518</v>
      </c>
      <c r="T659" s="28">
        <v>-1.6500000000000012</v>
      </c>
      <c r="U659" s="29">
        <v>-1.7617815290764767</v>
      </c>
      <c r="V659" s="27">
        <f>(Table2[[#This Row],[TATA]]-AVERAGE(Table2[TATA]))/STDEV(Table2[TATA])</f>
        <v>-4.9228021223059741E-2</v>
      </c>
      <c r="W659" s="43">
        <f>(Table2[[#This Row],[REC]]-AVERAGE(Table2[REC]))/STDEV(Table2[REC])</f>
        <v>-0.2571358197262521</v>
      </c>
      <c r="X659" s="43">
        <f>(Table2[[#This Row],[INV]]-AVERAGE(Table2[INV]))/STDEV(Table2[INV])</f>
        <v>-3.7470035449496369E-2</v>
      </c>
      <c r="Y659" s="43">
        <f>(Table2[[#This Row],[rev]]-AVERAGE(Table2[rev]))/STDEV(Table2[rev])</f>
        <v>-3.0588622673592851E-2</v>
      </c>
      <c r="Z659" s="43">
        <f>(Table2[[#This Row],[ROA]]-AVERAGE(Table2[ROA]))/STDEV(Table2[ROA])</f>
        <v>-0.23390572853757347</v>
      </c>
      <c r="AA659" s="20">
        <f>SUM(Table2[[#This Row],[TATA Z]:[ROA Z]])</f>
        <v>-0.60832822760997463</v>
      </c>
      <c r="AB659" s="20">
        <f>IF(Table2[[#This Row],[Z Score]]&gt;1,1,0)</f>
        <v>0</v>
      </c>
    </row>
    <row r="660" spans="1:28" ht="26.25" hidden="1" x14ac:dyDescent="0.45">
      <c r="A660" s="22">
        <v>1765</v>
      </c>
      <c r="B660" s="23" t="s">
        <v>3538</v>
      </c>
      <c r="C660" s="24" t="s">
        <v>3539</v>
      </c>
      <c r="D660" s="24" t="s">
        <v>33</v>
      </c>
      <c r="E660" s="25">
        <v>69983958586</v>
      </c>
      <c r="F660" s="25">
        <v>40826931194</v>
      </c>
      <c r="G660" s="25">
        <v>443995084092</v>
      </c>
      <c r="H660" s="25">
        <v>37126533042</v>
      </c>
      <c r="I660" s="25">
        <v>36554448960</v>
      </c>
      <c r="J660" s="25">
        <v>424547630</v>
      </c>
      <c r="K660" s="25">
        <v>553879090</v>
      </c>
      <c r="L660" s="25">
        <v>116730807384</v>
      </c>
      <c r="M660" s="25">
        <v>155474370592</v>
      </c>
      <c r="N660" s="26">
        <v>4.8099999999999996</v>
      </c>
      <c r="O660" s="26">
        <v>1.68</v>
      </c>
      <c r="P660" s="17">
        <v>-6.5669707698741975E-2</v>
      </c>
      <c r="Q660" s="27">
        <v>-1.5409035940760223E-2</v>
      </c>
      <c r="R660" s="27">
        <v>0.30463356961856081</v>
      </c>
      <c r="S660" s="27">
        <v>0.33190521059747663</v>
      </c>
      <c r="T660" s="28">
        <v>-3.13</v>
      </c>
      <c r="U660" s="29">
        <v>-2.5745399634234647</v>
      </c>
      <c r="V660" s="27">
        <f>(Table2[[#This Row],[TATA]]-AVERAGE(Table2[TATA]))/STDEV(Table2[TATA])</f>
        <v>-2.9159860541191778E-2</v>
      </c>
      <c r="W660" s="43">
        <f>(Table2[[#This Row],[REC]]-AVERAGE(Table2[REC]))/STDEV(Table2[REC])</f>
        <v>-0.21686725992120492</v>
      </c>
      <c r="X660" s="43">
        <f>(Table2[[#This Row],[INV]]-AVERAGE(Table2[INV]))/STDEV(Table2[INV])</f>
        <v>-3.4725128327847493E-2</v>
      </c>
      <c r="Y660" s="43">
        <f>(Table2[[#This Row],[rev]]-AVERAGE(Table2[rev]))/STDEV(Table2[rev])</f>
        <v>-2.9801209513774549E-2</v>
      </c>
      <c r="Z660" s="43">
        <f>(Table2[[#This Row],[ROA]]-AVERAGE(Table2[ROA]))/STDEV(Table2[ROA])</f>
        <v>-0.42524974194614124</v>
      </c>
      <c r="AA660" s="20">
        <f>SUM(Table2[[#This Row],[TATA Z]:[ROA Z]])</f>
        <v>-0.73580320025015999</v>
      </c>
      <c r="AB660" s="20">
        <f>IF(Table2[[#This Row],[Z Score]]&gt;1,1,0)</f>
        <v>0</v>
      </c>
    </row>
    <row r="661" spans="1:28" ht="39" hidden="1" x14ac:dyDescent="0.45">
      <c r="A661" s="30">
        <v>1769</v>
      </c>
      <c r="B661" s="31" t="s">
        <v>3546</v>
      </c>
      <c r="C661" s="32" t="s">
        <v>3547</v>
      </c>
      <c r="D661" s="32" t="s">
        <v>15</v>
      </c>
      <c r="E661" s="33">
        <v>-29384632742</v>
      </c>
      <c r="F661" s="33">
        <v>23651124959</v>
      </c>
      <c r="G661" s="33">
        <v>755806921355</v>
      </c>
      <c r="H661" s="33">
        <v>156803318132</v>
      </c>
      <c r="I661" s="33">
        <v>124436121965</v>
      </c>
      <c r="J661" s="33">
        <v>47773706129</v>
      </c>
      <c r="K661" s="33">
        <v>69128578902</v>
      </c>
      <c r="L661" s="33">
        <v>461504748832</v>
      </c>
      <c r="M661" s="33">
        <v>389881779166</v>
      </c>
      <c r="N661" s="34">
        <v>5.18</v>
      </c>
      <c r="O661" s="34">
        <v>1.54</v>
      </c>
      <c r="P661" s="17">
        <v>7.01710399871944E-2</v>
      </c>
      <c r="Q661" s="27">
        <v>-0.20641907679372373</v>
      </c>
      <c r="R661" s="27">
        <v>0.44700054702343855</v>
      </c>
      <c r="S661" s="27">
        <v>-0.15519443699608099</v>
      </c>
      <c r="T661" s="28">
        <v>-3.6399999999999997</v>
      </c>
      <c r="U661" s="29">
        <v>-3.4844419267791715</v>
      </c>
      <c r="V661" s="27">
        <f>(Table2[[#This Row],[TATA]]-AVERAGE(Table2[TATA]))/STDEV(Table2[TATA])</f>
        <v>0.12036032743532371</v>
      </c>
      <c r="W661" s="43">
        <f>(Table2[[#This Row],[REC]]-AVERAGE(Table2[REC]))/STDEV(Table2[REC])</f>
        <v>-0.37382077077405851</v>
      </c>
      <c r="X661" s="43">
        <f>(Table2[[#This Row],[INV]]-AVERAGE(Table2[INV]))/STDEV(Table2[INV])</f>
        <v>-3.3677275205473027E-2</v>
      </c>
      <c r="Y661" s="43">
        <f>(Table2[[#This Row],[rev]]-AVERAGE(Table2[rev]))/STDEV(Table2[rev])</f>
        <v>-3.1490365292637192E-2</v>
      </c>
      <c r="Z661" s="43">
        <f>(Table2[[#This Row],[ROA]]-AVERAGE(Table2[ROA]))/STDEV(Table2[ROA])</f>
        <v>-0.49118585467476933</v>
      </c>
      <c r="AA661" s="20">
        <f>SUM(Table2[[#This Row],[TATA Z]:[ROA Z]])</f>
        <v>-0.80981393851161432</v>
      </c>
      <c r="AB661" s="20">
        <f>IF(Table2[[#This Row],[Z Score]]&gt;1,1,0)</f>
        <v>0</v>
      </c>
    </row>
    <row r="662" spans="1:28" ht="39" hidden="1" x14ac:dyDescent="0.45">
      <c r="A662" s="22">
        <v>1772</v>
      </c>
      <c r="B662" s="23" t="s">
        <v>3552</v>
      </c>
      <c r="C662" s="24" t="s">
        <v>3553</v>
      </c>
      <c r="D662" s="24" t="s">
        <v>18</v>
      </c>
      <c r="E662" s="25">
        <v>13038953488</v>
      </c>
      <c r="F662" s="25">
        <v>-2148226046</v>
      </c>
      <c r="G662" s="25">
        <v>317379831135</v>
      </c>
      <c r="H662" s="25">
        <v>76811343011</v>
      </c>
      <c r="I662" s="25">
        <v>81522177905</v>
      </c>
      <c r="J662" s="25">
        <v>142459535633</v>
      </c>
      <c r="K662" s="25">
        <v>109293111134</v>
      </c>
      <c r="L662" s="25">
        <v>735928672204</v>
      </c>
      <c r="M662" s="25">
        <v>692207897388</v>
      </c>
      <c r="N662" s="26">
        <v>0.06</v>
      </c>
      <c r="O662" s="26">
        <v>-0.59</v>
      </c>
      <c r="P662" s="17">
        <v>-4.785174747774068E-2</v>
      </c>
      <c r="Q662" s="27">
        <v>6.1329937862502557E-2</v>
      </c>
      <c r="R662" s="27">
        <v>-0.23281294826372559</v>
      </c>
      <c r="S662" s="27">
        <v>-5.9408984141170365E-2</v>
      </c>
      <c r="T662" s="28">
        <v>-0.64999999999999991</v>
      </c>
      <c r="U662" s="29">
        <v>-0.92874374202013399</v>
      </c>
      <c r="V662" s="27">
        <f>(Table2[[#This Row],[TATA]]-AVERAGE(Table2[TATA]))/STDEV(Table2[TATA])</f>
        <v>-9.5475953925804932E-3</v>
      </c>
      <c r="W662" s="43">
        <f>(Table2[[#This Row],[REC]]-AVERAGE(Table2[REC]))/STDEV(Table2[REC])</f>
        <v>-0.15381062005095392</v>
      </c>
      <c r="X662" s="43">
        <f>(Table2[[#This Row],[INV]]-AVERAGE(Table2[INV]))/STDEV(Table2[INV])</f>
        <v>-3.8680856138733399E-2</v>
      </c>
      <c r="Y662" s="43">
        <f>(Table2[[#This Row],[rev]]-AVERAGE(Table2[rev]))/STDEV(Table2[rev])</f>
        <v>-3.1158202146923206E-2</v>
      </c>
      <c r="Z662" s="43">
        <f>(Table2[[#This Row],[ROA]]-AVERAGE(Table2[ROA]))/STDEV(Table2[ROA])</f>
        <v>-0.10461923299124358</v>
      </c>
      <c r="AA662" s="20">
        <f>SUM(Table2[[#This Row],[TATA Z]:[ROA Z]])</f>
        <v>-0.33781650672043462</v>
      </c>
      <c r="AB662" s="20">
        <f>IF(Table2[[#This Row],[Z Score]]&gt;1,1,0)</f>
        <v>0</v>
      </c>
    </row>
    <row r="663" spans="1:28" x14ac:dyDescent="0.45">
      <c r="A663" s="30">
        <v>1773</v>
      </c>
      <c r="B663" s="31" t="s">
        <v>3554</v>
      </c>
      <c r="C663" s="32" t="s">
        <v>3555</v>
      </c>
      <c r="D663" s="32" t="s">
        <v>15</v>
      </c>
      <c r="E663" s="33">
        <v>88816270828</v>
      </c>
      <c r="F663" s="33">
        <v>7109604303</v>
      </c>
      <c r="G663" s="33">
        <v>26536196668</v>
      </c>
      <c r="H663" s="33">
        <v>633267344</v>
      </c>
      <c r="I663" s="33">
        <v>105450000</v>
      </c>
      <c r="J663" s="33">
        <v>43005009</v>
      </c>
      <c r="K663" s="32"/>
      <c r="L663" s="33">
        <v>1579725830</v>
      </c>
      <c r="M663" s="33">
        <v>3253370690</v>
      </c>
      <c r="N663" s="34">
        <v>-0.48</v>
      </c>
      <c r="O663" s="34">
        <v>43.72</v>
      </c>
      <c r="P663" s="17">
        <v>-3.0790647034784029</v>
      </c>
      <c r="Q663" s="27">
        <v>-0.83348264994381271</v>
      </c>
      <c r="R663" s="27">
        <v>-1</v>
      </c>
      <c r="S663" s="27">
        <v>1.0594527406062608</v>
      </c>
      <c r="T663" s="28">
        <v>44.199999999999996</v>
      </c>
      <c r="U663" s="29">
        <v>40.346905387184037</v>
      </c>
      <c r="V663" s="27">
        <f>(Table2[[#This Row],[TATA]]-AVERAGE(Table2[TATA]))/STDEV(Table2[TATA])</f>
        <v>-3.3460098771368596</v>
      </c>
      <c r="W663" s="43">
        <f>(Table2[[#This Row],[REC]]-AVERAGE(Table2[REC]))/STDEV(Table2[REC])</f>
        <v>-0.88908074817809291</v>
      </c>
      <c r="X663" s="43">
        <f>(Table2[[#This Row],[INV]]-AVERAGE(Table2[INV]))/STDEV(Table2[INV])</f>
        <v>-4.4327526190039677E-2</v>
      </c>
      <c r="Y663" s="43">
        <f>(Table2[[#This Row],[rev]]-AVERAGE(Table2[rev]))/STDEV(Table2[rev])</f>
        <v>-2.7278232704444103E-2</v>
      </c>
      <c r="Z663" s="43">
        <f>(Table2[[#This Row],[ROA]]-AVERAGE(Table2[ROA]))/STDEV(Table2[ROA])</f>
        <v>5.6938800922616428</v>
      </c>
      <c r="AA663" s="20">
        <f>SUM(Table2[[#This Row],[TATA Z]:[ROA Z]])</f>
        <v>1.3871837080522065</v>
      </c>
      <c r="AB663" s="20">
        <f>IF(Table2[[#This Row],[Z Score]]&gt;1,1,0)</f>
        <v>1</v>
      </c>
    </row>
    <row r="664" spans="1:28" ht="64.5" hidden="1" x14ac:dyDescent="0.45">
      <c r="A664" s="22">
        <v>1774</v>
      </c>
      <c r="B664" s="23" t="s">
        <v>3556</v>
      </c>
      <c r="C664" s="24" t="s">
        <v>3557</v>
      </c>
      <c r="D664" s="24" t="s">
        <v>33</v>
      </c>
      <c r="E664" s="25">
        <v>54109060404</v>
      </c>
      <c r="F664" s="25">
        <v>36587539076</v>
      </c>
      <c r="G664" s="25">
        <v>273838485738</v>
      </c>
      <c r="H664" s="25">
        <v>38627025704</v>
      </c>
      <c r="I664" s="25">
        <v>49970272823</v>
      </c>
      <c r="J664" s="25">
        <v>8562216387</v>
      </c>
      <c r="K664" s="25">
        <v>6341069183</v>
      </c>
      <c r="L664" s="25">
        <v>1188944768920</v>
      </c>
      <c r="M664" s="25">
        <v>1289993079464</v>
      </c>
      <c r="N664" s="26">
        <v>3.74</v>
      </c>
      <c r="O664" s="26">
        <v>5.0599999999999996</v>
      </c>
      <c r="P664" s="17">
        <v>-6.3984875174792039E-2</v>
      </c>
      <c r="Q664" s="27">
        <v>0.29366089964895631</v>
      </c>
      <c r="R664" s="27">
        <v>-0.25941264546553205</v>
      </c>
      <c r="S664" s="27">
        <v>8.498991137812828E-2</v>
      </c>
      <c r="T664" s="28">
        <v>1.3199999999999994</v>
      </c>
      <c r="U664" s="29">
        <v>1.3752532903867598</v>
      </c>
      <c r="V664" s="27">
        <f>(Table2[[#This Row],[TATA]]-AVERAGE(Table2[TATA]))/STDEV(Table2[TATA])</f>
        <v>-2.7305361946466929E-2</v>
      </c>
      <c r="W664" s="43">
        <f>(Table2[[#This Row],[REC]]-AVERAGE(Table2[REC]))/STDEV(Table2[REC])</f>
        <v>3.7096412738355754E-2</v>
      </c>
      <c r="X664" s="43">
        <f>(Table2[[#This Row],[INV]]-AVERAGE(Table2[INV]))/STDEV(Table2[INV])</f>
        <v>-3.8876635920500217E-2</v>
      </c>
      <c r="Y664" s="43">
        <f>(Table2[[#This Row],[rev]]-AVERAGE(Table2[rev]))/STDEV(Table2[rev])</f>
        <v>-3.0657458140983522E-2</v>
      </c>
      <c r="Z664" s="43">
        <f>(Table2[[#This Row],[ROA]]-AVERAGE(Table2[ROA]))/STDEV(Table2[ROA])</f>
        <v>0.15007516323502584</v>
      </c>
      <c r="AA664" s="20">
        <f>SUM(Table2[[#This Row],[TATA Z]:[ROA Z]])</f>
        <v>9.0332119965430932E-2</v>
      </c>
      <c r="AB664" s="20">
        <f>IF(Table2[[#This Row],[Z Score]]&gt;1,1,0)</f>
        <v>0</v>
      </c>
    </row>
    <row r="665" spans="1:28" ht="39" hidden="1" x14ac:dyDescent="0.45">
      <c r="A665" s="30">
        <v>1775</v>
      </c>
      <c r="B665" s="31" t="s">
        <v>3558</v>
      </c>
      <c r="C665" s="32" t="s">
        <v>3559</v>
      </c>
      <c r="D665" s="32" t="s">
        <v>15</v>
      </c>
      <c r="E665" s="33">
        <v>2720456716</v>
      </c>
      <c r="F665" s="33">
        <v>21596636277</v>
      </c>
      <c r="G665" s="33">
        <v>232436774675</v>
      </c>
      <c r="H665" s="33">
        <v>12789140522</v>
      </c>
      <c r="I665" s="33">
        <v>12979655025</v>
      </c>
      <c r="J665" s="33">
        <v>17532912310</v>
      </c>
      <c r="K665" s="33">
        <v>12424834538</v>
      </c>
      <c r="L665" s="33">
        <v>415866491725</v>
      </c>
      <c r="M665" s="33">
        <v>401915883682</v>
      </c>
      <c r="N665" s="33"/>
      <c r="O665" s="33"/>
      <c r="P665" s="17">
        <v>8.1209953060969953E-2</v>
      </c>
      <c r="Q665" s="27">
        <v>1.4896583759657278E-2</v>
      </c>
      <c r="R665" s="27">
        <v>-0.29134223006902155</v>
      </c>
      <c r="S665" s="27">
        <v>-3.3545881480215811E-2</v>
      </c>
      <c r="T665" s="28">
        <v>0</v>
      </c>
      <c r="U665" s="29">
        <v>-0.22878157472861013</v>
      </c>
      <c r="V665" s="27">
        <f>(Table2[[#This Row],[TATA]]-AVERAGE(Table2[TATA]))/STDEV(Table2[TATA])</f>
        <v>0.13251088156554228</v>
      </c>
      <c r="W665" s="43">
        <f>(Table2[[#This Row],[REC]]-AVERAGE(Table2[REC]))/STDEV(Table2[REC])</f>
        <v>-0.19196504331881456</v>
      </c>
      <c r="X665" s="43">
        <f>(Table2[[#This Row],[INV]]-AVERAGE(Table2[INV]))/STDEV(Table2[INV])</f>
        <v>-3.9111644877863533E-2</v>
      </c>
      <c r="Y665" s="43">
        <f>(Table2[[#This Row],[rev]]-AVERAGE(Table2[rev]))/STDEV(Table2[rev])</f>
        <v>-3.1068514524411266E-2</v>
      </c>
      <c r="Z665" s="43">
        <f>(Table2[[#This Row],[ROA]]-AVERAGE(Table2[ROA]))/STDEV(Table2[ROA])</f>
        <v>-2.058301088612928E-2</v>
      </c>
      <c r="AA665" s="20">
        <f>SUM(Table2[[#This Row],[TATA Z]:[ROA Z]])</f>
        <v>-0.15021733204167637</v>
      </c>
      <c r="AB665" s="20">
        <f>IF(Table2[[#This Row],[Z Score]]&gt;1,1,0)</f>
        <v>0</v>
      </c>
    </row>
    <row r="666" spans="1:28" ht="51.75" hidden="1" x14ac:dyDescent="0.45">
      <c r="A666" s="22">
        <v>1776</v>
      </c>
      <c r="B666" s="23" t="s">
        <v>3560</v>
      </c>
      <c r="C666" s="24" t="s">
        <v>3561</v>
      </c>
      <c r="D666" s="24" t="s">
        <v>18</v>
      </c>
      <c r="E666" s="25">
        <v>79586564242</v>
      </c>
      <c r="F666" s="25">
        <v>22158216129</v>
      </c>
      <c r="G666" s="25">
        <v>526752232276</v>
      </c>
      <c r="H666" s="25">
        <v>37352850415</v>
      </c>
      <c r="I666" s="25">
        <v>23270174739</v>
      </c>
      <c r="J666" s="25">
        <v>51686205084</v>
      </c>
      <c r="K666" s="25">
        <v>65795019011</v>
      </c>
      <c r="L666" s="25">
        <v>699399765438</v>
      </c>
      <c r="M666" s="25">
        <v>715816770049</v>
      </c>
      <c r="N666" s="26">
        <v>-1.03</v>
      </c>
      <c r="O666" s="26">
        <v>0.4</v>
      </c>
      <c r="P666" s="17">
        <v>-0.10902345466076645</v>
      </c>
      <c r="Q666" s="27">
        <v>-0.37701743025064399</v>
      </c>
      <c r="R666" s="27">
        <v>0.27297059058738149</v>
      </c>
      <c r="S666" s="27">
        <v>2.3472991302361718E-2</v>
      </c>
      <c r="T666" s="28">
        <v>1.4300000000000002</v>
      </c>
      <c r="U666" s="29">
        <v>1.2404026969783328</v>
      </c>
      <c r="V666" s="27">
        <f>(Table2[[#This Row],[TATA]]-AVERAGE(Table2[TATA]))/STDEV(Table2[TATA])</f>
        <v>-7.6879418226748431E-2</v>
      </c>
      <c r="W666" s="43">
        <f>(Table2[[#This Row],[REC]]-AVERAGE(Table2[REC]))/STDEV(Table2[REC])</f>
        <v>-0.51400193822059836</v>
      </c>
      <c r="X666" s="43">
        <f>(Table2[[#This Row],[INV]]-AVERAGE(Table2[INV]))/STDEV(Table2[INV])</f>
        <v>-3.4958175007957469E-2</v>
      </c>
      <c r="Y666" s="43">
        <f>(Table2[[#This Row],[rev]]-AVERAGE(Table2[rev]))/STDEV(Table2[rev])</f>
        <v>-3.0870785458211474E-2</v>
      </c>
      <c r="Z666" s="43">
        <f>(Table2[[#This Row],[ROA]]-AVERAGE(Table2[ROA]))/STDEV(Table2[ROA])</f>
        <v>0.16429667774512222</v>
      </c>
      <c r="AA666" s="20">
        <f>SUM(Table2[[#This Row],[TATA Z]:[ROA Z]])</f>
        <v>-0.49241363916839342</v>
      </c>
      <c r="AB666" s="20">
        <f>IF(Table2[[#This Row],[Z Score]]&gt;1,1,0)</f>
        <v>0</v>
      </c>
    </row>
    <row r="667" spans="1:28" ht="51.75" hidden="1" x14ac:dyDescent="0.45">
      <c r="A667" s="30">
        <v>1779</v>
      </c>
      <c r="B667" s="31" t="s">
        <v>3566</v>
      </c>
      <c r="C667" s="32" t="s">
        <v>3567</v>
      </c>
      <c r="D667" s="32" t="s">
        <v>33</v>
      </c>
      <c r="E667" s="33">
        <v>-63403241685</v>
      </c>
      <c r="F667" s="33">
        <v>13560816171</v>
      </c>
      <c r="G667" s="33">
        <v>3924450499494</v>
      </c>
      <c r="H667" s="33">
        <v>1205966310749</v>
      </c>
      <c r="I667" s="33">
        <v>954496369482</v>
      </c>
      <c r="J667" s="33">
        <v>1055287848581</v>
      </c>
      <c r="K667" s="33">
        <v>1045753988265</v>
      </c>
      <c r="L667" s="33">
        <v>6931744246143</v>
      </c>
      <c r="M667" s="33">
        <v>7774047625194</v>
      </c>
      <c r="N667" s="34">
        <v>0.49</v>
      </c>
      <c r="O667" s="34">
        <v>-2.09</v>
      </c>
      <c r="P667" s="17">
        <v>1.961142276247933E-2</v>
      </c>
      <c r="Q667" s="27">
        <v>-0.2085215308467592</v>
      </c>
      <c r="R667" s="27">
        <v>-9.0343694649945711E-3</v>
      </c>
      <c r="S667" s="27">
        <v>0.12151391470042755</v>
      </c>
      <c r="T667" s="28">
        <v>-2.58</v>
      </c>
      <c r="U667" s="29">
        <v>-2.6564305628488469</v>
      </c>
      <c r="V667" s="27">
        <f>(Table2[[#This Row],[TATA]]-AVERAGE(Table2[TATA]))/STDEV(Table2[TATA])</f>
        <v>6.4709253657829147E-2</v>
      </c>
      <c r="W667" s="43">
        <f>(Table2[[#This Row],[REC]]-AVERAGE(Table2[REC]))/STDEV(Table2[REC])</f>
        <v>-0.37554836343650266</v>
      </c>
      <c r="X667" s="43">
        <f>(Table2[[#This Row],[INV]]-AVERAGE(Table2[INV]))/STDEV(Table2[INV])</f>
        <v>-3.7033795234659321E-2</v>
      </c>
      <c r="Y667" s="43">
        <f>(Table2[[#This Row],[rev]]-AVERAGE(Table2[rev]))/STDEV(Table2[rev])</f>
        <v>-3.053080083054642E-2</v>
      </c>
      <c r="Z667" s="43">
        <f>(Table2[[#This Row],[ROA]]-AVERAGE(Table2[ROA]))/STDEV(Table2[ROA])</f>
        <v>-0.3541421693956599</v>
      </c>
      <c r="AA667" s="20">
        <f>SUM(Table2[[#This Row],[TATA Z]:[ROA Z]])</f>
        <v>-0.73254587523953918</v>
      </c>
      <c r="AB667" s="20">
        <f>IF(Table2[[#This Row],[Z Score]]&gt;1,1,0)</f>
        <v>0</v>
      </c>
    </row>
    <row r="668" spans="1:28" ht="51.75" hidden="1" x14ac:dyDescent="0.45">
      <c r="A668" s="22">
        <v>1783</v>
      </c>
      <c r="B668" s="23" t="s">
        <v>3574</v>
      </c>
      <c r="C668" s="24" t="s">
        <v>3575</v>
      </c>
      <c r="D668" s="24" t="s">
        <v>18</v>
      </c>
      <c r="E668" s="25">
        <v>-236290416871</v>
      </c>
      <c r="F668" s="25">
        <v>27912795696</v>
      </c>
      <c r="G668" s="25">
        <v>3028924186071</v>
      </c>
      <c r="H668" s="25">
        <v>998826186468</v>
      </c>
      <c r="I668" s="25">
        <v>1325504010245</v>
      </c>
      <c r="J668" s="25">
        <v>366217262792</v>
      </c>
      <c r="K668" s="25">
        <v>373397743822</v>
      </c>
      <c r="L668" s="25">
        <v>2002833899638</v>
      </c>
      <c r="M668" s="25">
        <v>2874896403352</v>
      </c>
      <c r="N668" s="26">
        <v>0.08</v>
      </c>
      <c r="O668" s="26">
        <v>0.06</v>
      </c>
      <c r="P668" s="17">
        <v>8.7226749940451265E-2</v>
      </c>
      <c r="Q668" s="27">
        <v>0.32706173326530619</v>
      </c>
      <c r="R668" s="27">
        <v>1.9607161539182519E-2</v>
      </c>
      <c r="S668" s="27">
        <v>0.43541429165524909</v>
      </c>
      <c r="T668" s="28">
        <v>-2.0000000000000004E-2</v>
      </c>
      <c r="U668" s="29">
        <v>0.84930993640018904</v>
      </c>
      <c r="V668" s="27">
        <f>(Table2[[#This Row],[TATA]]-AVERAGE(Table2[TATA]))/STDEV(Table2[TATA])</f>
        <v>0.13913358215989199</v>
      </c>
      <c r="W668" s="43">
        <f>(Table2[[#This Row],[REC]]-AVERAGE(Table2[REC]))/STDEV(Table2[REC])</f>
        <v>6.4541975694565087E-2</v>
      </c>
      <c r="X668" s="43">
        <f>(Table2[[#This Row],[INV]]-AVERAGE(Table2[INV]))/STDEV(Table2[INV])</f>
        <v>-3.6822987094742438E-2</v>
      </c>
      <c r="Y668" s="43">
        <f>(Table2[[#This Row],[rev]]-AVERAGE(Table2[rev]))/STDEV(Table2[rev])</f>
        <v>-2.9442262503040124E-2</v>
      </c>
      <c r="Z668" s="43">
        <f>(Table2[[#This Row],[ROA]]-AVERAGE(Table2[ROA]))/STDEV(Table2[ROA])</f>
        <v>-2.3168740797055873E-2</v>
      </c>
      <c r="AA668" s="20">
        <f>SUM(Table2[[#This Row],[TATA Z]:[ROA Z]])</f>
        <v>0.11424156745961862</v>
      </c>
      <c r="AB668" s="20">
        <f>IF(Table2[[#This Row],[Z Score]]&gt;1,1,0)</f>
        <v>0</v>
      </c>
    </row>
    <row r="669" spans="1:28" ht="39" hidden="1" x14ac:dyDescent="0.45">
      <c r="A669" s="30">
        <v>1784</v>
      </c>
      <c r="B669" s="31" t="s">
        <v>3576</v>
      </c>
      <c r="C669" s="32" t="s">
        <v>3577</v>
      </c>
      <c r="D669" s="32" t="s">
        <v>18</v>
      </c>
      <c r="E669" s="33">
        <v>4254126280969</v>
      </c>
      <c r="F669" s="33">
        <v>3038078002060</v>
      </c>
      <c r="G669" s="33">
        <v>86116520697256</v>
      </c>
      <c r="H669" s="33">
        <v>12465105480349</v>
      </c>
      <c r="I669" s="33">
        <v>16174564465209</v>
      </c>
      <c r="J669" s="33">
        <v>15746686393576</v>
      </c>
      <c r="K669" s="33">
        <v>14147031405828</v>
      </c>
      <c r="L669" s="33">
        <v>284124014890319</v>
      </c>
      <c r="M669" s="33">
        <v>310034907750963</v>
      </c>
      <c r="N669" s="34">
        <v>0.72</v>
      </c>
      <c r="O669" s="34">
        <v>0.66</v>
      </c>
      <c r="P669" s="17">
        <v>-1.4120963887800776E-2</v>
      </c>
      <c r="Q669" s="27">
        <v>0.29758745248549168</v>
      </c>
      <c r="R669" s="27">
        <v>-0.10158676865506087</v>
      </c>
      <c r="S669" s="27">
        <v>9.1195715612587117E-2</v>
      </c>
      <c r="T669" s="28">
        <v>-5.9999999999999942E-2</v>
      </c>
      <c r="U669" s="29">
        <v>0.21307543555521719</v>
      </c>
      <c r="V669" s="27">
        <f>(Table2[[#This Row],[TATA]]-AVERAGE(Table2[TATA]))/STDEV(Table2[TATA])</f>
        <v>2.7579946886731661E-2</v>
      </c>
      <c r="W669" s="43">
        <f>(Table2[[#This Row],[REC]]-AVERAGE(Table2[REC]))/STDEV(Table2[REC])</f>
        <v>4.0322872721775496E-2</v>
      </c>
      <c r="X669" s="43">
        <f>(Table2[[#This Row],[INV]]-AVERAGE(Table2[INV]))/STDEV(Table2[INV])</f>
        <v>-3.7715001805469307E-2</v>
      </c>
      <c r="Y669" s="43">
        <f>(Table2[[#This Row],[rev]]-AVERAGE(Table2[rev]))/STDEV(Table2[rev])</f>
        <v>-3.0635937759811185E-2</v>
      </c>
      <c r="Z669" s="43">
        <f>(Table2[[#This Row],[ROA]]-AVERAGE(Table2[ROA]))/STDEV(Table2[ROA])</f>
        <v>-2.8340200618909055E-2</v>
      </c>
      <c r="AA669" s="20">
        <f>SUM(Table2[[#This Row],[TATA Z]:[ROA Z]])</f>
        <v>-2.8788320575682383E-2</v>
      </c>
      <c r="AB669" s="20">
        <f>IF(Table2[[#This Row],[Z Score]]&gt;1,1,0)</f>
        <v>0</v>
      </c>
    </row>
    <row r="670" spans="1:28" ht="51.75" x14ac:dyDescent="0.45">
      <c r="A670" s="22">
        <v>1785</v>
      </c>
      <c r="B670" s="23" t="s">
        <v>3578</v>
      </c>
      <c r="C670" s="24" t="s">
        <v>3579</v>
      </c>
      <c r="D670" s="24" t="s">
        <v>33</v>
      </c>
      <c r="E670" s="25">
        <v>35924493240</v>
      </c>
      <c r="F670" s="25">
        <v>20173278236</v>
      </c>
      <c r="G670" s="25">
        <v>241045587637</v>
      </c>
      <c r="H670" s="25">
        <v>11056592760</v>
      </c>
      <c r="I670" s="25">
        <v>29410274365</v>
      </c>
      <c r="J670" s="25">
        <v>32943385694</v>
      </c>
      <c r="K670" s="25">
        <v>36172305195</v>
      </c>
      <c r="L670" s="25">
        <v>2195485569778</v>
      </c>
      <c r="M670" s="25">
        <v>2722577364316</v>
      </c>
      <c r="N670" s="26">
        <v>0</v>
      </c>
      <c r="O670" s="26">
        <v>1.35</v>
      </c>
      <c r="P670" s="17">
        <v>-6.534537785325642E-2</v>
      </c>
      <c r="Q670" s="27">
        <v>1.6599762696695362</v>
      </c>
      <c r="R670" s="27">
        <v>9.801419717427784E-2</v>
      </c>
      <c r="S670" s="27">
        <v>0.24007982643734604</v>
      </c>
      <c r="T670" s="28">
        <v>1.35</v>
      </c>
      <c r="U670" s="29">
        <v>3.2827249154279037</v>
      </c>
      <c r="V670" s="27">
        <f>(Table2[[#This Row],[TATA]]-AVERAGE(Table2[TATA]))/STDEV(Table2[TATA])</f>
        <v>-2.8802870018911141E-2</v>
      </c>
      <c r="W670" s="43">
        <f>(Table2[[#This Row],[REC]]-AVERAGE(Table2[REC]))/STDEV(Table2[REC])</f>
        <v>1.1598017600558008</v>
      </c>
      <c r="X670" s="43">
        <f>(Table2[[#This Row],[INV]]-AVERAGE(Table2[INV]))/STDEV(Table2[INV])</f>
        <v>-3.6245893595926983E-2</v>
      </c>
      <c r="Y670" s="43">
        <f>(Table2[[#This Row],[rev]]-AVERAGE(Table2[rev]))/STDEV(Table2[rev])</f>
        <v>-3.0119640001389659E-2</v>
      </c>
      <c r="Z670" s="43">
        <f>(Table2[[#This Row],[ROA]]-AVERAGE(Table2[ROA]))/STDEV(Table2[ROA])</f>
        <v>0.15395375810141584</v>
      </c>
      <c r="AA670" s="20">
        <f>SUM(Table2[[#This Row],[TATA Z]:[ROA Z]])</f>
        <v>1.218587114540989</v>
      </c>
      <c r="AB670" s="20">
        <f>IF(Table2[[#This Row],[Z Score]]&gt;1,1,0)</f>
        <v>1</v>
      </c>
    </row>
    <row r="671" spans="1:28" ht="39" hidden="1" x14ac:dyDescent="0.45">
      <c r="A671" s="30">
        <v>1786</v>
      </c>
      <c r="B671" s="31" t="s">
        <v>3580</v>
      </c>
      <c r="C671" s="32" t="s">
        <v>3581</v>
      </c>
      <c r="D671" s="32" t="s">
        <v>33</v>
      </c>
      <c r="E671" s="33">
        <v>20709175585</v>
      </c>
      <c r="F671" s="33">
        <v>82304932561</v>
      </c>
      <c r="G671" s="33">
        <v>345424063725</v>
      </c>
      <c r="H671" s="33">
        <v>62795373353</v>
      </c>
      <c r="I671" s="33">
        <v>66222733916</v>
      </c>
      <c r="J671" s="33">
        <v>71119358870</v>
      </c>
      <c r="K671" s="33">
        <v>103930108712</v>
      </c>
      <c r="L671" s="33">
        <v>498360089687</v>
      </c>
      <c r="M671" s="33">
        <v>547608342011</v>
      </c>
      <c r="N671" s="34">
        <v>5.14</v>
      </c>
      <c r="O671" s="34">
        <v>5.33</v>
      </c>
      <c r="P671" s="17">
        <v>0.1783192413167769</v>
      </c>
      <c r="Q671" s="27">
        <v>5.4579826187724396E-2</v>
      </c>
      <c r="R671" s="27">
        <v>0.46134766065559163</v>
      </c>
      <c r="S671" s="27">
        <v>9.8820618550997635E-2</v>
      </c>
      <c r="T671" s="28">
        <v>0.19000000000000039</v>
      </c>
      <c r="U671" s="29">
        <v>0.98306734671109097</v>
      </c>
      <c r="V671" s="27">
        <f>(Table2[[#This Row],[TATA]]-AVERAGE(Table2[TATA]))/STDEV(Table2[TATA])</f>
        <v>0.23939927316835971</v>
      </c>
      <c r="W671" s="43">
        <f>(Table2[[#This Row],[REC]]-AVERAGE(Table2[REC]))/STDEV(Table2[REC])</f>
        <v>-0.15935720661401748</v>
      </c>
      <c r="X671" s="43">
        <f>(Table2[[#This Row],[INV]]-AVERAGE(Table2[INV]))/STDEV(Table2[INV])</f>
        <v>-3.3571677207323791E-2</v>
      </c>
      <c r="Y671" s="43">
        <f>(Table2[[#This Row],[rev]]-AVERAGE(Table2[rev]))/STDEV(Table2[rev])</f>
        <v>-3.0609496252564542E-2</v>
      </c>
      <c r="Z671" s="43">
        <f>(Table2[[#This Row],[ROA]]-AVERAGE(Table2[ROA]))/STDEV(Table2[ROA])</f>
        <v>3.9814232676734142E-3</v>
      </c>
      <c r="AA671" s="20">
        <f>SUM(Table2[[#This Row],[TATA Z]:[ROA Z]])</f>
        <v>1.9842316362127313E-2</v>
      </c>
      <c r="AB671" s="20">
        <f>IF(Table2[[#This Row],[Z Score]]&gt;1,1,0)</f>
        <v>0</v>
      </c>
    </row>
    <row r="672" spans="1:28" ht="51.75" hidden="1" x14ac:dyDescent="0.45">
      <c r="A672" s="22">
        <v>1788</v>
      </c>
      <c r="B672" s="23" t="s">
        <v>3584</v>
      </c>
      <c r="C672" s="24" t="s">
        <v>3585</v>
      </c>
      <c r="D672" s="24" t="s">
        <v>18</v>
      </c>
      <c r="E672" s="25">
        <v>-14481280617</v>
      </c>
      <c r="F672" s="25">
        <v>24622787959</v>
      </c>
      <c r="G672" s="25">
        <v>1520490951996</v>
      </c>
      <c r="H672" s="25">
        <v>309844573110</v>
      </c>
      <c r="I672" s="25">
        <v>254408701423</v>
      </c>
      <c r="J672" s="25">
        <v>40095163014</v>
      </c>
      <c r="K672" s="25">
        <v>47430424830</v>
      </c>
      <c r="L672" s="25">
        <v>2055746202576</v>
      </c>
      <c r="M672" s="25">
        <v>1783344963271</v>
      </c>
      <c r="N672" s="26">
        <v>0.28999999999999998</v>
      </c>
      <c r="O672" s="26">
        <v>0.34</v>
      </c>
      <c r="P672" s="17">
        <v>2.5718054109211741E-2</v>
      </c>
      <c r="Q672" s="27">
        <v>-0.17891509646457271</v>
      </c>
      <c r="R672" s="27">
        <v>0.18294630236167769</v>
      </c>
      <c r="S672" s="27">
        <v>-0.13250723214940704</v>
      </c>
      <c r="T672" s="28">
        <v>5.0000000000000044E-2</v>
      </c>
      <c r="U672" s="29">
        <v>-5.2757972143090276E-2</v>
      </c>
      <c r="V672" s="27">
        <f>(Table2[[#This Row],[TATA]]-AVERAGE(Table2[TATA]))/STDEV(Table2[TATA])</f>
        <v>7.1430835233467396E-2</v>
      </c>
      <c r="W672" s="43">
        <f>(Table2[[#This Row],[REC]]-AVERAGE(Table2[REC]))/STDEV(Table2[REC])</f>
        <v>-0.35122066946100183</v>
      </c>
      <c r="X672" s="43">
        <f>(Table2[[#This Row],[INV]]-AVERAGE(Table2[INV]))/STDEV(Table2[INV])</f>
        <v>-3.5620774110827876E-2</v>
      </c>
      <c r="Y672" s="43">
        <f>(Table2[[#This Row],[rev]]-AVERAGE(Table2[rev]))/STDEV(Table2[rev])</f>
        <v>-3.141169099393399E-2</v>
      </c>
      <c r="Z672" s="43">
        <f>(Table2[[#This Row],[ROA]]-AVERAGE(Table2[ROA]))/STDEV(Table2[ROA])</f>
        <v>-1.411868610881279E-2</v>
      </c>
      <c r="AA672" s="20">
        <f>SUM(Table2[[#This Row],[TATA Z]:[ROA Z]])</f>
        <v>-0.36094098544110909</v>
      </c>
      <c r="AB672" s="20">
        <f>IF(Table2[[#This Row],[Z Score]]&gt;1,1,0)</f>
        <v>0</v>
      </c>
    </row>
    <row r="673" spans="1:28" ht="26.25" hidden="1" x14ac:dyDescent="0.45">
      <c r="A673" s="30">
        <v>1791</v>
      </c>
      <c r="B673" s="31" t="s">
        <v>3590</v>
      </c>
      <c r="C673" s="32" t="s">
        <v>3591</v>
      </c>
      <c r="D673" s="32" t="s">
        <v>33</v>
      </c>
      <c r="E673" s="32"/>
      <c r="F673" s="33">
        <v>8402355131</v>
      </c>
      <c r="G673" s="33">
        <v>282248354438</v>
      </c>
      <c r="H673" s="33">
        <v>78001950187</v>
      </c>
      <c r="I673" s="33">
        <v>104879601817</v>
      </c>
      <c r="J673" s="33">
        <v>82240486815</v>
      </c>
      <c r="K673" s="33">
        <v>81545770666</v>
      </c>
      <c r="L673" s="33">
        <v>613868831563</v>
      </c>
      <c r="M673" s="33">
        <v>682350277032</v>
      </c>
      <c r="N673" s="34">
        <v>0.67</v>
      </c>
      <c r="O673" s="34">
        <v>0.79</v>
      </c>
      <c r="P673" s="17">
        <v>2.976936800120725E-2</v>
      </c>
      <c r="Q673" s="27">
        <v>0.34457666206504023</v>
      </c>
      <c r="R673" s="27">
        <v>-8.4473739870091508E-3</v>
      </c>
      <c r="S673" s="27">
        <v>0.11155713068968855</v>
      </c>
      <c r="T673" s="28">
        <v>0.12</v>
      </c>
      <c r="U673" s="29">
        <v>0.59745578676892686</v>
      </c>
      <c r="V673" s="27">
        <f>(Table2[[#This Row],[TATA]]-AVERAGE(Table2[TATA]))/STDEV(Table2[TATA])</f>
        <v>7.5890124695592087E-2</v>
      </c>
      <c r="W673" s="43">
        <f>(Table2[[#This Row],[REC]]-AVERAGE(Table2[REC]))/STDEV(Table2[REC])</f>
        <v>7.893404406531726E-2</v>
      </c>
      <c r="X673" s="43">
        <f>(Table2[[#This Row],[INV]]-AVERAGE(Table2[INV]))/STDEV(Table2[INV])</f>
        <v>-3.702947481530619E-2</v>
      </c>
      <c r="Y673" s="43">
        <f>(Table2[[#This Row],[rev]]-AVERAGE(Table2[rev]))/STDEV(Table2[rev])</f>
        <v>-3.0565328794862793E-2</v>
      </c>
      <c r="Z673" s="43">
        <f>(Table2[[#This Row],[ROA]]-AVERAGE(Table2[ROA]))/STDEV(Table2[ROA])</f>
        <v>-5.0686314205697167E-3</v>
      </c>
      <c r="AA673" s="20">
        <f>SUM(Table2[[#This Row],[TATA Z]:[ROA Z]])</f>
        <v>8.2160733730170646E-2</v>
      </c>
      <c r="AB673" s="20">
        <f>IF(Table2[[#This Row],[Z Score]]&gt;1,1,0)</f>
        <v>0</v>
      </c>
    </row>
    <row r="674" spans="1:28" ht="26.25" hidden="1" x14ac:dyDescent="0.45">
      <c r="A674" s="22">
        <v>1792</v>
      </c>
      <c r="B674" s="23" t="s">
        <v>3592</v>
      </c>
      <c r="C674" s="24" t="s">
        <v>3593</v>
      </c>
      <c r="D674" s="24" t="s">
        <v>33</v>
      </c>
      <c r="E674" s="25">
        <v>12740665857</v>
      </c>
      <c r="F674" s="25">
        <v>32687697663</v>
      </c>
      <c r="G674" s="25">
        <v>353832867836</v>
      </c>
      <c r="H674" s="25">
        <v>117493750340</v>
      </c>
      <c r="I674" s="25">
        <v>107530063855</v>
      </c>
      <c r="J674" s="25">
        <v>61793137913</v>
      </c>
      <c r="K674" s="25">
        <v>91547377614</v>
      </c>
      <c r="L674" s="25">
        <v>1385858111571</v>
      </c>
      <c r="M674" s="25">
        <v>1222564878193</v>
      </c>
      <c r="N674" s="26">
        <v>4.37</v>
      </c>
      <c r="O674" s="26">
        <v>1.1399999999999999</v>
      </c>
      <c r="P674" s="17">
        <v>5.6374163112640409E-2</v>
      </c>
      <c r="Q674" s="27">
        <v>-8.4801842278141373E-2</v>
      </c>
      <c r="R674" s="27">
        <v>0.48151365517141542</v>
      </c>
      <c r="S674" s="27">
        <v>-0.11782824808298147</v>
      </c>
      <c r="T674" s="28">
        <v>-3.2300000000000004</v>
      </c>
      <c r="U674" s="29">
        <v>-2.8947422720770675</v>
      </c>
      <c r="V674" s="27">
        <f>(Table2[[#This Row],[TATA]]-AVERAGE(Table2[TATA]))/STDEV(Table2[TATA])</f>
        <v>0.10517407692570782</v>
      </c>
      <c r="W674" s="43">
        <f>(Table2[[#This Row],[REC]]-AVERAGE(Table2[REC]))/STDEV(Table2[REC])</f>
        <v>-0.27388753243645025</v>
      </c>
      <c r="X674" s="43">
        <f>(Table2[[#This Row],[INV]]-AVERAGE(Table2[INV]))/STDEV(Table2[INV])</f>
        <v>-3.3423250931059606E-2</v>
      </c>
      <c r="Y674" s="43">
        <f>(Table2[[#This Row],[rev]]-AVERAGE(Table2[rev]))/STDEV(Table2[rev])</f>
        <v>-3.1360787465495539E-2</v>
      </c>
      <c r="Z674" s="43">
        <f>(Table2[[#This Row],[ROA]]-AVERAGE(Table2[ROA]))/STDEV(Table2[ROA])</f>
        <v>-0.43817839150077426</v>
      </c>
      <c r="AA674" s="20">
        <f>SUM(Table2[[#This Row],[TATA Z]:[ROA Z]])</f>
        <v>-0.67167588540807177</v>
      </c>
      <c r="AB674" s="20">
        <f>IF(Table2[[#This Row],[Z Score]]&gt;1,1,0)</f>
        <v>0</v>
      </c>
    </row>
    <row r="675" spans="1:28" ht="51.75" hidden="1" x14ac:dyDescent="0.45">
      <c r="A675" s="30">
        <v>1793</v>
      </c>
      <c r="B675" s="31" t="s">
        <v>3594</v>
      </c>
      <c r="C675" s="32" t="s">
        <v>3595</v>
      </c>
      <c r="D675" s="32" t="s">
        <v>15</v>
      </c>
      <c r="E675" s="33">
        <v>-3349886172</v>
      </c>
      <c r="F675" s="33">
        <v>2404765376</v>
      </c>
      <c r="G675" s="33">
        <v>111161751198</v>
      </c>
      <c r="H675" s="33">
        <v>47429131532</v>
      </c>
      <c r="I675" s="33">
        <v>59467934359</v>
      </c>
      <c r="J675" s="33">
        <v>27852056002</v>
      </c>
      <c r="K675" s="33">
        <v>32427393576</v>
      </c>
      <c r="L675" s="33">
        <v>176074258394</v>
      </c>
      <c r="M675" s="33">
        <v>190989385964</v>
      </c>
      <c r="N675" s="33"/>
      <c r="O675" s="33"/>
      <c r="P675" s="17">
        <v>5.1768269984788944E-2</v>
      </c>
      <c r="Q675" s="27">
        <v>0.25382718253817338</v>
      </c>
      <c r="R675" s="27">
        <v>0.16427288433110482</v>
      </c>
      <c r="S675" s="27">
        <v>8.4709302234427339E-2</v>
      </c>
      <c r="T675" s="28">
        <v>0</v>
      </c>
      <c r="U675" s="29">
        <v>0.55457763908849445</v>
      </c>
      <c r="V675" s="27">
        <f>(Table2[[#This Row],[TATA]]-AVERAGE(Table2[TATA]))/STDEV(Table2[TATA])</f>
        <v>0.10010436096781053</v>
      </c>
      <c r="W675" s="43">
        <f>(Table2[[#This Row],[REC]]-AVERAGE(Table2[REC]))/STDEV(Table2[REC])</f>
        <v>4.3649305453882575E-3</v>
      </c>
      <c r="X675" s="43">
        <f>(Table2[[#This Row],[INV]]-AVERAGE(Table2[INV]))/STDEV(Table2[INV])</f>
        <v>-3.5758214686903975E-2</v>
      </c>
      <c r="Y675" s="43">
        <f>(Table2[[#This Row],[rev]]-AVERAGE(Table2[rev]))/STDEV(Table2[rev])</f>
        <v>-3.0658431232545025E-2</v>
      </c>
      <c r="Z675" s="43">
        <f>(Table2[[#This Row],[ROA]]-AVERAGE(Table2[ROA]))/STDEV(Table2[ROA])</f>
        <v>-2.058301088612928E-2</v>
      </c>
      <c r="AA675" s="20">
        <f>SUM(Table2[[#This Row],[TATA Z]:[ROA Z]])</f>
        <v>1.7469634707620502E-2</v>
      </c>
      <c r="AB675" s="20">
        <f>IF(Table2[[#This Row],[Z Score]]&gt;1,1,0)</f>
        <v>0</v>
      </c>
    </row>
    <row r="676" spans="1:28" ht="26.25" hidden="1" x14ac:dyDescent="0.45">
      <c r="A676" s="22">
        <v>1794</v>
      </c>
      <c r="B676" s="23" t="s">
        <v>3596</v>
      </c>
      <c r="C676" s="24" t="s">
        <v>3597</v>
      </c>
      <c r="D676" s="24" t="s">
        <v>15</v>
      </c>
      <c r="E676" s="25">
        <v>127845452786</v>
      </c>
      <c r="F676" s="25">
        <v>119119503186</v>
      </c>
      <c r="G676" s="25">
        <v>673133548081</v>
      </c>
      <c r="H676" s="25">
        <v>46623122856</v>
      </c>
      <c r="I676" s="25">
        <v>26142612083</v>
      </c>
      <c r="J676" s="25">
        <v>13218049334</v>
      </c>
      <c r="K676" s="25">
        <v>8346576798</v>
      </c>
      <c r="L676" s="25">
        <v>363848260132</v>
      </c>
      <c r="M676" s="25">
        <v>355520499649</v>
      </c>
      <c r="N676" s="26">
        <v>2.06</v>
      </c>
      <c r="O676" s="26">
        <v>5.35</v>
      </c>
      <c r="P676" s="17">
        <v>-1.2963177403468208E-2</v>
      </c>
      <c r="Q676" s="27">
        <v>-0.43927797020924636</v>
      </c>
      <c r="R676" s="27">
        <v>-0.36854700817838543</v>
      </c>
      <c r="S676" s="27">
        <v>-2.2888004136611188E-2</v>
      </c>
      <c r="T676" s="28">
        <v>3.2899999999999996</v>
      </c>
      <c r="U676" s="29">
        <v>2.4463238400722886</v>
      </c>
      <c r="V676" s="27">
        <f>(Table2[[#This Row],[TATA]]-AVERAGE(Table2[TATA]))/STDEV(Table2[TATA])</f>
        <v>2.8854324830927834E-2</v>
      </c>
      <c r="W676" s="43">
        <f>(Table2[[#This Row],[REC]]-AVERAGE(Table2[REC]))/STDEV(Table2[REC])</f>
        <v>-0.56516160653154002</v>
      </c>
      <c r="X676" s="43">
        <f>(Table2[[#This Row],[INV]]-AVERAGE(Table2[INV]))/STDEV(Table2[INV])</f>
        <v>-3.9679889489632282E-2</v>
      </c>
      <c r="Y676" s="43">
        <f>(Table2[[#This Row],[rev]]-AVERAGE(Table2[rev]))/STDEV(Table2[rev])</f>
        <v>-3.1031555320695358E-2</v>
      </c>
      <c r="Z676" s="43">
        <f>(Table2[[#This Row],[ROA]]-AVERAGE(Table2[ROA]))/STDEV(Table2[ROA])</f>
        <v>0.40476955946129545</v>
      </c>
      <c r="AA676" s="20">
        <f>SUM(Table2[[#This Row],[TATA Z]:[ROA Z]])</f>
        <v>-0.20224916704964435</v>
      </c>
      <c r="AB676" s="20">
        <f>IF(Table2[[#This Row],[Z Score]]&gt;1,1,0)</f>
        <v>0</v>
      </c>
    </row>
    <row r="677" spans="1:28" ht="39" hidden="1" x14ac:dyDescent="0.45">
      <c r="A677" s="30">
        <v>1795</v>
      </c>
      <c r="B677" s="31" t="s">
        <v>3598</v>
      </c>
      <c r="C677" s="32" t="s">
        <v>3599</v>
      </c>
      <c r="D677" s="32" t="s">
        <v>18</v>
      </c>
      <c r="E677" s="33">
        <v>28927184318</v>
      </c>
      <c r="F677" s="33">
        <v>2043106470</v>
      </c>
      <c r="G677" s="33">
        <v>546585930100</v>
      </c>
      <c r="H677" s="33">
        <v>49001723412</v>
      </c>
      <c r="I677" s="33">
        <v>43266068050</v>
      </c>
      <c r="J677" s="33">
        <v>327021091970</v>
      </c>
      <c r="K677" s="33">
        <v>307431965469</v>
      </c>
      <c r="L677" s="33">
        <v>621107189719</v>
      </c>
      <c r="M677" s="33">
        <v>601204316112</v>
      </c>
      <c r="N677" s="34">
        <v>0.7</v>
      </c>
      <c r="O677" s="34">
        <v>-0.42</v>
      </c>
      <c r="P677" s="17">
        <v>-4.9185455328280135E-2</v>
      </c>
      <c r="Q677" s="27">
        <v>-0.11705007421423466</v>
      </c>
      <c r="R677" s="27">
        <v>-5.9901721882810705E-2</v>
      </c>
      <c r="S677" s="27">
        <v>-3.2044184862848581E-2</v>
      </c>
      <c r="T677" s="28">
        <v>-1.1199999999999999</v>
      </c>
      <c r="U677" s="29">
        <v>-1.3781814362881739</v>
      </c>
      <c r="V677" s="27">
        <f>(Table2[[#This Row],[TATA]]-AVERAGE(Table2[TATA]))/STDEV(Table2[TATA])</f>
        <v>-1.1015610343289274E-2</v>
      </c>
      <c r="W677" s="43">
        <f>(Table2[[#This Row],[REC]]-AVERAGE(Table2[REC]))/STDEV(Table2[REC])</f>
        <v>-0.30038599921110115</v>
      </c>
      <c r="X677" s="43">
        <f>(Table2[[#This Row],[INV]]-AVERAGE(Table2[INV]))/STDEV(Table2[INV])</f>
        <v>-3.7408190442238587E-2</v>
      </c>
      <c r="Y677" s="43">
        <f>(Table2[[#This Row],[rev]]-AVERAGE(Table2[rev]))/STDEV(Table2[rev])</f>
        <v>-3.106330696671367E-2</v>
      </c>
      <c r="Z677" s="43">
        <f>(Table2[[#This Row],[ROA]]-AVERAGE(Table2[ROA]))/STDEV(Table2[ROA])</f>
        <v>-0.16538388589801853</v>
      </c>
      <c r="AA677" s="20">
        <f>SUM(Table2[[#This Row],[TATA Z]:[ROA Z]])</f>
        <v>-0.5452569928613612</v>
      </c>
      <c r="AB677" s="20">
        <f>IF(Table2[[#This Row],[Z Score]]&gt;1,1,0)</f>
        <v>0</v>
      </c>
    </row>
    <row r="678" spans="1:28" ht="39" hidden="1" x14ac:dyDescent="0.45">
      <c r="A678" s="22">
        <v>1796</v>
      </c>
      <c r="B678" s="23" t="s">
        <v>3600</v>
      </c>
      <c r="C678" s="24" t="s">
        <v>3601</v>
      </c>
      <c r="D678" s="24" t="s">
        <v>15</v>
      </c>
      <c r="E678" s="25">
        <v>-2032133457</v>
      </c>
      <c r="F678" s="25">
        <v>1043656822</v>
      </c>
      <c r="G678" s="25">
        <v>124422494195</v>
      </c>
      <c r="H678" s="25">
        <v>34242652516</v>
      </c>
      <c r="I678" s="25">
        <v>40373619353</v>
      </c>
      <c r="J678" s="25">
        <v>36086479480</v>
      </c>
      <c r="K678" s="25">
        <v>15305217076</v>
      </c>
      <c r="L678" s="25">
        <v>2892296350896</v>
      </c>
      <c r="M678" s="25">
        <v>3189749186607</v>
      </c>
      <c r="N678" s="25"/>
      <c r="O678" s="25"/>
      <c r="P678" s="17">
        <v>2.4720532238965538E-2</v>
      </c>
      <c r="Q678" s="27">
        <v>0.1790447405946512</v>
      </c>
      <c r="R678" s="27">
        <v>-0.57587392018990047</v>
      </c>
      <c r="S678" s="27">
        <v>0.10284313902303011</v>
      </c>
      <c r="T678" s="28">
        <v>0</v>
      </c>
      <c r="U678" s="29">
        <v>-0.26926550833325363</v>
      </c>
      <c r="V678" s="27">
        <f>(Table2[[#This Row],[TATA]]-AVERAGE(Table2[TATA]))/STDEV(Table2[TATA])</f>
        <v>7.0332860876798423E-2</v>
      </c>
      <c r="W678" s="43">
        <f>(Table2[[#This Row],[REC]]-AVERAGE(Table2[REC]))/STDEV(Table2[REC])</f>
        <v>-5.70840213566782E-2</v>
      </c>
      <c r="X678" s="43">
        <f>(Table2[[#This Row],[INV]]-AVERAGE(Table2[INV]))/STDEV(Table2[INV])</f>
        <v>-4.1205862408799421E-2</v>
      </c>
      <c r="Y678" s="43">
        <f>(Table2[[#This Row],[rev]]-AVERAGE(Table2[rev]))/STDEV(Table2[rev])</f>
        <v>-3.059554702526681E-2</v>
      </c>
      <c r="Z678" s="43">
        <f>(Table2[[#This Row],[ROA]]-AVERAGE(Table2[ROA]))/STDEV(Table2[ROA])</f>
        <v>-2.058301088612928E-2</v>
      </c>
      <c r="AA678" s="20">
        <f>SUM(Table2[[#This Row],[TATA Z]:[ROA Z]])</f>
        <v>-7.9135580800075295E-2</v>
      </c>
      <c r="AB678" s="20">
        <f>IF(Table2[[#This Row],[Z Score]]&gt;1,1,0)</f>
        <v>0</v>
      </c>
    </row>
    <row r="679" spans="1:28" ht="39" hidden="1" x14ac:dyDescent="0.45">
      <c r="A679" s="30">
        <v>1798</v>
      </c>
      <c r="B679" s="31" t="s">
        <v>3604</v>
      </c>
      <c r="C679" s="32" t="s">
        <v>3605</v>
      </c>
      <c r="D679" s="32" t="s">
        <v>18</v>
      </c>
      <c r="E679" s="33">
        <v>26778127254</v>
      </c>
      <c r="F679" s="33">
        <v>2829338825192</v>
      </c>
      <c r="G679" s="33">
        <v>20168475768890</v>
      </c>
      <c r="H679" s="33">
        <v>401134922152</v>
      </c>
      <c r="I679" s="33">
        <v>156742123121</v>
      </c>
      <c r="J679" s="33">
        <v>13074586927914</v>
      </c>
      <c r="K679" s="33">
        <v>15881309718303</v>
      </c>
      <c r="L679" s="33">
        <v>38232401184050</v>
      </c>
      <c r="M679" s="33">
        <v>35410589612616</v>
      </c>
      <c r="N679" s="34">
        <v>4.55</v>
      </c>
      <c r="O679" s="34">
        <v>6.55</v>
      </c>
      <c r="P679" s="17">
        <v>0.13895748642844727</v>
      </c>
      <c r="Q679" s="27">
        <v>-0.60925335974212058</v>
      </c>
      <c r="R679" s="27">
        <v>0.21467009289576094</v>
      </c>
      <c r="S679" s="27">
        <v>-7.3806810036593215E-2</v>
      </c>
      <c r="T679" s="28">
        <v>2</v>
      </c>
      <c r="U679" s="29">
        <v>1.6705674095454945</v>
      </c>
      <c r="V679" s="27">
        <f>(Table2[[#This Row],[TATA]]-AVERAGE(Table2[TATA]))/STDEV(Table2[TATA])</f>
        <v>0.19607370929855861</v>
      </c>
      <c r="W679" s="43">
        <f>(Table2[[#This Row],[REC]]-AVERAGE(Table2[REC]))/STDEV(Table2[REC])</f>
        <v>-0.70483088269436989</v>
      </c>
      <c r="X679" s="43">
        <f>(Table2[[#This Row],[INV]]-AVERAGE(Table2[INV]))/STDEV(Table2[INV])</f>
        <v>-3.5387279844315798E-2</v>
      </c>
      <c r="Y679" s="43">
        <f>(Table2[[#This Row],[rev]]-AVERAGE(Table2[rev]))/STDEV(Table2[rev])</f>
        <v>-3.1208130679892719E-2</v>
      </c>
      <c r="Z679" s="43">
        <f>(Table2[[#This Row],[ROA]]-AVERAGE(Table2[ROA]))/STDEV(Table2[ROA])</f>
        <v>0.23798998020653014</v>
      </c>
      <c r="AA679" s="20">
        <f>SUM(Table2[[#This Row],[TATA Z]:[ROA Z]])</f>
        <v>-0.33736260371348958</v>
      </c>
      <c r="AB679" s="20">
        <f>IF(Table2[[#This Row],[Z Score]]&gt;1,1,0)</f>
        <v>0</v>
      </c>
    </row>
    <row r="680" spans="1:28" ht="39" hidden="1" x14ac:dyDescent="0.45">
      <c r="A680" s="22">
        <v>1799</v>
      </c>
      <c r="B680" s="23" t="s">
        <v>3606</v>
      </c>
      <c r="C680" s="24" t="s">
        <v>3607</v>
      </c>
      <c r="D680" s="24" t="s">
        <v>15</v>
      </c>
      <c r="E680" s="25">
        <v>176678576943</v>
      </c>
      <c r="F680" s="25">
        <v>42991527017</v>
      </c>
      <c r="G680" s="25">
        <v>362451505859</v>
      </c>
      <c r="H680" s="25">
        <v>118758059417</v>
      </c>
      <c r="I680" s="25">
        <v>27089599509</v>
      </c>
      <c r="J680" s="25">
        <v>1138019000</v>
      </c>
      <c r="K680" s="25">
        <v>640100000</v>
      </c>
      <c r="L680" s="25">
        <v>356512673684</v>
      </c>
      <c r="M680" s="25">
        <v>352693974996</v>
      </c>
      <c r="N680" s="26">
        <v>2.7</v>
      </c>
      <c r="O680" s="26">
        <v>3.17</v>
      </c>
      <c r="P680" s="17">
        <v>-0.36884120431274081</v>
      </c>
      <c r="Q680" s="27">
        <v>-0.77189253814026049</v>
      </c>
      <c r="R680" s="27">
        <v>-0.43753135931825393</v>
      </c>
      <c r="S680" s="27">
        <v>-1.0711256485049272E-2</v>
      </c>
      <c r="T680" s="28">
        <v>0.46999999999999975</v>
      </c>
      <c r="U680" s="29">
        <v>-1.1189763582563048</v>
      </c>
      <c r="V680" s="27">
        <f>(Table2[[#This Row],[TATA]]-AVERAGE(Table2[TATA]))/STDEV(Table2[TATA])</f>
        <v>-0.36286134507402229</v>
      </c>
      <c r="W680" s="43">
        <f>(Table2[[#This Row],[REC]]-AVERAGE(Table2[REC]))/STDEV(Table2[REC])</f>
        <v>-0.83847197264870255</v>
      </c>
      <c r="X680" s="43">
        <f>(Table2[[#This Row],[INV]]-AVERAGE(Table2[INV]))/STDEV(Table2[INV])</f>
        <v>-4.0187629901450646E-2</v>
      </c>
      <c r="Y680" s="43">
        <f>(Table2[[#This Row],[rev]]-AVERAGE(Table2[rev]))/STDEV(Table2[rev])</f>
        <v>-3.0989329004653038E-2</v>
      </c>
      <c r="Z680" s="43">
        <f>(Table2[[#This Row],[ROA]]-AVERAGE(Table2[ROA]))/STDEV(Table2[ROA])</f>
        <v>4.0181642020645648E-2</v>
      </c>
      <c r="AA680" s="20">
        <f>SUM(Table2[[#This Row],[TATA Z]:[ROA Z]])</f>
        <v>-1.232328634608183</v>
      </c>
      <c r="AB680" s="20">
        <f>IF(Table2[[#This Row],[Z Score]]&gt;1,1,0)</f>
        <v>0</v>
      </c>
    </row>
    <row r="681" spans="1:28" ht="39" hidden="1" x14ac:dyDescent="0.45">
      <c r="A681" s="30">
        <v>1801</v>
      </c>
      <c r="B681" s="31" t="s">
        <v>3610</v>
      </c>
      <c r="C681" s="32" t="s">
        <v>3611</v>
      </c>
      <c r="D681" s="32" t="s">
        <v>15</v>
      </c>
      <c r="E681" s="33">
        <v>12548696370</v>
      </c>
      <c r="F681" s="33">
        <v>415889905</v>
      </c>
      <c r="G681" s="33">
        <v>183170560002</v>
      </c>
      <c r="H681" s="33">
        <v>51789781721</v>
      </c>
      <c r="I681" s="33">
        <v>63917249149</v>
      </c>
      <c r="J681" s="33">
        <v>40154416561</v>
      </c>
      <c r="K681" s="33">
        <v>16817003072</v>
      </c>
      <c r="L681" s="33">
        <v>2410586886105</v>
      </c>
      <c r="M681" s="33">
        <v>2641235455008</v>
      </c>
      <c r="N681" s="33"/>
      <c r="O681" s="33"/>
      <c r="P681" s="17">
        <v>-6.6237753844654537E-2</v>
      </c>
      <c r="Q681" s="27">
        <v>0.23416718559140962</v>
      </c>
      <c r="R681" s="27">
        <v>-0.58119169664804637</v>
      </c>
      <c r="S681" s="27">
        <v>9.5681499900499109E-2</v>
      </c>
      <c r="T681" s="28">
        <v>0</v>
      </c>
      <c r="U681" s="29">
        <v>-0.31758076500079219</v>
      </c>
      <c r="V681" s="27">
        <f>(Table2[[#This Row],[TATA]]-AVERAGE(Table2[TATA]))/STDEV(Table2[TATA])</f>
        <v>-2.978511009232462E-2</v>
      </c>
      <c r="W681" s="43">
        <f>(Table2[[#This Row],[REC]]-AVERAGE(Table2[REC]))/STDEV(Table2[REC])</f>
        <v>-1.1789746613841722E-2</v>
      </c>
      <c r="X681" s="43">
        <f>(Table2[[#This Row],[INV]]-AVERAGE(Table2[INV]))/STDEV(Table2[INV])</f>
        <v>-4.1245002445114941E-2</v>
      </c>
      <c r="Y681" s="43">
        <f>(Table2[[#This Row],[rev]]-AVERAGE(Table2[rev]))/STDEV(Table2[rev])</f>
        <v>-3.0620382034221787E-2</v>
      </c>
      <c r="Z681" s="43">
        <f>(Table2[[#This Row],[ROA]]-AVERAGE(Table2[ROA]))/STDEV(Table2[ROA])</f>
        <v>-2.058301088612928E-2</v>
      </c>
      <c r="AA681" s="20">
        <f>SUM(Table2[[#This Row],[TATA Z]:[ROA Z]])</f>
        <v>-0.13402325207163235</v>
      </c>
      <c r="AB681" s="20">
        <f>IF(Table2[[#This Row],[Z Score]]&gt;1,1,0)</f>
        <v>0</v>
      </c>
    </row>
    <row r="682" spans="1:28" ht="26.25" hidden="1" x14ac:dyDescent="0.45">
      <c r="A682" s="22">
        <v>1802</v>
      </c>
      <c r="B682" s="23" t="s">
        <v>3612</v>
      </c>
      <c r="C682" s="24" t="s">
        <v>3613</v>
      </c>
      <c r="D682" s="24" t="s">
        <v>15</v>
      </c>
      <c r="E682" s="25">
        <v>216822426701</v>
      </c>
      <c r="F682" s="25">
        <v>-838233003514</v>
      </c>
      <c r="G682" s="25">
        <v>8863765213859</v>
      </c>
      <c r="H682" s="25">
        <v>1032143622085</v>
      </c>
      <c r="I682" s="25">
        <v>763576084226</v>
      </c>
      <c r="J682" s="25">
        <v>794832808303</v>
      </c>
      <c r="K682" s="25">
        <v>386204370524</v>
      </c>
      <c r="L682" s="25">
        <v>2327613649860</v>
      </c>
      <c r="M682" s="25">
        <v>2180053579511</v>
      </c>
      <c r="N682" s="26">
        <v>-2.0699999999999998</v>
      </c>
      <c r="O682" s="26">
        <v>-3.64</v>
      </c>
      <c r="P682" s="17">
        <v>-0.11903016435559022</v>
      </c>
      <c r="Q682" s="27">
        <v>-0.26020365006613655</v>
      </c>
      <c r="R682" s="27">
        <v>-0.51410615353364453</v>
      </c>
      <c r="S682" s="27">
        <v>-6.3395430920365745E-2</v>
      </c>
      <c r="T682" s="28">
        <v>-1.5700000000000003</v>
      </c>
      <c r="U682" s="29">
        <v>-2.5267353988757373</v>
      </c>
      <c r="V682" s="27">
        <f>(Table2[[#This Row],[TATA]]-AVERAGE(Table2[TATA]))/STDEV(Table2[TATA])</f>
        <v>-8.7893823992945264E-2</v>
      </c>
      <c r="W682" s="43">
        <f>(Table2[[#This Row],[REC]]-AVERAGE(Table2[REC]))/STDEV(Table2[REC])</f>
        <v>-0.41801571239666163</v>
      </c>
      <c r="X682" s="43">
        <f>(Table2[[#This Row],[INV]]-AVERAGE(Table2[INV]))/STDEV(Table2[INV])</f>
        <v>-4.07512376894111E-2</v>
      </c>
      <c r="Y682" s="43">
        <f>(Table2[[#This Row],[rev]]-AVERAGE(Table2[rev]))/STDEV(Table2[rev])</f>
        <v>-3.1172026278489456E-2</v>
      </c>
      <c r="Z682" s="43">
        <f>(Table2[[#This Row],[ROA]]-AVERAGE(Table2[ROA]))/STDEV(Table2[ROA])</f>
        <v>-0.22356280889386695</v>
      </c>
      <c r="AA682" s="20">
        <f>SUM(Table2[[#This Row],[TATA Z]:[ROA Z]])</f>
        <v>-0.80139560925137443</v>
      </c>
      <c r="AB682" s="20">
        <f>IF(Table2[[#This Row],[Z Score]]&gt;1,1,0)</f>
        <v>0</v>
      </c>
    </row>
    <row r="683" spans="1:28" ht="39" hidden="1" x14ac:dyDescent="0.45">
      <c r="A683" s="30">
        <v>1804</v>
      </c>
      <c r="B683" s="31" t="s">
        <v>3616</v>
      </c>
      <c r="C683" s="32" t="s">
        <v>3617</v>
      </c>
      <c r="D683" s="32" t="s">
        <v>15</v>
      </c>
      <c r="E683" s="33">
        <v>-12442409984</v>
      </c>
      <c r="F683" s="33">
        <v>103485632157</v>
      </c>
      <c r="G683" s="33">
        <v>2148134537549</v>
      </c>
      <c r="H683" s="33">
        <v>695086665158</v>
      </c>
      <c r="I683" s="33">
        <v>598171345078</v>
      </c>
      <c r="J683" s="33">
        <v>50492125212</v>
      </c>
      <c r="K683" s="33">
        <v>102440824017</v>
      </c>
      <c r="L683" s="33">
        <v>2109954735044</v>
      </c>
      <c r="M683" s="33">
        <v>2509740497192</v>
      </c>
      <c r="N683" s="34">
        <v>0.92</v>
      </c>
      <c r="O683" s="34">
        <v>2.04</v>
      </c>
      <c r="P683" s="17">
        <v>5.396684430821206E-2</v>
      </c>
      <c r="Q683" s="27">
        <v>-0.13942911717054765</v>
      </c>
      <c r="R683" s="27">
        <v>1.0288475398269399</v>
      </c>
      <c r="S683" s="27">
        <v>0.18947598993855339</v>
      </c>
      <c r="T683" s="28">
        <v>1.1200000000000001</v>
      </c>
      <c r="U683" s="29">
        <v>2.2528612569031576</v>
      </c>
      <c r="V683" s="27">
        <f>(Table2[[#This Row],[TATA]]-AVERAGE(Table2[TATA]))/STDEV(Table2[TATA])</f>
        <v>0.1025243362088081</v>
      </c>
      <c r="W683" s="43">
        <f>(Table2[[#This Row],[REC]]-AVERAGE(Table2[REC]))/STDEV(Table2[REC])</f>
        <v>-0.31877492445207312</v>
      </c>
      <c r="X683" s="43">
        <f>(Table2[[#This Row],[INV]]-AVERAGE(Table2[INV]))/STDEV(Table2[INV])</f>
        <v>-2.9394749866612696E-2</v>
      </c>
      <c r="Y683" s="43">
        <f>(Table2[[#This Row],[rev]]-AVERAGE(Table2[rev]))/STDEV(Table2[rev])</f>
        <v>-3.029512311511566E-2</v>
      </c>
      <c r="Z683" s="43">
        <f>(Table2[[#This Row],[ROA]]-AVERAGE(Table2[ROA]))/STDEV(Table2[ROA])</f>
        <v>0.12421786412576</v>
      </c>
      <c r="AA683" s="20">
        <f>SUM(Table2[[#This Row],[TATA Z]:[ROA Z]])</f>
        <v>-0.15172259709923339</v>
      </c>
      <c r="AB683" s="20">
        <f>IF(Table2[[#This Row],[Z Score]]&gt;1,1,0)</f>
        <v>0</v>
      </c>
    </row>
    <row r="684" spans="1:28" ht="26.25" hidden="1" x14ac:dyDescent="0.45">
      <c r="A684" s="22">
        <v>1805</v>
      </c>
      <c r="B684" s="23" t="s">
        <v>3618</v>
      </c>
      <c r="C684" s="24" t="s">
        <v>3619</v>
      </c>
      <c r="D684" s="24" t="s">
        <v>33</v>
      </c>
      <c r="E684" s="25">
        <v>6103448082</v>
      </c>
      <c r="F684" s="25">
        <v>10903288646</v>
      </c>
      <c r="G684" s="25">
        <v>2671695481978</v>
      </c>
      <c r="H684" s="25">
        <v>870835882277</v>
      </c>
      <c r="I684" s="25">
        <v>931733947541</v>
      </c>
      <c r="J684" s="25">
        <v>425174508010</v>
      </c>
      <c r="K684" s="25">
        <v>460993516518</v>
      </c>
      <c r="L684" s="25">
        <v>1618372119969</v>
      </c>
      <c r="M684" s="25">
        <v>1757820760862</v>
      </c>
      <c r="N684" s="26">
        <v>0.13</v>
      </c>
      <c r="O684" s="26">
        <v>0.78</v>
      </c>
      <c r="P684" s="17">
        <v>1.7965522629272178E-3</v>
      </c>
      <c r="Q684" s="27">
        <v>6.9930587959660145E-2</v>
      </c>
      <c r="R684" s="27">
        <v>8.4245428249328499E-2</v>
      </c>
      <c r="S684" s="27">
        <v>8.616599308178341E-2</v>
      </c>
      <c r="T684" s="28">
        <v>0.65</v>
      </c>
      <c r="U684" s="29">
        <v>0.89213856155369931</v>
      </c>
      <c r="V684" s="27">
        <f>(Table2[[#This Row],[TATA]]-AVERAGE(Table2[TATA]))/STDEV(Table2[TATA])</f>
        <v>4.5100389371917363E-2</v>
      </c>
      <c r="W684" s="43">
        <f>(Table2[[#This Row],[REC]]-AVERAGE(Table2[REC]))/STDEV(Table2[REC])</f>
        <v>-0.14674344063809283</v>
      </c>
      <c r="X684" s="43">
        <f>(Table2[[#This Row],[INV]]-AVERAGE(Table2[INV]))/STDEV(Table2[INV])</f>
        <v>-3.6347234846350739E-2</v>
      </c>
      <c r="Y684" s="43">
        <f>(Table2[[#This Row],[rev]]-AVERAGE(Table2[rev]))/STDEV(Table2[rev])</f>
        <v>-3.0653379745082483E-2</v>
      </c>
      <c r="Z684" s="43">
        <f>(Table2[[#This Row],[ROA]]-AVERAGE(Table2[ROA]))/STDEV(Table2[ROA])</f>
        <v>6.3453211218985034E-2</v>
      </c>
      <c r="AA684" s="20">
        <f>SUM(Table2[[#This Row],[TATA Z]:[ROA Z]])</f>
        <v>-0.10519045463862364</v>
      </c>
      <c r="AB684" s="20">
        <f>IF(Table2[[#This Row],[Z Score]]&gt;1,1,0)</f>
        <v>0</v>
      </c>
    </row>
    <row r="685" spans="1:28" ht="39" hidden="1" x14ac:dyDescent="0.45">
      <c r="A685" s="30">
        <v>1807</v>
      </c>
      <c r="B685" s="31" t="s">
        <v>3622</v>
      </c>
      <c r="C685" s="32" t="s">
        <v>3623</v>
      </c>
      <c r="D685" s="32" t="s">
        <v>15</v>
      </c>
      <c r="E685" s="33">
        <v>10276586566</v>
      </c>
      <c r="F685" s="33">
        <v>10372962958</v>
      </c>
      <c r="G685" s="33">
        <v>433006688021</v>
      </c>
      <c r="H685" s="33">
        <v>115797386375</v>
      </c>
      <c r="I685" s="33">
        <v>173555032508</v>
      </c>
      <c r="J685" s="33">
        <v>114612486419</v>
      </c>
      <c r="K685" s="33">
        <v>39934256022</v>
      </c>
      <c r="L685" s="33">
        <v>4478140069090</v>
      </c>
      <c r="M685" s="33">
        <v>4410387953035</v>
      </c>
      <c r="N685" s="34">
        <v>0.94</v>
      </c>
      <c r="O685" s="34">
        <v>0.56999999999999995</v>
      </c>
      <c r="P685" s="17">
        <v>2.2257483467628549E-4</v>
      </c>
      <c r="Q685" s="27">
        <v>0.49878194958525895</v>
      </c>
      <c r="R685" s="27">
        <v>-0.65157150612710324</v>
      </c>
      <c r="S685" s="27">
        <v>-1.512952141060828E-2</v>
      </c>
      <c r="T685" s="28">
        <v>-0.37</v>
      </c>
      <c r="U685" s="29">
        <v>-0.53769650311777628</v>
      </c>
      <c r="V685" s="27">
        <f>(Table2[[#This Row],[TATA]]-AVERAGE(Table2[TATA]))/STDEV(Table2[TATA])</f>
        <v>4.3367909207077712E-2</v>
      </c>
      <c r="W685" s="43">
        <f>(Table2[[#This Row],[REC]]-AVERAGE(Table2[REC]))/STDEV(Table2[REC])</f>
        <v>0.2056449811463851</v>
      </c>
      <c r="X685" s="43">
        <f>(Table2[[#This Row],[INV]]-AVERAGE(Table2[INV]))/STDEV(Table2[INV])</f>
        <v>-4.1763013745621934E-2</v>
      </c>
      <c r="Y685" s="43">
        <f>(Table2[[#This Row],[rev]]-AVERAGE(Table2[rev]))/STDEV(Table2[rev])</f>
        <v>-3.1004650587759135E-2</v>
      </c>
      <c r="Z685" s="43">
        <f>(Table2[[#This Row],[ROA]]-AVERAGE(Table2[ROA]))/STDEV(Table2[ROA])</f>
        <v>-6.8419014238271278E-2</v>
      </c>
      <c r="AA685" s="20">
        <f>SUM(Table2[[#This Row],[TATA Z]:[ROA Z]])</f>
        <v>0.10782621178181044</v>
      </c>
      <c r="AB685" s="20">
        <f>IF(Table2[[#This Row],[Z Score]]&gt;1,1,0)</f>
        <v>0</v>
      </c>
    </row>
    <row r="686" spans="1:28" ht="51.75" hidden="1" x14ac:dyDescent="0.45">
      <c r="A686" s="22">
        <v>1808</v>
      </c>
      <c r="B686" s="23" t="s">
        <v>3624</v>
      </c>
      <c r="C686" s="24" t="s">
        <v>3625</v>
      </c>
      <c r="D686" s="24" t="s">
        <v>18</v>
      </c>
      <c r="E686" s="25">
        <v>448528334165</v>
      </c>
      <c r="F686" s="25">
        <v>2865110816033</v>
      </c>
      <c r="G686" s="25">
        <v>88449897954902</v>
      </c>
      <c r="H686" s="25">
        <v>11873163177188</v>
      </c>
      <c r="I686" s="25">
        <v>14406420955496</v>
      </c>
      <c r="J686" s="25">
        <v>1795106165854</v>
      </c>
      <c r="K686" s="25">
        <v>2322646489861</v>
      </c>
      <c r="L686" s="25">
        <v>30305634268649</v>
      </c>
      <c r="M686" s="25">
        <v>34151233600443</v>
      </c>
      <c r="N686" s="26">
        <v>0.23</v>
      </c>
      <c r="O686" s="26">
        <v>0.56000000000000005</v>
      </c>
      <c r="P686" s="17">
        <v>2.7321484114092978E-2</v>
      </c>
      <c r="Q686" s="27">
        <v>0.21335997328623998</v>
      </c>
      <c r="R686" s="27">
        <v>0.29387694947614929</v>
      </c>
      <c r="S686" s="27">
        <v>0.12689387384880604</v>
      </c>
      <c r="T686" s="28">
        <v>0.33000000000000007</v>
      </c>
      <c r="U686" s="29">
        <v>0.99145228072528835</v>
      </c>
      <c r="V686" s="27">
        <f>(Table2[[#This Row],[TATA]]-AVERAGE(Table2[TATA]))/STDEV(Table2[TATA])</f>
        <v>7.3195733909461991E-2</v>
      </c>
      <c r="W686" s="43">
        <f>(Table2[[#This Row],[REC]]-AVERAGE(Table2[REC]))/STDEV(Table2[REC])</f>
        <v>-2.8887093998165903E-2</v>
      </c>
      <c r="X686" s="43">
        <f>(Table2[[#This Row],[INV]]-AVERAGE(Table2[INV]))/STDEV(Table2[INV])</f>
        <v>-3.4804299482618643E-2</v>
      </c>
      <c r="Y686" s="43">
        <f>(Table2[[#This Row],[rev]]-AVERAGE(Table2[rev]))/STDEV(Table2[rev])</f>
        <v>-3.0512144300757448E-2</v>
      </c>
      <c r="Z686" s="43">
        <f>(Table2[[#This Row],[ROA]]-AVERAGE(Table2[ROA]))/STDEV(Table2[ROA])</f>
        <v>2.2081532644159532E-2</v>
      </c>
      <c r="AA686" s="20">
        <f>SUM(Table2[[#This Row],[TATA Z]:[ROA Z]])</f>
        <v>1.0737287720795317E-3</v>
      </c>
      <c r="AB686" s="20">
        <f>IF(Table2[[#This Row],[Z Score]]&gt;1,1,0)</f>
        <v>0</v>
      </c>
    </row>
    <row r="687" spans="1:28" ht="26.25" hidden="1" x14ac:dyDescent="0.45">
      <c r="A687" s="30">
        <v>1809</v>
      </c>
      <c r="B687" s="31" t="s">
        <v>3626</v>
      </c>
      <c r="C687" s="32" t="s">
        <v>3627</v>
      </c>
      <c r="D687" s="32" t="s">
        <v>18</v>
      </c>
      <c r="E687" s="33">
        <v>319543484193</v>
      </c>
      <c r="F687" s="33">
        <v>169857937710</v>
      </c>
      <c r="G687" s="33">
        <v>5246239465443</v>
      </c>
      <c r="H687" s="33">
        <v>1837988295371</v>
      </c>
      <c r="I687" s="33">
        <v>1102004928229</v>
      </c>
      <c r="J687" s="33">
        <v>747633233232</v>
      </c>
      <c r="K687" s="33">
        <v>769537074821</v>
      </c>
      <c r="L687" s="33">
        <v>7681064352700</v>
      </c>
      <c r="M687" s="33">
        <v>6565788086672</v>
      </c>
      <c r="N687" s="34">
        <v>3.26</v>
      </c>
      <c r="O687" s="34">
        <v>2.44</v>
      </c>
      <c r="P687" s="17">
        <v>-2.8531969893669414E-2</v>
      </c>
      <c r="Q687" s="27">
        <v>-0.40042875626334767</v>
      </c>
      <c r="R687" s="27">
        <v>2.9297576158178837E-2</v>
      </c>
      <c r="S687" s="27">
        <v>-0.14519814114510901</v>
      </c>
      <c r="T687" s="28">
        <v>-0.81999999999999984</v>
      </c>
      <c r="U687" s="29">
        <v>-1.3648612911439471</v>
      </c>
      <c r="V687" s="27">
        <f>(Table2[[#This Row],[TATA]]-AVERAGE(Table2[TATA]))/STDEV(Table2[TATA])</f>
        <v>1.1717723189981117E-2</v>
      </c>
      <c r="W687" s="43">
        <f>(Table2[[#This Row],[REC]]-AVERAGE(Table2[REC]))/STDEV(Table2[REC])</f>
        <v>-0.53323909347697118</v>
      </c>
      <c r="X687" s="43">
        <f>(Table2[[#This Row],[INV]]-AVERAGE(Table2[INV]))/STDEV(Table2[INV])</f>
        <v>-3.6751663453539175E-2</v>
      </c>
      <c r="Y687" s="43">
        <f>(Table2[[#This Row],[rev]]-AVERAGE(Table2[rev]))/STDEV(Table2[rev])</f>
        <v>-3.1455700309840934E-2</v>
      </c>
      <c r="Z687" s="43">
        <f>(Table2[[#This Row],[ROA]]-AVERAGE(Table2[ROA]))/STDEV(Table2[ROA])</f>
        <v>-0.12659793723411963</v>
      </c>
      <c r="AA687" s="20">
        <f>SUM(Table2[[#This Row],[TATA Z]:[ROA Z]])</f>
        <v>-0.71632667128448979</v>
      </c>
      <c r="AB687" s="20">
        <f>IF(Table2[[#This Row],[Z Score]]&gt;1,1,0)</f>
        <v>0</v>
      </c>
    </row>
    <row r="688" spans="1:28" ht="39" hidden="1" x14ac:dyDescent="0.45">
      <c r="A688" s="22">
        <v>1812</v>
      </c>
      <c r="B688" s="23" t="s">
        <v>3632</v>
      </c>
      <c r="C688" s="24" t="s">
        <v>3633</v>
      </c>
      <c r="D688" s="24" t="s">
        <v>15</v>
      </c>
      <c r="E688" s="25">
        <v>29406839245</v>
      </c>
      <c r="F688" s="25">
        <v>457897169322</v>
      </c>
      <c r="G688" s="25">
        <v>3590819790560</v>
      </c>
      <c r="H688" s="25">
        <v>489715825856</v>
      </c>
      <c r="I688" s="25">
        <v>556884475773</v>
      </c>
      <c r="J688" s="25">
        <v>607962909452</v>
      </c>
      <c r="K688" s="25">
        <v>487673674602</v>
      </c>
      <c r="L688" s="25">
        <v>2238054501804</v>
      </c>
      <c r="M688" s="25">
        <v>2456908167943</v>
      </c>
      <c r="N688" s="26">
        <v>3.29</v>
      </c>
      <c r="O688" s="26">
        <v>3.98</v>
      </c>
      <c r="P688" s="17">
        <v>0.11932938857123085</v>
      </c>
      <c r="Q688" s="27">
        <v>0.13715842202892339</v>
      </c>
      <c r="R688" s="27">
        <v>-0.19785620632420686</v>
      </c>
      <c r="S688" s="27">
        <v>9.7787460476316118E-2</v>
      </c>
      <c r="T688" s="28">
        <v>0.69</v>
      </c>
      <c r="U688" s="29">
        <v>0.84641906475226347</v>
      </c>
      <c r="V688" s="27">
        <f>(Table2[[#This Row],[TATA]]-AVERAGE(Table2[TATA]))/STDEV(Table2[TATA])</f>
        <v>0.17446902196263722</v>
      </c>
      <c r="W688" s="43">
        <f>(Table2[[#This Row],[REC]]-AVERAGE(Table2[REC]))/STDEV(Table2[REC])</f>
        <v>-9.150213218600764E-2</v>
      </c>
      <c r="X688" s="43">
        <f>(Table2[[#This Row],[INV]]-AVERAGE(Table2[INV]))/STDEV(Table2[INV])</f>
        <v>-3.8423566619372511E-2</v>
      </c>
      <c r="Y688" s="43">
        <f>(Table2[[#This Row],[rev]]-AVERAGE(Table2[rev]))/STDEV(Table2[rev])</f>
        <v>-3.0613079020363587E-2</v>
      </c>
      <c r="Z688" s="43">
        <f>(Table2[[#This Row],[ROA]]-AVERAGE(Table2[ROA]))/STDEV(Table2[ROA])</f>
        <v>6.8624671040838206E-2</v>
      </c>
      <c r="AA688" s="20">
        <f>SUM(Table2[[#This Row],[TATA Z]:[ROA Z]])</f>
        <v>8.2554915177731697E-2</v>
      </c>
      <c r="AB688" s="20">
        <f>IF(Table2[[#This Row],[Z Score]]&gt;1,1,0)</f>
        <v>0</v>
      </c>
    </row>
    <row r="689" spans="1:28" ht="39" hidden="1" x14ac:dyDescent="0.45">
      <c r="A689" s="30">
        <v>1814</v>
      </c>
      <c r="B689" s="31" t="s">
        <v>3636</v>
      </c>
      <c r="C689" s="32" t="s">
        <v>3637</v>
      </c>
      <c r="D689" s="32" t="s">
        <v>33</v>
      </c>
      <c r="E689" s="33">
        <v>16796271430</v>
      </c>
      <c r="F689" s="33">
        <v>18554836125</v>
      </c>
      <c r="G689" s="33">
        <v>176719628196</v>
      </c>
      <c r="H689" s="33">
        <v>13936937385</v>
      </c>
      <c r="I689" s="33">
        <v>10298572294</v>
      </c>
      <c r="J689" s="33">
        <v>37477995497</v>
      </c>
      <c r="K689" s="33">
        <v>40687730653</v>
      </c>
      <c r="L689" s="33">
        <v>138083181031</v>
      </c>
      <c r="M689" s="33">
        <v>141212818545</v>
      </c>
      <c r="N689" s="34">
        <v>3.36</v>
      </c>
      <c r="O689" s="34">
        <v>3.78</v>
      </c>
      <c r="P689" s="17">
        <v>9.9511566029868125E-3</v>
      </c>
      <c r="Q689" s="27">
        <v>-0.26105915456834061</v>
      </c>
      <c r="R689" s="27">
        <v>8.5643191783213959E-2</v>
      </c>
      <c r="S689" s="27">
        <v>2.266487120757588E-2</v>
      </c>
      <c r="T689" s="28">
        <v>0.41999999999999993</v>
      </c>
      <c r="U689" s="29">
        <v>0.27720006502543593</v>
      </c>
      <c r="V689" s="27">
        <f>(Table2[[#This Row],[TATA]]-AVERAGE(Table2[TATA]))/STDEV(Table2[TATA])</f>
        <v>5.4076178997419046E-2</v>
      </c>
      <c r="W689" s="43">
        <f>(Table2[[#This Row],[REC]]-AVERAGE(Table2[REC]))/STDEV(Table2[REC])</f>
        <v>-0.41871868295554815</v>
      </c>
      <c r="X689" s="43">
        <f>(Table2[[#This Row],[INV]]-AVERAGE(Table2[INV]))/STDEV(Table2[INV])</f>
        <v>-3.6336946990908267E-2</v>
      </c>
      <c r="Y689" s="43">
        <f>(Table2[[#This Row],[rev]]-AVERAGE(Table2[rev]))/STDEV(Table2[rev])</f>
        <v>-3.087358784317493E-2</v>
      </c>
      <c r="Z689" s="43">
        <f>(Table2[[#This Row],[ROA]]-AVERAGE(Table2[ROA]))/STDEV(Table2[ROA])</f>
        <v>3.3717317243329187E-2</v>
      </c>
      <c r="AA689" s="20">
        <f>SUM(Table2[[#This Row],[TATA Z]:[ROA Z]])</f>
        <v>-0.3981357215488831</v>
      </c>
      <c r="AB689" s="20">
        <f>IF(Table2[[#This Row],[Z Score]]&gt;1,1,0)</f>
        <v>0</v>
      </c>
    </row>
    <row r="690" spans="1:28" ht="51.75" hidden="1" x14ac:dyDescent="0.45">
      <c r="A690" s="22">
        <v>1815</v>
      </c>
      <c r="B690" s="23" t="s">
        <v>3638</v>
      </c>
      <c r="C690" s="24" t="s">
        <v>3639</v>
      </c>
      <c r="D690" s="24" t="s">
        <v>33</v>
      </c>
      <c r="E690" s="25">
        <v>16352958229</v>
      </c>
      <c r="F690" s="25">
        <v>14942230509</v>
      </c>
      <c r="G690" s="25">
        <v>327952299130</v>
      </c>
      <c r="H690" s="25">
        <v>162630648834</v>
      </c>
      <c r="I690" s="25">
        <v>135643989445</v>
      </c>
      <c r="J690" s="25">
        <v>18162796131</v>
      </c>
      <c r="K690" s="25">
        <v>76384337636</v>
      </c>
      <c r="L690" s="25">
        <v>372622978479</v>
      </c>
      <c r="M690" s="25">
        <v>382214466652</v>
      </c>
      <c r="N690" s="26">
        <v>2.1</v>
      </c>
      <c r="O690" s="26">
        <v>2.1</v>
      </c>
      <c r="P690" s="17">
        <v>-4.3016247293963588E-3</v>
      </c>
      <c r="Q690" s="27">
        <v>-0.16593833685399462</v>
      </c>
      <c r="R690" s="27">
        <v>3.2055384581247548</v>
      </c>
      <c r="S690" s="27">
        <v>2.5740463489802065E-2</v>
      </c>
      <c r="T690" s="28">
        <v>0</v>
      </c>
      <c r="U690" s="29">
        <v>3.0610389600311656</v>
      </c>
      <c r="V690" s="27">
        <f>(Table2[[#This Row],[TATA]]-AVERAGE(Table2[TATA]))/STDEV(Table2[TATA])</f>
        <v>3.8388113521416564E-2</v>
      </c>
      <c r="W690" s="43">
        <f>(Table2[[#This Row],[REC]]-AVERAGE(Table2[REC]))/STDEV(Table2[REC])</f>
        <v>-0.34055762802465345</v>
      </c>
      <c r="X690" s="43">
        <f>(Table2[[#This Row],[INV]]-AVERAGE(Table2[INV]))/STDEV(Table2[INV])</f>
        <v>-1.3373812871539754E-2</v>
      </c>
      <c r="Y690" s="43">
        <f>(Table2[[#This Row],[rev]]-AVERAGE(Table2[rev]))/STDEV(Table2[rev])</f>
        <v>-3.0862922357164802E-2</v>
      </c>
      <c r="Z690" s="43">
        <f>(Table2[[#This Row],[ROA]]-AVERAGE(Table2[ROA]))/STDEV(Table2[ROA])</f>
        <v>-2.058301088612928E-2</v>
      </c>
      <c r="AA690" s="20">
        <f>SUM(Table2[[#This Row],[TATA Z]:[ROA Z]])</f>
        <v>-0.36698926061807075</v>
      </c>
      <c r="AB690" s="20">
        <f>IF(Table2[[#This Row],[Z Score]]&gt;1,1,0)</f>
        <v>0</v>
      </c>
    </row>
    <row r="691" spans="1:28" ht="26.25" hidden="1" x14ac:dyDescent="0.45">
      <c r="A691" s="30">
        <v>1816</v>
      </c>
      <c r="B691" s="31" t="s">
        <v>3640</v>
      </c>
      <c r="C691" s="32" t="s">
        <v>3641</v>
      </c>
      <c r="D691" s="32" t="s">
        <v>33</v>
      </c>
      <c r="E691" s="33">
        <v>2407508882</v>
      </c>
      <c r="F691" s="33">
        <v>9564797844</v>
      </c>
      <c r="G691" s="33">
        <v>510501374355</v>
      </c>
      <c r="H691" s="33">
        <v>88163882854</v>
      </c>
      <c r="I691" s="33">
        <v>102734688694</v>
      </c>
      <c r="J691" s="33">
        <v>165677713073</v>
      </c>
      <c r="K691" s="33">
        <v>140104005428</v>
      </c>
      <c r="L691" s="33">
        <v>4047883406643</v>
      </c>
      <c r="M691" s="33">
        <v>4550549064258</v>
      </c>
      <c r="N691" s="34">
        <v>0.41</v>
      </c>
      <c r="O691" s="34">
        <v>0.38</v>
      </c>
      <c r="P691" s="17">
        <v>1.4020116931209001E-2</v>
      </c>
      <c r="Q691" s="27">
        <v>0.1652695567427464</v>
      </c>
      <c r="R691" s="27">
        <v>-0.15435816423740623</v>
      </c>
      <c r="S691" s="27">
        <v>0.12417987553447639</v>
      </c>
      <c r="T691" s="28">
        <v>-2.9999999999999971E-2</v>
      </c>
      <c r="U691" s="29">
        <v>0.11911138497102558</v>
      </c>
      <c r="V691" s="27">
        <f>(Table2[[#This Row],[TATA]]-AVERAGE(Table2[TATA]))/STDEV(Table2[TATA])</f>
        <v>5.8554891927882054E-2</v>
      </c>
      <c r="W691" s="43">
        <f>(Table2[[#This Row],[REC]]-AVERAGE(Table2[REC]))/STDEV(Table2[REC])</f>
        <v>-6.8403130334118364E-2</v>
      </c>
      <c r="X691" s="43">
        <f>(Table2[[#This Row],[INV]]-AVERAGE(Table2[INV]))/STDEV(Table2[INV])</f>
        <v>-3.8103411200969509E-2</v>
      </c>
      <c r="Y691" s="43">
        <f>(Table2[[#This Row],[rev]]-AVERAGE(Table2[rev]))/STDEV(Table2[rev])</f>
        <v>-3.0521555857425824E-2</v>
      </c>
      <c r="Z691" s="43">
        <f>(Table2[[#This Row],[ROA]]-AVERAGE(Table2[ROA]))/STDEV(Table2[ROA])</f>
        <v>-2.4461605752519169E-2</v>
      </c>
      <c r="AA691" s="20">
        <f>SUM(Table2[[#This Row],[TATA Z]:[ROA Z]])</f>
        <v>-0.10293481121715081</v>
      </c>
      <c r="AB691" s="20">
        <f>IF(Table2[[#This Row],[Z Score]]&gt;1,1,0)</f>
        <v>0</v>
      </c>
    </row>
    <row r="692" spans="1:28" ht="39" hidden="1" x14ac:dyDescent="0.45">
      <c r="A692" s="22">
        <v>1817</v>
      </c>
      <c r="B692" s="23" t="s">
        <v>3642</v>
      </c>
      <c r="C692" s="24" t="s">
        <v>3643</v>
      </c>
      <c r="D692" s="24" t="s">
        <v>33</v>
      </c>
      <c r="E692" s="25">
        <v>20900664658</v>
      </c>
      <c r="F692" s="25">
        <v>1304095261</v>
      </c>
      <c r="G692" s="25">
        <v>302867392282</v>
      </c>
      <c r="H692" s="25">
        <v>89099915844</v>
      </c>
      <c r="I692" s="25">
        <v>65234472431</v>
      </c>
      <c r="J692" s="25">
        <v>78053976610</v>
      </c>
      <c r="K692" s="25">
        <v>28961394217</v>
      </c>
      <c r="L692" s="25">
        <v>4459752853829</v>
      </c>
      <c r="M692" s="25">
        <v>4130428675046</v>
      </c>
      <c r="N692" s="26">
        <v>1.37</v>
      </c>
      <c r="O692" s="26">
        <v>-0.69</v>
      </c>
      <c r="P692" s="17">
        <v>-6.4703463946206602E-2</v>
      </c>
      <c r="Q692" s="27">
        <v>-0.26785034740980734</v>
      </c>
      <c r="R692" s="27">
        <v>-0.62895683891024756</v>
      </c>
      <c r="S692" s="27">
        <v>-7.3843593933742957E-2</v>
      </c>
      <c r="T692" s="28">
        <v>-2.06</v>
      </c>
      <c r="U692" s="29">
        <v>-3.0953542442000046</v>
      </c>
      <c r="V692" s="27">
        <f>(Table2[[#This Row],[TATA]]-AVERAGE(Table2[TATA]))/STDEV(Table2[TATA])</f>
        <v>-2.8096314072467651E-2</v>
      </c>
      <c r="W692" s="43">
        <f>(Table2[[#This Row],[REC]]-AVERAGE(Table2[REC]))/STDEV(Table2[REC])</f>
        <v>-0.42429902603378183</v>
      </c>
      <c r="X692" s="43">
        <f>(Table2[[#This Row],[INV]]-AVERAGE(Table2[INV]))/STDEV(Table2[INV])</f>
        <v>-4.1596564684985834E-2</v>
      </c>
      <c r="Y692" s="43">
        <f>(Table2[[#This Row],[rev]]-AVERAGE(Table2[rev]))/STDEV(Table2[rev])</f>
        <v>-3.1208258238458499E-2</v>
      </c>
      <c r="Z692" s="43">
        <f>(Table2[[#This Row],[ROA]]-AVERAGE(Table2[ROA]))/STDEV(Table2[ROA])</f>
        <v>-0.28691319171156848</v>
      </c>
      <c r="AA692" s="20">
        <f>SUM(Table2[[#This Row],[TATA Z]:[ROA Z]])</f>
        <v>-0.81211335474126234</v>
      </c>
      <c r="AB692" s="20">
        <f>IF(Table2[[#This Row],[Z Score]]&gt;1,1,0)</f>
        <v>0</v>
      </c>
    </row>
    <row r="693" spans="1:28" ht="51.75" hidden="1" x14ac:dyDescent="0.45">
      <c r="A693" s="30">
        <v>1818</v>
      </c>
      <c r="B693" s="31" t="s">
        <v>3644</v>
      </c>
      <c r="C693" s="32" t="s">
        <v>3645</v>
      </c>
      <c r="D693" s="32" t="s">
        <v>15</v>
      </c>
      <c r="E693" s="33">
        <v>33525872857</v>
      </c>
      <c r="F693" s="33">
        <v>33403440516</v>
      </c>
      <c r="G693" s="33">
        <v>1287326831863</v>
      </c>
      <c r="H693" s="33">
        <v>377554162612</v>
      </c>
      <c r="I693" s="33">
        <v>410490184204</v>
      </c>
      <c r="J693" s="33">
        <v>165639056594</v>
      </c>
      <c r="K693" s="33">
        <v>368085736896</v>
      </c>
      <c r="L693" s="33">
        <v>1603328679192</v>
      </c>
      <c r="M693" s="33">
        <v>1562662085222</v>
      </c>
      <c r="N693" s="34">
        <v>0.61</v>
      </c>
      <c r="O693" s="34">
        <v>0.71</v>
      </c>
      <c r="P693" s="17">
        <v>-9.5105872082863191E-5</v>
      </c>
      <c r="Q693" s="27">
        <v>8.7235223058174216E-2</v>
      </c>
      <c r="R693" s="27">
        <v>1.2222158497208762</v>
      </c>
      <c r="S693" s="27">
        <v>-2.5363853648831376E-2</v>
      </c>
      <c r="T693" s="28">
        <v>9.9999999999999978E-2</v>
      </c>
      <c r="U693" s="29">
        <v>1.3839921132581359</v>
      </c>
      <c r="V693" s="27">
        <f>(Table2[[#This Row],[TATA]]-AVERAGE(Table2[TATA]))/STDEV(Table2[TATA])</f>
        <v>4.3018237405351781E-2</v>
      </c>
      <c r="W693" s="43">
        <f>(Table2[[#This Row],[REC]]-AVERAGE(Table2[REC]))/STDEV(Table2[REC])</f>
        <v>-0.13252417121848126</v>
      </c>
      <c r="X693" s="43">
        <f>(Table2[[#This Row],[INV]]-AVERAGE(Table2[INV]))/STDEV(Table2[INV])</f>
        <v>-2.7971515413061015E-2</v>
      </c>
      <c r="Y693" s="43">
        <f>(Table2[[#This Row],[rev]]-AVERAGE(Table2[rev]))/STDEV(Table2[rev])</f>
        <v>-3.1040141029044406E-2</v>
      </c>
      <c r="Z693" s="43">
        <f>(Table2[[#This Row],[ROA]]-AVERAGE(Table2[ROA]))/STDEV(Table2[ROA])</f>
        <v>-7.6543613314963132E-3</v>
      </c>
      <c r="AA693" s="20">
        <f>SUM(Table2[[#This Row],[TATA Z]:[ROA Z]])</f>
        <v>-0.15617195158673119</v>
      </c>
      <c r="AB693" s="20">
        <f>IF(Table2[[#This Row],[Z Score]]&gt;1,1,0)</f>
        <v>0</v>
      </c>
    </row>
    <row r="694" spans="1:28" ht="39" hidden="1" x14ac:dyDescent="0.45">
      <c r="A694" s="22">
        <v>1819</v>
      </c>
      <c r="B694" s="23" t="s">
        <v>3646</v>
      </c>
      <c r="C694" s="24" t="s">
        <v>3647</v>
      </c>
      <c r="D694" s="24" t="s">
        <v>33</v>
      </c>
      <c r="E694" s="25">
        <v>-1627977432</v>
      </c>
      <c r="F694" s="25">
        <v>2937321879</v>
      </c>
      <c r="G694" s="25">
        <v>182125396727</v>
      </c>
      <c r="H694" s="25">
        <v>20006933947</v>
      </c>
      <c r="I694" s="25">
        <v>24572824723</v>
      </c>
      <c r="J694" s="25">
        <v>1779157860</v>
      </c>
      <c r="K694" s="25">
        <v>3926474586</v>
      </c>
      <c r="L694" s="25">
        <v>130366771058</v>
      </c>
      <c r="M694" s="25">
        <v>175361071111</v>
      </c>
      <c r="N694" s="26">
        <v>0.68</v>
      </c>
      <c r="O694" s="26">
        <v>0.09</v>
      </c>
      <c r="P694" s="17">
        <v>2.5066791304472678E-2</v>
      </c>
      <c r="Q694" s="27">
        <v>0.22821541711965548</v>
      </c>
      <c r="R694" s="27">
        <v>1.2069287241324387</v>
      </c>
      <c r="S694" s="27">
        <v>0.34513626200791686</v>
      </c>
      <c r="T694" s="28">
        <v>-0.59000000000000008</v>
      </c>
      <c r="U694" s="29">
        <v>1.2153471945644836</v>
      </c>
      <c r="V694" s="27">
        <f>(Table2[[#This Row],[TATA]]-AVERAGE(Table2[TATA]))/STDEV(Table2[TATA])</f>
        <v>7.0713988936273606E-2</v>
      </c>
      <c r="W694" s="43">
        <f>(Table2[[#This Row],[REC]]-AVERAGE(Table2[REC]))/STDEV(Table2[REC])</f>
        <v>-1.668033222522447E-2</v>
      </c>
      <c r="X694" s="43">
        <f>(Table2[[#This Row],[INV]]-AVERAGE(Table2[INV]))/STDEV(Table2[INV])</f>
        <v>-2.8084032111609859E-2</v>
      </c>
      <c r="Y694" s="43">
        <f>(Table2[[#This Row],[rev]]-AVERAGE(Table2[rev]))/STDEV(Table2[rev])</f>
        <v>-2.9755327101293264E-2</v>
      </c>
      <c r="Z694" s="43">
        <f>(Table2[[#This Row],[ROA]]-AVERAGE(Table2[ROA]))/STDEV(Table2[ROA])</f>
        <v>-9.6862043258463829E-2</v>
      </c>
      <c r="AA694" s="20">
        <f>SUM(Table2[[#This Row],[TATA Z]:[ROA Z]])</f>
        <v>-0.10066774576031781</v>
      </c>
      <c r="AB694" s="20">
        <f>IF(Table2[[#This Row],[Z Score]]&gt;1,1,0)</f>
        <v>0</v>
      </c>
    </row>
    <row r="695" spans="1:28" ht="77.25" hidden="1" x14ac:dyDescent="0.45">
      <c r="A695" s="30">
        <v>1824</v>
      </c>
      <c r="B695" s="31" t="s">
        <v>3656</v>
      </c>
      <c r="C695" s="32" t="s">
        <v>3657</v>
      </c>
      <c r="D695" s="32" t="s">
        <v>15</v>
      </c>
      <c r="E695" s="33">
        <v>22611422248</v>
      </c>
      <c r="F695" s="33">
        <v>127395749823</v>
      </c>
      <c r="G695" s="33">
        <v>5659189185803</v>
      </c>
      <c r="H695" s="33">
        <v>442155349891</v>
      </c>
      <c r="I695" s="33">
        <v>514149867281</v>
      </c>
      <c r="J695" s="33">
        <v>536158286568</v>
      </c>
      <c r="K695" s="33">
        <v>565283250697</v>
      </c>
      <c r="L695" s="33">
        <v>988625452359</v>
      </c>
      <c r="M695" s="33">
        <v>1046157744427</v>
      </c>
      <c r="N695" s="34">
        <v>0.72</v>
      </c>
      <c r="O695" s="34">
        <v>0.65</v>
      </c>
      <c r="P695" s="17">
        <v>1.8515784529322434E-2</v>
      </c>
      <c r="Q695" s="27">
        <v>0.162826294893295</v>
      </c>
      <c r="R695" s="27">
        <v>5.4321577897138651E-2</v>
      </c>
      <c r="S695" s="27">
        <v>5.8194225053299832E-2</v>
      </c>
      <c r="T695" s="28">
        <v>-6.9999999999999951E-2</v>
      </c>
      <c r="U695" s="29">
        <v>0.22385788237305598</v>
      </c>
      <c r="V695" s="27">
        <f>(Table2[[#This Row],[TATA]]-AVERAGE(Table2[TATA]))/STDEV(Table2[TATA])</f>
        <v>6.3503282420431156E-2</v>
      </c>
      <c r="W695" s="43">
        <f>(Table2[[#This Row],[REC]]-AVERAGE(Table2[REC]))/STDEV(Table2[REC])</f>
        <v>-7.0410765762558641E-2</v>
      </c>
      <c r="X695" s="43">
        <f>(Table2[[#This Row],[INV]]-AVERAGE(Table2[INV]))/STDEV(Table2[INV])</f>
        <v>-3.6567481146416773E-2</v>
      </c>
      <c r="Y695" s="43">
        <f>(Table2[[#This Row],[rev]]-AVERAGE(Table2[rev]))/STDEV(Table2[rev])</f>
        <v>-3.0750379761082792E-2</v>
      </c>
      <c r="Z695" s="43">
        <f>(Table2[[#This Row],[ROA]]-AVERAGE(Table2[ROA]))/STDEV(Table2[ROA])</f>
        <v>-2.9633065574372355E-2</v>
      </c>
      <c r="AA695" s="20">
        <f>SUM(Table2[[#This Row],[TATA Z]:[ROA Z]])</f>
        <v>-0.10385840982399941</v>
      </c>
      <c r="AB695" s="20">
        <f>IF(Table2[[#This Row],[Z Score]]&gt;1,1,0)</f>
        <v>0</v>
      </c>
    </row>
    <row r="696" spans="1:28" ht="39" hidden="1" x14ac:dyDescent="0.45">
      <c r="A696" s="22">
        <v>1825</v>
      </c>
      <c r="B696" s="23" t="s">
        <v>3658</v>
      </c>
      <c r="C696" s="24" t="s">
        <v>3659</v>
      </c>
      <c r="D696" s="24" t="s">
        <v>15</v>
      </c>
      <c r="E696" s="25">
        <v>12087052731</v>
      </c>
      <c r="F696" s="25">
        <v>1607058315</v>
      </c>
      <c r="G696" s="25">
        <v>850546794831</v>
      </c>
      <c r="H696" s="25">
        <v>96308078909</v>
      </c>
      <c r="I696" s="25">
        <v>202261200447</v>
      </c>
      <c r="J696" s="25">
        <v>39695892095</v>
      </c>
      <c r="K696" s="25">
        <v>71232597833</v>
      </c>
      <c r="L696" s="25">
        <v>115277063141</v>
      </c>
      <c r="M696" s="25">
        <v>208807105108</v>
      </c>
      <c r="N696" s="26">
        <v>-0.25</v>
      </c>
      <c r="O696" s="26">
        <v>0.02</v>
      </c>
      <c r="P696" s="17">
        <v>-1.2321478935303413E-2</v>
      </c>
      <c r="Q696" s="27">
        <v>1.1001478041952581</v>
      </c>
      <c r="R696" s="27">
        <v>0.7944576648517313</v>
      </c>
      <c r="S696" s="27">
        <v>0.81134997213278803</v>
      </c>
      <c r="T696" s="28">
        <v>0.27</v>
      </c>
      <c r="U696" s="29">
        <v>2.9636339622444741</v>
      </c>
      <c r="V696" s="27">
        <f>(Table2[[#This Row],[TATA]]-AVERAGE(Table2[TATA]))/STDEV(Table2[TATA])</f>
        <v>2.9560643643351269E-2</v>
      </c>
      <c r="W696" s="43">
        <f>(Table2[[#This Row],[REC]]-AVERAGE(Table2[REC]))/STDEV(Table2[REC])</f>
        <v>0.69978906784768746</v>
      </c>
      <c r="X696" s="43">
        <f>(Table2[[#This Row],[INV]]-AVERAGE(Table2[INV]))/STDEV(Table2[INV])</f>
        <v>-3.1119912308231822E-2</v>
      </c>
      <c r="Y696" s="43">
        <f>(Table2[[#This Row],[rev]]-AVERAGE(Table2[rev]))/STDEV(Table2[rev])</f>
        <v>-2.8138599217105747E-2</v>
      </c>
      <c r="Z696" s="43">
        <f>(Table2[[#This Row],[ROA]]-AVERAGE(Table2[ROA]))/STDEV(Table2[ROA])</f>
        <v>1.4324342911379743E-2</v>
      </c>
      <c r="AA696" s="20">
        <f>SUM(Table2[[#This Row],[TATA Z]:[ROA Z]])</f>
        <v>0.68441554287708095</v>
      </c>
      <c r="AB696" s="20">
        <f>IF(Table2[[#This Row],[Z Score]]&gt;1,1,0)</f>
        <v>0</v>
      </c>
    </row>
    <row r="697" spans="1:28" ht="51.75" x14ac:dyDescent="0.45">
      <c r="A697" s="30">
        <v>1826</v>
      </c>
      <c r="B697" s="31" t="s">
        <v>3660</v>
      </c>
      <c r="C697" s="32" t="s">
        <v>3661</v>
      </c>
      <c r="D697" s="32" t="s">
        <v>33</v>
      </c>
      <c r="E697" s="33">
        <v>17324883128</v>
      </c>
      <c r="F697" s="33">
        <v>7741077260</v>
      </c>
      <c r="G697" s="33">
        <v>281812713826</v>
      </c>
      <c r="H697" s="33">
        <v>18589480410</v>
      </c>
      <c r="I697" s="33">
        <v>47639003258</v>
      </c>
      <c r="J697" s="33">
        <v>5376661496</v>
      </c>
      <c r="K697" s="33">
        <v>5932559848</v>
      </c>
      <c r="L697" s="33">
        <v>718691821370</v>
      </c>
      <c r="M697" s="33">
        <v>795244810400</v>
      </c>
      <c r="N697" s="34">
        <v>-2.72</v>
      </c>
      <c r="O697" s="34">
        <v>0.24</v>
      </c>
      <c r="P697" s="17">
        <v>-3.4007712916448982E-2</v>
      </c>
      <c r="Q697" s="27">
        <v>1.5626861110315455</v>
      </c>
      <c r="R697" s="27">
        <v>0.10339098944829686</v>
      </c>
      <c r="S697" s="27">
        <v>0.10651712841823013</v>
      </c>
      <c r="T697" s="28">
        <v>2.96</v>
      </c>
      <c r="U697" s="29">
        <v>4.6985865159816242</v>
      </c>
      <c r="V697" s="27">
        <f>(Table2[[#This Row],[TATA]]-AVERAGE(Table2[TATA]))/STDEV(Table2[TATA])</f>
        <v>5.6905616789888012E-3</v>
      </c>
      <c r="W697" s="43">
        <f>(Table2[[#This Row],[REC]]-AVERAGE(Table2[REC]))/STDEV(Table2[REC])</f>
        <v>1.0798581513246852</v>
      </c>
      <c r="X697" s="43">
        <f>(Table2[[#This Row],[INV]]-AVERAGE(Table2[INV]))/STDEV(Table2[INV])</f>
        <v>-3.6206319189871661E-2</v>
      </c>
      <c r="Y697" s="43">
        <f>(Table2[[#This Row],[rev]]-AVERAGE(Table2[rev]))/STDEV(Table2[rev])</f>
        <v>-3.0582806428041901E-2</v>
      </c>
      <c r="Z697" s="43">
        <f>(Table2[[#This Row],[ROA]]-AVERAGE(Table2[ROA]))/STDEV(Table2[ROA])</f>
        <v>0.36210501593100669</v>
      </c>
      <c r="AA697" s="20">
        <f>SUM(Table2[[#This Row],[TATA Z]:[ROA Z]])</f>
        <v>1.3808646033167671</v>
      </c>
      <c r="AB697" s="20">
        <f>IF(Table2[[#This Row],[Z Score]]&gt;1,1,0)</f>
        <v>1</v>
      </c>
    </row>
    <row r="698" spans="1:28" ht="51.75" hidden="1" x14ac:dyDescent="0.45">
      <c r="A698" s="22">
        <v>1827</v>
      </c>
      <c r="B698" s="23" t="s">
        <v>3662</v>
      </c>
      <c r="C698" s="24" t="s">
        <v>3663</v>
      </c>
      <c r="D698" s="24" t="s">
        <v>33</v>
      </c>
      <c r="E698" s="25">
        <v>-470489062031</v>
      </c>
      <c r="F698" s="25">
        <v>143098006404</v>
      </c>
      <c r="G698" s="25">
        <v>4677304058387</v>
      </c>
      <c r="H698" s="25">
        <v>723054734073</v>
      </c>
      <c r="I698" s="25">
        <v>1485386320193</v>
      </c>
      <c r="J698" s="25">
        <v>535245387406</v>
      </c>
      <c r="K698" s="25">
        <v>970932030004</v>
      </c>
      <c r="L698" s="25">
        <v>5896934190147</v>
      </c>
      <c r="M698" s="25">
        <v>8105352385153</v>
      </c>
      <c r="N698" s="26">
        <v>0.65</v>
      </c>
      <c r="O698" s="26">
        <v>1.08</v>
      </c>
      <c r="P698" s="17">
        <v>0.13118391722572761</v>
      </c>
      <c r="Q698" s="27">
        <v>1.0543207176388318</v>
      </c>
      <c r="R698" s="27">
        <v>0.8139942031252263</v>
      </c>
      <c r="S698" s="27">
        <v>0.37450277106635782</v>
      </c>
      <c r="T698" s="28">
        <v>0.43000000000000005</v>
      </c>
      <c r="U698" s="29">
        <v>2.8040016090561437</v>
      </c>
      <c r="V698" s="27">
        <f>(Table2[[#This Row],[TATA]]-AVERAGE(Table2[TATA]))/STDEV(Table2[TATA])</f>
        <v>0.18751732582571182</v>
      </c>
      <c r="W698" s="43">
        <f>(Table2[[#This Row],[REC]]-AVERAGE(Table2[REC]))/STDEV(Table2[REC])</f>
        <v>0.66213281640106547</v>
      </c>
      <c r="X698" s="43">
        <f>(Table2[[#This Row],[INV]]-AVERAGE(Table2[INV]))/STDEV(Table2[INV])</f>
        <v>-3.0976118972140608E-2</v>
      </c>
      <c r="Y698" s="43">
        <f>(Table2[[#This Row],[rev]]-AVERAGE(Table2[rev]))/STDEV(Table2[rev])</f>
        <v>-2.965349042634154E-2</v>
      </c>
      <c r="Z698" s="43">
        <f>(Table2[[#This Row],[ROA]]-AVERAGE(Table2[ROA]))/STDEV(Table2[ROA])</f>
        <v>3.5010182198792497E-2</v>
      </c>
      <c r="AA698" s="20">
        <f>SUM(Table2[[#This Row],[TATA Z]:[ROA Z]])</f>
        <v>0.82403071502708758</v>
      </c>
      <c r="AB698" s="20">
        <f>IF(Table2[[#This Row],[Z Score]]&gt;1,1,0)</f>
        <v>0</v>
      </c>
    </row>
    <row r="699" spans="1:28" ht="51.75" hidden="1" x14ac:dyDescent="0.45">
      <c r="A699" s="30">
        <v>1828</v>
      </c>
      <c r="B699" s="31" t="s">
        <v>3664</v>
      </c>
      <c r="C699" s="32" t="s">
        <v>3665</v>
      </c>
      <c r="D699" s="32" t="s">
        <v>33</v>
      </c>
      <c r="E699" s="33">
        <v>5512128397</v>
      </c>
      <c r="F699" s="33">
        <v>22060346421</v>
      </c>
      <c r="G699" s="33">
        <v>299428616959</v>
      </c>
      <c r="H699" s="33">
        <v>87169661927</v>
      </c>
      <c r="I699" s="33">
        <v>223243170241</v>
      </c>
      <c r="J699" s="33">
        <v>116848411673</v>
      </c>
      <c r="K699" s="33">
        <v>34475922373</v>
      </c>
      <c r="L699" s="33">
        <v>3187749529913</v>
      </c>
      <c r="M699" s="33">
        <v>3673303495957</v>
      </c>
      <c r="N699" s="34">
        <v>1.63</v>
      </c>
      <c r="O699" s="34">
        <v>0.9</v>
      </c>
      <c r="P699" s="17">
        <v>5.5265986905539848E-2</v>
      </c>
      <c r="Q699" s="27">
        <v>1.5610191126811344</v>
      </c>
      <c r="R699" s="27">
        <v>-0.70495172438046672</v>
      </c>
      <c r="S699" s="27">
        <v>0.15231873191029902</v>
      </c>
      <c r="T699" s="28">
        <v>-0.72999999999999987</v>
      </c>
      <c r="U699" s="29">
        <v>0.33365210711650672</v>
      </c>
      <c r="V699" s="27">
        <f>(Table2[[#This Row],[TATA]]-AVERAGE(Table2[TATA]))/STDEV(Table2[TATA])</f>
        <v>0.10395430511482334</v>
      </c>
      <c r="W699" s="43">
        <f>(Table2[[#This Row],[REC]]-AVERAGE(Table2[REC]))/STDEV(Table2[REC])</f>
        <v>1.0784883738903965</v>
      </c>
      <c r="X699" s="43">
        <f>(Table2[[#This Row],[INV]]-AVERAGE(Table2[INV]))/STDEV(Table2[INV])</f>
        <v>-4.2155904213547965E-2</v>
      </c>
      <c r="Y699" s="43">
        <f>(Table2[[#This Row],[rev]]-AVERAGE(Table2[rev]))/STDEV(Table2[rev])</f>
        <v>-3.0423976415328863E-2</v>
      </c>
      <c r="Z699" s="43">
        <f>(Table2[[#This Row],[ROA]]-AVERAGE(Table2[ROA]))/STDEV(Table2[ROA])</f>
        <v>-0.11496215263494995</v>
      </c>
      <c r="AA699" s="20">
        <f>SUM(Table2[[#This Row],[TATA Z]:[ROA Z]])</f>
        <v>0.99490064574139303</v>
      </c>
      <c r="AB699" s="20">
        <f>IF(Table2[[#This Row],[Z Score]]&gt;1,1,0)</f>
        <v>0</v>
      </c>
    </row>
    <row r="700" spans="1:28" ht="64.5" hidden="1" x14ac:dyDescent="0.45">
      <c r="A700" s="22">
        <v>1830</v>
      </c>
      <c r="B700" s="23" t="s">
        <v>3668</v>
      </c>
      <c r="C700" s="24" t="s">
        <v>3669</v>
      </c>
      <c r="D700" s="24" t="s">
        <v>15</v>
      </c>
      <c r="E700" s="25">
        <v>-16111372086</v>
      </c>
      <c r="F700" s="25">
        <v>-638204110974</v>
      </c>
      <c r="G700" s="25">
        <v>10506141908367</v>
      </c>
      <c r="H700" s="25">
        <v>1273547610285</v>
      </c>
      <c r="I700" s="25">
        <v>1130759642915</v>
      </c>
      <c r="J700" s="25">
        <v>4681913235357</v>
      </c>
      <c r="K700" s="25">
        <v>4679705868441</v>
      </c>
      <c r="L700" s="25">
        <v>704425452188</v>
      </c>
      <c r="M700" s="25">
        <v>16596502636</v>
      </c>
      <c r="N700" s="26">
        <v>-2.15</v>
      </c>
      <c r="O700" s="26">
        <v>-1.53</v>
      </c>
      <c r="P700" s="17">
        <v>-5.9212291658898186E-2</v>
      </c>
      <c r="Q700" s="27">
        <v>-0.11211827984824713</v>
      </c>
      <c r="R700" s="27">
        <v>-4.7146685661117048E-4</v>
      </c>
      <c r="S700" s="27">
        <v>-0.97643966074131761</v>
      </c>
      <c r="T700" s="28">
        <v>0.61999999999999988</v>
      </c>
      <c r="U700" s="29">
        <v>-0.52824169910507424</v>
      </c>
      <c r="V700" s="27">
        <f>(Table2[[#This Row],[TATA]]-AVERAGE(Table2[TATA]))/STDEV(Table2[TATA])</f>
        <v>-2.2052169538545968E-2</v>
      </c>
      <c r="W700" s="43">
        <f>(Table2[[#This Row],[REC]]-AVERAGE(Table2[REC]))/STDEV(Table2[REC])</f>
        <v>-0.29633352931428597</v>
      </c>
      <c r="X700" s="43">
        <f>(Table2[[#This Row],[INV]]-AVERAGE(Table2[INV]))/STDEV(Table2[INV])</f>
        <v>-3.6970770336622293E-2</v>
      </c>
      <c r="Y700" s="43">
        <f>(Table2[[#This Row],[rev]]-AVERAGE(Table2[rev]))/STDEV(Table2[rev])</f>
        <v>-3.4338265352524142E-2</v>
      </c>
      <c r="Z700" s="43">
        <f>(Table2[[#This Row],[ROA]]-AVERAGE(Table2[ROA]))/STDEV(Table2[ROA])</f>
        <v>5.9574616352595117E-2</v>
      </c>
      <c r="AA700" s="20">
        <f>SUM(Table2[[#This Row],[TATA Z]:[ROA Z]])</f>
        <v>-0.33012011818938325</v>
      </c>
      <c r="AB700" s="20">
        <f>IF(Table2[[#This Row],[Z Score]]&gt;1,1,0)</f>
        <v>0</v>
      </c>
    </row>
    <row r="701" spans="1:28" ht="51.75" hidden="1" x14ac:dyDescent="0.45">
      <c r="A701" s="30">
        <v>1833</v>
      </c>
      <c r="B701" s="31" t="s">
        <v>3674</v>
      </c>
      <c r="C701" s="32" t="s">
        <v>3675</v>
      </c>
      <c r="D701" s="32" t="s">
        <v>15</v>
      </c>
      <c r="E701" s="33">
        <v>99601360725</v>
      </c>
      <c r="F701" s="33">
        <v>34517308590</v>
      </c>
      <c r="G701" s="33">
        <v>1561516565749</v>
      </c>
      <c r="H701" s="33">
        <v>408695800326</v>
      </c>
      <c r="I701" s="33">
        <v>830411519551</v>
      </c>
      <c r="J701" s="33">
        <v>27702990496</v>
      </c>
      <c r="K701" s="33">
        <v>119845554187</v>
      </c>
      <c r="L701" s="33">
        <v>1197051911628</v>
      </c>
      <c r="M701" s="33">
        <v>1372443792605</v>
      </c>
      <c r="N701" s="34">
        <v>0.78</v>
      </c>
      <c r="O701" s="34">
        <v>0.65</v>
      </c>
      <c r="P701" s="17">
        <v>-4.1680026688529978E-2</v>
      </c>
      <c r="Q701" s="27">
        <v>1.0318572368216521</v>
      </c>
      <c r="R701" s="27">
        <v>3.3260872577747285</v>
      </c>
      <c r="S701" s="27">
        <v>0.14651986206551867</v>
      </c>
      <c r="T701" s="28">
        <v>-0.13</v>
      </c>
      <c r="U701" s="29">
        <v>4.3327843299733697</v>
      </c>
      <c r="V701" s="27">
        <f>(Table2[[#This Row],[TATA]]-AVERAGE(Table2[TATA]))/STDEV(Table2[TATA])</f>
        <v>-2.7543697348797742E-3</v>
      </c>
      <c r="W701" s="43">
        <f>(Table2[[#This Row],[REC]]-AVERAGE(Table2[REC]))/STDEV(Table2[REC])</f>
        <v>0.64367450832214035</v>
      </c>
      <c r="X701" s="43">
        <f>(Table2[[#This Row],[INV]]-AVERAGE(Table2[INV]))/STDEV(Table2[INV])</f>
        <v>-1.2486546467389829E-2</v>
      </c>
      <c r="Y701" s="43">
        <f>(Table2[[#This Row],[rev]]-AVERAGE(Table2[rev]))/STDEV(Table2[rev])</f>
        <v>-3.0444085636424739E-2</v>
      </c>
      <c r="Z701" s="43">
        <f>(Table2[[#This Row],[ROA]]-AVERAGE(Table2[ROA]))/STDEV(Table2[ROA])</f>
        <v>-3.7390255307152148E-2</v>
      </c>
      <c r="AA701" s="20">
        <f>SUM(Table2[[#This Row],[TATA Z]:[ROA Z]])</f>
        <v>0.56059925117629394</v>
      </c>
      <c r="AB701" s="20">
        <f>IF(Table2[[#This Row],[Z Score]]&gt;1,1,0)</f>
        <v>0</v>
      </c>
    </row>
    <row r="702" spans="1:28" ht="39" hidden="1" x14ac:dyDescent="0.45">
      <c r="A702" s="22">
        <v>1834</v>
      </c>
      <c r="B702" s="23" t="s">
        <v>3676</v>
      </c>
      <c r="C702" s="24" t="s">
        <v>3677</v>
      </c>
      <c r="D702" s="24" t="s">
        <v>15</v>
      </c>
      <c r="E702" s="25">
        <v>30136494923</v>
      </c>
      <c r="F702" s="25">
        <v>11427896680</v>
      </c>
      <c r="G702" s="25">
        <v>546204719542</v>
      </c>
      <c r="H702" s="25">
        <v>34679136547</v>
      </c>
      <c r="I702" s="25">
        <v>69486237368</v>
      </c>
      <c r="J702" s="25">
        <v>2599408431</v>
      </c>
      <c r="K702" s="25">
        <v>5110877425</v>
      </c>
      <c r="L702" s="25">
        <v>240464603252</v>
      </c>
      <c r="M702" s="25">
        <v>296223735533</v>
      </c>
      <c r="N702" s="26">
        <v>0.45</v>
      </c>
      <c r="O702" s="26">
        <v>0.48</v>
      </c>
      <c r="P702" s="17">
        <v>-3.4251989361584814E-2</v>
      </c>
      <c r="Q702" s="27">
        <v>1.0036899498298226</v>
      </c>
      <c r="R702" s="27">
        <v>0.96616944226568913</v>
      </c>
      <c r="S702" s="27">
        <v>0.23188083205146842</v>
      </c>
      <c r="T702" s="28">
        <v>2.9999999999999971E-2</v>
      </c>
      <c r="U702" s="29">
        <v>2.197488234785395</v>
      </c>
      <c r="V702" s="27">
        <f>(Table2[[#This Row],[TATA]]-AVERAGE(Table2[TATA]))/STDEV(Table2[TATA])</f>
        <v>5.4216860977133749E-3</v>
      </c>
      <c r="W702" s="43">
        <f>(Table2[[#This Row],[REC]]-AVERAGE(Table2[REC]))/STDEV(Table2[REC])</f>
        <v>0.62052936597870334</v>
      </c>
      <c r="X702" s="43">
        <f>(Table2[[#This Row],[INV]]-AVERAGE(Table2[INV]))/STDEV(Table2[INV])</f>
        <v>-2.985607482715652E-2</v>
      </c>
      <c r="Y702" s="43">
        <f>(Table2[[#This Row],[rev]]-AVERAGE(Table2[rev]))/STDEV(Table2[rev])</f>
        <v>-3.0148072333082341E-2</v>
      </c>
      <c r="Z702" s="43">
        <f>(Table2[[#This Row],[ROA]]-AVERAGE(Table2[ROA]))/STDEV(Table2[ROA])</f>
        <v>-1.6704416019739394E-2</v>
      </c>
      <c r="AA702" s="20">
        <f>SUM(Table2[[#This Row],[TATA Z]:[ROA Z]])</f>
        <v>0.54924248889643856</v>
      </c>
      <c r="AB702" s="20">
        <f>IF(Table2[[#This Row],[Z Score]]&gt;1,1,0)</f>
        <v>0</v>
      </c>
    </row>
    <row r="703" spans="1:28" ht="51.75" hidden="1" x14ac:dyDescent="0.45">
      <c r="A703" s="30">
        <v>1835</v>
      </c>
      <c r="B703" s="31" t="s">
        <v>3678</v>
      </c>
      <c r="C703" s="32" t="s">
        <v>3679</v>
      </c>
      <c r="D703" s="32" t="s">
        <v>33</v>
      </c>
      <c r="E703" s="33">
        <v>-3390021012</v>
      </c>
      <c r="F703" s="33">
        <v>19927502390</v>
      </c>
      <c r="G703" s="33">
        <v>325493516211</v>
      </c>
      <c r="H703" s="33">
        <v>115023551109</v>
      </c>
      <c r="I703" s="33">
        <v>123010109973</v>
      </c>
      <c r="J703" s="33">
        <v>23536154321</v>
      </c>
      <c r="K703" s="33">
        <v>104035336878</v>
      </c>
      <c r="L703" s="33">
        <v>2718477790943</v>
      </c>
      <c r="M703" s="33">
        <v>3317340055823</v>
      </c>
      <c r="N703" s="34">
        <v>1.55</v>
      </c>
      <c r="O703" s="34">
        <v>0.36</v>
      </c>
      <c r="P703" s="17">
        <v>7.1637443576247767E-2</v>
      </c>
      <c r="Q703" s="27">
        <v>6.9434118378345677E-2</v>
      </c>
      <c r="R703" s="27">
        <v>3.420235160727811</v>
      </c>
      <c r="S703" s="27">
        <v>0.22029323427809336</v>
      </c>
      <c r="T703" s="28">
        <v>-1.19</v>
      </c>
      <c r="U703" s="29">
        <v>2.5915999569604975</v>
      </c>
      <c r="V703" s="27">
        <f>(Table2[[#This Row],[TATA]]-AVERAGE(Table2[TATA]))/STDEV(Table2[TATA])</f>
        <v>0.12197440085600023</v>
      </c>
      <c r="W703" s="43">
        <f>(Table2[[#This Row],[REC]]-AVERAGE(Table2[REC]))/STDEV(Table2[REC])</f>
        <v>-0.14715139114933812</v>
      </c>
      <c r="X703" s="43">
        <f>(Table2[[#This Row],[INV]]-AVERAGE(Table2[INV]))/STDEV(Table2[INV])</f>
        <v>-1.1793596628370377E-2</v>
      </c>
      <c r="Y703" s="43">
        <f>(Table2[[#This Row],[rev]]-AVERAGE(Table2[rev]))/STDEV(Table2[rev])</f>
        <v>-3.0188255605311607E-2</v>
      </c>
      <c r="Z703" s="43">
        <f>(Table2[[#This Row],[ROA]]-AVERAGE(Table2[ROA]))/STDEV(Table2[ROA])</f>
        <v>-0.17443394058626163</v>
      </c>
      <c r="AA703" s="20">
        <f>SUM(Table2[[#This Row],[TATA Z]:[ROA Z]])</f>
        <v>-0.2415927831132815</v>
      </c>
      <c r="AB703" s="20">
        <f>IF(Table2[[#This Row],[Z Score]]&gt;1,1,0)</f>
        <v>0</v>
      </c>
    </row>
    <row r="704" spans="1:28" hidden="1" x14ac:dyDescent="0.45">
      <c r="A704" s="22">
        <v>1836</v>
      </c>
      <c r="B704" s="23" t="s">
        <v>3680</v>
      </c>
      <c r="C704" s="24" t="s">
        <v>3681</v>
      </c>
      <c r="D704" s="24" t="s">
        <v>18</v>
      </c>
      <c r="E704" s="25">
        <v>445719790030</v>
      </c>
      <c r="F704" s="25">
        <v>514779110707</v>
      </c>
      <c r="G704" s="25">
        <v>6393015167008</v>
      </c>
      <c r="H704" s="25">
        <v>1221413666136</v>
      </c>
      <c r="I704" s="25">
        <v>1278172524329</v>
      </c>
      <c r="J704" s="25">
        <v>1454946134665</v>
      </c>
      <c r="K704" s="25">
        <v>1784775452507</v>
      </c>
      <c r="L704" s="25">
        <v>6466811874896</v>
      </c>
      <c r="M704" s="25">
        <v>7300100193665</v>
      </c>
      <c r="N704" s="26">
        <v>1.72</v>
      </c>
      <c r="O704" s="26">
        <v>2.08</v>
      </c>
      <c r="P704" s="17">
        <v>1.0802308280666962E-2</v>
      </c>
      <c r="Q704" s="27">
        <v>4.6469807704509591E-2</v>
      </c>
      <c r="R704" s="27">
        <v>0.22669520883530364</v>
      </c>
      <c r="S704" s="27">
        <v>0.12885612491741164</v>
      </c>
      <c r="T704" s="28">
        <v>0.3600000000000001</v>
      </c>
      <c r="U704" s="29">
        <v>0.77282344973789197</v>
      </c>
      <c r="V704" s="27">
        <f>(Table2[[#This Row],[TATA]]-AVERAGE(Table2[TATA]))/STDEV(Table2[TATA])</f>
        <v>5.5013043384660926E-2</v>
      </c>
      <c r="W704" s="43">
        <f>(Table2[[#This Row],[REC]]-AVERAGE(Table2[REC]))/STDEV(Table2[REC])</f>
        <v>-0.16602123259054691</v>
      </c>
      <c r="X704" s="43">
        <f>(Table2[[#This Row],[INV]]-AVERAGE(Table2[INV]))/STDEV(Table2[INV])</f>
        <v>-3.5298772273853515E-2</v>
      </c>
      <c r="Y704" s="43">
        <f>(Table2[[#This Row],[rev]]-AVERAGE(Table2[rev]))/STDEV(Table2[rev])</f>
        <v>-3.0505339640256274E-2</v>
      </c>
      <c r="Z704" s="43">
        <f>(Table2[[#This Row],[ROA]]-AVERAGE(Table2[ROA]))/STDEV(Table2[ROA])</f>
        <v>2.5960127510549425E-2</v>
      </c>
      <c r="AA704" s="20">
        <f>SUM(Table2[[#This Row],[TATA Z]:[ROA Z]])</f>
        <v>-0.15085217360944633</v>
      </c>
      <c r="AB704" s="20">
        <f>IF(Table2[[#This Row],[Z Score]]&gt;1,1,0)</f>
        <v>0</v>
      </c>
    </row>
    <row r="705" spans="1:28" ht="51.75" x14ac:dyDescent="0.45">
      <c r="A705" s="30">
        <v>1838</v>
      </c>
      <c r="B705" s="31" t="s">
        <v>3684</v>
      </c>
      <c r="C705" s="32" t="s">
        <v>3685</v>
      </c>
      <c r="D705" s="32" t="s">
        <v>33</v>
      </c>
      <c r="E705" s="33">
        <v>37944668203</v>
      </c>
      <c r="F705" s="33">
        <v>1808621238</v>
      </c>
      <c r="G705" s="33">
        <v>684600142756</v>
      </c>
      <c r="H705" s="33">
        <v>69863358325</v>
      </c>
      <c r="I705" s="33">
        <v>386029727093</v>
      </c>
      <c r="J705" s="33">
        <v>35371344056</v>
      </c>
      <c r="K705" s="33">
        <v>52298933410</v>
      </c>
      <c r="L705" s="33">
        <v>250104305668</v>
      </c>
      <c r="M705" s="33">
        <v>517558681291</v>
      </c>
      <c r="N705" s="34">
        <v>-8.56</v>
      </c>
      <c r="O705" s="34">
        <v>0.25</v>
      </c>
      <c r="P705" s="17">
        <v>-5.2784165103335855E-2</v>
      </c>
      <c r="Q705" s="27">
        <v>4.5254962880142937</v>
      </c>
      <c r="R705" s="27">
        <v>0.4785678861170839</v>
      </c>
      <c r="S705" s="27">
        <v>1.0693713365256146</v>
      </c>
      <c r="T705" s="28">
        <v>8.81</v>
      </c>
      <c r="U705" s="29">
        <v>14.830651345553656</v>
      </c>
      <c r="V705" s="27">
        <f>(Table2[[#This Row],[TATA]]-AVERAGE(Table2[TATA]))/STDEV(Table2[TATA])</f>
        <v>-1.4976717530974184E-2</v>
      </c>
      <c r="W705" s="43">
        <f>(Table2[[#This Row],[REC]]-AVERAGE(Table2[REC]))/STDEV(Table2[REC])</f>
        <v>3.5144079644728565</v>
      </c>
      <c r="X705" s="43">
        <f>(Table2[[#This Row],[INV]]-AVERAGE(Table2[INV]))/STDEV(Table2[INV])</f>
        <v>-3.3444932456913719E-2</v>
      </c>
      <c r="Y705" s="43">
        <f>(Table2[[#This Row],[rev]]-AVERAGE(Table2[rev]))/STDEV(Table2[rev])</f>
        <v>-2.7243837168134128E-2</v>
      </c>
      <c r="Z705" s="43">
        <f>(Table2[[#This Row],[ROA]]-AVERAGE(Table2[ROA]))/STDEV(Table2[ROA])</f>
        <v>1.1184310148770356</v>
      </c>
      <c r="AA705" s="20">
        <f>SUM(Table2[[#This Row],[TATA Z]:[ROA Z]])</f>
        <v>4.5571734921938702</v>
      </c>
      <c r="AB705" s="20">
        <f>IF(Table2[[#This Row],[Z Score]]&gt;1,1,0)</f>
        <v>1</v>
      </c>
    </row>
    <row r="706" spans="1:28" ht="26.25" hidden="1" x14ac:dyDescent="0.45">
      <c r="A706" s="22">
        <v>1839</v>
      </c>
      <c r="B706" s="23" t="s">
        <v>3686</v>
      </c>
      <c r="C706" s="24" t="s">
        <v>3687</v>
      </c>
      <c r="D706" s="24" t="s">
        <v>15</v>
      </c>
      <c r="E706" s="25">
        <v>-6195667147</v>
      </c>
      <c r="F706" s="25">
        <v>-42338582081</v>
      </c>
      <c r="G706" s="25">
        <v>285160215886</v>
      </c>
      <c r="H706" s="25">
        <v>34116894927</v>
      </c>
      <c r="I706" s="25">
        <v>37495463530</v>
      </c>
      <c r="J706" s="25">
        <v>19524663031</v>
      </c>
      <c r="K706" s="25">
        <v>17923737804</v>
      </c>
      <c r="L706" s="25">
        <v>159641361029</v>
      </c>
      <c r="M706" s="25">
        <v>152913087324</v>
      </c>
      <c r="N706" s="26">
        <v>-3.99</v>
      </c>
      <c r="O706" s="26">
        <v>-3.82</v>
      </c>
      <c r="P706" s="17">
        <v>-0.12674599372743162</v>
      </c>
      <c r="Q706" s="27">
        <v>9.9029193900240078E-2</v>
      </c>
      <c r="R706" s="27">
        <v>-8.1995024675107289E-2</v>
      </c>
      <c r="S706" s="27">
        <v>-4.2146181050020992E-2</v>
      </c>
      <c r="T706" s="28">
        <v>0.17000000000000037</v>
      </c>
      <c r="U706" s="29">
        <v>1.8141994447680554E-2</v>
      </c>
      <c r="V706" s="27">
        <f>(Table2[[#This Row],[TATA]]-AVERAGE(Table2[TATA]))/STDEV(Table2[TATA])</f>
        <v>-9.6386653116204618E-2</v>
      </c>
      <c r="W706" s="43">
        <f>(Table2[[#This Row],[REC]]-AVERAGE(Table2[REC]))/STDEV(Table2[REC])</f>
        <v>-0.12283303078265793</v>
      </c>
      <c r="X706" s="43">
        <f>(Table2[[#This Row],[INV]]-AVERAGE(Table2[INV]))/STDEV(Table2[INV])</f>
        <v>-3.7570802142904501E-2</v>
      </c>
      <c r="Y706" s="43">
        <f>(Table2[[#This Row],[rev]]-AVERAGE(Table2[rev]))/STDEV(Table2[rev])</f>
        <v>-3.109833849531754E-2</v>
      </c>
      <c r="Z706" s="43">
        <f>(Table2[[#This Row],[ROA]]-AVERAGE(Table2[ROA]))/STDEV(Table2[ROA])</f>
        <v>1.3956933567468176E-3</v>
      </c>
      <c r="AA706" s="20">
        <f>SUM(Table2[[#This Row],[TATA Z]:[ROA Z]])</f>
        <v>-0.2864931311803377</v>
      </c>
      <c r="AB706" s="20">
        <f>IF(Table2[[#This Row],[Z Score]]&gt;1,1,0)</f>
        <v>0</v>
      </c>
    </row>
    <row r="707" spans="1:28" ht="39" hidden="1" x14ac:dyDescent="0.45">
      <c r="A707" s="30">
        <v>1840</v>
      </c>
      <c r="B707" s="31" t="s">
        <v>3688</v>
      </c>
      <c r="C707" s="32" t="s">
        <v>3689</v>
      </c>
      <c r="D707" s="32" t="s">
        <v>15</v>
      </c>
      <c r="E707" s="33">
        <v>73828656012</v>
      </c>
      <c r="F707" s="33">
        <v>64662527370</v>
      </c>
      <c r="G707" s="33">
        <v>385385118703</v>
      </c>
      <c r="H707" s="33">
        <v>64083781540</v>
      </c>
      <c r="I707" s="33">
        <v>57589659484</v>
      </c>
      <c r="J707" s="33">
        <v>4095403133</v>
      </c>
      <c r="K707" s="33">
        <v>4065247758</v>
      </c>
      <c r="L707" s="33">
        <v>488148803973</v>
      </c>
      <c r="M707" s="33">
        <v>556072935990</v>
      </c>
      <c r="N707" s="33"/>
      <c r="O707" s="33"/>
      <c r="P707" s="17">
        <v>-2.3784334675008421E-2</v>
      </c>
      <c r="Q707" s="27">
        <v>-0.10133799691496795</v>
      </c>
      <c r="R707" s="27">
        <v>-7.363225064954796E-3</v>
      </c>
      <c r="S707" s="27">
        <v>0.1391463657478447</v>
      </c>
      <c r="T707" s="28">
        <v>0</v>
      </c>
      <c r="U707" s="29">
        <v>6.6608090929135277E-3</v>
      </c>
      <c r="V707" s="27">
        <f>(Table2[[#This Row],[TATA]]-AVERAGE(Table2[TATA]))/STDEV(Table2[TATA])</f>
        <v>1.6943454956264741E-2</v>
      </c>
      <c r="W707" s="43">
        <f>(Table2[[#This Row],[REC]]-AVERAGE(Table2[REC]))/STDEV(Table2[REC])</f>
        <v>-0.28747533920653273</v>
      </c>
      <c r="X707" s="43">
        <f>(Table2[[#This Row],[INV]]-AVERAGE(Table2[INV]))/STDEV(Table2[INV])</f>
        <v>-3.7021495234269911E-2</v>
      </c>
      <c r="Y707" s="43">
        <f>(Table2[[#This Row],[rev]]-AVERAGE(Table2[rev]))/STDEV(Table2[rev])</f>
        <v>-3.0469655320116678E-2</v>
      </c>
      <c r="Z707" s="43">
        <f>(Table2[[#This Row],[ROA]]-AVERAGE(Table2[ROA]))/STDEV(Table2[ROA])</f>
        <v>-2.058301088612928E-2</v>
      </c>
      <c r="AA707" s="20">
        <f>SUM(Table2[[#This Row],[TATA Z]:[ROA Z]])</f>
        <v>-0.35860604569078386</v>
      </c>
      <c r="AB707" s="20">
        <f>IF(Table2[[#This Row],[Z Score]]&gt;1,1,0)</f>
        <v>0</v>
      </c>
    </row>
    <row r="708" spans="1:28" ht="39" hidden="1" x14ac:dyDescent="0.45">
      <c r="A708" s="22">
        <v>1843</v>
      </c>
      <c r="B708" s="23" t="s">
        <v>3694</v>
      </c>
      <c r="C708" s="24" t="s">
        <v>3695</v>
      </c>
      <c r="D708" s="24" t="s">
        <v>33</v>
      </c>
      <c r="E708" s="25">
        <v>-308915658589</v>
      </c>
      <c r="F708" s="25">
        <v>291546351685</v>
      </c>
      <c r="G708" s="25">
        <v>8325240047599</v>
      </c>
      <c r="H708" s="25">
        <v>1053587782485</v>
      </c>
      <c r="I708" s="25">
        <v>1176431011134</v>
      </c>
      <c r="J708" s="25">
        <v>627726443</v>
      </c>
      <c r="K708" s="25">
        <v>903503869</v>
      </c>
      <c r="L708" s="25">
        <v>4725346643382</v>
      </c>
      <c r="M708" s="25">
        <v>4023922943180</v>
      </c>
      <c r="N708" s="26">
        <v>0.84</v>
      </c>
      <c r="O708" s="26">
        <v>0.71</v>
      </c>
      <c r="P708" s="17">
        <v>7.2125489095917816E-2</v>
      </c>
      <c r="Q708" s="27">
        <v>0.11659515295371121</v>
      </c>
      <c r="R708" s="27">
        <v>0.43932739981769414</v>
      </c>
      <c r="S708" s="27">
        <v>-0.14843857036062455</v>
      </c>
      <c r="T708" s="28">
        <v>-0.13</v>
      </c>
      <c r="U708" s="29">
        <v>0.34960947150669852</v>
      </c>
      <c r="V708" s="27">
        <f>(Table2[[#This Row],[TATA]]-AVERAGE(Table2[TATA]))/STDEV(Table2[TATA])</f>
        <v>0.12251159355469529</v>
      </c>
      <c r="W708" s="43">
        <f>(Table2[[#This Row],[REC]]-AVERAGE(Table2[REC]))/STDEV(Table2[REC])</f>
        <v>-0.1083990307027245</v>
      </c>
      <c r="X708" s="43">
        <f>(Table2[[#This Row],[INV]]-AVERAGE(Table2[INV]))/STDEV(Table2[INV])</f>
        <v>-3.3733751302701051E-2</v>
      </c>
      <c r="Y708" s="43">
        <f>(Table2[[#This Row],[rev]]-AVERAGE(Table2[rev]))/STDEV(Table2[rev])</f>
        <v>-3.1466937414532811E-2</v>
      </c>
      <c r="Z708" s="43">
        <f>(Table2[[#This Row],[ROA]]-AVERAGE(Table2[ROA]))/STDEV(Table2[ROA])</f>
        <v>-3.7390255307152148E-2</v>
      </c>
      <c r="AA708" s="20">
        <f>SUM(Table2[[#This Row],[TATA Z]:[ROA Z]])</f>
        <v>-8.8478381172415216E-2</v>
      </c>
      <c r="AB708" s="20">
        <f>IF(Table2[[#This Row],[Z Score]]&gt;1,1,0)</f>
        <v>0</v>
      </c>
    </row>
    <row r="709" spans="1:28" ht="26.25" hidden="1" x14ac:dyDescent="0.45">
      <c r="A709" s="30">
        <v>1846</v>
      </c>
      <c r="B709" s="31" t="s">
        <v>3700</v>
      </c>
      <c r="C709" s="32" t="s">
        <v>3701</v>
      </c>
      <c r="D709" s="32" t="s">
        <v>18</v>
      </c>
      <c r="E709" s="33">
        <v>216651421453</v>
      </c>
      <c r="F709" s="33">
        <v>15685719314</v>
      </c>
      <c r="G709" s="33">
        <v>1401668354420</v>
      </c>
      <c r="H709" s="33">
        <v>440416446143</v>
      </c>
      <c r="I709" s="33">
        <v>631825100745</v>
      </c>
      <c r="J709" s="33">
        <v>209617655768</v>
      </c>
      <c r="K709" s="33">
        <v>261550688262</v>
      </c>
      <c r="L709" s="33">
        <v>279274237552</v>
      </c>
      <c r="M709" s="33">
        <v>494213459259</v>
      </c>
      <c r="N709" s="34">
        <v>-1.31</v>
      </c>
      <c r="O709" s="34">
        <v>0.77</v>
      </c>
      <c r="P709" s="17">
        <v>-0.14337607145461889</v>
      </c>
      <c r="Q709" s="27">
        <v>0.43460832645620823</v>
      </c>
      <c r="R709" s="27">
        <v>0.24775123213608632</v>
      </c>
      <c r="S709" s="27">
        <v>0.76963497811708814</v>
      </c>
      <c r="T709" s="28">
        <v>2.08</v>
      </c>
      <c r="U709" s="29">
        <v>3.3886184652547637</v>
      </c>
      <c r="V709" s="27">
        <f>(Table2[[#This Row],[TATA]]-AVERAGE(Table2[TATA]))/STDEV(Table2[TATA])</f>
        <v>-0.11469141358161344</v>
      </c>
      <c r="W709" s="43">
        <f>(Table2[[#This Row],[REC]]-AVERAGE(Table2[REC]))/STDEV(Table2[REC])</f>
        <v>0.15291332678269709</v>
      </c>
      <c r="X709" s="43">
        <f>(Table2[[#This Row],[INV]]-AVERAGE(Table2[INV]))/STDEV(Table2[INV])</f>
        <v>-3.5143795184624682E-2</v>
      </c>
      <c r="Y709" s="43">
        <f>(Table2[[#This Row],[rev]]-AVERAGE(Table2[rev]))/STDEV(Table2[rev])</f>
        <v>-2.8283257755774279E-2</v>
      </c>
      <c r="Z709" s="43">
        <f>(Table2[[#This Row],[ROA]]-AVERAGE(Table2[ROA]))/STDEV(Table2[ROA])</f>
        <v>0.24833289985023652</v>
      </c>
      <c r="AA709" s="20">
        <f>SUM(Table2[[#This Row],[TATA Z]:[ROA Z]])</f>
        <v>0.2231277601109212</v>
      </c>
      <c r="AB709" s="20">
        <f>IF(Table2[[#This Row],[Z Score]]&gt;1,1,0)</f>
        <v>0</v>
      </c>
    </row>
    <row r="710" spans="1:28" hidden="1" x14ac:dyDescent="0.45">
      <c r="A710" s="22">
        <v>1850</v>
      </c>
      <c r="B710" s="23" t="s">
        <v>3708</v>
      </c>
      <c r="C710" s="24" t="s">
        <v>3709</v>
      </c>
      <c r="D710" s="24" t="s">
        <v>15</v>
      </c>
      <c r="E710" s="25">
        <v>1230565794</v>
      </c>
      <c r="F710" s="25">
        <v>551657612</v>
      </c>
      <c r="G710" s="25">
        <v>256914907885</v>
      </c>
      <c r="H710" s="25">
        <v>14814906298</v>
      </c>
      <c r="I710" s="25">
        <v>22793652013</v>
      </c>
      <c r="J710" s="25">
        <v>11513144285</v>
      </c>
      <c r="K710" s="25">
        <v>5876727927</v>
      </c>
      <c r="L710" s="25">
        <v>218701528723</v>
      </c>
      <c r="M710" s="25">
        <v>150653869575</v>
      </c>
      <c r="N710" s="25"/>
      <c r="O710" s="25"/>
      <c r="P710" s="17">
        <v>-2.6425410171366632E-3</v>
      </c>
      <c r="Q710" s="27">
        <v>0.53856201008015314</v>
      </c>
      <c r="R710" s="27">
        <v>-0.48956359952367262</v>
      </c>
      <c r="S710" s="27">
        <v>-0.31114395745347934</v>
      </c>
      <c r="T710" s="28">
        <v>0</v>
      </c>
      <c r="U710" s="29">
        <v>-0.26478808791413549</v>
      </c>
      <c r="V710" s="27">
        <f>(Table2[[#This Row],[TATA]]-AVERAGE(Table2[TATA]))/STDEV(Table2[TATA])</f>
        <v>4.0214270346608474E-2</v>
      </c>
      <c r="W710" s="43">
        <f>(Table2[[#This Row],[REC]]-AVERAGE(Table2[REC]))/STDEV(Table2[REC])</f>
        <v>0.23833237354068751</v>
      </c>
      <c r="X710" s="43">
        <f>(Table2[[#This Row],[INV]]-AVERAGE(Table2[INV]))/STDEV(Table2[INV])</f>
        <v>-4.0570598946360059E-2</v>
      </c>
      <c r="Y710" s="43">
        <f>(Table2[[#This Row],[rev]]-AVERAGE(Table2[rev]))/STDEV(Table2[rev])</f>
        <v>-3.2031164357043972E-2</v>
      </c>
      <c r="Z710" s="43">
        <f>(Table2[[#This Row],[ROA]]-AVERAGE(Table2[ROA]))/STDEV(Table2[ROA])</f>
        <v>-2.058301088612928E-2</v>
      </c>
      <c r="AA710" s="20">
        <f>SUM(Table2[[#This Row],[TATA Z]:[ROA Z]])</f>
        <v>0.18536186969776269</v>
      </c>
      <c r="AB710" s="20">
        <f>IF(Table2[[#This Row],[Z Score]]&gt;1,1,0)</f>
        <v>0</v>
      </c>
    </row>
    <row r="711" spans="1:28" ht="51.75" hidden="1" x14ac:dyDescent="0.45">
      <c r="A711" s="30">
        <v>1851</v>
      </c>
      <c r="B711" s="31" t="s">
        <v>3710</v>
      </c>
      <c r="C711" s="32" t="s">
        <v>3711</v>
      </c>
      <c r="D711" s="32" t="s">
        <v>33</v>
      </c>
      <c r="E711" s="33">
        <v>23893492339</v>
      </c>
      <c r="F711" s="33">
        <v>10819082694</v>
      </c>
      <c r="G711" s="33">
        <v>223293441510</v>
      </c>
      <c r="H711" s="33">
        <v>16047168513</v>
      </c>
      <c r="I711" s="33">
        <v>17669781510</v>
      </c>
      <c r="J711" s="33">
        <v>23627191268</v>
      </c>
      <c r="K711" s="33">
        <v>19678838160</v>
      </c>
      <c r="L711" s="33">
        <v>381961444967</v>
      </c>
      <c r="M711" s="33">
        <v>368507737620</v>
      </c>
      <c r="N711" s="34">
        <v>0.85</v>
      </c>
      <c r="O711" s="34">
        <v>-0.98</v>
      </c>
      <c r="P711" s="17">
        <v>-5.8552591408800848E-2</v>
      </c>
      <c r="Q711" s="27">
        <v>0.10111522139781247</v>
      </c>
      <c r="R711" s="27">
        <v>-0.16711055762889337</v>
      </c>
      <c r="S711" s="27">
        <v>-3.5222684185212329E-2</v>
      </c>
      <c r="T711" s="28">
        <v>-1.83</v>
      </c>
      <c r="U711" s="29">
        <v>-1.9897706118250942</v>
      </c>
      <c r="V711" s="27">
        <f>(Table2[[#This Row],[TATA]]-AVERAGE(Table2[TATA]))/STDEV(Table2[TATA])</f>
        <v>-2.1326036128041188E-2</v>
      </c>
      <c r="W711" s="43">
        <f>(Table2[[#This Row],[REC]]-AVERAGE(Table2[REC]))/STDEV(Table2[REC])</f>
        <v>-0.12111893586902134</v>
      </c>
      <c r="X711" s="43">
        <f>(Table2[[#This Row],[INV]]-AVERAGE(Table2[INV]))/STDEV(Table2[INV])</f>
        <v>-3.8197271697810821E-2</v>
      </c>
      <c r="Y711" s="43">
        <f>(Table2[[#This Row],[rev]]-AVERAGE(Table2[rev]))/STDEV(Table2[rev])</f>
        <v>-3.1074329311987385E-2</v>
      </c>
      <c r="Z711" s="43">
        <f>(Table2[[#This Row],[ROA]]-AVERAGE(Table2[ROA]))/STDEV(Table2[ROA])</f>
        <v>-0.25717729773591264</v>
      </c>
      <c r="AA711" s="20">
        <f>SUM(Table2[[#This Row],[TATA Z]:[ROA Z]])</f>
        <v>-0.46889387074277333</v>
      </c>
      <c r="AB711" s="20">
        <f>IF(Table2[[#This Row],[Z Score]]&gt;1,1,0)</f>
        <v>0</v>
      </c>
    </row>
    <row r="712" spans="1:28" ht="39" hidden="1" x14ac:dyDescent="0.45">
      <c r="A712" s="22">
        <v>1852</v>
      </c>
      <c r="B712" s="23" t="s">
        <v>3712</v>
      </c>
      <c r="C712" s="24" t="s">
        <v>3713</v>
      </c>
      <c r="D712" s="24" t="s">
        <v>15</v>
      </c>
      <c r="E712" s="25">
        <v>-4923733496</v>
      </c>
      <c r="F712" s="25">
        <v>18241724548</v>
      </c>
      <c r="G712" s="25">
        <v>522740254227</v>
      </c>
      <c r="H712" s="25">
        <v>22517450213</v>
      </c>
      <c r="I712" s="25">
        <v>60775689241</v>
      </c>
      <c r="J712" s="25">
        <v>12380819398</v>
      </c>
      <c r="K712" s="25">
        <v>19638603539</v>
      </c>
      <c r="L712" s="25">
        <v>288314094437</v>
      </c>
      <c r="M712" s="25">
        <v>468477621985</v>
      </c>
      <c r="N712" s="26">
        <v>2.1</v>
      </c>
      <c r="O712" s="26">
        <v>0.02</v>
      </c>
      <c r="P712" s="17">
        <v>4.4315427894979748E-2</v>
      </c>
      <c r="Q712" s="27">
        <v>1.6990484564683248</v>
      </c>
      <c r="R712" s="27">
        <v>0.58621193861954113</v>
      </c>
      <c r="S712" s="27">
        <v>0.6248862994360751</v>
      </c>
      <c r="T712" s="28">
        <v>-2.08</v>
      </c>
      <c r="U712" s="29">
        <v>0.87446212241892063</v>
      </c>
      <c r="V712" s="27">
        <f>(Table2[[#This Row],[TATA]]-AVERAGE(Table2[TATA]))/STDEV(Table2[TATA])</f>
        <v>9.1901002482152508E-2</v>
      </c>
      <c r="W712" s="43">
        <f>(Table2[[#This Row],[REC]]-AVERAGE(Table2[REC]))/STDEV(Table2[REC])</f>
        <v>1.1919074905576288</v>
      </c>
      <c r="X712" s="43">
        <f>(Table2[[#This Row],[INV]]-AVERAGE(Table2[INV]))/STDEV(Table2[INV])</f>
        <v>-3.2652647907674727E-2</v>
      </c>
      <c r="Y712" s="43">
        <f>(Table2[[#This Row],[rev]]-AVERAGE(Table2[rev]))/STDEV(Table2[rev])</f>
        <v>-2.87852147337452E-2</v>
      </c>
      <c r="Z712" s="43">
        <f>(Table2[[#This Row],[ROA]]-AVERAGE(Table2[ROA]))/STDEV(Table2[ROA])</f>
        <v>-0.28949892162249508</v>
      </c>
      <c r="AA712" s="20">
        <f>SUM(Table2[[#This Row],[TATA Z]:[ROA Z]])</f>
        <v>0.93287170877586623</v>
      </c>
      <c r="AB712" s="20">
        <f>IF(Table2[[#This Row],[Z Score]]&gt;1,1,0)</f>
        <v>0</v>
      </c>
    </row>
    <row r="713" spans="1:28" ht="39" hidden="1" x14ac:dyDescent="0.45">
      <c r="A713" s="30">
        <v>1853</v>
      </c>
      <c r="B713" s="31" t="s">
        <v>3714</v>
      </c>
      <c r="C713" s="32" t="s">
        <v>3715</v>
      </c>
      <c r="D713" s="32" t="s">
        <v>15</v>
      </c>
      <c r="E713" s="33">
        <v>-324955007022</v>
      </c>
      <c r="F713" s="33">
        <v>-1192857337</v>
      </c>
      <c r="G713" s="33">
        <v>800094959825</v>
      </c>
      <c r="H713" s="33">
        <v>155239737212</v>
      </c>
      <c r="I713" s="33">
        <v>95133311868</v>
      </c>
      <c r="J713" s="33">
        <v>3903595495</v>
      </c>
      <c r="K713" s="33">
        <v>484340744781</v>
      </c>
      <c r="L713" s="33">
        <v>816512489342</v>
      </c>
      <c r="M713" s="33">
        <v>120461329266</v>
      </c>
      <c r="N713" s="34">
        <v>0.47</v>
      </c>
      <c r="O713" s="34">
        <v>-0.02</v>
      </c>
      <c r="P713" s="17">
        <v>0.40465465468725681</v>
      </c>
      <c r="Q713" s="27">
        <v>-0.38718453421443816</v>
      </c>
      <c r="R713" s="27">
        <v>123.07554660860167</v>
      </c>
      <c r="S713" s="27">
        <v>-0.85246847924754254</v>
      </c>
      <c r="T713" s="28">
        <v>-0.49</v>
      </c>
      <c r="U713" s="29">
        <v>121.75054824982695</v>
      </c>
      <c r="V713" s="27">
        <f>(Table2[[#This Row],[TATA]]-AVERAGE(Table2[TATA]))/STDEV(Table2[TATA])</f>
        <v>0.48852712419534672</v>
      </c>
      <c r="W713" s="43">
        <f>(Table2[[#This Row],[REC]]-AVERAGE(Table2[REC]))/STDEV(Table2[REC])</f>
        <v>-0.52235627737050649</v>
      </c>
      <c r="X713" s="43">
        <f>(Table2[[#This Row],[INV]]-AVERAGE(Table2[INV]))/STDEV(Table2[INV])</f>
        <v>0.86889653246506782</v>
      </c>
      <c r="Y713" s="43">
        <f>(Table2[[#This Row],[rev]]-AVERAGE(Table2[rev]))/STDEV(Table2[rev])</f>
        <v>-3.3908360221885717E-2</v>
      </c>
      <c r="Z713" s="43">
        <f>(Table2[[#This Row],[ROA]]-AVERAGE(Table2[ROA]))/STDEV(Table2[ROA])</f>
        <v>-8.3933393703830836E-2</v>
      </c>
      <c r="AA713" s="20">
        <f>SUM(Table2[[#This Row],[TATA Z]:[ROA Z]])</f>
        <v>0.71722562536419154</v>
      </c>
      <c r="AB713" s="20">
        <f>IF(Table2[[#This Row],[Z Score]]&gt;1,1,0)</f>
        <v>0</v>
      </c>
    </row>
    <row r="714" spans="1:28" ht="51.75" hidden="1" x14ac:dyDescent="0.45">
      <c r="A714" s="22">
        <v>1854</v>
      </c>
      <c r="B714" s="23" t="s">
        <v>3716</v>
      </c>
      <c r="C714" s="24" t="s">
        <v>3717</v>
      </c>
      <c r="D714" s="24" t="s">
        <v>33</v>
      </c>
      <c r="E714" s="25">
        <v>48269370829</v>
      </c>
      <c r="F714" s="25">
        <v>18859642743</v>
      </c>
      <c r="G714" s="25">
        <v>281662316990</v>
      </c>
      <c r="H714" s="25">
        <v>13915329470</v>
      </c>
      <c r="I714" s="25">
        <v>30807474776</v>
      </c>
      <c r="J714" s="25">
        <v>17226206072</v>
      </c>
      <c r="K714" s="25">
        <v>15151925889</v>
      </c>
      <c r="L714" s="25">
        <v>1903827510315</v>
      </c>
      <c r="M714" s="25">
        <v>1751272628812</v>
      </c>
      <c r="N714" s="26">
        <v>3.73</v>
      </c>
      <c r="O714" s="26">
        <v>1.57</v>
      </c>
      <c r="P714" s="17">
        <v>-0.10441484824909733</v>
      </c>
      <c r="Q714" s="27">
        <v>1.2139234893731912</v>
      </c>
      <c r="R714" s="27">
        <v>-0.12041422088707032</v>
      </c>
      <c r="S714" s="27">
        <v>-8.0130621433114418E-2</v>
      </c>
      <c r="T714" s="28">
        <v>-2.16</v>
      </c>
      <c r="U714" s="29">
        <v>-1.2510362011960912</v>
      </c>
      <c r="V714" s="27">
        <f>(Table2[[#This Row],[TATA]]-AVERAGE(Table2[TATA]))/STDEV(Table2[TATA])</f>
        <v>-7.1806715751820252E-2</v>
      </c>
      <c r="W714" s="43">
        <f>(Table2[[#This Row],[REC]]-AVERAGE(Table2[REC]))/STDEV(Table2[REC])</f>
        <v>0.79327888209316988</v>
      </c>
      <c r="X714" s="43">
        <f>(Table2[[#This Row],[INV]]-AVERAGE(Table2[INV]))/STDEV(Table2[INV])</f>
        <v>-3.7853576108072939E-2</v>
      </c>
      <c r="Y714" s="43">
        <f>(Table2[[#This Row],[rev]]-AVERAGE(Table2[rev]))/STDEV(Table2[rev])</f>
        <v>-3.1230060284271707E-2</v>
      </c>
      <c r="Z714" s="43">
        <f>(Table2[[#This Row],[ROA]]-AVERAGE(Table2[ROA]))/STDEV(Table2[ROA])</f>
        <v>-0.29984184126620145</v>
      </c>
      <c r="AA714" s="20">
        <f>SUM(Table2[[#This Row],[TATA Z]:[ROA Z]])</f>
        <v>0.35254668868280353</v>
      </c>
      <c r="AB714" s="20">
        <f>IF(Table2[[#This Row],[Z Score]]&gt;1,1,0)</f>
        <v>0</v>
      </c>
    </row>
    <row r="715" spans="1:28" ht="26.25" hidden="1" x14ac:dyDescent="0.45">
      <c r="A715" s="30">
        <v>1855</v>
      </c>
      <c r="B715" s="31" t="s">
        <v>3718</v>
      </c>
      <c r="C715" s="32" t="s">
        <v>3719</v>
      </c>
      <c r="D715" s="32" t="s">
        <v>33</v>
      </c>
      <c r="E715" s="33">
        <v>-18796176110</v>
      </c>
      <c r="F715" s="33">
        <v>1912378044</v>
      </c>
      <c r="G715" s="33">
        <v>282790985185</v>
      </c>
      <c r="H715" s="33">
        <v>3774047052</v>
      </c>
      <c r="I715" s="33">
        <v>1360262094</v>
      </c>
      <c r="J715" s="33">
        <v>26168166326</v>
      </c>
      <c r="K715" s="33">
        <v>26168166326</v>
      </c>
      <c r="L715" s="33">
        <v>150000000000</v>
      </c>
      <c r="M715" s="32"/>
      <c r="N715" s="34">
        <v>-5.98</v>
      </c>
      <c r="O715" s="34">
        <v>-0.6</v>
      </c>
      <c r="P715" s="17">
        <v>7.3229187770793333E-2</v>
      </c>
      <c r="Q715" s="27">
        <v>-0.6395746859384942</v>
      </c>
      <c r="R715" s="27">
        <v>0</v>
      </c>
      <c r="S715" s="27">
        <v>-1</v>
      </c>
      <c r="T715" s="28">
        <v>5.3800000000000008</v>
      </c>
      <c r="U715" s="29">
        <v>3.8136545018322998</v>
      </c>
      <c r="V715" s="27">
        <f>(Table2[[#This Row],[TATA]]-AVERAGE(Table2[TATA]))/STDEV(Table2[TATA])</f>
        <v>0.12372643693672933</v>
      </c>
      <c r="W715" s="43">
        <f>(Table2[[#This Row],[REC]]-AVERAGE(Table2[REC]))/STDEV(Table2[REC])</f>
        <v>-0.72974600537055889</v>
      </c>
      <c r="X715" s="43">
        <f>(Table2[[#This Row],[INV]]-AVERAGE(Table2[INV]))/STDEV(Table2[INV])</f>
        <v>-3.6967300234026862E-2</v>
      </c>
      <c r="Y715" s="43">
        <f>(Table2[[#This Row],[rev]]-AVERAGE(Table2[rev]))/STDEV(Table2[rev])</f>
        <v>-3.4419967491721694E-2</v>
      </c>
      <c r="Z715" s="43">
        <f>(Table2[[#This Row],[ROA]]-AVERAGE(Table2[ROA]))/STDEV(Table2[ROA])</f>
        <v>0.67497833515312466</v>
      </c>
      <c r="AA715" s="20">
        <f>SUM(Table2[[#This Row],[TATA Z]:[ROA Z]])</f>
        <v>-2.4285010064534207E-3</v>
      </c>
      <c r="AB715" s="20">
        <f>IF(Table2[[#This Row],[Z Score]]&gt;1,1,0)</f>
        <v>0</v>
      </c>
    </row>
    <row r="716" spans="1:28" ht="39" x14ac:dyDescent="0.45">
      <c r="A716" s="22">
        <v>1857</v>
      </c>
      <c r="B716" s="23" t="s">
        <v>3722</v>
      </c>
      <c r="C716" s="24" t="s">
        <v>3723</v>
      </c>
      <c r="D716" s="24" t="s">
        <v>33</v>
      </c>
      <c r="E716" s="25">
        <v>-257747958072</v>
      </c>
      <c r="F716" s="25">
        <v>61414728463</v>
      </c>
      <c r="G716" s="25">
        <v>1172205038348</v>
      </c>
      <c r="H716" s="25">
        <v>78386998011</v>
      </c>
      <c r="I716" s="25">
        <v>454885766216</v>
      </c>
      <c r="J716" s="25">
        <v>116317476063</v>
      </c>
      <c r="K716" s="25">
        <v>313871713371</v>
      </c>
      <c r="L716" s="25">
        <v>265172268736</v>
      </c>
      <c r="M716" s="25">
        <v>831610735356</v>
      </c>
      <c r="N716" s="26">
        <v>-1.63</v>
      </c>
      <c r="O716" s="26">
        <v>0.96</v>
      </c>
      <c r="P716" s="17">
        <v>0.27227547749223047</v>
      </c>
      <c r="Q716" s="27">
        <v>4.8030767570939013</v>
      </c>
      <c r="R716" s="27">
        <v>1.6984054674724927</v>
      </c>
      <c r="S716" s="27">
        <v>2.1361150218310887</v>
      </c>
      <c r="T716" s="28">
        <v>2.59</v>
      </c>
      <c r="U716" s="29">
        <v>11.499872723889712</v>
      </c>
      <c r="V716" s="27">
        <f>(Table2[[#This Row],[TATA]]-AVERAGE(Table2[TATA]))/STDEV(Table2[TATA])</f>
        <v>0.34281709391681053</v>
      </c>
      <c r="W716" s="43">
        <f>(Table2[[#This Row],[REC]]-AVERAGE(Table2[REC]))/STDEV(Table2[REC])</f>
        <v>3.7424966501339609</v>
      </c>
      <c r="X716" s="43">
        <f>(Table2[[#This Row],[INV]]-AVERAGE(Table2[INV]))/STDEV(Table2[INV])</f>
        <v>-2.4466652228501747E-2</v>
      </c>
      <c r="Y716" s="43">
        <f>(Table2[[#This Row],[rev]]-AVERAGE(Table2[rev]))/STDEV(Table2[rev])</f>
        <v>-2.3544601766300095E-2</v>
      </c>
      <c r="Z716" s="43">
        <f>(Table2[[#This Row],[ROA]]-AVERAGE(Table2[ROA]))/STDEV(Table2[ROA])</f>
        <v>0.31426901257886469</v>
      </c>
      <c r="AA716" s="20">
        <f>SUM(Table2[[#This Row],[TATA Z]:[ROA Z]])</f>
        <v>4.3515715026348341</v>
      </c>
      <c r="AB716" s="20">
        <f>IF(Table2[[#This Row],[Z Score]]&gt;1,1,0)</f>
        <v>1</v>
      </c>
    </row>
    <row r="717" spans="1:28" ht="51.75" hidden="1" x14ac:dyDescent="0.45">
      <c r="A717" s="30">
        <v>1858</v>
      </c>
      <c r="B717" s="31" t="s">
        <v>3724</v>
      </c>
      <c r="C717" s="32" t="s">
        <v>3725</v>
      </c>
      <c r="D717" s="32" t="s">
        <v>33</v>
      </c>
      <c r="E717" s="33">
        <v>-514839438106</v>
      </c>
      <c r="F717" s="33">
        <v>42841133137</v>
      </c>
      <c r="G717" s="33">
        <v>2825480286620</v>
      </c>
      <c r="H717" s="33">
        <v>843659719994</v>
      </c>
      <c r="I717" s="33">
        <v>1740271200856</v>
      </c>
      <c r="J717" s="33">
        <v>470752456376</v>
      </c>
      <c r="K717" s="33">
        <v>541420004480</v>
      </c>
      <c r="L717" s="33">
        <v>2957527782915</v>
      </c>
      <c r="M717" s="33">
        <v>5184590648388</v>
      </c>
      <c r="N717" s="34">
        <v>0.16</v>
      </c>
      <c r="O717" s="34">
        <v>0.38</v>
      </c>
      <c r="P717" s="17">
        <v>0.19737549537467458</v>
      </c>
      <c r="Q717" s="27">
        <v>1.062764358204012</v>
      </c>
      <c r="R717" s="27">
        <v>0.15011615371701073</v>
      </c>
      <c r="S717" s="27">
        <v>0.7530150277330484</v>
      </c>
      <c r="T717" s="28">
        <v>0.22</v>
      </c>
      <c r="U717" s="29">
        <v>2.3832710350287458</v>
      </c>
      <c r="V717" s="27">
        <f>(Table2[[#This Row],[TATA]]-AVERAGE(Table2[TATA]))/STDEV(Table2[TATA])</f>
        <v>0.26037453086830009</v>
      </c>
      <c r="W717" s="43">
        <f>(Table2[[#This Row],[REC]]-AVERAGE(Table2[REC]))/STDEV(Table2[REC])</f>
        <v>0.6690709806209495</v>
      </c>
      <c r="X717" s="43">
        <f>(Table2[[#This Row],[INV]]-AVERAGE(Table2[INV]))/STDEV(Table2[INV])</f>
        <v>-3.5862411423022114E-2</v>
      </c>
      <c r="Y717" s="43">
        <f>(Table2[[#This Row],[rev]]-AVERAGE(Table2[rev]))/STDEV(Table2[rev])</f>
        <v>-2.8340892133820544E-2</v>
      </c>
      <c r="Z717" s="43">
        <f>(Table2[[#This Row],[ROA]]-AVERAGE(Table2[ROA]))/STDEV(Table2[ROA])</f>
        <v>7.8600181340632552E-3</v>
      </c>
      <c r="AA717" s="20">
        <f>SUM(Table2[[#This Row],[TATA Z]:[ROA Z]])</f>
        <v>0.87310222606647014</v>
      </c>
      <c r="AB717" s="20">
        <f>IF(Table2[[#This Row],[Z Score]]&gt;1,1,0)</f>
        <v>0</v>
      </c>
    </row>
    <row r="718" spans="1:28" ht="64.5" hidden="1" x14ac:dyDescent="0.45">
      <c r="A718" s="22">
        <v>1862</v>
      </c>
      <c r="B718" s="23" t="s">
        <v>3732</v>
      </c>
      <c r="C718" s="24" t="s">
        <v>3733</v>
      </c>
      <c r="D718" s="24" t="s">
        <v>18</v>
      </c>
      <c r="E718" s="25">
        <v>1268899543975</v>
      </c>
      <c r="F718" s="25">
        <v>1050480930662</v>
      </c>
      <c r="G718" s="25">
        <v>28311318274813</v>
      </c>
      <c r="H718" s="25">
        <v>3469317637527</v>
      </c>
      <c r="I718" s="25">
        <v>5475867402492</v>
      </c>
      <c r="J718" s="25">
        <v>1351772262165</v>
      </c>
      <c r="K718" s="25">
        <v>1675996953160</v>
      </c>
      <c r="L718" s="25">
        <v>9289871699307</v>
      </c>
      <c r="M718" s="25">
        <v>10916486796752</v>
      </c>
      <c r="N718" s="26">
        <v>0.93</v>
      </c>
      <c r="O718" s="26">
        <v>1.31</v>
      </c>
      <c r="P718" s="17">
        <v>-7.7148867174904696E-3</v>
      </c>
      <c r="Q718" s="27">
        <v>0.57837015073526377</v>
      </c>
      <c r="R718" s="27">
        <v>0.23985156380981021</v>
      </c>
      <c r="S718" s="27">
        <v>0.17509553953972704</v>
      </c>
      <c r="T718" s="28">
        <v>0.38</v>
      </c>
      <c r="U718" s="29">
        <v>1.3656023673673106</v>
      </c>
      <c r="V718" s="27">
        <f>(Table2[[#This Row],[TATA]]-AVERAGE(Table2[TATA]))/STDEV(Table2[TATA])</f>
        <v>3.4631129090994715E-2</v>
      </c>
      <c r="W718" s="43">
        <f>(Table2[[#This Row],[REC]]-AVERAGE(Table2[REC]))/STDEV(Table2[REC])</f>
        <v>0.2710428394850064</v>
      </c>
      <c r="X718" s="43">
        <f>(Table2[[#This Row],[INV]]-AVERAGE(Table2[INV]))/STDEV(Table2[INV])</f>
        <v>-3.5201938528483634E-2</v>
      </c>
      <c r="Y718" s="43">
        <f>(Table2[[#This Row],[rev]]-AVERAGE(Table2[rev]))/STDEV(Table2[rev])</f>
        <v>-3.0344991393636965E-2</v>
      </c>
      <c r="Z718" s="43">
        <f>(Table2[[#This Row],[ROA]]-AVERAGE(Table2[ROA]))/STDEV(Table2[ROA])</f>
        <v>2.8545857421476008E-2</v>
      </c>
      <c r="AA718" s="20">
        <f>SUM(Table2[[#This Row],[TATA Z]:[ROA Z]])</f>
        <v>0.26867289607535649</v>
      </c>
      <c r="AB718" s="20">
        <f>IF(Table2[[#This Row],[Z Score]]&gt;1,1,0)</f>
        <v>0</v>
      </c>
    </row>
    <row r="719" spans="1:28" ht="51.75" hidden="1" x14ac:dyDescent="0.45">
      <c r="A719" s="30">
        <v>1863</v>
      </c>
      <c r="B719" s="31" t="s">
        <v>3734</v>
      </c>
      <c r="C719" s="32" t="s">
        <v>3735</v>
      </c>
      <c r="D719" s="32" t="s">
        <v>15</v>
      </c>
      <c r="E719" s="33">
        <v>37898066494</v>
      </c>
      <c r="F719" s="33">
        <v>2836844769</v>
      </c>
      <c r="G719" s="33">
        <v>823609082015</v>
      </c>
      <c r="H719" s="33">
        <v>175457043796</v>
      </c>
      <c r="I719" s="33">
        <v>156448758797</v>
      </c>
      <c r="J719" s="33">
        <v>797579571644</v>
      </c>
      <c r="K719" s="33">
        <v>651547070347</v>
      </c>
      <c r="L719" s="33">
        <v>169158268936</v>
      </c>
      <c r="M719" s="33">
        <v>167642482097</v>
      </c>
      <c r="N719" s="33"/>
      <c r="O719" s="34">
        <v>0.67</v>
      </c>
      <c r="P719" s="17">
        <v>-4.2570222318604113E-2</v>
      </c>
      <c r="Q719" s="27">
        <v>-0.10833583302076211</v>
      </c>
      <c r="R719" s="27">
        <v>-0.18309458578031593</v>
      </c>
      <c r="S719" s="27">
        <v>-8.9607611175868008E-3</v>
      </c>
      <c r="T719" s="28">
        <v>0.67</v>
      </c>
      <c r="U719" s="29">
        <v>0.32703859776273109</v>
      </c>
      <c r="V719" s="27">
        <f>(Table2[[#This Row],[TATA]]-AVERAGE(Table2[TATA]))/STDEV(Table2[TATA])</f>
        <v>-3.7342098801378776E-3</v>
      </c>
      <c r="W719" s="43">
        <f>(Table2[[#This Row],[REC]]-AVERAGE(Table2[REC]))/STDEV(Table2[REC])</f>
        <v>-0.29322548166120471</v>
      </c>
      <c r="X719" s="43">
        <f>(Table2[[#This Row],[INV]]-AVERAGE(Table2[INV]))/STDEV(Table2[INV])</f>
        <v>-3.831491775669256E-2</v>
      </c>
      <c r="Y719" s="43">
        <f>(Table2[[#This Row],[rev]]-AVERAGE(Table2[rev]))/STDEV(Table2[rev])</f>
        <v>-3.0983258666929681E-2</v>
      </c>
      <c r="Z719" s="43">
        <f>(Table2[[#This Row],[ROA]]-AVERAGE(Table2[ROA]))/STDEV(Table2[ROA])</f>
        <v>6.6038941129911627E-2</v>
      </c>
      <c r="AA719" s="20">
        <f>SUM(Table2[[#This Row],[TATA Z]:[ROA Z]])</f>
        <v>-0.30021892683505325</v>
      </c>
      <c r="AB719" s="20">
        <f>IF(Table2[[#This Row],[Z Score]]&gt;1,1,0)</f>
        <v>0</v>
      </c>
    </row>
    <row r="720" spans="1:28" ht="39" hidden="1" x14ac:dyDescent="0.45">
      <c r="A720" s="22">
        <v>1866</v>
      </c>
      <c r="B720" s="23" t="s">
        <v>3740</v>
      </c>
      <c r="C720" s="24" t="s">
        <v>3741</v>
      </c>
      <c r="D720" s="24" t="s">
        <v>33</v>
      </c>
      <c r="E720" s="25">
        <v>31648268451</v>
      </c>
      <c r="F720" s="25">
        <v>14688786500</v>
      </c>
      <c r="G720" s="25">
        <v>1532986813085</v>
      </c>
      <c r="H720" s="25">
        <v>395710162796</v>
      </c>
      <c r="I720" s="25">
        <v>626813933759</v>
      </c>
      <c r="J720" s="25">
        <v>20789704197</v>
      </c>
      <c r="K720" s="25">
        <v>8640302688</v>
      </c>
      <c r="L720" s="25">
        <v>5248084168978</v>
      </c>
      <c r="M720" s="25">
        <v>6618992489218</v>
      </c>
      <c r="N720" s="26">
        <v>0.27</v>
      </c>
      <c r="O720" s="26">
        <v>0.35</v>
      </c>
      <c r="P720" s="17">
        <v>-1.1063031857965266E-2</v>
      </c>
      <c r="Q720" s="27">
        <v>0.5840228346173173</v>
      </c>
      <c r="R720" s="27">
        <v>-0.58439511182430315</v>
      </c>
      <c r="S720" s="27">
        <v>0.26122071904707422</v>
      </c>
      <c r="T720" s="28">
        <v>7.999999999999996E-2</v>
      </c>
      <c r="U720" s="29">
        <v>0.32978540998212302</v>
      </c>
      <c r="V720" s="27">
        <f>(Table2[[#This Row],[TATA]]-AVERAGE(Table2[TATA]))/STDEV(Table2[TATA])</f>
        <v>3.0945818907529954E-2</v>
      </c>
      <c r="W720" s="43">
        <f>(Table2[[#This Row],[REC]]-AVERAGE(Table2[REC]))/STDEV(Table2[REC])</f>
        <v>0.27568766641173642</v>
      </c>
      <c r="X720" s="43">
        <f>(Table2[[#This Row],[INV]]-AVERAGE(Table2[INV]))/STDEV(Table2[INV])</f>
        <v>-4.1268580304643109E-2</v>
      </c>
      <c r="Y720" s="43">
        <f>(Table2[[#This Row],[rev]]-AVERAGE(Table2[rev]))/STDEV(Table2[rev])</f>
        <v>-3.0046327977662157E-2</v>
      </c>
      <c r="Z720" s="43">
        <f>(Table2[[#This Row],[ROA]]-AVERAGE(Table2[ROA]))/STDEV(Table2[ROA])</f>
        <v>-1.024009124242291E-2</v>
      </c>
      <c r="AA720" s="20">
        <f>SUM(Table2[[#This Row],[TATA Z]:[ROA Z]])</f>
        <v>0.22507848579453821</v>
      </c>
      <c r="AB720" s="20">
        <f>IF(Table2[[#This Row],[Z Score]]&gt;1,1,0)</f>
        <v>0</v>
      </c>
    </row>
    <row r="721" spans="1:28" ht="39" hidden="1" x14ac:dyDescent="0.45">
      <c r="A721" s="30">
        <v>1867</v>
      </c>
      <c r="B721" s="31" t="s">
        <v>3742</v>
      </c>
      <c r="C721" s="32" t="s">
        <v>3743</v>
      </c>
      <c r="D721" s="32" t="s">
        <v>15</v>
      </c>
      <c r="E721" s="33">
        <v>514830504</v>
      </c>
      <c r="F721" s="33">
        <v>-3742600131</v>
      </c>
      <c r="G721" s="33">
        <v>543463697651</v>
      </c>
      <c r="H721" s="33">
        <v>84867282908</v>
      </c>
      <c r="I721" s="33">
        <v>72329102481</v>
      </c>
      <c r="J721" s="33">
        <v>68247207050</v>
      </c>
      <c r="K721" s="33">
        <v>67682178415</v>
      </c>
      <c r="L721" s="33">
        <v>17104550293</v>
      </c>
      <c r="M721" s="33">
        <v>3823541815</v>
      </c>
      <c r="N721" s="34">
        <v>-0.67</v>
      </c>
      <c r="O721" s="34">
        <v>-0.44</v>
      </c>
      <c r="P721" s="17">
        <v>-7.8338822876335423E-3</v>
      </c>
      <c r="Q721" s="27">
        <v>-0.14773868088356215</v>
      </c>
      <c r="R721" s="27">
        <v>-8.2791466409173741E-3</v>
      </c>
      <c r="S721" s="27">
        <v>-0.77646054707648315</v>
      </c>
      <c r="T721" s="28">
        <v>0.23000000000000004</v>
      </c>
      <c r="U721" s="29">
        <v>-0.71031225688859623</v>
      </c>
      <c r="V721" s="27">
        <f>(Table2[[#This Row],[TATA]]-AVERAGE(Table2[TATA]))/STDEV(Table2[TATA])</f>
        <v>3.450015042428934E-2</v>
      </c>
      <c r="W721" s="43">
        <f>(Table2[[#This Row],[REC]]-AVERAGE(Table2[REC]))/STDEV(Table2[REC])</f>
        <v>-0.32560291732924895</v>
      </c>
      <c r="X721" s="43">
        <f>(Table2[[#This Row],[INV]]-AVERAGE(Table2[INV]))/STDEV(Table2[INV])</f>
        <v>-3.7028236624026975E-2</v>
      </c>
      <c r="Y721" s="43">
        <f>(Table2[[#This Row],[rev]]-AVERAGE(Table2[rev]))/STDEV(Table2[rev])</f>
        <v>-3.3644781222187337E-2</v>
      </c>
      <c r="Z721" s="43">
        <f>(Table2[[#This Row],[ROA]]-AVERAGE(Table2[ROA]))/STDEV(Table2[ROA])</f>
        <v>9.1528830895265569E-3</v>
      </c>
      <c r="AA721" s="20">
        <f>SUM(Table2[[#This Row],[TATA Z]:[ROA Z]])</f>
        <v>-0.35262290166164739</v>
      </c>
      <c r="AB721" s="20">
        <f>IF(Table2[[#This Row],[Z Score]]&gt;1,1,0)</f>
        <v>0</v>
      </c>
    </row>
    <row r="722" spans="1:28" hidden="1" x14ac:dyDescent="0.45">
      <c r="A722" s="22">
        <v>1868</v>
      </c>
      <c r="B722" s="23" t="s">
        <v>3744</v>
      </c>
      <c r="C722" s="24" t="s">
        <v>3745</v>
      </c>
      <c r="D722" s="24" t="s">
        <v>33</v>
      </c>
      <c r="E722" s="25">
        <v>723888280697</v>
      </c>
      <c r="F722" s="25">
        <v>1152106947333</v>
      </c>
      <c r="G722" s="25">
        <v>44512136899824</v>
      </c>
      <c r="H722" s="25">
        <v>15019145938281</v>
      </c>
      <c r="I722" s="25">
        <v>24394817293147</v>
      </c>
      <c r="J722" s="25">
        <v>3008969635</v>
      </c>
      <c r="K722" s="25">
        <v>1028796115</v>
      </c>
      <c r="L722" s="25">
        <v>20376218972121</v>
      </c>
      <c r="M722" s="25">
        <v>27319153390305</v>
      </c>
      <c r="N722" s="26">
        <v>0.18</v>
      </c>
      <c r="O722" s="26">
        <v>-0.09</v>
      </c>
      <c r="P722" s="17">
        <v>9.6202675598280069E-3</v>
      </c>
      <c r="Q722" s="27">
        <v>0.62424796945138961</v>
      </c>
      <c r="R722" s="27">
        <v>-0.65809023027911018</v>
      </c>
      <c r="S722" s="27">
        <v>0.34073713222671048</v>
      </c>
      <c r="T722" s="28">
        <v>-0.27</v>
      </c>
      <c r="U722" s="29">
        <v>4.6515138958817925E-2</v>
      </c>
      <c r="V722" s="27">
        <f>(Table2[[#This Row],[TATA]]-AVERAGE(Table2[TATA]))/STDEV(Table2[TATA])</f>
        <v>5.3711968752884323E-2</v>
      </c>
      <c r="W722" s="43">
        <f>(Table2[[#This Row],[REC]]-AVERAGE(Table2[REC]))/STDEV(Table2[REC])</f>
        <v>0.30874077769606456</v>
      </c>
      <c r="X722" s="43">
        <f>(Table2[[#This Row],[INV]]-AVERAGE(Table2[INV]))/STDEV(Table2[INV])</f>
        <v>-4.1810993028325617E-2</v>
      </c>
      <c r="Y722" s="43">
        <f>(Table2[[#This Row],[rev]]-AVERAGE(Table2[rev]))/STDEV(Table2[rev])</f>
        <v>-2.9770582327874936E-2</v>
      </c>
      <c r="Z722" s="43">
        <f>(Table2[[#This Row],[ROA]]-AVERAGE(Table2[ROA]))/STDEV(Table2[ROA])</f>
        <v>-5.5490364683638306E-2</v>
      </c>
      <c r="AA722" s="20">
        <f>SUM(Table2[[#This Row],[TATA Z]:[ROA Z]])</f>
        <v>0.23538080640910999</v>
      </c>
      <c r="AB722" s="20">
        <f>IF(Table2[[#This Row],[Z Score]]&gt;1,1,0)</f>
        <v>0</v>
      </c>
    </row>
    <row r="723" spans="1:28" ht="26.25" hidden="1" x14ac:dyDescent="0.45">
      <c r="A723" s="30">
        <v>1871</v>
      </c>
      <c r="B723" s="31" t="s">
        <v>3750</v>
      </c>
      <c r="C723" s="32" t="s">
        <v>3751</v>
      </c>
      <c r="D723" s="32" t="s">
        <v>15</v>
      </c>
      <c r="E723" s="33">
        <v>-3276327177</v>
      </c>
      <c r="F723" s="33">
        <v>-1802886358</v>
      </c>
      <c r="G723" s="33">
        <v>198331447172</v>
      </c>
      <c r="H723" s="33">
        <v>24266240617</v>
      </c>
      <c r="I723" s="33">
        <v>25090279106</v>
      </c>
      <c r="J723" s="33">
        <v>23042862339</v>
      </c>
      <c r="K723" s="33">
        <v>23324053339</v>
      </c>
      <c r="L723" s="33">
        <v>503204817</v>
      </c>
      <c r="M723" s="33">
        <v>2289450294</v>
      </c>
      <c r="N723" s="34">
        <v>-0.86</v>
      </c>
      <c r="O723" s="34">
        <v>0.19</v>
      </c>
      <c r="P723" s="17">
        <v>7.4291840250738468E-3</v>
      </c>
      <c r="Q723" s="27">
        <v>3.3958226245507109E-2</v>
      </c>
      <c r="R723" s="27">
        <v>1.2202954470811761E-2</v>
      </c>
      <c r="S723" s="27">
        <v>3.5497384298688064</v>
      </c>
      <c r="T723" s="28">
        <v>1.05</v>
      </c>
      <c r="U723" s="29">
        <v>4.6533287946101991</v>
      </c>
      <c r="V723" s="27">
        <f>(Table2[[#This Row],[TATA]]-AVERAGE(Table2[TATA]))/STDEV(Table2[TATA])</f>
        <v>5.1300238638249451E-2</v>
      </c>
      <c r="W723" s="43">
        <f>(Table2[[#This Row],[REC]]-AVERAGE(Table2[REC]))/STDEV(Table2[REC])</f>
        <v>-0.17630203577525261</v>
      </c>
      <c r="X723" s="43">
        <f>(Table2[[#This Row],[INV]]-AVERAGE(Table2[INV]))/STDEV(Table2[INV])</f>
        <v>-3.6877483731790749E-2</v>
      </c>
      <c r="Y723" s="43">
        <f>(Table2[[#This Row],[rev]]-AVERAGE(Table2[rev]))/STDEV(Table2[rev])</f>
        <v>-1.8642462828981774E-2</v>
      </c>
      <c r="Z723" s="43">
        <f>(Table2[[#This Row],[ROA]]-AVERAGE(Table2[ROA]))/STDEV(Table2[ROA])</f>
        <v>0.11516780943751691</v>
      </c>
      <c r="AA723" s="20">
        <f>SUM(Table2[[#This Row],[TATA Z]:[ROA Z]])</f>
        <v>-6.5353934260258775E-2</v>
      </c>
      <c r="AB723" s="20">
        <f>IF(Table2[[#This Row],[Z Score]]&gt;1,1,0)</f>
        <v>0</v>
      </c>
    </row>
    <row r="724" spans="1:28" ht="39" hidden="1" x14ac:dyDescent="0.45">
      <c r="A724" s="22">
        <v>1872</v>
      </c>
      <c r="B724" s="23" t="s">
        <v>3752</v>
      </c>
      <c r="C724" s="24" t="s">
        <v>3753</v>
      </c>
      <c r="D724" s="24" t="s">
        <v>15</v>
      </c>
      <c r="E724" s="25">
        <v>33938758521</v>
      </c>
      <c r="F724" s="25">
        <v>32949179306</v>
      </c>
      <c r="G724" s="25">
        <v>1242773172021</v>
      </c>
      <c r="H724" s="25">
        <v>744277933272</v>
      </c>
      <c r="I724" s="25">
        <v>580826275778</v>
      </c>
      <c r="J724" s="25">
        <v>78789190790</v>
      </c>
      <c r="K724" s="25">
        <v>65047857512</v>
      </c>
      <c r="L724" s="25">
        <v>1906809941716</v>
      </c>
      <c r="M724" s="25">
        <v>1900648478497</v>
      </c>
      <c r="N724" s="26">
        <v>1.05</v>
      </c>
      <c r="O724" s="26">
        <v>0.1</v>
      </c>
      <c r="P724" s="17">
        <v>-7.9626695947317919E-4</v>
      </c>
      <c r="Q724" s="27">
        <v>-0.21961104875893961</v>
      </c>
      <c r="R724" s="27">
        <v>-0.17440632579442691</v>
      </c>
      <c r="S724" s="27">
        <v>-3.2312938401480641E-3</v>
      </c>
      <c r="T724" s="28">
        <v>-0.95000000000000007</v>
      </c>
      <c r="U724" s="29">
        <v>-1.3480449353529877</v>
      </c>
      <c r="V724" s="27">
        <f>(Table2[[#This Row],[TATA]]-AVERAGE(Table2[TATA]))/STDEV(Table2[TATA])</f>
        <v>4.2246467966694075E-2</v>
      </c>
      <c r="W724" s="43">
        <f>(Table2[[#This Row],[REC]]-AVERAGE(Table2[REC]))/STDEV(Table2[REC])</f>
        <v>-0.38466065283348866</v>
      </c>
      <c r="X724" s="43">
        <f>(Table2[[#This Row],[INV]]-AVERAGE(Table2[INV]))/STDEV(Table2[INV])</f>
        <v>-3.8250970200031834E-2</v>
      </c>
      <c r="Y724" s="43">
        <f>(Table2[[#This Row],[rev]]-AVERAGE(Table2[rev]))/STDEV(Table2[rev])</f>
        <v>-3.0963390118862972E-2</v>
      </c>
      <c r="Z724" s="43">
        <f>(Table2[[#This Row],[ROA]]-AVERAGE(Table2[ROA]))/STDEV(Table2[ROA])</f>
        <v>-0.14340518165514249</v>
      </c>
      <c r="AA724" s="20">
        <f>SUM(Table2[[#This Row],[TATA Z]:[ROA Z]])</f>
        <v>-0.55503372684083185</v>
      </c>
      <c r="AB724" s="20">
        <f>IF(Table2[[#This Row],[Z Score]]&gt;1,1,0)</f>
        <v>0</v>
      </c>
    </row>
    <row r="725" spans="1:28" ht="26.25" hidden="1" x14ac:dyDescent="0.45">
      <c r="A725" s="30">
        <v>1873</v>
      </c>
      <c r="B725" s="31" t="s">
        <v>3754</v>
      </c>
      <c r="C725" s="32" t="s">
        <v>3755</v>
      </c>
      <c r="D725" s="32" t="s">
        <v>15</v>
      </c>
      <c r="E725" s="33">
        <v>2193877010</v>
      </c>
      <c r="F725" s="33">
        <v>1507864765</v>
      </c>
      <c r="G725" s="33">
        <v>162831509934</v>
      </c>
      <c r="H725" s="33">
        <v>30342329070</v>
      </c>
      <c r="I725" s="33">
        <v>27156393694</v>
      </c>
      <c r="J725" s="33">
        <v>39240865977</v>
      </c>
      <c r="K725" s="33">
        <v>56513255949</v>
      </c>
      <c r="L725" s="33">
        <v>491419148705</v>
      </c>
      <c r="M725" s="33">
        <v>574904009291</v>
      </c>
      <c r="N725" s="33"/>
      <c r="O725" s="33"/>
      <c r="P725" s="17">
        <v>-4.2130189990749285E-3</v>
      </c>
      <c r="Q725" s="27">
        <v>-0.10499969757265572</v>
      </c>
      <c r="R725" s="27">
        <v>0.44016332315713308</v>
      </c>
      <c r="S725" s="27">
        <v>0.16988524115513484</v>
      </c>
      <c r="T725" s="28">
        <v>0</v>
      </c>
      <c r="U725" s="29">
        <v>0.50083584774053724</v>
      </c>
      <c r="V725" s="27">
        <f>(Table2[[#This Row],[TATA]]-AVERAGE(Table2[TATA]))/STDEV(Table2[TATA])</f>
        <v>3.8485642029461052E-2</v>
      </c>
      <c r="W725" s="43">
        <f>(Table2[[#This Row],[REC]]-AVERAGE(Table2[REC]))/STDEV(Table2[REC])</f>
        <v>-0.29048416937771049</v>
      </c>
      <c r="X725" s="43">
        <f>(Table2[[#This Row],[INV]]-AVERAGE(Table2[INV]))/STDEV(Table2[INV])</f>
        <v>-3.3727598718040874E-2</v>
      </c>
      <c r="Y725" s="43">
        <f>(Table2[[#This Row],[rev]]-AVERAGE(Table2[rev]))/STDEV(Table2[rev])</f>
        <v>-3.0363059576747776E-2</v>
      </c>
      <c r="Z725" s="43">
        <f>(Table2[[#This Row],[ROA]]-AVERAGE(Table2[ROA]))/STDEV(Table2[ROA])</f>
        <v>-2.058301088612928E-2</v>
      </c>
      <c r="AA725" s="20">
        <f>SUM(Table2[[#This Row],[TATA Z]:[ROA Z]])</f>
        <v>-0.33667219652916741</v>
      </c>
      <c r="AB725" s="20">
        <f>IF(Table2[[#This Row],[Z Score]]&gt;1,1,0)</f>
        <v>0</v>
      </c>
    </row>
    <row r="726" spans="1:28" ht="39" hidden="1" x14ac:dyDescent="0.45">
      <c r="A726" s="22">
        <v>1874</v>
      </c>
      <c r="B726" s="23" t="s">
        <v>3756</v>
      </c>
      <c r="C726" s="24" t="s">
        <v>3757</v>
      </c>
      <c r="D726" s="24" t="s">
        <v>18</v>
      </c>
      <c r="E726" s="25">
        <v>568462945999</v>
      </c>
      <c r="F726" s="25">
        <v>198784645226</v>
      </c>
      <c r="G726" s="25">
        <v>3146587333428</v>
      </c>
      <c r="H726" s="25">
        <v>300150143115</v>
      </c>
      <c r="I726" s="25">
        <v>291658301866</v>
      </c>
      <c r="J726" s="25">
        <v>16025826200</v>
      </c>
      <c r="K726" s="25">
        <v>22443623696</v>
      </c>
      <c r="L726" s="25">
        <v>1794466662341</v>
      </c>
      <c r="M726" s="25">
        <v>2404749791838</v>
      </c>
      <c r="N726" s="26">
        <v>1.1399999999999999</v>
      </c>
      <c r="O726" s="26">
        <v>1.35</v>
      </c>
      <c r="P726" s="17">
        <v>-0.11748547286315419</v>
      </c>
      <c r="Q726" s="27">
        <v>-2.8291978010973069E-2</v>
      </c>
      <c r="R726" s="27">
        <v>0.40046593641456063</v>
      </c>
      <c r="S726" s="27">
        <v>0.34009165079770581</v>
      </c>
      <c r="T726" s="28">
        <v>0.21000000000000019</v>
      </c>
      <c r="U726" s="29">
        <v>0.80478013633813927</v>
      </c>
      <c r="V726" s="27">
        <f>(Table2[[#This Row],[TATA]]-AVERAGE(Table2[TATA]))/STDEV(Table2[TATA])</f>
        <v>-8.619357891737528E-2</v>
      </c>
      <c r="W726" s="43">
        <f>(Table2[[#This Row],[REC]]-AVERAGE(Table2[REC]))/STDEV(Table2[REC])</f>
        <v>-0.22745321120944298</v>
      </c>
      <c r="X726" s="43">
        <f>(Table2[[#This Row],[INV]]-AVERAGE(Table2[INV]))/STDEV(Table2[INV])</f>
        <v>-3.4019780454329435E-2</v>
      </c>
      <c r="Y726" s="43">
        <f>(Table2[[#This Row],[rev]]-AVERAGE(Table2[rev]))/STDEV(Table2[rev])</f>
        <v>-2.9772820717270901E-2</v>
      </c>
      <c r="Z726" s="43">
        <f>(Table2[[#This Row],[ROA]]-AVERAGE(Table2[ROA]))/STDEV(Table2[ROA])</f>
        <v>6.5671531785999821E-3</v>
      </c>
      <c r="AA726" s="20">
        <f>SUM(Table2[[#This Row],[TATA Z]:[ROA Z]])</f>
        <v>-0.37087223811981862</v>
      </c>
      <c r="AB726" s="20">
        <f>IF(Table2[[#This Row],[Z Score]]&gt;1,1,0)</f>
        <v>0</v>
      </c>
    </row>
    <row r="727" spans="1:28" ht="64.5" hidden="1" x14ac:dyDescent="0.45">
      <c r="A727" s="30">
        <v>1877</v>
      </c>
      <c r="B727" s="31" t="s">
        <v>3762</v>
      </c>
      <c r="C727" s="32" t="s">
        <v>3763</v>
      </c>
      <c r="D727" s="32" t="s">
        <v>33</v>
      </c>
      <c r="E727" s="33">
        <v>1643462780946</v>
      </c>
      <c r="F727" s="33">
        <v>1899394672228</v>
      </c>
      <c r="G727" s="33">
        <v>38565888712023</v>
      </c>
      <c r="H727" s="33">
        <v>6243893215927</v>
      </c>
      <c r="I727" s="33">
        <v>7303255496101</v>
      </c>
      <c r="J727" s="33">
        <v>1842464776007</v>
      </c>
      <c r="K727" s="33">
        <v>3249346897779</v>
      </c>
      <c r="L727" s="33">
        <v>23772356343032</v>
      </c>
      <c r="M727" s="33">
        <v>32557946967498</v>
      </c>
      <c r="N727" s="34">
        <v>1.79</v>
      </c>
      <c r="O727" s="34">
        <v>2.0699999999999998</v>
      </c>
      <c r="P727" s="17">
        <v>6.6362243897211855E-3</v>
      </c>
      <c r="Q727" s="27">
        <v>0.16966374080065391</v>
      </c>
      <c r="R727" s="27">
        <v>0.76358698418159332</v>
      </c>
      <c r="S727" s="27">
        <v>0.36957172009753991</v>
      </c>
      <c r="T727" s="28">
        <v>0.2799999999999998</v>
      </c>
      <c r="U727" s="29">
        <v>1.5894586694695081</v>
      </c>
      <c r="V727" s="27">
        <f>(Table2[[#This Row],[TATA]]-AVERAGE(Table2[TATA]))/STDEV(Table2[TATA])</f>
        <v>5.0427426350659305E-2</v>
      </c>
      <c r="W727" s="43">
        <f>(Table2[[#This Row],[REC]]-AVERAGE(Table2[REC]))/STDEV(Table2[REC])</f>
        <v>-6.4792416404408623E-2</v>
      </c>
      <c r="X727" s="43">
        <f>(Table2[[#This Row],[INV]]-AVERAGE(Table2[INV]))/STDEV(Table2[INV])</f>
        <v>-3.1347127493379957E-2</v>
      </c>
      <c r="Y727" s="43">
        <f>(Table2[[#This Row],[rev]]-AVERAGE(Table2[rev]))/STDEV(Table2[rev])</f>
        <v>-2.9670590240067529E-2</v>
      </c>
      <c r="Z727" s="43">
        <f>(Table2[[#This Row],[ROA]]-AVERAGE(Table2[ROA]))/STDEV(Table2[ROA])</f>
        <v>1.5617207866843012E-2</v>
      </c>
      <c r="AA727" s="20">
        <f>SUM(Table2[[#This Row],[TATA Z]:[ROA Z]])</f>
        <v>-5.9765499920353793E-2</v>
      </c>
      <c r="AB727" s="20">
        <f>IF(Table2[[#This Row],[Z Score]]&gt;1,1,0)</f>
        <v>0</v>
      </c>
    </row>
    <row r="728" spans="1:28" ht="39" hidden="1" x14ac:dyDescent="0.45">
      <c r="A728" s="22">
        <v>1880</v>
      </c>
      <c r="B728" s="23" t="s">
        <v>3768</v>
      </c>
      <c r="C728" s="24" t="s">
        <v>3769</v>
      </c>
      <c r="D728" s="24" t="s">
        <v>18</v>
      </c>
      <c r="E728" s="25">
        <v>1345907775071</v>
      </c>
      <c r="F728" s="25">
        <v>775649820517</v>
      </c>
      <c r="G728" s="25">
        <v>11173678544351</v>
      </c>
      <c r="H728" s="25">
        <v>1311639971868</v>
      </c>
      <c r="I728" s="25">
        <v>576581664005</v>
      </c>
      <c r="J728" s="25">
        <v>331073290370</v>
      </c>
      <c r="K728" s="25">
        <v>64155694186</v>
      </c>
      <c r="L728" s="25">
        <v>11732148061983</v>
      </c>
      <c r="M728" s="25">
        <v>3865757013743</v>
      </c>
      <c r="N728" s="26">
        <v>1.0900000000000001</v>
      </c>
      <c r="O728" s="26">
        <v>1.23</v>
      </c>
      <c r="P728" s="17">
        <v>-5.1035829632158282E-2</v>
      </c>
      <c r="Q728" s="27">
        <v>-0.56041164010589817</v>
      </c>
      <c r="R728" s="27">
        <v>-0.80621905767662183</v>
      </c>
      <c r="S728" s="27">
        <v>-0.67049878732185053</v>
      </c>
      <c r="T728" s="28">
        <v>0.1399999999999999</v>
      </c>
      <c r="U728" s="29">
        <v>-1.948165314736529</v>
      </c>
      <c r="V728" s="27">
        <f>(Table2[[#This Row],[TATA]]-AVERAGE(Table2[TATA]))/STDEV(Table2[TATA])</f>
        <v>-1.3052321112744337E-2</v>
      </c>
      <c r="W728" s="43">
        <f>(Table2[[#This Row],[REC]]-AVERAGE(Table2[REC]))/STDEV(Table2[REC])</f>
        <v>-0.66469749840334758</v>
      </c>
      <c r="X728" s="43">
        <f>(Table2[[#This Row],[INV]]-AVERAGE(Table2[INV]))/STDEV(Table2[INV])</f>
        <v>-4.2901254668570525E-2</v>
      </c>
      <c r="Y728" s="43">
        <f>(Table2[[#This Row],[rev]]-AVERAGE(Table2[rev]))/STDEV(Table2[rev])</f>
        <v>-3.327732885445879E-2</v>
      </c>
      <c r="Z728" s="43">
        <f>(Table2[[#This Row],[ROA]]-AVERAGE(Table2[ROA]))/STDEV(Table2[ROA])</f>
        <v>-2.4829015096431346E-3</v>
      </c>
      <c r="AA728" s="20">
        <f>SUM(Table2[[#This Row],[TATA Z]:[ROA Z]])</f>
        <v>-0.75641130454876437</v>
      </c>
      <c r="AB728" s="20">
        <f>IF(Table2[[#This Row],[Z Score]]&gt;1,1,0)</f>
        <v>0</v>
      </c>
    </row>
    <row r="729" spans="1:28" ht="26.25" hidden="1" x14ac:dyDescent="0.45">
      <c r="A729" s="30">
        <v>1882</v>
      </c>
      <c r="B729" s="31" t="s">
        <v>3772</v>
      </c>
      <c r="C729" s="32" t="s">
        <v>3773</v>
      </c>
      <c r="D729" s="32" t="s">
        <v>15</v>
      </c>
      <c r="E729" s="33">
        <v>147232072974</v>
      </c>
      <c r="F729" s="33">
        <v>103555875935</v>
      </c>
      <c r="G729" s="33">
        <v>649575394314</v>
      </c>
      <c r="H729" s="33">
        <v>323991067644</v>
      </c>
      <c r="I729" s="33">
        <v>330885321112</v>
      </c>
      <c r="J729" s="33">
        <v>157977884415</v>
      </c>
      <c r="K729" s="33">
        <v>141143556487</v>
      </c>
      <c r="L729" s="33">
        <v>14148701007</v>
      </c>
      <c r="M729" s="33">
        <v>18382993538</v>
      </c>
      <c r="N729" s="34">
        <v>-1.54</v>
      </c>
      <c r="O729" s="34">
        <v>-1.88</v>
      </c>
      <c r="P729" s="17">
        <v>-6.7238071856347517E-2</v>
      </c>
      <c r="Q729" s="27">
        <v>2.1279146731215986E-2</v>
      </c>
      <c r="R729" s="27">
        <v>-0.1065612948947782</v>
      </c>
      <c r="S729" s="27">
        <v>0.29927076195228841</v>
      </c>
      <c r="T729" s="28">
        <v>-0.33999999999999986</v>
      </c>
      <c r="U729" s="29">
        <v>-0.19324945806762117</v>
      </c>
      <c r="V729" s="27">
        <f>(Table2[[#This Row],[TATA]]-AVERAGE(Table2[TATA]))/STDEV(Table2[TATA])</f>
        <v>-3.0886162167585784E-2</v>
      </c>
      <c r="W729" s="43">
        <f>(Table2[[#This Row],[REC]]-AVERAGE(Table2[REC]))/STDEV(Table2[REC])</f>
        <v>-0.18672047260330593</v>
      </c>
      <c r="X729" s="43">
        <f>(Table2[[#This Row],[INV]]-AVERAGE(Table2[INV]))/STDEV(Table2[INV])</f>
        <v>-3.7751615442617743E-2</v>
      </c>
      <c r="Y729" s="43">
        <f>(Table2[[#This Row],[rev]]-AVERAGE(Table2[rev]))/STDEV(Table2[rev])</f>
        <v>-2.9914378693410279E-2</v>
      </c>
      <c r="Z729" s="43">
        <f>(Table2[[#This Row],[ROA]]-AVERAGE(Table2[ROA]))/STDEV(Table2[ROA])</f>
        <v>-6.4540419371881361E-2</v>
      </c>
      <c r="AA729" s="20">
        <f>SUM(Table2[[#This Row],[TATA Z]:[ROA Z]])</f>
        <v>-0.34981304827880111</v>
      </c>
      <c r="AB729" s="20">
        <f>IF(Table2[[#This Row],[Z Score]]&gt;1,1,0)</f>
        <v>0</v>
      </c>
    </row>
    <row r="730" spans="1:28" ht="51.75" hidden="1" x14ac:dyDescent="0.45">
      <c r="A730" s="22">
        <v>1883</v>
      </c>
      <c r="B730" s="23" t="s">
        <v>3774</v>
      </c>
      <c r="C730" s="24" t="s">
        <v>3775</v>
      </c>
      <c r="D730" s="24" t="s">
        <v>15</v>
      </c>
      <c r="E730" s="25">
        <v>556688815821</v>
      </c>
      <c r="F730" s="25">
        <v>1433871315</v>
      </c>
      <c r="G730" s="25">
        <v>6099014838236</v>
      </c>
      <c r="H730" s="25">
        <v>1957524578173</v>
      </c>
      <c r="I730" s="25">
        <v>2002792921033</v>
      </c>
      <c r="J730" s="25">
        <v>1937818905304</v>
      </c>
      <c r="K730" s="25">
        <v>1453429873133</v>
      </c>
      <c r="L730" s="25">
        <v>1213006106954</v>
      </c>
      <c r="M730" s="25">
        <v>2210908858733</v>
      </c>
      <c r="N730" s="26">
        <v>1.42</v>
      </c>
      <c r="O730" s="26">
        <v>0.49</v>
      </c>
      <c r="P730" s="17">
        <v>-9.1040103891040003E-2</v>
      </c>
      <c r="Q730" s="27">
        <v>2.3125299863284435E-2</v>
      </c>
      <c r="R730" s="27">
        <v>-0.24996609891934679</v>
      </c>
      <c r="S730" s="27">
        <v>0.82266919025234786</v>
      </c>
      <c r="T730" s="28">
        <v>-0.92999999999999994</v>
      </c>
      <c r="U730" s="29">
        <v>-0.42521171269475444</v>
      </c>
      <c r="V730" s="27">
        <f>(Table2[[#This Row],[TATA]]-AVERAGE(Table2[TATA]))/STDEV(Table2[TATA])</f>
        <v>-5.708510736390051E-2</v>
      </c>
      <c r="W730" s="43">
        <f>(Table2[[#This Row],[REC]]-AVERAGE(Table2[REC]))/STDEV(Table2[REC])</f>
        <v>-0.18520348315942015</v>
      </c>
      <c r="X730" s="43">
        <f>(Table2[[#This Row],[INV]]-AVERAGE(Table2[INV]))/STDEV(Table2[INV])</f>
        <v>-3.8807107203416305E-2</v>
      </c>
      <c r="Y730" s="43">
        <f>(Table2[[#This Row],[rev]]-AVERAGE(Table2[rev]))/STDEV(Table2[rev])</f>
        <v>-2.8099346627223326E-2</v>
      </c>
      <c r="Z730" s="43">
        <f>(Table2[[#This Row],[ROA]]-AVERAGE(Table2[ROA]))/STDEV(Table2[ROA])</f>
        <v>-0.1408194517442159</v>
      </c>
      <c r="AA730" s="20">
        <f>SUM(Table2[[#This Row],[TATA Z]:[ROA Z]])</f>
        <v>-0.45001449609817618</v>
      </c>
      <c r="AB730" s="20">
        <f>IF(Table2[[#This Row],[Z Score]]&gt;1,1,0)</f>
        <v>0</v>
      </c>
    </row>
    <row r="731" spans="1:28" ht="39" hidden="1" x14ac:dyDescent="0.45">
      <c r="A731" s="30">
        <v>1884</v>
      </c>
      <c r="B731" s="31" t="s">
        <v>3776</v>
      </c>
      <c r="C731" s="32" t="s">
        <v>3777</v>
      </c>
      <c r="D731" s="32" t="s">
        <v>15</v>
      </c>
      <c r="E731" s="33">
        <v>110667377179</v>
      </c>
      <c r="F731" s="33">
        <v>472898934</v>
      </c>
      <c r="G731" s="33">
        <v>1217439155138</v>
      </c>
      <c r="H731" s="33">
        <v>281742306342</v>
      </c>
      <c r="I731" s="33">
        <v>221701935574</v>
      </c>
      <c r="J731" s="33">
        <v>246018801665</v>
      </c>
      <c r="K731" s="33">
        <v>244413783407</v>
      </c>
      <c r="L731" s="33">
        <v>1063313453038</v>
      </c>
      <c r="M731" s="33">
        <v>1289963514434</v>
      </c>
      <c r="N731" s="34">
        <v>-0.68</v>
      </c>
      <c r="O731" s="34">
        <v>0.12</v>
      </c>
      <c r="P731" s="17">
        <v>-9.0513335126394187E-2</v>
      </c>
      <c r="Q731" s="27">
        <v>-0.21310385205379304</v>
      </c>
      <c r="R731" s="27">
        <v>-6.5239658397553231E-3</v>
      </c>
      <c r="S731" s="27">
        <v>0.21315451313856379</v>
      </c>
      <c r="T731" s="28">
        <v>0.8</v>
      </c>
      <c r="U731" s="29">
        <v>0.70301336011862126</v>
      </c>
      <c r="V731" s="27">
        <f>(Table2[[#This Row],[TATA]]-AVERAGE(Table2[TATA]))/STDEV(Table2[TATA])</f>
        <v>-5.6505291910498426E-2</v>
      </c>
      <c r="W731" s="43">
        <f>(Table2[[#This Row],[REC]]-AVERAGE(Table2[REC]))/STDEV(Table2[REC])</f>
        <v>-0.37931367021350648</v>
      </c>
      <c r="X731" s="43">
        <f>(Table2[[#This Row],[INV]]-AVERAGE(Table2[INV]))/STDEV(Table2[INV])</f>
        <v>-3.701531809673677E-2</v>
      </c>
      <c r="Y731" s="43">
        <f>(Table2[[#This Row],[rev]]-AVERAGE(Table2[rev]))/STDEV(Table2[rev])</f>
        <v>-3.0213011139679367E-2</v>
      </c>
      <c r="Z731" s="43">
        <f>(Table2[[#This Row],[ROA]]-AVERAGE(Table2[ROA]))/STDEV(Table2[ROA])</f>
        <v>8.2846185550934481E-2</v>
      </c>
      <c r="AA731" s="20">
        <f>SUM(Table2[[#This Row],[TATA Z]:[ROA Z]])</f>
        <v>-0.42020110580948655</v>
      </c>
      <c r="AB731" s="20">
        <f>IF(Table2[[#This Row],[Z Score]]&gt;1,1,0)</f>
        <v>0</v>
      </c>
    </row>
    <row r="732" spans="1:28" ht="39" hidden="1" x14ac:dyDescent="0.45">
      <c r="A732" s="22">
        <v>1885</v>
      </c>
      <c r="B732" s="23" t="s">
        <v>3778</v>
      </c>
      <c r="C732" s="24" t="s">
        <v>3779</v>
      </c>
      <c r="D732" s="24" t="s">
        <v>15</v>
      </c>
      <c r="E732" s="25">
        <v>10551833030</v>
      </c>
      <c r="F732" s="25">
        <v>8596478433</v>
      </c>
      <c r="G732" s="25">
        <v>199403575899</v>
      </c>
      <c r="H732" s="25">
        <v>37267499157</v>
      </c>
      <c r="I732" s="25">
        <v>28868641751</v>
      </c>
      <c r="J732" s="25">
        <v>56169992401</v>
      </c>
      <c r="K732" s="25">
        <v>54499425706</v>
      </c>
      <c r="L732" s="25">
        <v>11103042636</v>
      </c>
      <c r="M732" s="25">
        <v>25086817503</v>
      </c>
      <c r="N732" s="25"/>
      <c r="O732" s="25"/>
      <c r="P732" s="17">
        <v>-9.8060157055077472E-3</v>
      </c>
      <c r="Q732" s="27">
        <v>-0.22536681011562945</v>
      </c>
      <c r="R732" s="27">
        <v>-2.9741266174183403E-2</v>
      </c>
      <c r="S732" s="27">
        <v>1.2594543068455528</v>
      </c>
      <c r="T732" s="28">
        <v>0</v>
      </c>
      <c r="U732" s="29">
        <v>0.99454021485023225</v>
      </c>
      <c r="V732" s="27">
        <f>(Table2[[#This Row],[TATA]]-AVERAGE(Table2[TATA]))/STDEV(Table2[TATA])</f>
        <v>3.2329419149774663E-2</v>
      </c>
      <c r="W732" s="43">
        <f>(Table2[[#This Row],[REC]]-AVERAGE(Table2[REC]))/STDEV(Table2[REC])</f>
        <v>-0.38939017882348131</v>
      </c>
      <c r="X732" s="43">
        <f>(Table2[[#This Row],[INV]]-AVERAGE(Table2[INV]))/STDEV(Table2[INV])</f>
        <v>-3.7186202673286775E-2</v>
      </c>
      <c r="Y732" s="43">
        <f>(Table2[[#This Row],[rev]]-AVERAGE(Table2[rev]))/STDEV(Table2[rev])</f>
        <v>-2.6584670713455816E-2</v>
      </c>
      <c r="Z732" s="43">
        <f>(Table2[[#This Row],[ROA]]-AVERAGE(Table2[ROA]))/STDEV(Table2[ROA])</f>
        <v>-2.058301088612928E-2</v>
      </c>
      <c r="AA732" s="20">
        <f>SUM(Table2[[#This Row],[TATA Z]:[ROA Z]])</f>
        <v>-0.44141464394657853</v>
      </c>
      <c r="AB732" s="20">
        <f>IF(Table2[[#This Row],[Z Score]]&gt;1,1,0)</f>
        <v>0</v>
      </c>
    </row>
    <row r="733" spans="1:28" ht="39" hidden="1" x14ac:dyDescent="0.45">
      <c r="A733" s="30">
        <v>1886</v>
      </c>
      <c r="B733" s="31" t="s">
        <v>3780</v>
      </c>
      <c r="C733" s="32" t="s">
        <v>3781</v>
      </c>
      <c r="D733" s="32" t="s">
        <v>15</v>
      </c>
      <c r="E733" s="33">
        <v>54088217704</v>
      </c>
      <c r="F733" s="33">
        <v>23813697686</v>
      </c>
      <c r="G733" s="33">
        <v>477242646437</v>
      </c>
      <c r="H733" s="33">
        <v>10028148895</v>
      </c>
      <c r="I733" s="33">
        <v>3732411087</v>
      </c>
      <c r="J733" s="33">
        <v>6108884175</v>
      </c>
      <c r="K733" s="33">
        <v>7399258534</v>
      </c>
      <c r="L733" s="33">
        <v>136483957345</v>
      </c>
      <c r="M733" s="33">
        <v>133643815949</v>
      </c>
      <c r="N733" s="34">
        <v>1.43</v>
      </c>
      <c r="O733" s="34">
        <v>1.87</v>
      </c>
      <c r="P733" s="17">
        <v>-6.3436325827173304E-2</v>
      </c>
      <c r="Q733" s="27">
        <v>-0.62780657466494472</v>
      </c>
      <c r="R733" s="27">
        <v>0.21122914136770321</v>
      </c>
      <c r="S733" s="27">
        <v>-2.0809342367035688E-2</v>
      </c>
      <c r="T733" s="28">
        <v>0.44000000000000017</v>
      </c>
      <c r="U733" s="29">
        <v>-6.0823101491450315E-2</v>
      </c>
      <c r="V733" s="27">
        <f>(Table2[[#This Row],[TATA]]-AVERAGE(Table2[TATA]))/STDEV(Table2[TATA])</f>
        <v>-2.6701572560972848E-2</v>
      </c>
      <c r="W733" s="43">
        <f>(Table2[[#This Row],[REC]]-AVERAGE(Table2[REC]))/STDEV(Table2[REC])</f>
        <v>-0.72007611381803849</v>
      </c>
      <c r="X733" s="43">
        <f>(Table2[[#This Row],[INV]]-AVERAGE(Table2[INV]))/STDEV(Table2[INV])</f>
        <v>-3.541260602506599E-2</v>
      </c>
      <c r="Y733" s="43">
        <f>(Table2[[#This Row],[rev]]-AVERAGE(Table2[rev]))/STDEV(Table2[rev])</f>
        <v>-3.1024346973167853E-2</v>
      </c>
      <c r="Z733" s="43">
        <f>(Table2[[#This Row],[ROA]]-AVERAGE(Table2[ROA]))/STDEV(Table2[ROA])</f>
        <v>3.6303047154255808E-2</v>
      </c>
      <c r="AA733" s="20">
        <f>SUM(Table2[[#This Row],[TATA Z]:[ROA Z]])</f>
        <v>-0.77691159222298933</v>
      </c>
      <c r="AB733" s="20">
        <f>IF(Table2[[#This Row],[Z Score]]&gt;1,1,0)</f>
        <v>0</v>
      </c>
    </row>
    <row r="734" spans="1:28" ht="51.75" hidden="1" x14ac:dyDescent="0.45">
      <c r="A734" s="22">
        <v>1888</v>
      </c>
      <c r="B734" s="23" t="s">
        <v>3784</v>
      </c>
      <c r="C734" s="24" t="s">
        <v>3785</v>
      </c>
      <c r="D734" s="24" t="s">
        <v>15</v>
      </c>
      <c r="E734" s="25">
        <v>-1464739525</v>
      </c>
      <c r="F734" s="25">
        <v>429932574</v>
      </c>
      <c r="G734" s="25">
        <v>179513418291</v>
      </c>
      <c r="H734" s="25">
        <v>25981288290</v>
      </c>
      <c r="I734" s="25">
        <v>19991183304</v>
      </c>
      <c r="J734" s="25">
        <v>137050387242</v>
      </c>
      <c r="K734" s="25">
        <v>76156321436</v>
      </c>
      <c r="L734" s="25">
        <v>23321617039</v>
      </c>
      <c r="M734" s="25">
        <v>54873584678</v>
      </c>
      <c r="N734" s="26">
        <v>-0.42</v>
      </c>
      <c r="O734" s="26">
        <v>1.4</v>
      </c>
      <c r="P734" s="17">
        <v>1.0554487330460412E-2</v>
      </c>
      <c r="Q734" s="27">
        <v>-0.23055457909319862</v>
      </c>
      <c r="R734" s="27">
        <v>-0.44431881610429053</v>
      </c>
      <c r="S734" s="27">
        <v>1.3529065152830804</v>
      </c>
      <c r="T734" s="28">
        <v>1.8199999999999998</v>
      </c>
      <c r="U734" s="29">
        <v>2.5085876074160516</v>
      </c>
      <c r="V734" s="27">
        <f>(Table2[[#This Row],[TATA]]-AVERAGE(Table2[TATA]))/STDEV(Table2[TATA])</f>
        <v>5.4740266359426401E-2</v>
      </c>
      <c r="W734" s="43">
        <f>(Table2[[#This Row],[REC]]-AVERAGE(Table2[REC]))/STDEV(Table2[REC])</f>
        <v>-0.39365298380947567</v>
      </c>
      <c r="X734" s="43">
        <f>(Table2[[#This Row],[INV]]-AVERAGE(Table2[INV]))/STDEV(Table2[INV])</f>
        <v>-4.0237587117062545E-2</v>
      </c>
      <c r="Y734" s="43">
        <f>(Table2[[#This Row],[rev]]-AVERAGE(Table2[rev]))/STDEV(Table2[rev])</f>
        <v>-2.6260598752596093E-2</v>
      </c>
      <c r="Z734" s="43">
        <f>(Table2[[#This Row],[ROA]]-AVERAGE(Table2[ROA]))/STDEV(Table2[ROA])</f>
        <v>0.21471841100819075</v>
      </c>
      <c r="AA734" s="20">
        <f>SUM(Table2[[#This Row],[TATA Z]:[ROA Z]])</f>
        <v>-0.19069249231151711</v>
      </c>
      <c r="AB734" s="20">
        <f>IF(Table2[[#This Row],[Z Score]]&gt;1,1,0)</f>
        <v>0</v>
      </c>
    </row>
    <row r="735" spans="1:28" ht="51.75" hidden="1" x14ac:dyDescent="0.45">
      <c r="A735" s="30">
        <v>1891</v>
      </c>
      <c r="B735" s="31" t="s">
        <v>3790</v>
      </c>
      <c r="C735" s="32" t="s">
        <v>3791</v>
      </c>
      <c r="D735" s="32" t="s">
        <v>15</v>
      </c>
      <c r="E735" s="33">
        <v>-1305959624</v>
      </c>
      <c r="F735" s="33">
        <v>503533473</v>
      </c>
      <c r="G735" s="33">
        <v>291936755071</v>
      </c>
      <c r="H735" s="33">
        <v>85484166110</v>
      </c>
      <c r="I735" s="33">
        <v>70496742942</v>
      </c>
      <c r="J735" s="33">
        <v>167304092859</v>
      </c>
      <c r="K735" s="33">
        <v>157207055950</v>
      </c>
      <c r="L735" s="33">
        <v>4608022401</v>
      </c>
      <c r="M735" s="33">
        <v>14512340983</v>
      </c>
      <c r="N735" s="34">
        <v>1.1000000000000001</v>
      </c>
      <c r="O735" s="34">
        <v>0.61</v>
      </c>
      <c r="P735" s="17">
        <v>6.1982366576621203E-3</v>
      </c>
      <c r="Q735" s="27">
        <v>-0.17532396758382557</v>
      </c>
      <c r="R735" s="27">
        <v>-6.0351404059848963E-2</v>
      </c>
      <c r="S735" s="27">
        <v>2.1493642435094578</v>
      </c>
      <c r="T735" s="28">
        <v>-0.4900000000000001</v>
      </c>
      <c r="U735" s="29">
        <v>1.4298871085234452</v>
      </c>
      <c r="V735" s="27">
        <f>(Table2[[#This Row],[TATA]]-AVERAGE(Table2[TATA]))/STDEV(Table2[TATA])</f>
        <v>4.9945332360862613E-2</v>
      </c>
      <c r="W735" s="43">
        <f>(Table2[[#This Row],[REC]]-AVERAGE(Table2[REC]))/STDEV(Table2[REC])</f>
        <v>-0.34826982832594222</v>
      </c>
      <c r="X735" s="43">
        <f>(Table2[[#This Row],[INV]]-AVERAGE(Table2[INV]))/STDEV(Table2[INV])</f>
        <v>-3.7411500204669983E-2</v>
      </c>
      <c r="Y735" s="43">
        <f>(Table2[[#This Row],[rev]]-AVERAGE(Table2[rev]))/STDEV(Table2[rev])</f>
        <v>-2.3498656343276251E-2</v>
      </c>
      <c r="Z735" s="43">
        <f>(Table2[[#This Row],[ROA]]-AVERAGE(Table2[ROA]))/STDEV(Table2[ROA])</f>
        <v>-8.393339370383085E-2</v>
      </c>
      <c r="AA735" s="20">
        <f>SUM(Table2[[#This Row],[TATA Z]:[ROA Z]])</f>
        <v>-0.44316804621685668</v>
      </c>
      <c r="AB735" s="20">
        <f>IF(Table2[[#This Row],[Z Score]]&gt;1,1,0)</f>
        <v>0</v>
      </c>
    </row>
    <row r="736" spans="1:28" ht="51.75" x14ac:dyDescent="0.45">
      <c r="A736" s="22">
        <v>1893</v>
      </c>
      <c r="B736" s="23" t="s">
        <v>3794</v>
      </c>
      <c r="C736" s="24" t="s">
        <v>3795</v>
      </c>
      <c r="D736" s="24" t="s">
        <v>15</v>
      </c>
      <c r="E736" s="25">
        <v>735428577676</v>
      </c>
      <c r="F736" s="25">
        <v>952949539</v>
      </c>
      <c r="G736" s="25">
        <v>1813925990825</v>
      </c>
      <c r="H736" s="25">
        <v>72294574630</v>
      </c>
      <c r="I736" s="25">
        <v>473661354615</v>
      </c>
      <c r="J736" s="25">
        <v>389141838294</v>
      </c>
      <c r="K736" s="25">
        <v>394958918987</v>
      </c>
      <c r="L736" s="25">
        <v>10516648979</v>
      </c>
      <c r="M736" s="25">
        <v>11260765034</v>
      </c>
      <c r="N736" s="26">
        <v>0.01</v>
      </c>
      <c r="O736" s="26">
        <v>0.02</v>
      </c>
      <c r="P736" s="17">
        <v>-0.40490936887835749</v>
      </c>
      <c r="Q736" s="27">
        <v>5.551824352507432</v>
      </c>
      <c r="R736" s="27">
        <v>1.4948484384259771E-2</v>
      </c>
      <c r="S736" s="27">
        <v>7.0756003788457339E-2</v>
      </c>
      <c r="T736" s="28">
        <v>0.01</v>
      </c>
      <c r="U736" s="29">
        <v>5.2426194718017909</v>
      </c>
      <c r="V736" s="27">
        <f>(Table2[[#This Row],[TATA]]-AVERAGE(Table2[TATA]))/STDEV(Table2[TATA])</f>
        <v>-0.40256164735951411</v>
      </c>
      <c r="W736" s="43">
        <f>(Table2[[#This Row],[REC]]-AVERAGE(Table2[REC]))/STDEV(Table2[REC])</f>
        <v>4.3577447455639264</v>
      </c>
      <c r="X736" s="43">
        <f>(Table2[[#This Row],[INV]]-AVERAGE(Table2[INV]))/STDEV(Table2[INV])</f>
        <v>-3.6857276011258787E-2</v>
      </c>
      <c r="Y736" s="43">
        <f>(Table2[[#This Row],[rev]]-AVERAGE(Table2[rev]))/STDEV(Table2[rev])</f>
        <v>-3.0706818240872062E-2</v>
      </c>
      <c r="Z736" s="43">
        <f>(Table2[[#This Row],[ROA]]-AVERAGE(Table2[ROA]))/STDEV(Table2[ROA])</f>
        <v>-1.9290145930665983E-2</v>
      </c>
      <c r="AA736" s="20">
        <f>SUM(Table2[[#This Row],[TATA Z]:[ROA Z]])</f>
        <v>3.868328858021616</v>
      </c>
      <c r="AB736" s="20">
        <f>IF(Table2[[#This Row],[Z Score]]&gt;1,1,0)</f>
        <v>1</v>
      </c>
    </row>
    <row r="737" spans="1:28" ht="39" hidden="1" x14ac:dyDescent="0.45">
      <c r="A737" s="30">
        <v>1894</v>
      </c>
      <c r="B737" s="31" t="s">
        <v>3796</v>
      </c>
      <c r="C737" s="32" t="s">
        <v>3797</v>
      </c>
      <c r="D737" s="32" t="s">
        <v>15</v>
      </c>
      <c r="E737" s="33">
        <v>-123664334</v>
      </c>
      <c r="F737" s="33">
        <v>-19461990397</v>
      </c>
      <c r="G737" s="33">
        <v>40078039048</v>
      </c>
      <c r="H737" s="33">
        <v>24949935643</v>
      </c>
      <c r="I737" s="33">
        <v>24685586124</v>
      </c>
      <c r="J737" s="33">
        <v>43083087028</v>
      </c>
      <c r="K737" s="33">
        <v>43083087028</v>
      </c>
      <c r="L737" s="33">
        <v>652577063</v>
      </c>
      <c r="M737" s="33">
        <v>637440740</v>
      </c>
      <c r="N737" s="34">
        <v>-11.84</v>
      </c>
      <c r="O737" s="34">
        <v>-11.99</v>
      </c>
      <c r="P737" s="17">
        <v>-0.48251677283509792</v>
      </c>
      <c r="Q737" s="27">
        <v>-1.0595198431871162E-2</v>
      </c>
      <c r="R737" s="27">
        <v>0</v>
      </c>
      <c r="S737" s="27">
        <v>-2.3194690494354686E-2</v>
      </c>
      <c r="T737" s="28">
        <v>-0.15000000000000036</v>
      </c>
      <c r="U737" s="29">
        <v>-0.66630666176132414</v>
      </c>
      <c r="V737" s="27">
        <f>(Table2[[#This Row],[TATA]]-AVERAGE(Table2[TATA]))/STDEV(Table2[TATA])</f>
        <v>-0.48798427514723319</v>
      </c>
      <c r="W737" s="43">
        <f>(Table2[[#This Row],[REC]]-AVERAGE(Table2[REC]))/STDEV(Table2[REC])</f>
        <v>-0.21291171551986687</v>
      </c>
      <c r="X737" s="43">
        <f>(Table2[[#This Row],[INV]]-AVERAGE(Table2[INV]))/STDEV(Table2[INV])</f>
        <v>-3.6967300234026862E-2</v>
      </c>
      <c r="Y737" s="43">
        <f>(Table2[[#This Row],[rev]]-AVERAGE(Table2[rev]))/STDEV(Table2[rev])</f>
        <v>-3.103261884237114E-2</v>
      </c>
      <c r="Z737" s="43">
        <f>(Table2[[#This Row],[ROA]]-AVERAGE(Table2[ROA]))/STDEV(Table2[ROA])</f>
        <v>-3.997598521807879E-2</v>
      </c>
      <c r="AA737" s="20">
        <f>SUM(Table2[[#This Row],[TATA Z]:[ROA Z]])</f>
        <v>-0.80887189496157685</v>
      </c>
      <c r="AB737" s="20">
        <f>IF(Table2[[#This Row],[Z Score]]&gt;1,1,0)</f>
        <v>0</v>
      </c>
    </row>
    <row r="738" spans="1:28" ht="51.75" hidden="1" x14ac:dyDescent="0.45">
      <c r="A738" s="22">
        <v>1895</v>
      </c>
      <c r="B738" s="23" t="s">
        <v>3798</v>
      </c>
      <c r="C738" s="24" t="s">
        <v>3799</v>
      </c>
      <c r="D738" s="24" t="s">
        <v>15</v>
      </c>
      <c r="E738" s="25">
        <v>-35553516821</v>
      </c>
      <c r="F738" s="25">
        <v>14770086886</v>
      </c>
      <c r="G738" s="25">
        <v>984511355313</v>
      </c>
      <c r="H738" s="25">
        <v>173544227313</v>
      </c>
      <c r="I738" s="25">
        <v>293923879230</v>
      </c>
      <c r="J738" s="25">
        <v>187481801114</v>
      </c>
      <c r="K738" s="25">
        <v>324554852716</v>
      </c>
      <c r="L738" s="25">
        <v>570016285007</v>
      </c>
      <c r="M738" s="25">
        <v>945698577733</v>
      </c>
      <c r="N738" s="26">
        <v>0.7</v>
      </c>
      <c r="O738" s="26">
        <v>0.34</v>
      </c>
      <c r="P738" s="17">
        <v>5.1115310590806651E-2</v>
      </c>
      <c r="Q738" s="27">
        <v>0.69365402572501755</v>
      </c>
      <c r="R738" s="27">
        <v>0.73112723895079024</v>
      </c>
      <c r="S738" s="27">
        <v>0.65907291178775096</v>
      </c>
      <c r="T738" s="28">
        <v>-0.35999999999999993</v>
      </c>
      <c r="U738" s="29">
        <v>1.7749694870543657</v>
      </c>
      <c r="V738" s="27">
        <f>(Table2[[#This Row],[TATA]]-AVERAGE(Table2[TATA]))/STDEV(Table2[TATA])</f>
        <v>9.9385647231377147E-2</v>
      </c>
      <c r="W738" s="43">
        <f>(Table2[[#This Row],[REC]]-AVERAGE(Table2[REC]))/STDEV(Table2[REC])</f>
        <v>0.36577193772278949</v>
      </c>
      <c r="X738" s="43">
        <f>(Table2[[#This Row],[INV]]-AVERAGE(Table2[INV]))/STDEV(Table2[INV])</f>
        <v>-3.1586038552753271E-2</v>
      </c>
      <c r="Y738" s="43">
        <f>(Table2[[#This Row],[rev]]-AVERAGE(Table2[rev]))/STDEV(Table2[rev])</f>
        <v>-2.8666662987508352E-2</v>
      </c>
      <c r="Z738" s="43">
        <f>(Table2[[#This Row],[ROA]]-AVERAGE(Table2[ROA]))/STDEV(Table2[ROA])</f>
        <v>-6.7126149282807968E-2</v>
      </c>
      <c r="AA738" s="20">
        <f>SUM(Table2[[#This Row],[TATA Z]:[ROA Z]])</f>
        <v>0.33777873413109705</v>
      </c>
      <c r="AB738" s="20">
        <f>IF(Table2[[#This Row],[Z Score]]&gt;1,1,0)</f>
        <v>0</v>
      </c>
    </row>
    <row r="739" spans="1:28" ht="51.75" hidden="1" x14ac:dyDescent="0.45">
      <c r="A739" s="30">
        <v>1896</v>
      </c>
      <c r="B739" s="31" t="s">
        <v>3800</v>
      </c>
      <c r="C739" s="32" t="s">
        <v>3801</v>
      </c>
      <c r="D739" s="32" t="s">
        <v>15</v>
      </c>
      <c r="E739" s="33">
        <v>6197066742</v>
      </c>
      <c r="F739" s="33">
        <v>1801815342</v>
      </c>
      <c r="G739" s="33">
        <v>255676490967</v>
      </c>
      <c r="H739" s="33">
        <v>199496501735</v>
      </c>
      <c r="I739" s="33">
        <v>188033412156</v>
      </c>
      <c r="J739" s="33">
        <v>62226450591</v>
      </c>
      <c r="K739" s="33">
        <v>47828096985</v>
      </c>
      <c r="L739" s="33">
        <v>100140494385</v>
      </c>
      <c r="M739" s="33">
        <v>115963427514</v>
      </c>
      <c r="N739" s="34">
        <v>0.13</v>
      </c>
      <c r="O739" s="34">
        <v>0.21</v>
      </c>
      <c r="P739" s="17">
        <v>-1.7190674760032169E-2</v>
      </c>
      <c r="Q739" s="27">
        <v>-5.7460103206355605E-2</v>
      </c>
      <c r="R739" s="27">
        <v>-0.23138638744859533</v>
      </c>
      <c r="S739" s="27">
        <v>0.15800733984962342</v>
      </c>
      <c r="T739" s="28">
        <v>7.9999999999999988E-2</v>
      </c>
      <c r="U739" s="29">
        <v>-6.8029825565359692E-2</v>
      </c>
      <c r="V739" s="27">
        <f>(Table2[[#This Row],[TATA]]-AVERAGE(Table2[TATA]))/STDEV(Table2[TATA])</f>
        <v>2.4201109870089492E-2</v>
      </c>
      <c r="W739" s="43">
        <f>(Table2[[#This Row],[REC]]-AVERAGE(Table2[REC]))/STDEV(Table2[REC])</f>
        <v>-0.25142074524046792</v>
      </c>
      <c r="X739" s="43">
        <f>(Table2[[#This Row],[INV]]-AVERAGE(Table2[INV]))/STDEV(Table2[INV])</f>
        <v>-3.867035632879405E-2</v>
      </c>
      <c r="Y739" s="43">
        <f>(Table2[[#This Row],[rev]]-AVERAGE(Table2[rev]))/STDEV(Table2[rev])</f>
        <v>-3.0404249558572002E-2</v>
      </c>
      <c r="Z739" s="43">
        <f>(Table2[[#This Row],[ROA]]-AVERAGE(Table2[ROA]))/STDEV(Table2[ROA])</f>
        <v>-1.0240091242422906E-2</v>
      </c>
      <c r="AA739" s="20">
        <f>SUM(Table2[[#This Row],[TATA Z]:[ROA Z]])</f>
        <v>-0.30653433250016743</v>
      </c>
      <c r="AB739" s="20">
        <f>IF(Table2[[#This Row],[Z Score]]&gt;1,1,0)</f>
        <v>0</v>
      </c>
    </row>
    <row r="740" spans="1:28" ht="26.25" hidden="1" x14ac:dyDescent="0.45">
      <c r="A740" s="22">
        <v>1901</v>
      </c>
      <c r="B740" s="23" t="s">
        <v>3810</v>
      </c>
      <c r="C740" s="24" t="s">
        <v>3811</v>
      </c>
      <c r="D740" s="24" t="s">
        <v>18</v>
      </c>
      <c r="E740" s="25">
        <v>41660178341</v>
      </c>
      <c r="F740" s="25">
        <v>171281595422</v>
      </c>
      <c r="G740" s="25">
        <v>8743821873019</v>
      </c>
      <c r="H740" s="25">
        <v>634711195158</v>
      </c>
      <c r="I740" s="25">
        <v>814059813870</v>
      </c>
      <c r="J740" s="25">
        <v>1279022786702</v>
      </c>
      <c r="K740" s="25">
        <v>1274356354607</v>
      </c>
      <c r="L740" s="25">
        <v>729152742656</v>
      </c>
      <c r="M740" s="25">
        <v>473293505361</v>
      </c>
      <c r="N740" s="26">
        <v>0.68</v>
      </c>
      <c r="O740" s="26">
        <v>1.52</v>
      </c>
      <c r="P740" s="17">
        <v>1.4824343286426683E-2</v>
      </c>
      <c r="Q740" s="27">
        <v>0.28256728427069</v>
      </c>
      <c r="R740" s="27">
        <v>-3.6484354645725586E-3</v>
      </c>
      <c r="S740" s="27">
        <v>-0.35089936898956353</v>
      </c>
      <c r="T740" s="28">
        <v>0.84</v>
      </c>
      <c r="U740" s="29">
        <v>0.78284382310298062</v>
      </c>
      <c r="V740" s="27">
        <f>(Table2[[#This Row],[TATA]]-AVERAGE(Table2[TATA]))/STDEV(Table2[TATA])</f>
        <v>5.944010551700208E-2</v>
      </c>
      <c r="W740" s="43">
        <f>(Table2[[#This Row],[REC]]-AVERAGE(Table2[REC]))/STDEV(Table2[REC])</f>
        <v>2.7980756441467993E-2</v>
      </c>
      <c r="X740" s="43">
        <f>(Table2[[#This Row],[INV]]-AVERAGE(Table2[INV]))/STDEV(Table2[INV])</f>
        <v>-3.6994153543432051E-2</v>
      </c>
      <c r="Y740" s="43">
        <f>(Table2[[#This Row],[rev]]-AVERAGE(Table2[rev]))/STDEV(Table2[rev])</f>
        <v>-3.2169027489298327E-2</v>
      </c>
      <c r="Z740" s="43">
        <f>(Table2[[#This Row],[ROA]]-AVERAGE(Table2[ROA]))/STDEV(Table2[ROA])</f>
        <v>8.8017645372787667E-2</v>
      </c>
      <c r="AA740" s="20">
        <f>SUM(Table2[[#This Row],[TATA Z]:[ROA Z]])</f>
        <v>0.10627532629852736</v>
      </c>
      <c r="AB740" s="20">
        <f>IF(Table2[[#This Row],[Z Score]]&gt;1,1,0)</f>
        <v>0</v>
      </c>
    </row>
    <row r="741" spans="1:28" ht="39" hidden="1" x14ac:dyDescent="0.45">
      <c r="A741" s="30">
        <v>1902</v>
      </c>
      <c r="B741" s="31" t="s">
        <v>3812</v>
      </c>
      <c r="C741" s="32" t="s">
        <v>3813</v>
      </c>
      <c r="D741" s="32" t="s">
        <v>33</v>
      </c>
      <c r="E741" s="33">
        <v>22465449671</v>
      </c>
      <c r="F741" s="33">
        <v>24383682591</v>
      </c>
      <c r="G741" s="33">
        <v>189380925000</v>
      </c>
      <c r="H741" s="33">
        <v>56145394020</v>
      </c>
      <c r="I741" s="33">
        <v>51751288727</v>
      </c>
      <c r="J741" s="33">
        <v>56237104738</v>
      </c>
      <c r="K741" s="33">
        <v>73905559719</v>
      </c>
      <c r="L741" s="33">
        <v>358808909405</v>
      </c>
      <c r="M741" s="33">
        <v>444270419808</v>
      </c>
      <c r="N741" s="34">
        <v>1.64</v>
      </c>
      <c r="O741" s="34">
        <v>3.94</v>
      </c>
      <c r="P741" s="17">
        <v>1.0128965839616635E-2</v>
      </c>
      <c r="Q741" s="27">
        <v>-7.8262970092163583E-2</v>
      </c>
      <c r="R741" s="27">
        <v>0.31417789132841401</v>
      </c>
      <c r="S741" s="27">
        <v>0.2381811269533908</v>
      </c>
      <c r="T741" s="28">
        <v>2.2999999999999998</v>
      </c>
      <c r="U741" s="29">
        <v>2.7842250140292579</v>
      </c>
      <c r="V741" s="27">
        <f>(Table2[[#This Row],[TATA]]-AVERAGE(Table2[TATA]))/STDEV(Table2[TATA])</f>
        <v>5.4271893986755818E-2</v>
      </c>
      <c r="W741" s="43">
        <f>(Table2[[#This Row],[REC]]-AVERAGE(Table2[REC]))/STDEV(Table2[REC])</f>
        <v>-0.26851452198095638</v>
      </c>
      <c r="X741" s="43">
        <f>(Table2[[#This Row],[INV]]-AVERAGE(Table2[INV]))/STDEV(Table2[INV])</f>
        <v>-3.4654879963466098E-2</v>
      </c>
      <c r="Y741" s="43">
        <f>(Table2[[#This Row],[rev]]-AVERAGE(Table2[rev]))/STDEV(Table2[rev])</f>
        <v>-3.0126224278798793E-2</v>
      </c>
      <c r="Z741" s="43">
        <f>(Table2[[#This Row],[ROA]]-AVERAGE(Table2[ROA]))/STDEV(Table2[ROA])</f>
        <v>0.27677592887042907</v>
      </c>
      <c r="AA741" s="20">
        <f>SUM(Table2[[#This Row],[TATA Z]:[ROA Z]])</f>
        <v>-2.2478033660364161E-3</v>
      </c>
      <c r="AB741" s="20">
        <f>IF(Table2[[#This Row],[Z Score]]&gt;1,1,0)</f>
        <v>0</v>
      </c>
    </row>
    <row r="742" spans="1:28" ht="39" hidden="1" x14ac:dyDescent="0.45">
      <c r="A742" s="22">
        <v>1903</v>
      </c>
      <c r="B742" s="23" t="s">
        <v>3814</v>
      </c>
      <c r="C742" s="24" t="s">
        <v>3815</v>
      </c>
      <c r="D742" s="24" t="s">
        <v>15</v>
      </c>
      <c r="E742" s="25">
        <v>53582460051</v>
      </c>
      <c r="F742" s="25">
        <v>37381104878</v>
      </c>
      <c r="G742" s="25">
        <v>323703927033</v>
      </c>
      <c r="H742" s="25">
        <v>60211477063</v>
      </c>
      <c r="I742" s="25">
        <v>33006625619</v>
      </c>
      <c r="J742" s="25">
        <v>8598859290</v>
      </c>
      <c r="K742" s="25">
        <v>10260900377</v>
      </c>
      <c r="L742" s="25">
        <v>228293562552</v>
      </c>
      <c r="M742" s="25">
        <v>212002353593</v>
      </c>
      <c r="N742" s="25"/>
      <c r="O742" s="25"/>
      <c r="P742" s="17">
        <v>-5.0049918521218165E-2</v>
      </c>
      <c r="Q742" s="27">
        <v>-0.45182169199296063</v>
      </c>
      <c r="R742" s="27">
        <v>0.19328622913191082</v>
      </c>
      <c r="S742" s="27">
        <v>-7.1360789927176496E-2</v>
      </c>
      <c r="T742" s="28">
        <v>0</v>
      </c>
      <c r="U742" s="29">
        <v>-0.37994617130944447</v>
      </c>
      <c r="V742" s="27">
        <f>(Table2[[#This Row],[TATA]]-AVERAGE(Table2[TATA]))/STDEV(Table2[TATA])</f>
        <v>-1.1967126742519566E-2</v>
      </c>
      <c r="W742" s="43">
        <f>(Table2[[#This Row],[REC]]-AVERAGE(Table2[REC]))/STDEV(Table2[REC])</f>
        <v>-0.57546881951533757</v>
      </c>
      <c r="X742" s="43">
        <f>(Table2[[#This Row],[INV]]-AVERAGE(Table2[INV]))/STDEV(Table2[INV])</f>
        <v>-3.5544669913430339E-2</v>
      </c>
      <c r="Y742" s="43">
        <f>(Table2[[#This Row],[rev]]-AVERAGE(Table2[rev]))/STDEV(Table2[rev])</f>
        <v>-3.1199648413433589E-2</v>
      </c>
      <c r="Z742" s="43">
        <f>(Table2[[#This Row],[ROA]]-AVERAGE(Table2[ROA]))/STDEV(Table2[ROA])</f>
        <v>-2.058301088612928E-2</v>
      </c>
      <c r="AA742" s="20">
        <f>SUM(Table2[[#This Row],[TATA Z]:[ROA Z]])</f>
        <v>-0.67476327547085024</v>
      </c>
      <c r="AB742" s="20">
        <f>IF(Table2[[#This Row],[Z Score]]&gt;1,1,0)</f>
        <v>0</v>
      </c>
    </row>
    <row r="743" spans="1:28" ht="51.75" hidden="1" x14ac:dyDescent="0.45">
      <c r="A743" s="30">
        <v>1906</v>
      </c>
      <c r="B743" s="31" t="s">
        <v>3820</v>
      </c>
      <c r="C743" s="32" t="s">
        <v>3821</v>
      </c>
      <c r="D743" s="32" t="s">
        <v>15</v>
      </c>
      <c r="E743" s="33">
        <v>-94358391772</v>
      </c>
      <c r="F743" s="33">
        <v>35889188182</v>
      </c>
      <c r="G743" s="33">
        <v>2099098748296</v>
      </c>
      <c r="H743" s="33">
        <v>539499135764</v>
      </c>
      <c r="I743" s="33">
        <v>530135134311</v>
      </c>
      <c r="J743" s="33">
        <v>263644722490</v>
      </c>
      <c r="K743" s="33">
        <v>491286162261</v>
      </c>
      <c r="L743" s="33">
        <v>1616562270996</v>
      </c>
      <c r="M743" s="33">
        <v>1909451721779</v>
      </c>
      <c r="N743" s="34">
        <v>0.28000000000000003</v>
      </c>
      <c r="O743" s="34">
        <v>0.83</v>
      </c>
      <c r="P743" s="17">
        <v>6.20492866568245E-2</v>
      </c>
      <c r="Q743" s="27">
        <v>-1.7356842360348498E-2</v>
      </c>
      <c r="R743" s="27">
        <v>0.86344015393531881</v>
      </c>
      <c r="S743" s="27">
        <v>0.18118043210456983</v>
      </c>
      <c r="T743" s="28">
        <v>0.54999999999999993</v>
      </c>
      <c r="U743" s="29">
        <v>1.6393130303363646</v>
      </c>
      <c r="V743" s="27">
        <f>(Table2[[#This Row],[TATA]]-AVERAGE(Table2[TATA]))/STDEV(Table2[TATA])</f>
        <v>0.11142069698317535</v>
      </c>
      <c r="W743" s="43">
        <f>(Table2[[#This Row],[REC]]-AVERAGE(Table2[REC]))/STDEV(Table2[REC])</f>
        <v>-0.21846777816962226</v>
      </c>
      <c r="X743" s="43">
        <f>(Table2[[#This Row],[INV]]-AVERAGE(Table2[INV]))/STDEV(Table2[INV])</f>
        <v>-3.0612185601568434E-2</v>
      </c>
      <c r="Y743" s="43">
        <f>(Table2[[#This Row],[rev]]-AVERAGE(Table2[rev]))/STDEV(Table2[rev])</f>
        <v>-3.0323890307872602E-2</v>
      </c>
      <c r="Z743" s="43">
        <f>(Table2[[#This Row],[ROA]]-AVERAGE(Table2[ROA]))/STDEV(Table2[ROA])</f>
        <v>5.0524561664352048E-2</v>
      </c>
      <c r="AA743" s="20">
        <f>SUM(Table2[[#This Row],[TATA Z]:[ROA Z]])</f>
        <v>-0.11745859543153592</v>
      </c>
      <c r="AB743" s="20">
        <f>IF(Table2[[#This Row],[Z Score]]&gt;1,1,0)</f>
        <v>0</v>
      </c>
    </row>
    <row r="744" spans="1:28" ht="26.25" hidden="1" x14ac:dyDescent="0.45">
      <c r="A744" s="22">
        <v>1907</v>
      </c>
      <c r="B744" s="23" t="s">
        <v>3822</v>
      </c>
      <c r="C744" s="24" t="s">
        <v>3823</v>
      </c>
      <c r="D744" s="24" t="s">
        <v>18</v>
      </c>
      <c r="E744" s="25">
        <v>183296435466</v>
      </c>
      <c r="F744" s="25">
        <v>142685273142</v>
      </c>
      <c r="G744" s="25">
        <v>1399054932010</v>
      </c>
      <c r="H744" s="25">
        <v>241993853004</v>
      </c>
      <c r="I744" s="25">
        <v>238038021740</v>
      </c>
      <c r="J744" s="25">
        <v>23217160121</v>
      </c>
      <c r="K744" s="25">
        <v>21393650353</v>
      </c>
      <c r="L744" s="25">
        <v>1165259415905</v>
      </c>
      <c r="M744" s="25">
        <v>1146015060608</v>
      </c>
      <c r="N744" s="26">
        <v>2.0299999999999998</v>
      </c>
      <c r="O744" s="26">
        <v>3.03</v>
      </c>
      <c r="P744" s="17">
        <v>-2.9027568106746594E-2</v>
      </c>
      <c r="Q744" s="27">
        <v>-1.6346825404423032E-2</v>
      </c>
      <c r="R744" s="27">
        <v>-7.8541464955079895E-2</v>
      </c>
      <c r="S744" s="27">
        <v>-1.6515082422272339E-2</v>
      </c>
      <c r="T744" s="28">
        <v>1</v>
      </c>
      <c r="U744" s="29">
        <v>0.85956905911147818</v>
      </c>
      <c r="V744" s="27">
        <f>(Table2[[#This Row],[TATA]]-AVERAGE(Table2[TATA]))/STDEV(Table2[TATA])</f>
        <v>1.1172217226251818E-2</v>
      </c>
      <c r="W744" s="43">
        <f>(Table2[[#This Row],[REC]]-AVERAGE(Table2[REC]))/STDEV(Table2[REC])</f>
        <v>-0.21763784427428615</v>
      </c>
      <c r="X744" s="43">
        <f>(Table2[[#This Row],[INV]]-AVERAGE(Table2[INV]))/STDEV(Table2[INV])</f>
        <v>-3.7545383163012515E-2</v>
      </c>
      <c r="Y744" s="43">
        <f>(Table2[[#This Row],[rev]]-AVERAGE(Table2[rev]))/STDEV(Table2[rev])</f>
        <v>-3.1009455412401032E-2</v>
      </c>
      <c r="Z744" s="43">
        <f>(Table2[[#This Row],[ROA]]-AVERAGE(Table2[ROA]))/STDEV(Table2[ROA])</f>
        <v>0.10870348466020043</v>
      </c>
      <c r="AA744" s="20">
        <f>SUM(Table2[[#This Row],[TATA Z]:[ROA Z]])</f>
        <v>-0.16631698096324748</v>
      </c>
      <c r="AB744" s="20">
        <f>IF(Table2[[#This Row],[Z Score]]&gt;1,1,0)</f>
        <v>0</v>
      </c>
    </row>
    <row r="745" spans="1:28" ht="26.25" hidden="1" x14ac:dyDescent="0.45">
      <c r="A745" s="30">
        <v>1908</v>
      </c>
      <c r="B745" s="31" t="s">
        <v>3824</v>
      </c>
      <c r="C745" s="32" t="s">
        <v>3825</v>
      </c>
      <c r="D745" s="32" t="s">
        <v>15</v>
      </c>
      <c r="E745" s="33">
        <v>2106348502955</v>
      </c>
      <c r="F745" s="33">
        <v>1916482764451</v>
      </c>
      <c r="G745" s="33">
        <v>14350118600886</v>
      </c>
      <c r="H745" s="33">
        <v>810251740031</v>
      </c>
      <c r="I745" s="33">
        <v>1075643037162</v>
      </c>
      <c r="J745" s="33">
        <v>1323458133517</v>
      </c>
      <c r="K745" s="33">
        <v>1365867430934</v>
      </c>
      <c r="L745" s="33">
        <v>10315835017750</v>
      </c>
      <c r="M745" s="33">
        <v>10674656998807</v>
      </c>
      <c r="N745" s="34">
        <v>4.6399999999999997</v>
      </c>
      <c r="O745" s="34">
        <v>4.2699999999999996</v>
      </c>
      <c r="P745" s="17">
        <v>-1.3230952564550747E-2</v>
      </c>
      <c r="Q745" s="27">
        <v>0.32754177994217726</v>
      </c>
      <c r="R745" s="27">
        <v>3.2044306006341262E-2</v>
      </c>
      <c r="S745" s="27">
        <v>3.4783609900661545E-2</v>
      </c>
      <c r="T745" s="28">
        <v>-0.37000000000000011</v>
      </c>
      <c r="U745" s="29">
        <v>1.1138743284629216E-2</v>
      </c>
      <c r="V745" s="27">
        <f>(Table2[[#This Row],[TATA]]-AVERAGE(Table2[TATA]))/STDEV(Table2[TATA])</f>
        <v>2.8559584165092647E-2</v>
      </c>
      <c r="W745" s="43">
        <f>(Table2[[#This Row],[REC]]-AVERAGE(Table2[REC]))/STDEV(Table2[REC])</f>
        <v>6.4936431457056437E-2</v>
      </c>
      <c r="X745" s="43">
        <f>(Table2[[#This Row],[INV]]-AVERAGE(Table2[INV]))/STDEV(Table2[INV])</f>
        <v>-3.6731446901216575E-2</v>
      </c>
      <c r="Y745" s="43">
        <f>(Table2[[#This Row],[rev]]-AVERAGE(Table2[rev]))/STDEV(Table2[rev])</f>
        <v>-3.0831562689600946E-2</v>
      </c>
      <c r="Z745" s="43">
        <f>(Table2[[#This Row],[ROA]]-AVERAGE(Table2[ROA]))/STDEV(Table2[ROA])</f>
        <v>-6.8419014238271292E-2</v>
      </c>
      <c r="AA745" s="20">
        <f>SUM(Table2[[#This Row],[TATA Z]:[ROA Z]])</f>
        <v>-4.2486008206939728E-2</v>
      </c>
      <c r="AB745" s="20">
        <f>IF(Table2[[#This Row],[Z Score]]&gt;1,1,0)</f>
        <v>0</v>
      </c>
    </row>
    <row r="746" spans="1:28" ht="39" hidden="1" x14ac:dyDescent="0.45">
      <c r="A746" s="22">
        <v>1911</v>
      </c>
      <c r="B746" s="23" t="s">
        <v>3830</v>
      </c>
      <c r="C746" s="24" t="s">
        <v>3831</v>
      </c>
      <c r="D746" s="24" t="s">
        <v>15</v>
      </c>
      <c r="E746" s="25">
        <v>11166904701</v>
      </c>
      <c r="F746" s="25">
        <v>3458281077</v>
      </c>
      <c r="G746" s="25">
        <v>114219975375</v>
      </c>
      <c r="H746" s="25">
        <v>47396323639</v>
      </c>
      <c r="I746" s="25">
        <v>39752211160</v>
      </c>
      <c r="J746" s="25">
        <v>2843323413</v>
      </c>
      <c r="K746" s="25">
        <v>3264124603</v>
      </c>
      <c r="L746" s="25">
        <v>166132809661</v>
      </c>
      <c r="M746" s="25">
        <v>176766002963</v>
      </c>
      <c r="N746" s="25"/>
      <c r="O746" s="25"/>
      <c r="P746" s="17">
        <v>-6.7489277586442478E-2</v>
      </c>
      <c r="Q746" s="27">
        <v>-0.16128070474879727</v>
      </c>
      <c r="R746" s="27">
        <v>0.14799624554704147</v>
      </c>
      <c r="S746" s="27">
        <v>6.4004174272965203E-2</v>
      </c>
      <c r="T746" s="28">
        <v>0</v>
      </c>
      <c r="U746" s="29">
        <v>-1.6769562515233094E-2</v>
      </c>
      <c r="V746" s="27">
        <f>(Table2[[#This Row],[TATA]]-AVERAGE(Table2[TATA]))/STDEV(Table2[TATA])</f>
        <v>-3.1162664826945522E-2</v>
      </c>
      <c r="W746" s="43">
        <f>(Table2[[#This Row],[REC]]-AVERAGE(Table2[REC]))/STDEV(Table2[REC])</f>
        <v>-0.33673043806172148</v>
      </c>
      <c r="X746" s="43">
        <f>(Table2[[#This Row],[INV]]-AVERAGE(Table2[INV]))/STDEV(Table2[INV])</f>
        <v>-3.5878014426159087E-2</v>
      </c>
      <c r="Y746" s="43">
        <f>(Table2[[#This Row],[rev]]-AVERAGE(Table2[rev]))/STDEV(Table2[rev])</f>
        <v>-3.0730232119121275E-2</v>
      </c>
      <c r="Z746" s="43">
        <f>(Table2[[#This Row],[ROA]]-AVERAGE(Table2[ROA]))/STDEV(Table2[ROA])</f>
        <v>-2.058301088612928E-2</v>
      </c>
      <c r="AA746" s="20">
        <f>SUM(Table2[[#This Row],[TATA Z]:[ROA Z]])</f>
        <v>-0.45508436032007665</v>
      </c>
      <c r="AB746" s="20">
        <f>IF(Table2[[#This Row],[Z Score]]&gt;1,1,0)</f>
        <v>0</v>
      </c>
    </row>
    <row r="747" spans="1:28" ht="51.75" hidden="1" x14ac:dyDescent="0.45">
      <c r="A747" s="30">
        <v>1912</v>
      </c>
      <c r="B747" s="31" t="s">
        <v>3832</v>
      </c>
      <c r="C747" s="32" t="s">
        <v>3833</v>
      </c>
      <c r="D747" s="32" t="s">
        <v>15</v>
      </c>
      <c r="E747" s="33">
        <v>69929602946</v>
      </c>
      <c r="F747" s="33">
        <v>40757552474</v>
      </c>
      <c r="G747" s="33">
        <v>301612693005</v>
      </c>
      <c r="H747" s="33">
        <v>30286429017</v>
      </c>
      <c r="I747" s="33">
        <v>15139883804</v>
      </c>
      <c r="J747" s="33">
        <v>20541635657</v>
      </c>
      <c r="K747" s="33">
        <v>17046873561</v>
      </c>
      <c r="L747" s="33">
        <v>114504400294</v>
      </c>
      <c r="M747" s="33">
        <v>118503419523</v>
      </c>
      <c r="N747" s="34">
        <v>2.4700000000000002</v>
      </c>
      <c r="O747" s="34">
        <v>2.78</v>
      </c>
      <c r="P747" s="17">
        <v>-9.6720234753238321E-2</v>
      </c>
      <c r="Q747" s="27">
        <v>-0.50010997349664865</v>
      </c>
      <c r="R747" s="27">
        <v>-0.17013066312511901</v>
      </c>
      <c r="S747" s="27">
        <v>3.4924589961016085E-2</v>
      </c>
      <c r="T747" s="28">
        <v>0.30999999999999961</v>
      </c>
      <c r="U747" s="29">
        <v>-0.4220362814139903</v>
      </c>
      <c r="V747" s="27">
        <f>(Table2[[#This Row],[TATA]]-AVERAGE(Table2[TATA]))/STDEV(Table2[TATA])</f>
        <v>-6.3337238986516914E-2</v>
      </c>
      <c r="W747" s="43">
        <f>(Table2[[#This Row],[REC]]-AVERAGE(Table2[REC]))/STDEV(Table2[REC])</f>
        <v>-0.61514744206947314</v>
      </c>
      <c r="X747" s="43">
        <f>(Table2[[#This Row],[INV]]-AVERAGE(Table2[INV]))/STDEV(Table2[INV])</f>
        <v>-3.8219500356674034E-2</v>
      </c>
      <c r="Y747" s="43">
        <f>(Table2[[#This Row],[rev]]-AVERAGE(Table2[rev]))/STDEV(Table2[rev])</f>
        <v>-3.0831073801372785E-2</v>
      </c>
      <c r="Z747" s="43">
        <f>(Table2[[#This Row],[ROA]]-AVERAGE(Table2[ROA]))/STDEV(Table2[ROA])</f>
        <v>1.9495802733232877E-2</v>
      </c>
      <c r="AA747" s="20">
        <f>SUM(Table2[[#This Row],[TATA Z]:[ROA Z]])</f>
        <v>-0.72803945248080382</v>
      </c>
      <c r="AB747" s="20">
        <f>IF(Table2[[#This Row],[Z Score]]&gt;1,1,0)</f>
        <v>0</v>
      </c>
    </row>
    <row r="748" spans="1:28" ht="51.75" hidden="1" x14ac:dyDescent="0.45">
      <c r="A748" s="22">
        <v>1915</v>
      </c>
      <c r="B748" s="23" t="s">
        <v>3838</v>
      </c>
      <c r="C748" s="24" t="s">
        <v>3839</v>
      </c>
      <c r="D748" s="24" t="s">
        <v>33</v>
      </c>
      <c r="E748" s="25">
        <v>21707411225</v>
      </c>
      <c r="F748" s="25">
        <v>11986879720</v>
      </c>
      <c r="G748" s="25">
        <v>115805076454</v>
      </c>
      <c r="H748" s="25">
        <v>17146555730</v>
      </c>
      <c r="I748" s="25">
        <v>10717317545</v>
      </c>
      <c r="J748" s="25">
        <v>8454300038</v>
      </c>
      <c r="K748" s="25">
        <v>5266385990</v>
      </c>
      <c r="L748" s="25">
        <v>202083050932</v>
      </c>
      <c r="M748" s="25">
        <v>188114337193</v>
      </c>
      <c r="N748" s="26">
        <v>6.02</v>
      </c>
      <c r="O748" s="26">
        <v>5.8</v>
      </c>
      <c r="P748" s="17">
        <v>-8.3938733971314128E-2</v>
      </c>
      <c r="Q748" s="27">
        <v>-0.37495799659352347</v>
      </c>
      <c r="R748" s="27">
        <v>-0.37707604812593709</v>
      </c>
      <c r="S748" s="27">
        <v>-6.9123628501137416E-2</v>
      </c>
      <c r="T748" s="28">
        <v>-0.21999999999999975</v>
      </c>
      <c r="U748" s="29">
        <v>-1.1250964071919118</v>
      </c>
      <c r="V748" s="27">
        <f>(Table2[[#This Row],[TATA]]-AVERAGE(Table2[TATA]))/STDEV(Table2[TATA])</f>
        <v>-4.9268615012554938E-2</v>
      </c>
      <c r="W748" s="43">
        <f>(Table2[[#This Row],[REC]]-AVERAGE(Table2[REC]))/STDEV(Table2[REC])</f>
        <v>-0.5123096955436679</v>
      </c>
      <c r="X748" s="43">
        <f>(Table2[[#This Row],[INV]]-AVERAGE(Table2[INV]))/STDEV(Table2[INV])</f>
        <v>-3.9742665150834119E-2</v>
      </c>
      <c r="Y748" s="43">
        <f>(Table2[[#This Row],[rev]]-AVERAGE(Table2[rev]))/STDEV(Table2[rev])</f>
        <v>-3.11918904235239E-2</v>
      </c>
      <c r="Z748" s="43">
        <f>(Table2[[#This Row],[ROA]]-AVERAGE(Table2[ROA]))/STDEV(Table2[ROA])</f>
        <v>-4.9026039906321789E-2</v>
      </c>
      <c r="AA748" s="20">
        <f>SUM(Table2[[#This Row],[TATA Z]:[ROA Z]])</f>
        <v>-0.6815389060369027</v>
      </c>
      <c r="AB748" s="20">
        <f>IF(Table2[[#This Row],[Z Score]]&gt;1,1,0)</f>
        <v>0</v>
      </c>
    </row>
    <row r="749" spans="1:28" ht="51.75" hidden="1" x14ac:dyDescent="0.45">
      <c r="A749" s="30">
        <v>1916</v>
      </c>
      <c r="B749" s="31" t="s">
        <v>3840</v>
      </c>
      <c r="C749" s="32" t="s">
        <v>3841</v>
      </c>
      <c r="D749" s="32" t="s">
        <v>33</v>
      </c>
      <c r="E749" s="33">
        <v>-4523418308</v>
      </c>
      <c r="F749" s="33">
        <v>2934371226</v>
      </c>
      <c r="G749" s="33">
        <v>60516076768</v>
      </c>
      <c r="H749" s="33">
        <v>21268584531</v>
      </c>
      <c r="I749" s="33">
        <v>18862288386</v>
      </c>
      <c r="J749" s="33">
        <v>10107185735</v>
      </c>
      <c r="K749" s="33">
        <v>14867466553</v>
      </c>
      <c r="L749" s="33">
        <v>74110410430</v>
      </c>
      <c r="M749" s="33">
        <v>88085201802</v>
      </c>
      <c r="N749" s="34">
        <v>2.2599999999999998</v>
      </c>
      <c r="O749" s="34">
        <v>2.33</v>
      </c>
      <c r="P749" s="17">
        <v>0.12323650065074225</v>
      </c>
      <c r="Q749" s="27">
        <v>-0.11313851852683031</v>
      </c>
      <c r="R749" s="27">
        <v>0.47097984966435369</v>
      </c>
      <c r="S749" s="27">
        <v>0.18856718362394853</v>
      </c>
      <c r="T749" s="28">
        <v>7.0000000000000284E-2</v>
      </c>
      <c r="U749" s="29">
        <v>0.7396450154122145</v>
      </c>
      <c r="V749" s="27">
        <f>(Table2[[#This Row],[TATA]]-AVERAGE(Table2[TATA]))/STDEV(Table2[TATA])</f>
        <v>0.17876958819571265</v>
      </c>
      <c r="W749" s="43">
        <f>(Table2[[#This Row],[REC]]-AVERAGE(Table2[REC]))/STDEV(Table2[REC])</f>
        <v>-0.29717186242911303</v>
      </c>
      <c r="X749" s="43">
        <f>(Table2[[#This Row],[INV]]-AVERAGE(Table2[INV]))/STDEV(Table2[INV])</f>
        <v>-3.3500782119768271E-2</v>
      </c>
      <c r="Y749" s="43">
        <f>(Table2[[#This Row],[rev]]-AVERAGE(Table2[rev]))/STDEV(Table2[rev])</f>
        <v>-3.0298274658020211E-2</v>
      </c>
      <c r="Z749" s="43">
        <f>(Table2[[#This Row],[ROA]]-AVERAGE(Table2[ROA]))/STDEV(Table2[ROA])</f>
        <v>-1.1532956197886165E-2</v>
      </c>
      <c r="AA749" s="20">
        <f>SUM(Table2[[#This Row],[TATA Z]:[ROA Z]])</f>
        <v>-0.19373428720907501</v>
      </c>
      <c r="AB749" s="20">
        <f>IF(Table2[[#This Row],[Z Score]]&gt;1,1,0)</f>
        <v>0</v>
      </c>
    </row>
    <row r="750" spans="1:28" ht="39" hidden="1" x14ac:dyDescent="0.45">
      <c r="A750" s="22">
        <v>1917</v>
      </c>
      <c r="B750" s="23" t="s">
        <v>3842</v>
      </c>
      <c r="C750" s="24" t="s">
        <v>3843</v>
      </c>
      <c r="D750" s="24" t="s">
        <v>15</v>
      </c>
      <c r="E750" s="25">
        <v>1705245361802</v>
      </c>
      <c r="F750" s="25">
        <v>1051301515600</v>
      </c>
      <c r="G750" s="25">
        <v>7775430649164</v>
      </c>
      <c r="H750" s="25">
        <v>2961555888752</v>
      </c>
      <c r="I750" s="25">
        <v>3234341780835</v>
      </c>
      <c r="J750" s="25">
        <v>882092912598</v>
      </c>
      <c r="K750" s="25">
        <v>709474927054</v>
      </c>
      <c r="L750" s="25">
        <v>11908408145250</v>
      </c>
      <c r="M750" s="25">
        <v>10785792298804</v>
      </c>
      <c r="N750" s="26">
        <v>2.52</v>
      </c>
      <c r="O750" s="26">
        <v>8.9499999999999993</v>
      </c>
      <c r="P750" s="17">
        <v>-8.410387484740936E-2</v>
      </c>
      <c r="Q750" s="27">
        <v>9.21089799855008E-2</v>
      </c>
      <c r="R750" s="27">
        <v>-0.19569138701680958</v>
      </c>
      <c r="S750" s="27">
        <v>-9.4270857427219315E-2</v>
      </c>
      <c r="T750" s="28">
        <v>6.43</v>
      </c>
      <c r="U750" s="29">
        <v>6.148042860694062</v>
      </c>
      <c r="V750" s="27">
        <f>(Table2[[#This Row],[TATA]]-AVERAGE(Table2[TATA]))/STDEV(Table2[TATA])</f>
        <v>-4.9450385911618697E-2</v>
      </c>
      <c r="W750" s="43">
        <f>(Table2[[#This Row],[REC]]-AVERAGE(Table2[REC]))/STDEV(Table2[REC])</f>
        <v>-0.12851939085525327</v>
      </c>
      <c r="X750" s="43">
        <f>(Table2[[#This Row],[INV]]-AVERAGE(Table2[INV]))/STDEV(Table2[INV])</f>
        <v>-3.8407633060116138E-2</v>
      </c>
      <c r="Y750" s="43">
        <f>(Table2[[#This Row],[rev]]-AVERAGE(Table2[rev]))/STDEV(Table2[rev])</f>
        <v>-3.1279095551412471E-2</v>
      </c>
      <c r="Z750" s="43">
        <f>(Table2[[#This Row],[ROA]]-AVERAGE(Table2[ROA]))/STDEV(Table2[ROA])</f>
        <v>0.81072915547677071</v>
      </c>
      <c r="AA750" s="20">
        <f>SUM(Table2[[#This Row],[TATA Z]:[ROA Z]])</f>
        <v>0.56307265009837015</v>
      </c>
      <c r="AB750" s="20">
        <f>IF(Table2[[#This Row],[Z Score]]&gt;1,1,0)</f>
        <v>0</v>
      </c>
    </row>
    <row r="751" spans="1:28" ht="51.75" hidden="1" x14ac:dyDescent="0.45">
      <c r="A751" s="30">
        <v>1921</v>
      </c>
      <c r="B751" s="31" t="s">
        <v>3850</v>
      </c>
      <c r="C751" s="32" t="s">
        <v>3851</v>
      </c>
      <c r="D751" s="32" t="s">
        <v>18</v>
      </c>
      <c r="E751" s="33">
        <v>1352288236675</v>
      </c>
      <c r="F751" s="33">
        <v>361133223561</v>
      </c>
      <c r="G751" s="33">
        <v>8079814754084</v>
      </c>
      <c r="H751" s="33">
        <v>4363922063460</v>
      </c>
      <c r="I751" s="33">
        <v>3089751489709</v>
      </c>
      <c r="J751" s="33">
        <v>1772510037653</v>
      </c>
      <c r="K751" s="33">
        <v>2231886163515</v>
      </c>
      <c r="L751" s="33">
        <v>8413912097362</v>
      </c>
      <c r="M751" s="33">
        <v>6441201673780</v>
      </c>
      <c r="N751" s="34">
        <v>2.16</v>
      </c>
      <c r="O751" s="34">
        <v>1.37</v>
      </c>
      <c r="P751" s="17">
        <v>-0.12267051204521906</v>
      </c>
      <c r="Q751" s="27">
        <v>-0.29197830649174222</v>
      </c>
      <c r="R751" s="27">
        <v>0.2591670095534494</v>
      </c>
      <c r="S751" s="27">
        <v>-0.23445816889393231</v>
      </c>
      <c r="T751" s="28">
        <v>-0.79</v>
      </c>
      <c r="U751" s="29">
        <v>-1.1799399778774442</v>
      </c>
      <c r="V751" s="27">
        <f>(Table2[[#This Row],[TATA]]-AVERAGE(Table2[TATA]))/STDEV(Table2[TATA])</f>
        <v>-9.1900762118106438E-2</v>
      </c>
      <c r="W751" s="43">
        <f>(Table2[[#This Row],[REC]]-AVERAGE(Table2[REC]))/STDEV(Table2[REC])</f>
        <v>-0.44412504078522003</v>
      </c>
      <c r="X751" s="43">
        <f>(Table2[[#This Row],[INV]]-AVERAGE(Table2[INV]))/STDEV(Table2[INV])</f>
        <v>-3.5059772483369347E-2</v>
      </c>
      <c r="Y751" s="43">
        <f>(Table2[[#This Row],[rev]]-AVERAGE(Table2[rev]))/STDEV(Table2[rev])</f>
        <v>-3.1765234698622039E-2</v>
      </c>
      <c r="Z751" s="43">
        <f>(Table2[[#This Row],[ROA]]-AVERAGE(Table2[ROA]))/STDEV(Table2[ROA])</f>
        <v>-0.12271934236772976</v>
      </c>
      <c r="AA751" s="20">
        <f>SUM(Table2[[#This Row],[TATA Z]:[ROA Z]])</f>
        <v>-0.72557015245304757</v>
      </c>
      <c r="AB751" s="20">
        <f>IF(Table2[[#This Row],[Z Score]]&gt;1,1,0)</f>
        <v>0</v>
      </c>
    </row>
    <row r="752" spans="1:28" ht="51.75" hidden="1" x14ac:dyDescent="0.45">
      <c r="A752" s="22">
        <v>1924</v>
      </c>
      <c r="B752" s="23" t="s">
        <v>3856</v>
      </c>
      <c r="C752" s="24" t="s">
        <v>3857</v>
      </c>
      <c r="D752" s="24" t="s">
        <v>15</v>
      </c>
      <c r="E752" s="25">
        <v>17120237963</v>
      </c>
      <c r="F752" s="25">
        <v>2428920487</v>
      </c>
      <c r="G752" s="25">
        <v>224788093073</v>
      </c>
      <c r="H752" s="25">
        <v>55429620071</v>
      </c>
      <c r="I752" s="25">
        <v>31130369628</v>
      </c>
      <c r="J752" s="25">
        <v>34218114787</v>
      </c>
      <c r="K752" s="25">
        <v>26144580564</v>
      </c>
      <c r="L752" s="25">
        <v>329152782316</v>
      </c>
      <c r="M752" s="25">
        <v>336637614555</v>
      </c>
      <c r="N752" s="25"/>
      <c r="O752" s="25"/>
      <c r="P752" s="17">
        <v>-6.5356297458464538E-2</v>
      </c>
      <c r="Q752" s="27">
        <v>-0.4383802452889809</v>
      </c>
      <c r="R752" s="27">
        <v>-0.23594327955399994</v>
      </c>
      <c r="S752" s="27">
        <v>2.2739690019737576E-2</v>
      </c>
      <c r="T752" s="28">
        <v>0</v>
      </c>
      <c r="U752" s="29">
        <v>-0.71694013228170783</v>
      </c>
      <c r="V752" s="27">
        <f>(Table2[[#This Row],[TATA]]-AVERAGE(Table2[TATA]))/STDEV(Table2[TATA])</f>
        <v>-2.8814889250630346E-2</v>
      </c>
      <c r="W752" s="43">
        <f>(Table2[[#This Row],[REC]]-AVERAGE(Table2[REC]))/STDEV(Table2[REC])</f>
        <v>-0.56442394333128842</v>
      </c>
      <c r="X752" s="43">
        <f>(Table2[[#This Row],[INV]]-AVERAGE(Table2[INV]))/STDEV(Table2[INV])</f>
        <v>-3.8703896084347003E-2</v>
      </c>
      <c r="Y752" s="43">
        <f>(Table2[[#This Row],[rev]]-AVERAGE(Table2[rev]))/STDEV(Table2[rev])</f>
        <v>-3.0873328387785146E-2</v>
      </c>
      <c r="Z752" s="43">
        <f>(Table2[[#This Row],[ROA]]-AVERAGE(Table2[ROA]))/STDEV(Table2[ROA])</f>
        <v>-2.058301088612928E-2</v>
      </c>
      <c r="AA752" s="20">
        <f>SUM(Table2[[#This Row],[TATA Z]:[ROA Z]])</f>
        <v>-0.68339906794018013</v>
      </c>
      <c r="AB752" s="20">
        <f>IF(Table2[[#This Row],[Z Score]]&gt;1,1,0)</f>
        <v>0</v>
      </c>
    </row>
    <row r="753" spans="1:28" ht="51.75" hidden="1" x14ac:dyDescent="0.45">
      <c r="A753" s="30">
        <v>1925</v>
      </c>
      <c r="B753" s="31" t="s">
        <v>3858</v>
      </c>
      <c r="C753" s="32" t="s">
        <v>3859</v>
      </c>
      <c r="D753" s="32" t="s">
        <v>15</v>
      </c>
      <c r="E753" s="33">
        <v>-104242510884</v>
      </c>
      <c r="F753" s="33">
        <v>2623592751</v>
      </c>
      <c r="G753" s="33">
        <v>1169404018668</v>
      </c>
      <c r="H753" s="33">
        <v>524820488614</v>
      </c>
      <c r="I753" s="33">
        <v>701831054472</v>
      </c>
      <c r="J753" s="33">
        <v>185076498594</v>
      </c>
      <c r="K753" s="33">
        <v>138506701392</v>
      </c>
      <c r="L753" s="33">
        <v>776639692661</v>
      </c>
      <c r="M753" s="33">
        <v>654661848043</v>
      </c>
      <c r="N753" s="34">
        <v>-0.3</v>
      </c>
      <c r="O753" s="34">
        <v>2.79</v>
      </c>
      <c r="P753" s="17">
        <v>9.1385100383633844E-2</v>
      </c>
      <c r="Q753" s="27">
        <v>0.33727830696066713</v>
      </c>
      <c r="R753" s="27">
        <v>-0.25162458527032966</v>
      </c>
      <c r="S753" s="27">
        <v>-0.15705847353753888</v>
      </c>
      <c r="T753" s="28">
        <v>3.09</v>
      </c>
      <c r="U753" s="29">
        <v>3.1099803485364323</v>
      </c>
      <c r="V753" s="27">
        <f>(Table2[[#This Row],[TATA]]-AVERAGE(Table2[TATA]))/STDEV(Table2[TATA])</f>
        <v>0.14371068697217104</v>
      </c>
      <c r="W753" s="43">
        <f>(Table2[[#This Row],[REC]]-AVERAGE(Table2[REC]))/STDEV(Table2[REC])</f>
        <v>7.2936964268009677E-2</v>
      </c>
      <c r="X753" s="43">
        <f>(Table2[[#This Row],[INV]]-AVERAGE(Table2[INV]))/STDEV(Table2[INV])</f>
        <v>-3.88193140377045E-2</v>
      </c>
      <c r="Y753" s="43">
        <f>(Table2[[#This Row],[rev]]-AVERAGE(Table2[rev]))/STDEV(Table2[rev])</f>
        <v>-3.1496829366490599E-2</v>
      </c>
      <c r="Z753" s="43">
        <f>(Table2[[#This Row],[ROA]]-AVERAGE(Table2[ROA]))/STDEV(Table2[ROA])</f>
        <v>0.37891226035202952</v>
      </c>
      <c r="AA753" s="20">
        <f>SUM(Table2[[#This Row],[TATA Z]:[ROA Z]])</f>
        <v>0.5252437681880151</v>
      </c>
      <c r="AB753" s="20">
        <f>IF(Table2[[#This Row],[Z Score]]&gt;1,1,0)</f>
        <v>0</v>
      </c>
    </row>
    <row r="754" spans="1:28" ht="26.25" hidden="1" x14ac:dyDescent="0.45">
      <c r="A754" s="22">
        <v>1927</v>
      </c>
      <c r="B754" s="23" t="s">
        <v>3862</v>
      </c>
      <c r="C754" s="24" t="s">
        <v>3863</v>
      </c>
      <c r="D754" s="24" t="s">
        <v>33</v>
      </c>
      <c r="E754" s="25">
        <v>1853502677</v>
      </c>
      <c r="F754" s="25">
        <v>7962350694</v>
      </c>
      <c r="G754" s="25">
        <v>498583974515</v>
      </c>
      <c r="H754" s="25">
        <v>207943051965</v>
      </c>
      <c r="I754" s="25">
        <v>218185935983</v>
      </c>
      <c r="J754" s="25">
        <v>111071835676</v>
      </c>
      <c r="K754" s="25">
        <v>111071835676</v>
      </c>
      <c r="L754" s="25">
        <v>14946403677</v>
      </c>
      <c r="M754" s="25">
        <v>23852055670</v>
      </c>
      <c r="N754" s="26">
        <v>0.18</v>
      </c>
      <c r="O754" s="26">
        <v>1.47</v>
      </c>
      <c r="P754" s="17">
        <v>1.2252395442397465E-2</v>
      </c>
      <c r="Q754" s="27">
        <v>4.925812101538278E-2</v>
      </c>
      <c r="R754" s="27">
        <v>0</v>
      </c>
      <c r="S754" s="27">
        <v>0.5958391185904004</v>
      </c>
      <c r="T754" s="28">
        <v>1.29</v>
      </c>
      <c r="U754" s="29">
        <v>1.9473496350481807</v>
      </c>
      <c r="V754" s="27">
        <f>(Table2[[#This Row],[TATA]]-AVERAGE(Table2[TATA]))/STDEV(Table2[TATA])</f>
        <v>5.6609157280511656E-2</v>
      </c>
      <c r="W754" s="43">
        <f>(Table2[[#This Row],[REC]]-AVERAGE(Table2[REC]))/STDEV(Table2[REC])</f>
        <v>-0.16373006736412732</v>
      </c>
      <c r="X754" s="43">
        <f>(Table2[[#This Row],[INV]]-AVERAGE(Table2[INV]))/STDEV(Table2[INV])</f>
        <v>-3.6967300234026862E-2</v>
      </c>
      <c r="Y754" s="43">
        <f>(Table2[[#This Row],[rev]]-AVERAGE(Table2[rev]))/STDEV(Table2[rev])</f>
        <v>-2.8885944047813774E-2</v>
      </c>
      <c r="Z754" s="43">
        <f>(Table2[[#This Row],[ROA]]-AVERAGE(Table2[ROA]))/STDEV(Table2[ROA])</f>
        <v>0.14619656836863604</v>
      </c>
      <c r="AA754" s="20">
        <f>SUM(Table2[[#This Row],[TATA Z]:[ROA Z]])</f>
        <v>-2.6777585996820258E-2</v>
      </c>
      <c r="AB754" s="20">
        <f>IF(Table2[[#This Row],[Z Score]]&gt;1,1,0)</f>
        <v>0</v>
      </c>
    </row>
    <row r="755" spans="1:28" ht="26.25" hidden="1" x14ac:dyDescent="0.45">
      <c r="A755" s="30">
        <v>1930</v>
      </c>
      <c r="B755" s="31" t="s">
        <v>3868</v>
      </c>
      <c r="C755" s="32" t="s">
        <v>3869</v>
      </c>
      <c r="D755" s="32" t="s">
        <v>18</v>
      </c>
      <c r="E755" s="33">
        <v>2710883355362</v>
      </c>
      <c r="F755" s="33">
        <v>3150404939011</v>
      </c>
      <c r="G755" s="33">
        <v>40074851708537</v>
      </c>
      <c r="H755" s="33">
        <v>3129681988376</v>
      </c>
      <c r="I755" s="33">
        <v>4191906734821</v>
      </c>
      <c r="J755" s="33">
        <v>1379188278200</v>
      </c>
      <c r="K755" s="33">
        <v>1583041906325</v>
      </c>
      <c r="L755" s="33">
        <v>8394604176003</v>
      </c>
      <c r="M755" s="33">
        <v>10025550895018</v>
      </c>
      <c r="N755" s="34">
        <v>1.89</v>
      </c>
      <c r="O755" s="34">
        <v>1.58</v>
      </c>
      <c r="P755" s="17">
        <v>1.0967516158153875E-2</v>
      </c>
      <c r="Q755" s="27">
        <v>0.3394034123563433</v>
      </c>
      <c r="R755" s="27">
        <v>0.14780696105614566</v>
      </c>
      <c r="S755" s="27">
        <v>0.1942851246848851</v>
      </c>
      <c r="T755" s="28">
        <v>-0.30999999999999983</v>
      </c>
      <c r="U755" s="29">
        <v>0.38246301425552809</v>
      </c>
      <c r="V755" s="27">
        <f>(Table2[[#This Row],[TATA]]-AVERAGE(Table2[TATA]))/STDEV(Table2[TATA])</f>
        <v>5.5194888032293124E-2</v>
      </c>
      <c r="W755" s="43">
        <f>(Table2[[#This Row],[REC]]-AVERAGE(Table2[REC]))/STDEV(Table2[REC])</f>
        <v>7.4683169605144151E-2</v>
      </c>
      <c r="X755" s="43">
        <f>(Table2[[#This Row],[INV]]-AVERAGE(Table2[INV]))/STDEV(Table2[INV])</f>
        <v>-3.5879407602782042E-2</v>
      </c>
      <c r="Y755" s="43">
        <f>(Table2[[#This Row],[rev]]-AVERAGE(Table2[rev]))/STDEV(Table2[rev])</f>
        <v>-3.0278446080368813E-2</v>
      </c>
      <c r="Z755" s="43">
        <f>(Table2[[#This Row],[ROA]]-AVERAGE(Table2[ROA]))/STDEV(Table2[ROA])</f>
        <v>-6.0661824505491471E-2</v>
      </c>
      <c r="AA755" s="20">
        <f>SUM(Table2[[#This Row],[TATA Z]:[ROA Z]])</f>
        <v>3.0583794487949317E-3</v>
      </c>
      <c r="AB755" s="20">
        <f>IF(Table2[[#This Row],[Z Score]]&gt;1,1,0)</f>
        <v>0</v>
      </c>
    </row>
    <row r="756" spans="1:28" ht="26.25" hidden="1" x14ac:dyDescent="0.45">
      <c r="A756" s="22">
        <v>1936</v>
      </c>
      <c r="B756" s="23" t="s">
        <v>3880</v>
      </c>
      <c r="C756" s="24" t="s">
        <v>3881</v>
      </c>
      <c r="D756" s="24" t="s">
        <v>15</v>
      </c>
      <c r="E756" s="25">
        <v>79711469654</v>
      </c>
      <c r="F756" s="25">
        <v>147173752674</v>
      </c>
      <c r="G756" s="25">
        <v>5293175758924</v>
      </c>
      <c r="H756" s="25">
        <v>1068800469844</v>
      </c>
      <c r="I756" s="25">
        <v>1280891694287</v>
      </c>
      <c r="J756" s="25">
        <v>3497337555911</v>
      </c>
      <c r="K756" s="25">
        <v>3685372142230</v>
      </c>
      <c r="L756" s="25">
        <v>781964515712</v>
      </c>
      <c r="M756" s="25">
        <v>713047034404</v>
      </c>
      <c r="N756" s="26">
        <v>3.38</v>
      </c>
      <c r="O756" s="26">
        <v>1.17</v>
      </c>
      <c r="P756" s="17">
        <v>1.2745143198062589E-2</v>
      </c>
      <c r="Q756" s="27">
        <v>0.19843855839056324</v>
      </c>
      <c r="R756" s="27">
        <v>5.3765066515010736E-2</v>
      </c>
      <c r="S756" s="27">
        <v>-8.8133770680436513E-2</v>
      </c>
      <c r="T756" s="28">
        <v>-2.21</v>
      </c>
      <c r="U756" s="29">
        <v>-2.0331850025768001</v>
      </c>
      <c r="V756" s="27">
        <f>(Table2[[#This Row],[TATA]]-AVERAGE(Table2[TATA]))/STDEV(Table2[TATA])</f>
        <v>5.7151525739955009E-2</v>
      </c>
      <c r="W756" s="43">
        <f>(Table2[[#This Row],[REC]]-AVERAGE(Table2[REC]))/STDEV(Table2[REC])</f>
        <v>-4.1148064386478327E-2</v>
      </c>
      <c r="X756" s="43">
        <f>(Table2[[#This Row],[INV]]-AVERAGE(Table2[INV]))/STDEV(Table2[INV])</f>
        <v>-3.6571577195936324E-2</v>
      </c>
      <c r="Y756" s="43">
        <f>(Table2[[#This Row],[rev]]-AVERAGE(Table2[rev]))/STDEV(Table2[rev])</f>
        <v>-3.1257813467561818E-2</v>
      </c>
      <c r="Z756" s="43">
        <f>(Table2[[#This Row],[ROA]]-AVERAGE(Table2[ROA]))/STDEV(Table2[ROA])</f>
        <v>-0.3063061660435179</v>
      </c>
      <c r="AA756" s="20">
        <f>SUM(Table2[[#This Row],[TATA Z]:[ROA Z]])</f>
        <v>-0.35813209535353935</v>
      </c>
      <c r="AB756" s="20">
        <f>IF(Table2[[#This Row],[Z Score]]&gt;1,1,0)</f>
        <v>0</v>
      </c>
    </row>
    <row r="757" spans="1:28" ht="26.25" hidden="1" x14ac:dyDescent="0.45">
      <c r="A757" s="30">
        <v>1938</v>
      </c>
      <c r="B757" s="31" t="s">
        <v>3884</v>
      </c>
      <c r="C757" s="32" t="s">
        <v>3885</v>
      </c>
      <c r="D757" s="32" t="s">
        <v>15</v>
      </c>
      <c r="E757" s="33">
        <v>52934024069</v>
      </c>
      <c r="F757" s="33">
        <v>7338836323</v>
      </c>
      <c r="G757" s="33">
        <v>926807768092</v>
      </c>
      <c r="H757" s="33">
        <v>11891024163</v>
      </c>
      <c r="I757" s="33">
        <v>13536648931</v>
      </c>
      <c r="J757" s="33">
        <v>3281695713</v>
      </c>
      <c r="K757" s="33">
        <v>2192215159</v>
      </c>
      <c r="L757" s="33">
        <v>133354210704</v>
      </c>
      <c r="M757" s="33">
        <v>157124428273</v>
      </c>
      <c r="N757" s="34">
        <v>-0.74</v>
      </c>
      <c r="O757" s="34">
        <v>0.87</v>
      </c>
      <c r="P757" s="17">
        <v>-4.9195949058417877E-2</v>
      </c>
      <c r="Q757" s="27">
        <v>0.13839218097970996</v>
      </c>
      <c r="R757" s="27">
        <v>-0.33198707292823282</v>
      </c>
      <c r="S757" s="27">
        <v>0.17824872153277277</v>
      </c>
      <c r="T757" s="28">
        <v>1.6099999999999999</v>
      </c>
      <c r="U757" s="29">
        <v>1.5454578805258319</v>
      </c>
      <c r="V757" s="27">
        <f>(Table2[[#This Row],[TATA]]-AVERAGE(Table2[TATA]))/STDEV(Table2[TATA])</f>
        <v>-1.1027160813450095E-2</v>
      </c>
      <c r="W757" s="43">
        <f>(Table2[[#This Row],[REC]]-AVERAGE(Table2[REC]))/STDEV(Table2[REC])</f>
        <v>-9.0488348837198515E-2</v>
      </c>
      <c r="X757" s="43">
        <f>(Table2[[#This Row],[INV]]-AVERAGE(Table2[INV]))/STDEV(Table2[INV])</f>
        <v>-3.9410800105253961E-2</v>
      </c>
      <c r="Y757" s="43">
        <f>(Table2[[#This Row],[rev]]-AVERAGE(Table2[rev]))/STDEV(Table2[rev])</f>
        <v>-3.033405684336235E-2</v>
      </c>
      <c r="Z757" s="43">
        <f>(Table2[[#This Row],[ROA]]-AVERAGE(Table2[ROA]))/STDEV(Table2[ROA])</f>
        <v>0.18756824694346153</v>
      </c>
      <c r="AA757" s="20">
        <f>SUM(Table2[[#This Row],[TATA Z]:[ROA Z]])</f>
        <v>1.6307880344196612E-2</v>
      </c>
      <c r="AB757" s="20">
        <f>IF(Table2[[#This Row],[Z Score]]&gt;1,1,0)</f>
        <v>0</v>
      </c>
    </row>
    <row r="758" spans="1:28" ht="39" hidden="1" x14ac:dyDescent="0.45">
      <c r="A758" s="22">
        <v>1939</v>
      </c>
      <c r="B758" s="23" t="s">
        <v>3886</v>
      </c>
      <c r="C758" s="24" t="s">
        <v>3887</v>
      </c>
      <c r="D758" s="24" t="s">
        <v>10</v>
      </c>
      <c r="E758" s="25">
        <v>1365311882535</v>
      </c>
      <c r="F758" s="25">
        <v>377273919622</v>
      </c>
      <c r="G758" s="25">
        <v>7688286654255</v>
      </c>
      <c r="H758" s="25">
        <v>3453819978387</v>
      </c>
      <c r="I758" s="25">
        <v>2187094447908</v>
      </c>
      <c r="J758" s="25">
        <v>432391000588</v>
      </c>
      <c r="K758" s="25">
        <v>905178567686</v>
      </c>
      <c r="L758" s="25">
        <v>8011633791725</v>
      </c>
      <c r="M758" s="25">
        <v>9042047614003</v>
      </c>
      <c r="N758" s="26">
        <v>0.57999999999999996</v>
      </c>
      <c r="O758" s="26">
        <v>2.64</v>
      </c>
      <c r="P758" s="17">
        <v>-0.12851211295122314</v>
      </c>
      <c r="Q758" s="27">
        <v>-0.3667607282388195</v>
      </c>
      <c r="R758" s="27">
        <v>1.0934260113070473</v>
      </c>
      <c r="S758" s="27">
        <v>0.12861469321554445</v>
      </c>
      <c r="T758" s="28">
        <v>2.06</v>
      </c>
      <c r="U758" s="29">
        <v>2.7867678633325492</v>
      </c>
      <c r="V758" s="27">
        <f>(Table2[[#This Row],[TATA]]-AVERAGE(Table2[TATA]))/STDEV(Table2[TATA])</f>
        <v>-9.8330624147200243E-2</v>
      </c>
      <c r="W758" s="43">
        <f>(Table2[[#This Row],[REC]]-AVERAGE(Table2[REC]))/STDEV(Table2[REC])</f>
        <v>-0.50557397609180843</v>
      </c>
      <c r="X758" s="43">
        <f>(Table2[[#This Row],[INV]]-AVERAGE(Table2[INV]))/STDEV(Table2[INV])</f>
        <v>-2.8919437724625175E-2</v>
      </c>
      <c r="Y758" s="43">
        <f>(Table2[[#This Row],[rev]]-AVERAGE(Table2[rev]))/STDEV(Table2[rev])</f>
        <v>-3.0506176872958916E-2</v>
      </c>
      <c r="Z758" s="43">
        <f>(Table2[[#This Row],[ROA]]-AVERAGE(Table2[ROA]))/STDEV(Table2[ROA])</f>
        <v>0.24574716993930992</v>
      </c>
      <c r="AA758" s="20">
        <f>SUM(Table2[[#This Row],[TATA Z]:[ROA Z]])</f>
        <v>-0.41758304489728282</v>
      </c>
      <c r="AB758" s="20">
        <f>IF(Table2[[#This Row],[Z Score]]&gt;1,1,0)</f>
        <v>0</v>
      </c>
    </row>
    <row r="759" spans="1:28" ht="26.25" hidden="1" x14ac:dyDescent="0.45">
      <c r="A759" s="30">
        <v>1942</v>
      </c>
      <c r="B759" s="31" t="s">
        <v>3892</v>
      </c>
      <c r="C759" s="32" t="s">
        <v>3893</v>
      </c>
      <c r="D759" s="32" t="s">
        <v>15</v>
      </c>
      <c r="E759" s="33">
        <v>385554265756</v>
      </c>
      <c r="F759" s="33">
        <v>525321688550</v>
      </c>
      <c r="G759" s="33">
        <v>3271530366893</v>
      </c>
      <c r="H759" s="33">
        <v>30494253177</v>
      </c>
      <c r="I759" s="33">
        <v>52233545861</v>
      </c>
      <c r="J759" s="33">
        <v>197781745736</v>
      </c>
      <c r="K759" s="33">
        <v>272455127622</v>
      </c>
      <c r="L759" s="33">
        <v>1185760553782</v>
      </c>
      <c r="M759" s="33">
        <v>1232750281434</v>
      </c>
      <c r="N759" s="34">
        <v>3.37</v>
      </c>
      <c r="O759" s="34">
        <v>2.4900000000000002</v>
      </c>
      <c r="P759" s="17">
        <v>4.2722336985897613E-2</v>
      </c>
      <c r="Q759" s="27">
        <v>0.71289801910599515</v>
      </c>
      <c r="R759" s="27">
        <v>0.37755446847796753</v>
      </c>
      <c r="S759" s="27">
        <v>3.9628344442835105E-2</v>
      </c>
      <c r="T759" s="28">
        <v>-0.87999999999999989</v>
      </c>
      <c r="U759" s="29">
        <v>0.29280316901269554</v>
      </c>
      <c r="V759" s="27">
        <f>(Table2[[#This Row],[TATA]]-AVERAGE(Table2[TATA]))/STDEV(Table2[TATA])</f>
        <v>9.014748406998685E-2</v>
      </c>
      <c r="W759" s="43">
        <f>(Table2[[#This Row],[REC]]-AVERAGE(Table2[REC]))/STDEV(Table2[REC])</f>
        <v>0.38158478353176228</v>
      </c>
      <c r="X759" s="43">
        <f>(Table2[[#This Row],[INV]]-AVERAGE(Table2[INV]))/STDEV(Table2[INV])</f>
        <v>-3.4188414035326707E-2</v>
      </c>
      <c r="Y759" s="43">
        <f>(Table2[[#This Row],[rev]]-AVERAGE(Table2[rev]))/STDEV(Table2[rev])</f>
        <v>-3.0814762202494465E-2</v>
      </c>
      <c r="Z759" s="43">
        <f>(Table2[[#This Row],[ROA]]-AVERAGE(Table2[ROA]))/STDEV(Table2[ROA])</f>
        <v>-0.13435512696689941</v>
      </c>
      <c r="AA759" s="20">
        <f>SUM(Table2[[#This Row],[TATA Z]:[ROA Z]])</f>
        <v>0.27237396439702855</v>
      </c>
      <c r="AB759" s="20">
        <f>IF(Table2[[#This Row],[Z Score]]&gt;1,1,0)</f>
        <v>0</v>
      </c>
    </row>
    <row r="760" spans="1:28" ht="39" hidden="1" x14ac:dyDescent="0.45">
      <c r="A760" s="22">
        <v>1948</v>
      </c>
      <c r="B760" s="23" t="s">
        <v>3904</v>
      </c>
      <c r="C760" s="24" t="s">
        <v>3905</v>
      </c>
      <c r="D760" s="24" t="s">
        <v>18</v>
      </c>
      <c r="E760" s="25">
        <v>-168095969864</v>
      </c>
      <c r="F760" s="25">
        <v>32822680509</v>
      </c>
      <c r="G760" s="25">
        <v>3004231176675</v>
      </c>
      <c r="H760" s="25">
        <v>598536744324</v>
      </c>
      <c r="I760" s="25">
        <v>745170309124</v>
      </c>
      <c r="J760" s="25">
        <v>683944075529</v>
      </c>
      <c r="K760" s="25">
        <v>799202111494</v>
      </c>
      <c r="L760" s="25">
        <v>1692068298858</v>
      </c>
      <c r="M760" s="25">
        <v>2100963084116</v>
      </c>
      <c r="N760" s="26">
        <v>0.35</v>
      </c>
      <c r="O760" s="26">
        <v>0.17</v>
      </c>
      <c r="P760" s="17">
        <v>6.6878558458797172E-2</v>
      </c>
      <c r="Q760" s="27">
        <v>0.24498673839249591</v>
      </c>
      <c r="R760" s="27">
        <v>0.16851967885803104</v>
      </c>
      <c r="S760" s="27">
        <v>0.2416538301284698</v>
      </c>
      <c r="T760" s="28">
        <v>-0.17999999999999997</v>
      </c>
      <c r="U760" s="29">
        <v>0.54203880583779396</v>
      </c>
      <c r="V760" s="27">
        <f>(Table2[[#This Row],[TATA]]-AVERAGE(Table2[TATA]))/STDEV(Table2[TATA])</f>
        <v>0.11673628630317874</v>
      </c>
      <c r="W760" s="43">
        <f>(Table2[[#This Row],[REC]]-AVERAGE(Table2[REC]))/STDEV(Table2[REC])</f>
        <v>-2.8992883405222513E-3</v>
      </c>
      <c r="X760" s="43">
        <f>(Table2[[#This Row],[INV]]-AVERAGE(Table2[INV]))/STDEV(Table2[INV])</f>
        <v>-3.572695731959704E-2</v>
      </c>
      <c r="Y760" s="43">
        <f>(Table2[[#This Row],[rev]]-AVERAGE(Table2[rev]))/STDEV(Table2[rev])</f>
        <v>-3.0114181698465508E-2</v>
      </c>
      <c r="Z760" s="43">
        <f>(Table2[[#This Row],[ROA]]-AVERAGE(Table2[ROA]))/STDEV(Table2[ROA])</f>
        <v>-4.3854580084468624E-2</v>
      </c>
      <c r="AA760" s="20">
        <f>SUM(Table2[[#This Row],[TATA Z]:[ROA Z]])</f>
        <v>4.1412788601253234E-3</v>
      </c>
      <c r="AB760" s="20">
        <f>IF(Table2[[#This Row],[Z Score]]&gt;1,1,0)</f>
        <v>0</v>
      </c>
    </row>
    <row r="761" spans="1:28" ht="39" x14ac:dyDescent="0.45">
      <c r="A761" s="30">
        <v>1952</v>
      </c>
      <c r="B761" s="31" t="s">
        <v>3912</v>
      </c>
      <c r="C761" s="32" t="s">
        <v>3913</v>
      </c>
      <c r="D761" s="32" t="s">
        <v>18</v>
      </c>
      <c r="E761" s="33">
        <v>119149571011</v>
      </c>
      <c r="F761" s="33">
        <v>145716067723</v>
      </c>
      <c r="G761" s="33">
        <v>1047332595519</v>
      </c>
      <c r="H761" s="33">
        <v>46132862362</v>
      </c>
      <c r="I761" s="33">
        <v>119281469683</v>
      </c>
      <c r="J761" s="33">
        <v>687429929</v>
      </c>
      <c r="K761" s="33">
        <v>245572100</v>
      </c>
      <c r="L761" s="33">
        <v>247706529200</v>
      </c>
      <c r="M761" s="33">
        <v>326598606459</v>
      </c>
      <c r="N761" s="34">
        <v>2.64</v>
      </c>
      <c r="O761" s="34">
        <v>6.97</v>
      </c>
      <c r="P761" s="17">
        <v>2.5365864507286832E-2</v>
      </c>
      <c r="Q761" s="27">
        <v>1.5856073864875353</v>
      </c>
      <c r="R761" s="27">
        <v>-0.6427678085572559</v>
      </c>
      <c r="S761" s="27">
        <v>0.31849010001388367</v>
      </c>
      <c r="T761" s="28">
        <v>4.33</v>
      </c>
      <c r="U761" s="29">
        <v>5.61669554245145</v>
      </c>
      <c r="V761" s="27">
        <f>(Table2[[#This Row],[TATA]]-AVERAGE(Table2[TATA]))/STDEV(Table2[TATA])</f>
        <v>7.1043179420463939E-2</v>
      </c>
      <c r="W761" s="43">
        <f>(Table2[[#This Row],[REC]]-AVERAGE(Table2[REC]))/STDEV(Table2[REC])</f>
        <v>1.098692630601156</v>
      </c>
      <c r="X761" s="43">
        <f>(Table2[[#This Row],[INV]]-AVERAGE(Table2[INV]))/STDEV(Table2[INV])</f>
        <v>-4.1698216542259456E-2</v>
      </c>
      <c r="Y761" s="43">
        <f>(Table2[[#This Row],[rev]]-AVERAGE(Table2[rev]))/STDEV(Table2[rev])</f>
        <v>-2.9847730203490307E-2</v>
      </c>
      <c r="Z761" s="43">
        <f>(Table2[[#This Row],[ROA]]-AVERAGE(Table2[ROA]))/STDEV(Table2[ROA])</f>
        <v>0.53922751482947839</v>
      </c>
      <c r="AA761" s="20">
        <f>SUM(Table2[[#This Row],[TATA Z]:[ROA Z]])</f>
        <v>1.6374173781053485</v>
      </c>
      <c r="AB761" s="20">
        <f>IF(Table2[[#This Row],[Z Score]]&gt;1,1,0)</f>
        <v>1</v>
      </c>
    </row>
    <row r="762" spans="1:28" ht="26.25" hidden="1" x14ac:dyDescent="0.45">
      <c r="A762" s="22">
        <v>1953</v>
      </c>
      <c r="B762" s="23" t="s">
        <v>3914</v>
      </c>
      <c r="C762" s="24" t="s">
        <v>3915</v>
      </c>
      <c r="D762" s="24" t="s">
        <v>33</v>
      </c>
      <c r="E762" s="25">
        <v>102441409051</v>
      </c>
      <c r="F762" s="25">
        <v>141274204117</v>
      </c>
      <c r="G762" s="25">
        <v>2062975870411</v>
      </c>
      <c r="H762" s="25">
        <v>102896886646</v>
      </c>
      <c r="I762" s="25">
        <v>194554486481</v>
      </c>
      <c r="J762" s="25">
        <v>5494088309</v>
      </c>
      <c r="K762" s="25">
        <v>21590157629</v>
      </c>
      <c r="L762" s="25">
        <v>583807146427</v>
      </c>
      <c r="M762" s="25">
        <v>364631311608</v>
      </c>
      <c r="N762" s="26">
        <v>1.68</v>
      </c>
      <c r="O762" s="26">
        <v>1.31</v>
      </c>
      <c r="P762" s="17">
        <v>1.8823678756001865E-2</v>
      </c>
      <c r="Q762" s="27">
        <v>0.89077136172577376</v>
      </c>
      <c r="R762" s="27">
        <v>2.929707062340559</v>
      </c>
      <c r="S762" s="27">
        <v>-0.37542506315723223</v>
      </c>
      <c r="T762" s="28">
        <v>-0.36999999999999988</v>
      </c>
      <c r="U762" s="29">
        <v>3.0938770396651023</v>
      </c>
      <c r="V762" s="27">
        <f>(Table2[[#This Row],[TATA]]-AVERAGE(Table2[TATA]))/STDEV(Table2[TATA])</f>
        <v>6.3842182223577335E-2</v>
      </c>
      <c r="W762" s="43">
        <f>(Table2[[#This Row],[REC]]-AVERAGE(Table2[REC]))/STDEV(Table2[REC])</f>
        <v>0.52774383091292842</v>
      </c>
      <c r="X762" s="43">
        <f>(Table2[[#This Row],[INV]]-AVERAGE(Table2[INV]))/STDEV(Table2[INV])</f>
        <v>-1.5403994270273835E-2</v>
      </c>
      <c r="Y762" s="43">
        <f>(Table2[[#This Row],[rev]]-AVERAGE(Table2[rev]))/STDEV(Table2[rev])</f>
        <v>-3.2254077269643279E-2</v>
      </c>
      <c r="Z762" s="43">
        <f>(Table2[[#This Row],[ROA]]-AVERAGE(Table2[ROA]))/STDEV(Table2[ROA])</f>
        <v>-6.8419014238271264E-2</v>
      </c>
      <c r="AA762" s="20">
        <f>SUM(Table2[[#This Row],[TATA Z]:[ROA Z]])</f>
        <v>0.4755089273583174</v>
      </c>
      <c r="AB762" s="20">
        <f>IF(Table2[[#This Row],[Z Score]]&gt;1,1,0)</f>
        <v>0</v>
      </c>
    </row>
    <row r="763" spans="1:28" ht="26.25" hidden="1" x14ac:dyDescent="0.45">
      <c r="A763" s="30">
        <v>1954</v>
      </c>
      <c r="B763" s="31" t="s">
        <v>3916</v>
      </c>
      <c r="C763" s="32" t="s">
        <v>3917</v>
      </c>
      <c r="D763" s="32" t="s">
        <v>15</v>
      </c>
      <c r="E763" s="33">
        <v>19654101965</v>
      </c>
      <c r="F763" s="33">
        <v>8025019193</v>
      </c>
      <c r="G763" s="33">
        <v>208148749338</v>
      </c>
      <c r="H763" s="33">
        <v>8322633257</v>
      </c>
      <c r="I763" s="33">
        <v>7597347316</v>
      </c>
      <c r="J763" s="33">
        <v>326624479</v>
      </c>
      <c r="K763" s="33">
        <v>326624479</v>
      </c>
      <c r="L763" s="33">
        <v>36099274547</v>
      </c>
      <c r="M763" s="33">
        <v>37374898959</v>
      </c>
      <c r="N763" s="34">
        <v>-0.74</v>
      </c>
      <c r="O763" s="34">
        <v>0.36</v>
      </c>
      <c r="P763" s="17">
        <v>-5.5869097503517762E-2</v>
      </c>
      <c r="Q763" s="27">
        <v>-8.7146209451194612E-2</v>
      </c>
      <c r="R763" s="27">
        <v>0</v>
      </c>
      <c r="S763" s="27">
        <v>3.5336566399393469E-2</v>
      </c>
      <c r="T763" s="28">
        <v>1.1000000000000001</v>
      </c>
      <c r="U763" s="29">
        <v>0.99232125944468119</v>
      </c>
      <c r="V763" s="27">
        <f>(Table2[[#This Row],[TATA]]-AVERAGE(Table2[TATA]))/STDEV(Table2[TATA])</f>
        <v>-1.8372308914470347E-2</v>
      </c>
      <c r="W763" s="43">
        <f>(Table2[[#This Row],[REC]]-AVERAGE(Table2[REC]))/STDEV(Table2[REC])</f>
        <v>-0.27581390581920939</v>
      </c>
      <c r="X763" s="43">
        <f>(Table2[[#This Row],[INV]]-AVERAGE(Table2[INV]))/STDEV(Table2[INV])</f>
        <v>-3.6967300234026862E-2</v>
      </c>
      <c r="Y763" s="43">
        <f>(Table2[[#This Row],[rev]]-AVERAGE(Table2[rev]))/STDEV(Table2[rev])</f>
        <v>-3.0829645156566571E-2</v>
      </c>
      <c r="Z763" s="43">
        <f>(Table2[[#This Row],[ROA]]-AVERAGE(Table2[ROA]))/STDEV(Table2[ROA])</f>
        <v>0.1216321342148334</v>
      </c>
      <c r="AA763" s="20">
        <f>SUM(Table2[[#This Row],[TATA Z]:[ROA Z]])</f>
        <v>-0.24035102590943977</v>
      </c>
      <c r="AB763" s="20">
        <f>IF(Table2[[#This Row],[Z Score]]&gt;1,1,0)</f>
        <v>0</v>
      </c>
    </row>
    <row r="764" spans="1:28" hidden="1" x14ac:dyDescent="0.45">
      <c r="A764" s="22">
        <v>1957</v>
      </c>
      <c r="B764" s="23" t="s">
        <v>3922</v>
      </c>
      <c r="C764" s="24" t="s">
        <v>3923</v>
      </c>
      <c r="D764" s="24" t="s">
        <v>33</v>
      </c>
      <c r="E764" s="25">
        <v>742132525140</v>
      </c>
      <c r="F764" s="25">
        <v>108242017751</v>
      </c>
      <c r="G764" s="25">
        <v>4700788649052</v>
      </c>
      <c r="H764" s="25">
        <v>749214647570</v>
      </c>
      <c r="I764" s="25">
        <v>714261780492</v>
      </c>
      <c r="J764" s="25">
        <v>504052293889</v>
      </c>
      <c r="K764" s="25">
        <v>489355850073</v>
      </c>
      <c r="L764" s="25">
        <v>1402572526314</v>
      </c>
      <c r="M764" s="25">
        <v>1427250252937</v>
      </c>
      <c r="N764" s="26">
        <v>-0.34</v>
      </c>
      <c r="O764" s="26">
        <v>0.56000000000000005</v>
      </c>
      <c r="P764" s="17">
        <v>-0.13484769359218812</v>
      </c>
      <c r="Q764" s="27">
        <v>-4.6652674492371447E-2</v>
      </c>
      <c r="R764" s="27">
        <v>-2.9156585525303414E-2</v>
      </c>
      <c r="S764" s="27">
        <v>1.7594617148144032E-2</v>
      </c>
      <c r="T764" s="28">
        <v>0.90000000000000013</v>
      </c>
      <c r="U764" s="29">
        <v>0.70693766353828114</v>
      </c>
      <c r="V764" s="27">
        <f>(Table2[[#This Row],[TATA]]-AVERAGE(Table2[TATA]))/STDEV(Table2[TATA])</f>
        <v>-0.10530421067786044</v>
      </c>
      <c r="W764" s="43">
        <f>(Table2[[#This Row],[REC]]-AVERAGE(Table2[REC]))/STDEV(Table2[REC])</f>
        <v>-0.24254024936508348</v>
      </c>
      <c r="X764" s="43">
        <f>(Table2[[#This Row],[INV]]-AVERAGE(Table2[INV]))/STDEV(Table2[INV])</f>
        <v>-3.7181899291598909E-2</v>
      </c>
      <c r="Y764" s="43">
        <f>(Table2[[#This Row],[rev]]-AVERAGE(Table2[rev]))/STDEV(Table2[rev])</f>
        <v>-3.0891170382983991E-2</v>
      </c>
      <c r="Z764" s="43">
        <f>(Table2[[#This Row],[ROA]]-AVERAGE(Table2[ROA]))/STDEV(Table2[ROA])</f>
        <v>9.5774835105567474E-2</v>
      </c>
      <c r="AA764" s="20">
        <f>SUM(Table2[[#This Row],[TATA Z]:[ROA Z]])</f>
        <v>-0.32014269461195932</v>
      </c>
      <c r="AB764" s="20">
        <f>IF(Table2[[#This Row],[Z Score]]&gt;1,1,0)</f>
        <v>0</v>
      </c>
    </row>
    <row r="765" spans="1:28" ht="64.5" hidden="1" x14ac:dyDescent="0.45">
      <c r="A765" s="30">
        <v>1958</v>
      </c>
      <c r="B765" s="31" t="s">
        <v>3924</v>
      </c>
      <c r="C765" s="32" t="s">
        <v>3925</v>
      </c>
      <c r="D765" s="32" t="s">
        <v>18</v>
      </c>
      <c r="E765" s="33">
        <v>3904076159267</v>
      </c>
      <c r="F765" s="33">
        <v>4573125077058</v>
      </c>
      <c r="G765" s="33">
        <v>32597353623714</v>
      </c>
      <c r="H765" s="33">
        <v>1818472380110</v>
      </c>
      <c r="I765" s="33">
        <v>902822762749</v>
      </c>
      <c r="J765" s="33">
        <v>2042852750470</v>
      </c>
      <c r="K765" s="33">
        <v>2109849713825</v>
      </c>
      <c r="L765" s="33">
        <v>32164260254074</v>
      </c>
      <c r="M765" s="33">
        <v>26249006889260</v>
      </c>
      <c r="N765" s="34">
        <v>2.94</v>
      </c>
      <c r="O765" s="34">
        <v>3.32</v>
      </c>
      <c r="P765" s="17">
        <v>2.0524639070831772E-2</v>
      </c>
      <c r="Q765" s="27">
        <v>-0.50352682140028548</v>
      </c>
      <c r="R765" s="27">
        <v>3.2795786842485825E-2</v>
      </c>
      <c r="S765" s="27">
        <v>-0.18390764525867684</v>
      </c>
      <c r="T765" s="28">
        <v>0.37999999999999989</v>
      </c>
      <c r="U765" s="29">
        <v>-0.25411404074564481</v>
      </c>
      <c r="V765" s="27">
        <f>(Table2[[#This Row],[TATA]]-AVERAGE(Table2[TATA]))/STDEV(Table2[TATA])</f>
        <v>6.5714432710610629E-2</v>
      </c>
      <c r="W765" s="43">
        <f>(Table2[[#This Row],[REC]]-AVERAGE(Table2[REC]))/STDEV(Table2[REC])</f>
        <v>-0.61795507601442801</v>
      </c>
      <c r="X765" s="43">
        <f>(Table2[[#This Row],[INV]]-AVERAGE(Table2[INV]))/STDEV(Table2[INV])</f>
        <v>-3.6725915832460938E-2</v>
      </c>
      <c r="Y765" s="43">
        <f>(Table2[[#This Row],[rev]]-AVERAGE(Table2[rev]))/STDEV(Table2[rev])</f>
        <v>-3.1589936462327127E-2</v>
      </c>
      <c r="Z765" s="43">
        <f>(Table2[[#This Row],[ROA]]-AVERAGE(Table2[ROA]))/STDEV(Table2[ROA])</f>
        <v>2.8545857421475994E-2</v>
      </c>
      <c r="AA765" s="20">
        <f>SUM(Table2[[#This Row],[TATA Z]:[ROA Z]])</f>
        <v>-0.59201063817712951</v>
      </c>
      <c r="AB765" s="20">
        <f>IF(Table2[[#This Row],[Z Score]]&gt;1,1,0)</f>
        <v>0</v>
      </c>
    </row>
    <row r="766" spans="1:28" ht="39" hidden="1" x14ac:dyDescent="0.45">
      <c r="A766" s="22">
        <v>1963</v>
      </c>
      <c r="B766" s="23" t="s">
        <v>3934</v>
      </c>
      <c r="C766" s="24" t="s">
        <v>3935</v>
      </c>
      <c r="D766" s="24" t="s">
        <v>15</v>
      </c>
      <c r="E766" s="25">
        <v>3788040073</v>
      </c>
      <c r="F766" s="25">
        <v>6288217215</v>
      </c>
      <c r="G766" s="25">
        <v>64477545984</v>
      </c>
      <c r="H766" s="25">
        <v>11453688649</v>
      </c>
      <c r="I766" s="25">
        <v>16184051270</v>
      </c>
      <c r="J766" s="25">
        <v>555175257</v>
      </c>
      <c r="K766" s="25">
        <v>298654020</v>
      </c>
      <c r="L766" s="25">
        <v>102073572991</v>
      </c>
      <c r="M766" s="25">
        <v>105630693335</v>
      </c>
      <c r="N766" s="25"/>
      <c r="O766" s="25"/>
      <c r="P766" s="17">
        <v>3.8775935154548455E-2</v>
      </c>
      <c r="Q766" s="27">
        <v>0.41299905785486835</v>
      </c>
      <c r="R766" s="27">
        <v>-0.46205452019991589</v>
      </c>
      <c r="S766" s="27">
        <v>3.4848592439432266E-2</v>
      </c>
      <c r="T766" s="28">
        <v>0</v>
      </c>
      <c r="U766" s="29">
        <v>2.4569065248933195E-2</v>
      </c>
      <c r="V766" s="27">
        <f>(Table2[[#This Row],[TATA]]-AVERAGE(Table2[TATA]))/STDEV(Table2[TATA])</f>
        <v>8.5803671526946179E-2</v>
      </c>
      <c r="W766" s="43">
        <f>(Table2[[#This Row],[REC]]-AVERAGE(Table2[REC]))/STDEV(Table2[REC])</f>
        <v>0.13515692738716234</v>
      </c>
      <c r="X766" s="43">
        <f>(Table2[[#This Row],[INV]]-AVERAGE(Table2[INV]))/STDEV(Table2[INV])</f>
        <v>-4.0368125906695335E-2</v>
      </c>
      <c r="Y766" s="43">
        <f>(Table2[[#This Row],[rev]]-AVERAGE(Table2[rev]))/STDEV(Table2[rev])</f>
        <v>-3.0831337344270824E-2</v>
      </c>
      <c r="Z766" s="43">
        <f>(Table2[[#This Row],[ROA]]-AVERAGE(Table2[ROA]))/STDEV(Table2[ROA])</f>
        <v>-2.058301088612928E-2</v>
      </c>
      <c r="AA766" s="20">
        <f>SUM(Table2[[#This Row],[TATA Z]:[ROA Z]])</f>
        <v>0.12917812477701307</v>
      </c>
      <c r="AB766" s="20">
        <f>IF(Table2[[#This Row],[Z Score]]&gt;1,1,0)</f>
        <v>0</v>
      </c>
    </row>
    <row r="767" spans="1:28" ht="39" hidden="1" x14ac:dyDescent="0.45">
      <c r="A767" s="30">
        <v>1968</v>
      </c>
      <c r="B767" s="31" t="s">
        <v>3944</v>
      </c>
      <c r="C767" s="32" t="s">
        <v>3945</v>
      </c>
      <c r="D767" s="32" t="s">
        <v>33</v>
      </c>
      <c r="E767" s="33">
        <v>38833657990</v>
      </c>
      <c r="F767" s="33">
        <v>48608545962</v>
      </c>
      <c r="G767" s="33">
        <v>258972002748</v>
      </c>
      <c r="H767" s="33">
        <v>43041400462</v>
      </c>
      <c r="I767" s="33">
        <v>40827405375</v>
      </c>
      <c r="J767" s="33">
        <v>63737825695</v>
      </c>
      <c r="K767" s="33">
        <v>55806080879</v>
      </c>
      <c r="L767" s="33">
        <v>729564394525</v>
      </c>
      <c r="M767" s="33">
        <v>743749284952</v>
      </c>
      <c r="N767" s="34">
        <v>4.0599999999999996</v>
      </c>
      <c r="O767" s="34">
        <v>4.12</v>
      </c>
      <c r="P767" s="17">
        <v>3.7744960336549317E-2</v>
      </c>
      <c r="Q767" s="27">
        <v>-5.1438732551341397E-2</v>
      </c>
      <c r="R767" s="27">
        <v>-0.12444329139740667</v>
      </c>
      <c r="S767" s="27">
        <v>1.9442958748330099E-2</v>
      </c>
      <c r="T767" s="28">
        <v>6.0000000000000497E-2</v>
      </c>
      <c r="U767" s="29">
        <v>-5.8694104863868141E-2</v>
      </c>
      <c r="V767" s="27">
        <f>(Table2[[#This Row],[TATA]]-AVERAGE(Table2[TATA]))/STDEV(Table2[TATA])</f>
        <v>8.4668875442470246E-2</v>
      </c>
      <c r="W767" s="43">
        <f>(Table2[[#This Row],[REC]]-AVERAGE(Table2[REC]))/STDEV(Table2[REC])</f>
        <v>-0.2464729673109384</v>
      </c>
      <c r="X767" s="43">
        <f>(Table2[[#This Row],[INV]]-AVERAGE(Table2[INV]))/STDEV(Table2[INV])</f>
        <v>-3.7883230977421724E-2</v>
      </c>
      <c r="Y767" s="43">
        <f>(Table2[[#This Row],[rev]]-AVERAGE(Table2[rev]))/STDEV(Table2[rev])</f>
        <v>-3.0884760735777936E-2</v>
      </c>
      <c r="Z767" s="43">
        <f>(Table2[[#This Row],[ROA]]-AVERAGE(Table2[ROA]))/STDEV(Table2[ROA])</f>
        <v>-1.2825821153349435E-2</v>
      </c>
      <c r="AA767" s="20">
        <f>SUM(Table2[[#This Row],[TATA Z]:[ROA Z]])</f>
        <v>-0.24339790473501724</v>
      </c>
      <c r="AB767" s="20">
        <f>IF(Table2[[#This Row],[Z Score]]&gt;1,1,0)</f>
        <v>0</v>
      </c>
    </row>
    <row r="768" spans="1:28" ht="26.25" hidden="1" x14ac:dyDescent="0.45">
      <c r="A768" s="22">
        <v>1980</v>
      </c>
      <c r="B768" s="23" t="s">
        <v>3968</v>
      </c>
      <c r="C768" s="24" t="s">
        <v>3969</v>
      </c>
      <c r="D768" s="24" t="s">
        <v>18</v>
      </c>
      <c r="E768" s="24"/>
      <c r="F768" s="25">
        <v>102383380552</v>
      </c>
      <c r="G768" s="25">
        <v>7167636169271</v>
      </c>
      <c r="H768" s="25">
        <v>1075587900879</v>
      </c>
      <c r="I768" s="25">
        <v>1638231759193</v>
      </c>
      <c r="J768" s="25">
        <v>502693308797</v>
      </c>
      <c r="K768" s="25">
        <v>593133789900</v>
      </c>
      <c r="L768" s="25">
        <v>4049207198655</v>
      </c>
      <c r="M768" s="25">
        <v>6126192800005</v>
      </c>
      <c r="N768" s="26">
        <v>0.28000000000000003</v>
      </c>
      <c r="O768" s="26">
        <v>0.66</v>
      </c>
      <c r="P768" s="17">
        <v>1.4284120752520439E-2</v>
      </c>
      <c r="Q768" s="27">
        <v>0.52310355839275613</v>
      </c>
      <c r="R768" s="27">
        <v>0.17991184589155154</v>
      </c>
      <c r="S768" s="27">
        <v>0.51293635999656906</v>
      </c>
      <c r="T768" s="28">
        <v>0.38</v>
      </c>
      <c r="U768" s="29">
        <v>1.6102358850333971</v>
      </c>
      <c r="V768" s="27">
        <f>(Table2[[#This Row],[TATA]]-AVERAGE(Table2[TATA]))/STDEV(Table2[TATA])</f>
        <v>5.8845481472340894E-2</v>
      </c>
      <c r="W768" s="43">
        <f>(Table2[[#This Row],[REC]]-AVERAGE(Table2[REC]))/STDEV(Table2[REC])</f>
        <v>0.22563011844534475</v>
      </c>
      <c r="X768" s="43">
        <f>(Table2[[#This Row],[INV]]-AVERAGE(Table2[INV]))/STDEV(Table2[INV])</f>
        <v>-3.5643108396101693E-2</v>
      </c>
      <c r="Y768" s="43">
        <f>(Table2[[#This Row],[rev]]-AVERAGE(Table2[rev]))/STDEV(Table2[rev])</f>
        <v>-2.9173432807976601E-2</v>
      </c>
      <c r="Z768" s="43">
        <f>(Table2[[#This Row],[ROA]]-AVERAGE(Table2[ROA]))/STDEV(Table2[ROA])</f>
        <v>2.8545857421476008E-2</v>
      </c>
      <c r="AA768" s="20">
        <f>SUM(Table2[[#This Row],[TATA Z]:[ROA Z]])</f>
        <v>0.24820491613508339</v>
      </c>
      <c r="AB768" s="20">
        <f>IF(Table2[[#This Row],[Z Score]]&gt;1,1,0)</f>
        <v>0</v>
      </c>
    </row>
    <row r="769" spans="1:28" ht="51.75" hidden="1" x14ac:dyDescent="0.45">
      <c r="A769" s="30">
        <v>1984</v>
      </c>
      <c r="B769" s="31" t="s">
        <v>3976</v>
      </c>
      <c r="C769" s="32" t="s">
        <v>3977</v>
      </c>
      <c r="D769" s="32" t="s">
        <v>15</v>
      </c>
      <c r="E769" s="33">
        <v>462064990838</v>
      </c>
      <c r="F769" s="33">
        <v>695494165212</v>
      </c>
      <c r="G769" s="33">
        <v>2464248613353</v>
      </c>
      <c r="H769" s="33">
        <v>403951183384</v>
      </c>
      <c r="I769" s="33">
        <v>370308545749</v>
      </c>
      <c r="J769" s="33">
        <v>219537441613</v>
      </c>
      <c r="K769" s="33">
        <v>68911497308</v>
      </c>
      <c r="L769" s="33">
        <v>2906581743072</v>
      </c>
      <c r="M769" s="33">
        <v>3315595019376</v>
      </c>
      <c r="N769" s="34">
        <v>5.99</v>
      </c>
      <c r="O769" s="34">
        <v>15.26</v>
      </c>
      <c r="P769" s="17">
        <v>9.4726308501958609E-2</v>
      </c>
      <c r="Q769" s="27">
        <v>-8.3283918995278636E-2</v>
      </c>
      <c r="R769" s="27">
        <v>-0.68610594711458373</v>
      </c>
      <c r="S769" s="27">
        <v>0.14071968809372246</v>
      </c>
      <c r="T769" s="28">
        <v>9.27</v>
      </c>
      <c r="U769" s="29">
        <v>8.7360561304858191</v>
      </c>
      <c r="V769" s="27">
        <f>(Table2[[#This Row],[TATA]]-AVERAGE(Table2[TATA]))/STDEV(Table2[TATA])</f>
        <v>0.14738836156120969</v>
      </c>
      <c r="W769" s="43">
        <f>(Table2[[#This Row],[REC]]-AVERAGE(Table2[REC]))/STDEV(Table2[REC])</f>
        <v>-0.2726402504224435</v>
      </c>
      <c r="X769" s="43">
        <f>(Table2[[#This Row],[INV]]-AVERAGE(Table2[INV]))/STDEV(Table2[INV])</f>
        <v>-4.2017195034554373E-2</v>
      </c>
      <c r="Y769" s="43">
        <f>(Table2[[#This Row],[rev]]-AVERAGE(Table2[rev]))/STDEV(Table2[rev])</f>
        <v>-3.0464199379949847E-2</v>
      </c>
      <c r="Z769" s="43">
        <f>(Table2[[#This Row],[ROA]]-AVERAGE(Table2[ROA]))/STDEV(Table2[ROA])</f>
        <v>1.1779028028283471</v>
      </c>
      <c r="AA769" s="20">
        <f>SUM(Table2[[#This Row],[TATA Z]:[ROA Z]])</f>
        <v>0.98016951955260911</v>
      </c>
      <c r="AB769" s="20">
        <f>IF(Table2[[#This Row],[Z Score]]&gt;1,1,0)</f>
        <v>0</v>
      </c>
    </row>
    <row r="770" spans="1:28" ht="51.75" hidden="1" x14ac:dyDescent="0.45">
      <c r="A770" s="22">
        <v>1985</v>
      </c>
      <c r="B770" s="23" t="s">
        <v>3978</v>
      </c>
      <c r="C770" s="24" t="s">
        <v>3979</v>
      </c>
      <c r="D770" s="24" t="s">
        <v>18</v>
      </c>
      <c r="E770" s="25">
        <v>94912848714</v>
      </c>
      <c r="F770" s="25">
        <v>9602194673</v>
      </c>
      <c r="G770" s="25">
        <v>725961798671</v>
      </c>
      <c r="H770" s="25">
        <v>65142982655</v>
      </c>
      <c r="I770" s="25">
        <v>73249368279</v>
      </c>
      <c r="J770" s="25">
        <v>175503559916</v>
      </c>
      <c r="K770" s="25">
        <v>157410620823</v>
      </c>
      <c r="L770" s="25">
        <v>1069161287226</v>
      </c>
      <c r="M770" s="25">
        <v>1062848439610</v>
      </c>
      <c r="N770" s="26">
        <v>0.42</v>
      </c>
      <c r="O770" s="26">
        <v>-0.25</v>
      </c>
      <c r="P770" s="17">
        <v>-0.11751397139240118</v>
      </c>
      <c r="Q770" s="27">
        <v>0.12443989043197119</v>
      </c>
      <c r="R770" s="27">
        <v>-0.10309157889252897</v>
      </c>
      <c r="S770" s="27">
        <v>-5.9044857791091965E-3</v>
      </c>
      <c r="T770" s="28">
        <v>-0.66999999999999993</v>
      </c>
      <c r="U770" s="29">
        <v>-0.77207014563206811</v>
      </c>
      <c r="V770" s="27">
        <f>(Table2[[#This Row],[TATA]]-AVERAGE(Table2[TATA]))/STDEV(Table2[TATA])</f>
        <v>-8.6224947306630009E-2</v>
      </c>
      <c r="W770" s="43">
        <f>(Table2[[#This Row],[REC]]-AVERAGE(Table2[REC]))/STDEV(Table2[REC])</f>
        <v>-0.10195298690610717</v>
      </c>
      <c r="X770" s="43">
        <f>(Table2[[#This Row],[INV]]-AVERAGE(Table2[INV]))/STDEV(Table2[INV])</f>
        <v>-3.7726077548837993E-2</v>
      </c>
      <c r="Y770" s="43">
        <f>(Table2[[#This Row],[rev]]-AVERAGE(Table2[rev]))/STDEV(Table2[rev])</f>
        <v>-3.0972660167884792E-2</v>
      </c>
      <c r="Z770" s="43">
        <f>(Table2[[#This Row],[ROA]]-AVERAGE(Table2[ROA]))/STDEV(Table2[ROA])</f>
        <v>-0.10720496290217017</v>
      </c>
      <c r="AA770" s="20">
        <f>SUM(Table2[[#This Row],[TATA Z]:[ROA Z]])</f>
        <v>-0.36408163483163014</v>
      </c>
      <c r="AB770" s="20">
        <f>IF(Table2[[#This Row],[Z Score]]&gt;1,1,0)</f>
        <v>0</v>
      </c>
    </row>
    <row r="771" spans="1:28" ht="39" hidden="1" x14ac:dyDescent="0.45">
      <c r="A771" s="30">
        <v>1987</v>
      </c>
      <c r="B771" s="31" t="s">
        <v>3982</v>
      </c>
      <c r="C771" s="32" t="s">
        <v>3983</v>
      </c>
      <c r="D771" s="32" t="s">
        <v>15</v>
      </c>
      <c r="E771" s="33">
        <v>16451343861</v>
      </c>
      <c r="F771" s="33">
        <v>17543244219</v>
      </c>
      <c r="G771" s="33">
        <v>205532788702</v>
      </c>
      <c r="H771" s="33">
        <v>12194550742</v>
      </c>
      <c r="I771" s="33">
        <v>24504767857</v>
      </c>
      <c r="J771" s="33">
        <v>41818800010</v>
      </c>
      <c r="K771" s="33">
        <v>34261773628</v>
      </c>
      <c r="L771" s="33">
        <v>356829511611</v>
      </c>
      <c r="M771" s="33">
        <v>337725987416</v>
      </c>
      <c r="N771" s="33"/>
      <c r="O771" s="33"/>
      <c r="P771" s="17">
        <v>5.3125360916653338E-3</v>
      </c>
      <c r="Q771" s="27">
        <v>1.0094850868594631</v>
      </c>
      <c r="R771" s="27">
        <v>-0.18070882904800978</v>
      </c>
      <c r="S771" s="27">
        <v>-5.3536839228213361E-2</v>
      </c>
      <c r="T771" s="28">
        <v>0</v>
      </c>
      <c r="U771" s="29">
        <v>0.78055195467490524</v>
      </c>
      <c r="V771" s="27">
        <f>(Table2[[#This Row],[TATA]]-AVERAGE(Table2[TATA]))/STDEV(Table2[TATA])</f>
        <v>4.8970439941800517E-2</v>
      </c>
      <c r="W771" s="43">
        <f>(Table2[[#This Row],[REC]]-AVERAGE(Table2[REC]))/STDEV(Table2[REC])</f>
        <v>0.62529124707465911</v>
      </c>
      <c r="X771" s="43">
        <f>(Table2[[#This Row],[INV]]-AVERAGE(Table2[INV]))/STDEV(Table2[INV])</f>
        <v>-3.8297358048066707E-2</v>
      </c>
      <c r="Y771" s="43">
        <f>(Table2[[#This Row],[rev]]-AVERAGE(Table2[rev]))/STDEV(Table2[rev])</f>
        <v>-3.1137838823806378E-2</v>
      </c>
      <c r="Z771" s="43">
        <f>(Table2[[#This Row],[ROA]]-AVERAGE(Table2[ROA]))/STDEV(Table2[ROA])</f>
        <v>-2.058301088612928E-2</v>
      </c>
      <c r="AA771" s="20">
        <f>SUM(Table2[[#This Row],[TATA Z]:[ROA Z]])</f>
        <v>0.58424347925845732</v>
      </c>
      <c r="AB771" s="20">
        <f>IF(Table2[[#This Row],[Z Score]]&gt;1,1,0)</f>
        <v>0</v>
      </c>
    </row>
    <row r="772" spans="1:28" ht="26.25" hidden="1" x14ac:dyDescent="0.45">
      <c r="A772" s="22">
        <v>1988</v>
      </c>
      <c r="B772" s="23" t="s">
        <v>3984</v>
      </c>
      <c r="C772" s="24" t="s">
        <v>3985</v>
      </c>
      <c r="D772" s="24" t="s">
        <v>18</v>
      </c>
      <c r="E772" s="25">
        <v>185366000666</v>
      </c>
      <c r="F772" s="25">
        <v>169595746251</v>
      </c>
      <c r="G772" s="25">
        <v>1162368115625</v>
      </c>
      <c r="H772" s="25">
        <v>72369139521</v>
      </c>
      <c r="I772" s="25">
        <v>114547986564</v>
      </c>
      <c r="J772" s="25">
        <v>1449809149</v>
      </c>
      <c r="K772" s="25">
        <v>1396498842</v>
      </c>
      <c r="L772" s="25">
        <v>264112987330</v>
      </c>
      <c r="M772" s="25">
        <v>396567595823</v>
      </c>
      <c r="N772" s="26">
        <v>4.08</v>
      </c>
      <c r="O772" s="26">
        <v>5.98</v>
      </c>
      <c r="P772" s="17">
        <v>-1.3567349450668996E-2</v>
      </c>
      <c r="Q772" s="27">
        <v>0.58282919103605735</v>
      </c>
      <c r="R772" s="27">
        <v>-3.6770568758495263E-2</v>
      </c>
      <c r="S772" s="27">
        <v>0.5015073655863147</v>
      </c>
      <c r="T772" s="28">
        <v>1.9000000000000004</v>
      </c>
      <c r="U772" s="29">
        <v>2.9339986384132084</v>
      </c>
      <c r="V772" s="27">
        <f>(Table2[[#This Row],[TATA]]-AVERAGE(Table2[TATA]))/STDEV(Table2[TATA])</f>
        <v>2.8189311426581196E-2</v>
      </c>
      <c r="W772" s="43">
        <f>(Table2[[#This Row],[REC]]-AVERAGE(Table2[REC]))/STDEV(Table2[REC])</f>
        <v>0.27470684597973649</v>
      </c>
      <c r="X772" s="43">
        <f>(Table2[[#This Row],[INV]]-AVERAGE(Table2[INV]))/STDEV(Table2[INV])</f>
        <v>-3.7237939928620491E-2</v>
      </c>
      <c r="Y772" s="43">
        <f>(Table2[[#This Row],[rev]]-AVERAGE(Table2[rev]))/STDEV(Table2[rev])</f>
        <v>-2.9213066078191526E-2</v>
      </c>
      <c r="Z772" s="43">
        <f>(Table2[[#This Row],[ROA]]-AVERAGE(Table2[ROA]))/STDEV(Table2[ROA])</f>
        <v>0.22506133065189721</v>
      </c>
      <c r="AA772" s="20">
        <f>SUM(Table2[[#This Row],[TATA Z]:[ROA Z]])</f>
        <v>0.46150648205140288</v>
      </c>
      <c r="AB772" s="20">
        <f>IF(Table2[[#This Row],[Z Score]]&gt;1,1,0)</f>
        <v>0</v>
      </c>
    </row>
    <row r="773" spans="1:28" ht="39" x14ac:dyDescent="0.45">
      <c r="A773" s="30">
        <v>1989</v>
      </c>
      <c r="B773" s="31" t="s">
        <v>3986</v>
      </c>
      <c r="C773" s="32" t="s">
        <v>3987</v>
      </c>
      <c r="D773" s="32" t="s">
        <v>15</v>
      </c>
      <c r="E773" s="32"/>
      <c r="F773" s="33">
        <v>182210687030</v>
      </c>
      <c r="G773" s="33">
        <v>2132552929745</v>
      </c>
      <c r="H773" s="33">
        <v>167513543888</v>
      </c>
      <c r="I773" s="33">
        <v>332782391866</v>
      </c>
      <c r="J773" s="33">
        <v>290652395286</v>
      </c>
      <c r="K773" s="33">
        <v>303612898583</v>
      </c>
      <c r="L773" s="33">
        <v>2180307571282</v>
      </c>
      <c r="M773" s="33">
        <v>3176068853812</v>
      </c>
      <c r="N773" s="34">
        <v>-18.95</v>
      </c>
      <c r="O773" s="34">
        <v>3.59</v>
      </c>
      <c r="P773" s="17">
        <v>8.5442515629278112E-2</v>
      </c>
      <c r="Q773" s="27">
        <v>0.98659991390606117</v>
      </c>
      <c r="R773" s="27">
        <v>4.4591076857450125E-2</v>
      </c>
      <c r="S773" s="27">
        <v>0.45670679478698589</v>
      </c>
      <c r="T773" s="28">
        <v>22.54</v>
      </c>
      <c r="U773" s="29">
        <v>24.113340301179775</v>
      </c>
      <c r="V773" s="27">
        <f>(Table2[[#This Row],[TATA]]-AVERAGE(Table2[TATA]))/STDEV(Table2[TATA])</f>
        <v>0.13716967181527615</v>
      </c>
      <c r="W773" s="43">
        <f>(Table2[[#This Row],[REC]]-AVERAGE(Table2[REC]))/STDEV(Table2[REC])</f>
        <v>0.60648643333046315</v>
      </c>
      <c r="X773" s="43">
        <f>(Table2[[#This Row],[INV]]-AVERAGE(Table2[INV]))/STDEV(Table2[INV])</f>
        <v>-3.6639099832734098E-2</v>
      </c>
      <c r="Y773" s="43">
        <f>(Table2[[#This Row],[rev]]-AVERAGE(Table2[rev]))/STDEV(Table2[rev])</f>
        <v>-2.9368424726952398E-2</v>
      </c>
      <c r="Z773" s="43">
        <f>(Table2[[#This Row],[ROA]]-AVERAGE(Table2[ROA]))/STDEV(Table2[ROA])</f>
        <v>2.8935345987281424</v>
      </c>
      <c r="AA773" s="20">
        <f>SUM(Table2[[#This Row],[TATA Z]:[ROA Z]])</f>
        <v>3.571183179314195</v>
      </c>
      <c r="AB773" s="20">
        <f>IF(Table2[[#This Row],[Z Score]]&gt;1,1,0)</f>
        <v>1</v>
      </c>
    </row>
    <row r="774" spans="1:28" ht="51.75" hidden="1" x14ac:dyDescent="0.45">
      <c r="A774" s="22">
        <v>1993</v>
      </c>
      <c r="B774" s="23" t="s">
        <v>3994</v>
      </c>
      <c r="C774" s="24" t="s">
        <v>3995</v>
      </c>
      <c r="D774" s="24" t="s">
        <v>18</v>
      </c>
      <c r="E774" s="25">
        <v>-7395420581</v>
      </c>
      <c r="F774" s="25">
        <v>38674244717</v>
      </c>
      <c r="G774" s="25">
        <v>1551830409648</v>
      </c>
      <c r="H774" s="25">
        <v>484425502513</v>
      </c>
      <c r="I774" s="25">
        <v>370286717414</v>
      </c>
      <c r="J774" s="25">
        <v>201718463708</v>
      </c>
      <c r="K774" s="25">
        <v>146595908435</v>
      </c>
      <c r="L774" s="25">
        <v>3146730983280</v>
      </c>
      <c r="M774" s="25">
        <v>1618061263528</v>
      </c>
      <c r="N774" s="26">
        <v>1.27</v>
      </c>
      <c r="O774" s="26">
        <v>1.26</v>
      </c>
      <c r="P774" s="17">
        <v>2.9687306687365363E-2</v>
      </c>
      <c r="Q774" s="27">
        <v>-0.23561679661143972</v>
      </c>
      <c r="R774" s="27">
        <v>-0.273264798173326</v>
      </c>
      <c r="S774" s="27">
        <v>-0.48579612552662149</v>
      </c>
      <c r="T774" s="28">
        <v>-1.0000000000000009E-2</v>
      </c>
      <c r="U774" s="29">
        <v>-0.97499041362402195</v>
      </c>
      <c r="V774" s="27">
        <f>(Table2[[#This Row],[TATA]]-AVERAGE(Table2[TATA]))/STDEV(Table2[TATA])</f>
        <v>7.5799799640111631E-2</v>
      </c>
      <c r="W774" s="43">
        <f>(Table2[[#This Row],[REC]]-AVERAGE(Table2[REC]))/STDEV(Table2[REC])</f>
        <v>-0.39781262279306384</v>
      </c>
      <c r="X774" s="43">
        <f>(Table2[[#This Row],[INV]]-AVERAGE(Table2[INV]))/STDEV(Table2[INV])</f>
        <v>-3.8978590894406778E-2</v>
      </c>
      <c r="Y774" s="43">
        <f>(Table2[[#This Row],[rev]]-AVERAGE(Table2[rev]))/STDEV(Table2[rev])</f>
        <v>-3.263682014113068E-2</v>
      </c>
      <c r="Z774" s="43">
        <f>(Table2[[#This Row],[ROA]]-AVERAGE(Table2[ROA]))/STDEV(Table2[ROA])</f>
        <v>-2.187587584159258E-2</v>
      </c>
      <c r="AA774" s="20">
        <f>SUM(Table2[[#This Row],[TATA Z]:[ROA Z]])</f>
        <v>-0.41550411003008225</v>
      </c>
      <c r="AB774" s="20">
        <f>IF(Table2[[#This Row],[Z Score]]&gt;1,1,0)</f>
        <v>0</v>
      </c>
    </row>
    <row r="775" spans="1:28" ht="39" x14ac:dyDescent="0.45">
      <c r="A775" s="30">
        <v>1994</v>
      </c>
      <c r="B775" s="31" t="s">
        <v>3996</v>
      </c>
      <c r="C775" s="32" t="s">
        <v>3997</v>
      </c>
      <c r="D775" s="32" t="s">
        <v>15</v>
      </c>
      <c r="E775" s="33">
        <v>303068389355</v>
      </c>
      <c r="F775" s="33">
        <v>549827245083</v>
      </c>
      <c r="G775" s="33">
        <v>2215701943945</v>
      </c>
      <c r="H775" s="33">
        <v>302328669124</v>
      </c>
      <c r="I775" s="33">
        <v>669393113159</v>
      </c>
      <c r="J775" s="33">
        <v>7042374845</v>
      </c>
      <c r="K775" s="33">
        <v>8864810393</v>
      </c>
      <c r="L775" s="33">
        <v>627650459845</v>
      </c>
      <c r="M775" s="33">
        <v>989975570703</v>
      </c>
      <c r="N775" s="34">
        <v>9.09</v>
      </c>
      <c r="O775" s="34">
        <v>13.12</v>
      </c>
      <c r="P775" s="17">
        <v>0.11136825347937017</v>
      </c>
      <c r="Q775" s="27">
        <v>1.2141238378039783</v>
      </c>
      <c r="R775" s="27">
        <v>0.25878138953280894</v>
      </c>
      <c r="S775" s="27">
        <v>0.57727211885971885</v>
      </c>
      <c r="T775" s="28">
        <v>4.0299999999999994</v>
      </c>
      <c r="U775" s="29">
        <v>6.1915455996758748</v>
      </c>
      <c r="V775" s="27">
        <f>(Table2[[#This Row],[TATA]]-AVERAGE(Table2[TATA]))/STDEV(Table2[TATA])</f>
        <v>0.16570618433313938</v>
      </c>
      <c r="W775" s="43">
        <f>(Table2[[#This Row],[REC]]-AVERAGE(Table2[REC]))/STDEV(Table2[REC])</f>
        <v>0.79344350898642357</v>
      </c>
      <c r="X775" s="43">
        <f>(Table2[[#This Row],[INV]]-AVERAGE(Table2[INV]))/STDEV(Table2[INV])</f>
        <v>-3.5062610733854423E-2</v>
      </c>
      <c r="Y775" s="43">
        <f>(Table2[[#This Row],[rev]]-AVERAGE(Table2[rev]))/STDEV(Table2[rev])</f>
        <v>-2.895033037009128E-2</v>
      </c>
      <c r="Z775" s="43">
        <f>(Table2[[#This Row],[ROA]]-AVERAGE(Table2[ROA]))/STDEV(Table2[ROA])</f>
        <v>0.50044156616557933</v>
      </c>
      <c r="AA775" s="20">
        <f>SUM(Table2[[#This Row],[TATA Z]:[ROA Z]])</f>
        <v>1.3955783183811965</v>
      </c>
      <c r="AB775" s="20">
        <f>IF(Table2[[#This Row],[Z Score]]&gt;1,1,0)</f>
        <v>1</v>
      </c>
    </row>
    <row r="776" spans="1:28" ht="26.25" hidden="1" x14ac:dyDescent="0.45">
      <c r="A776" s="22">
        <v>1996</v>
      </c>
      <c r="B776" s="23" t="s">
        <v>4000</v>
      </c>
      <c r="C776" s="24" t="s">
        <v>4001</v>
      </c>
      <c r="D776" s="24" t="s">
        <v>15</v>
      </c>
      <c r="E776" s="25">
        <v>28343982671</v>
      </c>
      <c r="F776" s="25">
        <v>646887688</v>
      </c>
      <c r="G776" s="25">
        <v>223268566406</v>
      </c>
      <c r="H776" s="25">
        <v>13032954188</v>
      </c>
      <c r="I776" s="25">
        <v>2646798645</v>
      </c>
      <c r="J776" s="25">
        <v>13357325168</v>
      </c>
      <c r="K776" s="25">
        <v>10207726870</v>
      </c>
      <c r="L776" s="25">
        <v>140320358640</v>
      </c>
      <c r="M776" s="25">
        <v>115997309667</v>
      </c>
      <c r="N776" s="26">
        <v>0.57999999999999996</v>
      </c>
      <c r="O776" s="26">
        <v>-0.56999999999999995</v>
      </c>
      <c r="P776" s="17">
        <v>-0.1240528186696669</v>
      </c>
      <c r="Q776" s="27">
        <v>-0.79691491224322564</v>
      </c>
      <c r="R776" s="27">
        <v>-0.2357955846987583</v>
      </c>
      <c r="S776" s="27">
        <v>-0.17333941566812974</v>
      </c>
      <c r="T776" s="28">
        <v>-1.1499999999999999</v>
      </c>
      <c r="U776" s="29">
        <v>-2.4801027312797803</v>
      </c>
      <c r="V776" s="27">
        <f>(Table2[[#This Row],[TATA]]-AVERAGE(Table2[TATA]))/STDEV(Table2[TATA])</f>
        <v>-9.3422269838356012E-2</v>
      </c>
      <c r="W776" s="43">
        <f>(Table2[[#This Row],[REC]]-AVERAGE(Table2[REC]))/STDEV(Table2[REC])</f>
        <v>-0.85903293084648191</v>
      </c>
      <c r="X776" s="43">
        <f>(Table2[[#This Row],[INV]]-AVERAGE(Table2[INV]))/STDEV(Table2[INV])</f>
        <v>-3.8702809016839881E-2</v>
      </c>
      <c r="Y776" s="43">
        <f>(Table2[[#This Row],[rev]]-AVERAGE(Table2[rev]))/STDEV(Table2[rev])</f>
        <v>-3.1553288137547153E-2</v>
      </c>
      <c r="Z776" s="43">
        <f>(Table2[[#This Row],[ROA]]-AVERAGE(Table2[ROA]))/STDEV(Table2[ROA])</f>
        <v>-0.16926248076440845</v>
      </c>
      <c r="AA776" s="20">
        <f>SUM(Table2[[#This Row],[TATA Z]:[ROA Z]])</f>
        <v>-1.1919737786036335</v>
      </c>
      <c r="AB776" s="20">
        <f>IF(Table2[[#This Row],[Z Score]]&gt;1,1,0)</f>
        <v>0</v>
      </c>
    </row>
    <row r="777" spans="1:28" ht="39" hidden="1" x14ac:dyDescent="0.45">
      <c r="A777" s="30">
        <v>1997</v>
      </c>
      <c r="B777" s="31" t="s">
        <v>4002</v>
      </c>
      <c r="C777" s="32" t="s">
        <v>4003</v>
      </c>
      <c r="D777" s="32" t="s">
        <v>15</v>
      </c>
      <c r="E777" s="33">
        <v>178874744583</v>
      </c>
      <c r="F777" s="33">
        <v>146500299191</v>
      </c>
      <c r="G777" s="33">
        <v>662917965802</v>
      </c>
      <c r="H777" s="33">
        <v>28893740427</v>
      </c>
      <c r="I777" s="33">
        <v>32035194512</v>
      </c>
      <c r="J777" s="33">
        <v>43218016</v>
      </c>
      <c r="K777" s="33">
        <v>17778626</v>
      </c>
      <c r="L777" s="33">
        <v>279941374231</v>
      </c>
      <c r="M777" s="33">
        <v>287455913851</v>
      </c>
      <c r="N777" s="34">
        <v>5.59</v>
      </c>
      <c r="O777" s="34">
        <v>7.24</v>
      </c>
      <c r="P777" s="17">
        <v>-4.8836276978605195E-2</v>
      </c>
      <c r="Q777" s="27">
        <v>0.10872438246397624</v>
      </c>
      <c r="R777" s="27">
        <v>-0.58862928830421091</v>
      </c>
      <c r="S777" s="27">
        <v>2.6843261881679577E-2</v>
      </c>
      <c r="T777" s="28">
        <v>1.6500000000000004</v>
      </c>
      <c r="U777" s="29">
        <v>1.14810207906284</v>
      </c>
      <c r="V777" s="27">
        <f>(Table2[[#This Row],[TATA]]-AVERAGE(Table2[TATA]))/STDEV(Table2[TATA])</f>
        <v>-1.0631269021777748E-2</v>
      </c>
      <c r="W777" s="43">
        <f>(Table2[[#This Row],[REC]]-AVERAGE(Table2[REC]))/STDEV(Table2[REC])</f>
        <v>-0.11486646590123263</v>
      </c>
      <c r="X777" s="43">
        <f>(Table2[[#This Row],[INV]]-AVERAGE(Table2[INV]))/STDEV(Table2[INV])</f>
        <v>-4.1299744800272861E-2</v>
      </c>
      <c r="Y777" s="43">
        <f>(Table2[[#This Row],[rev]]-AVERAGE(Table2[rev]))/STDEV(Table2[rev])</f>
        <v>-3.0859098091871727E-2</v>
      </c>
      <c r="Z777" s="43">
        <f>(Table2[[#This Row],[ROA]]-AVERAGE(Table2[ROA]))/STDEV(Table2[ROA])</f>
        <v>0.19273970676531477</v>
      </c>
      <c r="AA777" s="20">
        <f>SUM(Table2[[#This Row],[TATA Z]:[ROA Z]])</f>
        <v>-4.9168710498402046E-3</v>
      </c>
      <c r="AB777" s="20">
        <f>IF(Table2[[#This Row],[Z Score]]&gt;1,1,0)</f>
        <v>0</v>
      </c>
    </row>
    <row r="778" spans="1:28" ht="26.25" hidden="1" x14ac:dyDescent="0.45">
      <c r="A778" s="22">
        <v>1998</v>
      </c>
      <c r="B778" s="23" t="s">
        <v>4004</v>
      </c>
      <c r="C778" s="24" t="s">
        <v>4005</v>
      </c>
      <c r="D778" s="24" t="s">
        <v>15</v>
      </c>
      <c r="E778" s="25">
        <v>86210692204</v>
      </c>
      <c r="F778" s="25">
        <v>38305918980</v>
      </c>
      <c r="G778" s="25">
        <v>1070371422237</v>
      </c>
      <c r="H778" s="25">
        <v>40442325024</v>
      </c>
      <c r="I778" s="25">
        <v>28314641749</v>
      </c>
      <c r="J778" s="25">
        <v>52594881000</v>
      </c>
      <c r="K778" s="25">
        <v>32866332641</v>
      </c>
      <c r="L778" s="25">
        <v>268478280835</v>
      </c>
      <c r="M778" s="25">
        <v>326330160345</v>
      </c>
      <c r="N778" s="26">
        <v>3.51</v>
      </c>
      <c r="O778" s="26">
        <v>1.64</v>
      </c>
      <c r="P778" s="17">
        <v>-4.4755280483743144E-2</v>
      </c>
      <c r="Q778" s="27">
        <v>-0.29987601523411367</v>
      </c>
      <c r="R778" s="27">
        <v>-0.37510396418617242</v>
      </c>
      <c r="S778" s="27">
        <v>0.21548066879031572</v>
      </c>
      <c r="T778" s="28">
        <v>-1.8699999999999999</v>
      </c>
      <c r="U778" s="29">
        <v>-2.3742545911137132</v>
      </c>
      <c r="V778" s="27">
        <f>(Table2[[#This Row],[TATA]]-AVERAGE(Table2[TATA]))/STDEV(Table2[TATA])</f>
        <v>-6.139307858150791E-3</v>
      </c>
      <c r="W778" s="43">
        <f>(Table2[[#This Row],[REC]]-AVERAGE(Table2[REC]))/STDEV(Table2[REC])</f>
        <v>-0.45061461122493679</v>
      </c>
      <c r="X778" s="43">
        <f>(Table2[[#This Row],[INV]]-AVERAGE(Table2[INV]))/STDEV(Table2[INV])</f>
        <v>-3.9728150167433231E-2</v>
      </c>
      <c r="Y778" s="43">
        <f>(Table2[[#This Row],[rev]]-AVERAGE(Table2[rev]))/STDEV(Table2[rev])</f>
        <v>-3.020494453712463E-2</v>
      </c>
      <c r="Z778" s="43">
        <f>(Table2[[#This Row],[ROA]]-AVERAGE(Table2[ROA]))/STDEV(Table2[ROA])</f>
        <v>-0.26234875755776582</v>
      </c>
      <c r="AA778" s="20">
        <f>SUM(Table2[[#This Row],[TATA Z]:[ROA Z]])</f>
        <v>-0.78903577134541125</v>
      </c>
      <c r="AB778" s="20">
        <f>IF(Table2[[#This Row],[Z Score]]&gt;1,1,0)</f>
        <v>0</v>
      </c>
    </row>
    <row r="779" spans="1:28" ht="39" hidden="1" x14ac:dyDescent="0.45">
      <c r="A779" s="30">
        <v>2001</v>
      </c>
      <c r="B779" s="31" t="s">
        <v>4010</v>
      </c>
      <c r="C779" s="32" t="s">
        <v>4011</v>
      </c>
      <c r="D779" s="32" t="s">
        <v>18</v>
      </c>
      <c r="E779" s="33">
        <v>-13686789380</v>
      </c>
      <c r="F779" s="33">
        <v>2157837937</v>
      </c>
      <c r="G779" s="33">
        <v>916858320354</v>
      </c>
      <c r="H779" s="33">
        <v>245767216221</v>
      </c>
      <c r="I779" s="33">
        <v>238364978771</v>
      </c>
      <c r="J779" s="33">
        <v>204257012864</v>
      </c>
      <c r="K779" s="33">
        <v>276640625088</v>
      </c>
      <c r="L779" s="33">
        <v>532080134927</v>
      </c>
      <c r="M779" s="33">
        <v>605301087164</v>
      </c>
      <c r="N779" s="34">
        <v>-0.97</v>
      </c>
      <c r="O779" s="34">
        <v>1.97</v>
      </c>
      <c r="P779" s="17">
        <v>1.7281434835954124E-2</v>
      </c>
      <c r="Q779" s="27">
        <v>-3.011889691318196E-2</v>
      </c>
      <c r="R779" s="27">
        <v>0.35437516298250687</v>
      </c>
      <c r="S779" s="27">
        <v>0.13761264033479792</v>
      </c>
      <c r="T779" s="28">
        <v>2.94</v>
      </c>
      <c r="U779" s="29">
        <v>3.4191503412400768</v>
      </c>
      <c r="V779" s="27">
        <f>(Table2[[#This Row],[TATA]]-AVERAGE(Table2[TATA]))/STDEV(Table2[TATA])</f>
        <v>6.214463119592608E-2</v>
      </c>
      <c r="W779" s="43">
        <f>(Table2[[#This Row],[REC]]-AVERAGE(Table2[REC]))/STDEV(Table2[REC])</f>
        <v>-0.228954395830234</v>
      </c>
      <c r="X779" s="43">
        <f>(Table2[[#This Row],[INV]]-AVERAGE(Table2[INV]))/STDEV(Table2[INV])</f>
        <v>-3.4359018961276744E-2</v>
      </c>
      <c r="Y779" s="43">
        <f>(Table2[[#This Row],[rev]]-AVERAGE(Table2[rev]))/STDEV(Table2[rev])</f>
        <v>-3.0474973946720978E-2</v>
      </c>
      <c r="Z779" s="43">
        <f>(Table2[[#This Row],[ROA]]-AVERAGE(Table2[ROA]))/STDEV(Table2[ROA])</f>
        <v>0.3595192860200801</v>
      </c>
      <c r="AA779" s="20">
        <f>SUM(Table2[[#This Row],[TATA Z]:[ROA Z]])</f>
        <v>0.12787552847777447</v>
      </c>
      <c r="AB779" s="20">
        <f>IF(Table2[[#This Row],[Z Score]]&gt;1,1,0)</f>
        <v>0</v>
      </c>
    </row>
    <row r="780" spans="1:28" ht="26.25" hidden="1" x14ac:dyDescent="0.45">
      <c r="A780" s="22">
        <v>2002</v>
      </c>
      <c r="B780" s="23" t="s">
        <v>4012</v>
      </c>
      <c r="C780" s="24" t="s">
        <v>4013</v>
      </c>
      <c r="D780" s="24" t="s">
        <v>18</v>
      </c>
      <c r="E780" s="25">
        <v>298797684705</v>
      </c>
      <c r="F780" s="25">
        <v>41116915778</v>
      </c>
      <c r="G780" s="25">
        <v>2753038322605</v>
      </c>
      <c r="H780" s="25">
        <v>862493847175</v>
      </c>
      <c r="I780" s="25">
        <v>851050933387</v>
      </c>
      <c r="J780" s="25">
        <v>883916501489</v>
      </c>
      <c r="K780" s="25">
        <v>1263302497234</v>
      </c>
      <c r="L780" s="25">
        <v>2756868392556</v>
      </c>
      <c r="M780" s="25">
        <v>2503867163033</v>
      </c>
      <c r="N780" s="26">
        <v>0.59</v>
      </c>
      <c r="O780" s="26">
        <v>0.73</v>
      </c>
      <c r="P780" s="17">
        <v>-9.3598685790605138E-2</v>
      </c>
      <c r="Q780" s="27">
        <v>-1.326724106552175E-2</v>
      </c>
      <c r="R780" s="27">
        <v>0.42921021963715578</v>
      </c>
      <c r="S780" s="27">
        <v>-9.1771239499914142E-2</v>
      </c>
      <c r="T780" s="28">
        <v>0.14000000000000001</v>
      </c>
      <c r="U780" s="29">
        <v>0.37057305328111478</v>
      </c>
      <c r="V780" s="27">
        <f>(Table2[[#This Row],[TATA]]-AVERAGE(Table2[TATA]))/STDEV(Table2[TATA])</f>
        <v>-5.990134367806426E-2</v>
      </c>
      <c r="W780" s="43">
        <f>(Table2[[#This Row],[REC]]-AVERAGE(Table2[REC]))/STDEV(Table2[REC])</f>
        <v>-0.21510734078975935</v>
      </c>
      <c r="X780" s="43">
        <f>(Table2[[#This Row],[INV]]-AVERAGE(Table2[INV]))/STDEV(Table2[INV])</f>
        <v>-3.3808216034867507E-2</v>
      </c>
      <c r="Y780" s="43">
        <f>(Table2[[#This Row],[rev]]-AVERAGE(Table2[rev]))/STDEV(Table2[rev])</f>
        <v>-3.1270427419362458E-2</v>
      </c>
      <c r="Z780" s="43">
        <f>(Table2[[#This Row],[ROA]]-AVERAGE(Table2[ROA]))/STDEV(Table2[ROA])</f>
        <v>-2.4829015096431203E-3</v>
      </c>
      <c r="AA780" s="20">
        <f>SUM(Table2[[#This Row],[TATA Z]:[ROA Z]])</f>
        <v>-0.34257022943169674</v>
      </c>
      <c r="AB780" s="20">
        <f>IF(Table2[[#This Row],[Z Score]]&gt;1,1,0)</f>
        <v>0</v>
      </c>
    </row>
    <row r="781" spans="1:28" ht="51.75" hidden="1" x14ac:dyDescent="0.45">
      <c r="A781" s="30">
        <v>2007</v>
      </c>
      <c r="B781" s="31" t="s">
        <v>4022</v>
      </c>
      <c r="C781" s="32" t="s">
        <v>4023</v>
      </c>
      <c r="D781" s="32" t="s">
        <v>15</v>
      </c>
      <c r="E781" s="33">
        <v>16665009849</v>
      </c>
      <c r="F781" s="33">
        <v>-80361684494</v>
      </c>
      <c r="G781" s="33">
        <v>601887612542</v>
      </c>
      <c r="H781" s="33">
        <v>7038215450</v>
      </c>
      <c r="I781" s="33">
        <v>9987729186</v>
      </c>
      <c r="J781" s="33">
        <v>41811889154</v>
      </c>
      <c r="K781" s="33">
        <v>14858391601</v>
      </c>
      <c r="L781" s="33">
        <v>190960239369</v>
      </c>
      <c r="M781" s="33">
        <v>166812395373</v>
      </c>
      <c r="N781" s="34">
        <v>-3.25</v>
      </c>
      <c r="O781" s="34">
        <v>-1.1599999999999999</v>
      </c>
      <c r="P781" s="17">
        <v>-0.16120400606555005</v>
      </c>
      <c r="Q781" s="27">
        <v>0.41907124852223726</v>
      </c>
      <c r="R781" s="27">
        <v>-0.64463716178252262</v>
      </c>
      <c r="S781" s="27">
        <v>-0.1264548268047474</v>
      </c>
      <c r="T781" s="28">
        <v>2.09</v>
      </c>
      <c r="U781" s="29">
        <v>1.5767752538694171</v>
      </c>
      <c r="V781" s="27">
        <f>(Table2[[#This Row],[TATA]]-AVERAGE(Table2[TATA]))/STDEV(Table2[TATA])</f>
        <v>-0.13431465756155972</v>
      </c>
      <c r="W781" s="43">
        <f>(Table2[[#This Row],[REC]]-AVERAGE(Table2[REC]))/STDEV(Table2[REC])</f>
        <v>0.14014646426991254</v>
      </c>
      <c r="X781" s="43">
        <f>(Table2[[#This Row],[INV]]-AVERAGE(Table2[INV]))/STDEV(Table2[INV])</f>
        <v>-4.1711975404389021E-2</v>
      </c>
      <c r="Y781" s="43">
        <f>(Table2[[#This Row],[rev]]-AVERAGE(Table2[rev]))/STDEV(Table2[rev])</f>
        <v>-3.1390702566792932E-2</v>
      </c>
      <c r="Z781" s="43">
        <f>(Table2[[#This Row],[ROA]]-AVERAGE(Table2[ROA]))/STDEV(Table2[ROA])</f>
        <v>0.24962576480569978</v>
      </c>
      <c r="AA781" s="20">
        <f>SUM(Table2[[#This Row],[TATA Z]:[ROA Z]])</f>
        <v>0.18235489354287066</v>
      </c>
      <c r="AB781" s="20">
        <f>IF(Table2[[#This Row],[Z Score]]&gt;1,1,0)</f>
        <v>0</v>
      </c>
    </row>
    <row r="782" spans="1:28" ht="39" hidden="1" x14ac:dyDescent="0.45">
      <c r="A782" s="22">
        <v>2009</v>
      </c>
      <c r="B782" s="23" t="s">
        <v>4026</v>
      </c>
      <c r="C782" s="24" t="s">
        <v>4027</v>
      </c>
      <c r="D782" s="24" t="s">
        <v>33</v>
      </c>
      <c r="E782" s="25">
        <v>1550731155680</v>
      </c>
      <c r="F782" s="25">
        <v>317748141785</v>
      </c>
      <c r="G782" s="25">
        <v>11769811011569</v>
      </c>
      <c r="H782" s="25">
        <v>6162443058134</v>
      </c>
      <c r="I782" s="25">
        <v>9470734155565</v>
      </c>
      <c r="J782" s="25">
        <v>742727856135</v>
      </c>
      <c r="K782" s="25">
        <v>2241624163450</v>
      </c>
      <c r="L782" s="25">
        <v>2705064519164</v>
      </c>
      <c r="M782" s="25">
        <v>6520580662435</v>
      </c>
      <c r="N782" s="26">
        <v>0.36</v>
      </c>
      <c r="O782" s="26">
        <v>1.19</v>
      </c>
      <c r="P782" s="17">
        <v>-0.1047580978728591</v>
      </c>
      <c r="Q782" s="27">
        <v>0.53684732925268719</v>
      </c>
      <c r="R782" s="27">
        <v>2.0180962581839088</v>
      </c>
      <c r="S782" s="27">
        <v>1.4105083691128317</v>
      </c>
      <c r="T782" s="28">
        <v>0.83</v>
      </c>
      <c r="U782" s="29">
        <v>4.6906938586765685</v>
      </c>
      <c r="V782" s="27">
        <f>(Table2[[#This Row],[TATA]]-AVERAGE(Table2[TATA]))/STDEV(Table2[TATA])</f>
        <v>-7.2184531312629654E-2</v>
      </c>
      <c r="W782" s="43">
        <f>(Table2[[#This Row],[REC]]-AVERAGE(Table2[REC]))/STDEV(Table2[REC])</f>
        <v>0.23692341527513733</v>
      </c>
      <c r="X782" s="43">
        <f>(Table2[[#This Row],[INV]]-AVERAGE(Table2[INV]))/STDEV(Table2[INV])</f>
        <v>-2.2113655772809323E-2</v>
      </c>
      <c r="Y782" s="43">
        <f>(Table2[[#This Row],[rev]]-AVERAGE(Table2[rev]))/STDEV(Table2[rev])</f>
        <v>-2.6060848034749316E-2</v>
      </c>
      <c r="Z782" s="43">
        <f>(Table2[[#This Row],[ROA]]-AVERAGE(Table2[ROA]))/STDEV(Table2[ROA])</f>
        <v>8.6724780417324371E-2</v>
      </c>
      <c r="AA782" s="20">
        <f>SUM(Table2[[#This Row],[TATA Z]:[ROA Z]])</f>
        <v>0.20328916057227342</v>
      </c>
      <c r="AB782" s="20">
        <f>IF(Table2[[#This Row],[Z Score]]&gt;1,1,0)</f>
        <v>0</v>
      </c>
    </row>
    <row r="783" spans="1:28" ht="26.25" hidden="1" x14ac:dyDescent="0.45">
      <c r="A783" s="30">
        <v>2011</v>
      </c>
      <c r="B783" s="31" t="s">
        <v>4030</v>
      </c>
      <c r="C783" s="32" t="s">
        <v>4031</v>
      </c>
      <c r="D783" s="32" t="s">
        <v>33</v>
      </c>
      <c r="E783" s="33">
        <v>239232458617</v>
      </c>
      <c r="F783" s="33">
        <v>1064334654</v>
      </c>
      <c r="G783" s="33">
        <v>1609674964223</v>
      </c>
      <c r="H783" s="33">
        <v>744739574288</v>
      </c>
      <c r="I783" s="33">
        <v>693367426022</v>
      </c>
      <c r="J783" s="33">
        <v>501436320267</v>
      </c>
      <c r="K783" s="33">
        <v>485371813059</v>
      </c>
      <c r="L783" s="33">
        <v>1007950534867</v>
      </c>
      <c r="M783" s="33">
        <v>846341217253</v>
      </c>
      <c r="N783" s="34">
        <v>-0.32</v>
      </c>
      <c r="O783" s="34">
        <v>0.34</v>
      </c>
      <c r="P783" s="17">
        <v>-0.14796038284534369</v>
      </c>
      <c r="Q783" s="27">
        <v>-6.898001669256501E-2</v>
      </c>
      <c r="R783" s="27">
        <v>-3.2036983678099193E-2</v>
      </c>
      <c r="S783" s="27">
        <v>-0.16033457200885806</v>
      </c>
      <c r="T783" s="28">
        <v>0.66</v>
      </c>
      <c r="U783" s="29">
        <v>0.25068804477513407</v>
      </c>
      <c r="V783" s="27">
        <f>(Table2[[#This Row],[TATA]]-AVERAGE(Table2[TATA]))/STDEV(Table2[TATA])</f>
        <v>-0.11973737447744719</v>
      </c>
      <c r="W783" s="43">
        <f>(Table2[[#This Row],[REC]]-AVERAGE(Table2[REC]))/STDEV(Table2[REC])</f>
        <v>-0.26088669194309988</v>
      </c>
      <c r="X783" s="43">
        <f>(Table2[[#This Row],[INV]]-AVERAGE(Table2[INV]))/STDEV(Table2[INV])</f>
        <v>-3.7203099672846768E-2</v>
      </c>
      <c r="Y783" s="43">
        <f>(Table2[[#This Row],[rev]]-AVERAGE(Table2[rev]))/STDEV(Table2[rev])</f>
        <v>-3.1508190164414168E-2</v>
      </c>
      <c r="Z783" s="43">
        <f>(Table2[[#This Row],[ROA]]-AVERAGE(Table2[ROA]))/STDEV(Table2[ROA])</f>
        <v>6.474607617444833E-2</v>
      </c>
      <c r="AA783" s="20">
        <f>SUM(Table2[[#This Row],[TATA Z]:[ROA Z]])</f>
        <v>-0.38458928008335974</v>
      </c>
      <c r="AB783" s="20">
        <f>IF(Table2[[#This Row],[Z Score]]&gt;1,1,0)</f>
        <v>0</v>
      </c>
    </row>
    <row r="784" spans="1:28" ht="26.25" hidden="1" x14ac:dyDescent="0.45">
      <c r="A784" s="22">
        <v>2012</v>
      </c>
      <c r="B784" s="23" t="s">
        <v>4032</v>
      </c>
      <c r="C784" s="24" t="s">
        <v>4033</v>
      </c>
      <c r="D784" s="24" t="s">
        <v>15</v>
      </c>
      <c r="E784" s="25">
        <v>-95571316653</v>
      </c>
      <c r="F784" s="25">
        <v>11344379931</v>
      </c>
      <c r="G784" s="25">
        <v>1660855114874</v>
      </c>
      <c r="H784" s="25">
        <v>110299913395</v>
      </c>
      <c r="I784" s="25">
        <v>201768088932</v>
      </c>
      <c r="J784" s="25">
        <v>123860293571</v>
      </c>
      <c r="K784" s="25">
        <v>143073288472</v>
      </c>
      <c r="L784" s="25">
        <v>1276846922148</v>
      </c>
      <c r="M784" s="25">
        <v>1128199798961</v>
      </c>
      <c r="N784" s="26">
        <v>0.28999999999999998</v>
      </c>
      <c r="O784" s="26">
        <v>0.21</v>
      </c>
      <c r="P784" s="17">
        <v>6.437388525134001E-2</v>
      </c>
      <c r="Q784" s="27">
        <v>0.82926788173839439</v>
      </c>
      <c r="R784" s="27">
        <v>0.15511827355702659</v>
      </c>
      <c r="S784" s="27">
        <v>-0.11641734072314287</v>
      </c>
      <c r="T784" s="28">
        <v>-7.9999999999999988E-2</v>
      </c>
      <c r="U784" s="29">
        <v>0.8523426998236181</v>
      </c>
      <c r="V784" s="27">
        <f>(Table2[[#This Row],[TATA]]-AVERAGE(Table2[TATA]))/STDEV(Table2[TATA])</f>
        <v>0.11397938739634572</v>
      </c>
      <c r="W784" s="43">
        <f>(Table2[[#This Row],[REC]]-AVERAGE(Table2[REC]))/STDEV(Table2[REC])</f>
        <v>0.47720624100100179</v>
      </c>
      <c r="X784" s="43">
        <f>(Table2[[#This Row],[INV]]-AVERAGE(Table2[INV]))/STDEV(Table2[INV])</f>
        <v>-3.5825594690740536E-2</v>
      </c>
      <c r="Y784" s="43">
        <f>(Table2[[#This Row],[rev]]-AVERAGE(Table2[rev]))/STDEV(Table2[rev])</f>
        <v>-3.1355894745223441E-2</v>
      </c>
      <c r="Z784" s="43">
        <f>(Table2[[#This Row],[ROA]]-AVERAGE(Table2[ROA]))/STDEV(Table2[ROA])</f>
        <v>-3.0925930529835655E-2</v>
      </c>
      <c r="AA784" s="20">
        <f>SUM(Table2[[#This Row],[TATA Z]:[ROA Z]])</f>
        <v>0.49307820843154787</v>
      </c>
      <c r="AB784" s="20">
        <f>IF(Table2[[#This Row],[Z Score]]&gt;1,1,0)</f>
        <v>0</v>
      </c>
    </row>
    <row r="785" spans="1:28" ht="39" hidden="1" x14ac:dyDescent="0.45">
      <c r="A785" s="30">
        <v>2014</v>
      </c>
      <c r="B785" s="31" t="s">
        <v>4036</v>
      </c>
      <c r="C785" s="32" t="s">
        <v>4037</v>
      </c>
      <c r="D785" s="32" t="s">
        <v>15</v>
      </c>
      <c r="E785" s="33">
        <v>10506137275</v>
      </c>
      <c r="F785" s="33">
        <v>64329092737</v>
      </c>
      <c r="G785" s="33">
        <v>876866647783</v>
      </c>
      <c r="H785" s="33">
        <v>92417417293</v>
      </c>
      <c r="I785" s="33">
        <v>134210016700</v>
      </c>
      <c r="J785" s="33">
        <v>24222975062</v>
      </c>
      <c r="K785" s="33">
        <v>39840974573</v>
      </c>
      <c r="L785" s="33">
        <v>427718279682</v>
      </c>
      <c r="M785" s="33">
        <v>618581915292</v>
      </c>
      <c r="N785" s="34">
        <v>1.18</v>
      </c>
      <c r="O785" s="34">
        <v>2.9</v>
      </c>
      <c r="P785" s="17">
        <v>6.1381004281644974E-2</v>
      </c>
      <c r="Q785" s="27">
        <v>0.45221561726293241</v>
      </c>
      <c r="R785" s="27">
        <v>0.644759756843447</v>
      </c>
      <c r="S785" s="27">
        <v>0.44623679809033018</v>
      </c>
      <c r="T785" s="28">
        <v>1.72</v>
      </c>
      <c r="U785" s="29">
        <v>3.3245931764783547</v>
      </c>
      <c r="V785" s="27">
        <f>(Table2[[#This Row],[TATA]]-AVERAGE(Table2[TATA]))/STDEV(Table2[TATA])</f>
        <v>0.11068511721009243</v>
      </c>
      <c r="W785" s="43">
        <f>(Table2[[#This Row],[REC]]-AVERAGE(Table2[REC]))/STDEV(Table2[REC])</f>
        <v>0.16738128928551574</v>
      </c>
      <c r="X785" s="43">
        <f>(Table2[[#This Row],[INV]]-AVERAGE(Table2[INV]))/STDEV(Table2[INV])</f>
        <v>-3.2221722736315211E-2</v>
      </c>
      <c r="Y785" s="43">
        <f>(Table2[[#This Row],[rev]]-AVERAGE(Table2[rev]))/STDEV(Table2[rev])</f>
        <v>-2.9404732401392731E-2</v>
      </c>
      <c r="Z785" s="43">
        <f>(Table2[[#This Row],[ROA]]-AVERAGE(Table2[ROA]))/STDEV(Table2[ROA])</f>
        <v>0.20178976145355781</v>
      </c>
      <c r="AA785" s="20">
        <f>SUM(Table2[[#This Row],[TATA Z]:[ROA Z]])</f>
        <v>0.41822971281145804</v>
      </c>
      <c r="AB785" s="20">
        <f>IF(Table2[[#This Row],[Z Score]]&gt;1,1,0)</f>
        <v>0</v>
      </c>
    </row>
    <row r="786" spans="1:28" ht="39" hidden="1" x14ac:dyDescent="0.45">
      <c r="A786" s="22">
        <v>2015</v>
      </c>
      <c r="B786" s="23" t="s">
        <v>4038</v>
      </c>
      <c r="C786" s="24" t="s">
        <v>4039</v>
      </c>
      <c r="D786" s="24" t="s">
        <v>15</v>
      </c>
      <c r="E786" s="25">
        <v>4855050837</v>
      </c>
      <c r="F786" s="25">
        <v>6051519868</v>
      </c>
      <c r="G786" s="25">
        <v>13755418054</v>
      </c>
      <c r="H786" s="25">
        <v>938165171</v>
      </c>
      <c r="I786" s="25">
        <v>769223996</v>
      </c>
      <c r="J786" s="25">
        <v>4051970466</v>
      </c>
      <c r="K786" s="25">
        <v>4364436114</v>
      </c>
      <c r="L786" s="25">
        <v>19887809695</v>
      </c>
      <c r="M786" s="25">
        <v>24319474038</v>
      </c>
      <c r="N786" s="25"/>
      <c r="O786" s="25"/>
      <c r="P786" s="17">
        <v>8.6981655250534057E-2</v>
      </c>
      <c r="Q786" s="27">
        <v>-0.18007615313615175</v>
      </c>
      <c r="R786" s="27">
        <v>7.7114492966296952E-2</v>
      </c>
      <c r="S786" s="27">
        <v>0.22283320340269377</v>
      </c>
      <c r="T786" s="28">
        <v>0</v>
      </c>
      <c r="U786" s="29">
        <v>0.20685319848337302</v>
      </c>
      <c r="V786" s="27">
        <f>(Table2[[#This Row],[TATA]]-AVERAGE(Table2[TATA]))/STDEV(Table2[TATA])</f>
        <v>0.13886380593491718</v>
      </c>
      <c r="W786" s="43">
        <f>(Table2[[#This Row],[REC]]-AVERAGE(Table2[REC]))/STDEV(Table2[REC])</f>
        <v>-0.35217471313373067</v>
      </c>
      <c r="X786" s="43">
        <f>(Table2[[#This Row],[INV]]-AVERAGE(Table2[INV]))/STDEV(Table2[INV])</f>
        <v>-3.6399720141311556E-2</v>
      </c>
      <c r="Y786" s="43">
        <f>(Table2[[#This Row],[rev]]-AVERAGE(Table2[rev]))/STDEV(Table2[rev])</f>
        <v>-3.0179447544073736E-2</v>
      </c>
      <c r="Z786" s="43">
        <f>(Table2[[#This Row],[ROA]]-AVERAGE(Table2[ROA]))/STDEV(Table2[ROA])</f>
        <v>-2.058301088612928E-2</v>
      </c>
      <c r="AA786" s="20">
        <f>SUM(Table2[[#This Row],[TATA Z]:[ROA Z]])</f>
        <v>-0.30047308577032811</v>
      </c>
      <c r="AB786" s="20">
        <f>IF(Table2[[#This Row],[Z Score]]&gt;1,1,0)</f>
        <v>0</v>
      </c>
    </row>
    <row r="787" spans="1:28" ht="39" hidden="1" x14ac:dyDescent="0.45">
      <c r="A787" s="30">
        <v>2016</v>
      </c>
      <c r="B787" s="31" t="s">
        <v>4040</v>
      </c>
      <c r="C787" s="32" t="s">
        <v>4041</v>
      </c>
      <c r="D787" s="32" t="s">
        <v>18</v>
      </c>
      <c r="E787" s="33">
        <v>-1116726688261</v>
      </c>
      <c r="F787" s="33">
        <v>67382264238</v>
      </c>
      <c r="G787" s="33">
        <v>12911651495968</v>
      </c>
      <c r="H787" s="33">
        <v>3187064947172</v>
      </c>
      <c r="I787" s="33">
        <v>2810899059797</v>
      </c>
      <c r="J787" s="33">
        <v>3338186767794</v>
      </c>
      <c r="K787" s="33">
        <v>3499707320017</v>
      </c>
      <c r="L787" s="33">
        <v>800166459850</v>
      </c>
      <c r="M787" s="33">
        <v>1214945629097</v>
      </c>
      <c r="N787" s="34">
        <v>0.01</v>
      </c>
      <c r="O787" s="34">
        <v>0.34</v>
      </c>
      <c r="P787" s="17">
        <v>9.1708558960778092E-2</v>
      </c>
      <c r="Q787" s="27">
        <v>-0.11802893684635635</v>
      </c>
      <c r="R787" s="27">
        <v>4.8385714598509086E-2</v>
      </c>
      <c r="S787" s="27">
        <v>0.51836610262913907</v>
      </c>
      <c r="T787" s="28">
        <v>0.33</v>
      </c>
      <c r="U787" s="29">
        <v>0.87043143934207001</v>
      </c>
      <c r="V787" s="27">
        <f>(Table2[[#This Row],[TATA]]-AVERAGE(Table2[TATA]))/STDEV(Table2[TATA])</f>
        <v>0.14406671848761177</v>
      </c>
      <c r="W787" s="43">
        <f>(Table2[[#This Row],[REC]]-AVERAGE(Table2[REC]))/STDEV(Table2[REC])</f>
        <v>-0.30119033350718366</v>
      </c>
      <c r="X787" s="43">
        <f>(Table2[[#This Row],[INV]]-AVERAGE(Table2[INV]))/STDEV(Table2[INV])</f>
        <v>-3.6611170441538693E-2</v>
      </c>
      <c r="Y787" s="43">
        <f>(Table2[[#This Row],[rev]]-AVERAGE(Table2[rev]))/STDEV(Table2[rev])</f>
        <v>-2.915460363987752E-2</v>
      </c>
      <c r="Z787" s="43">
        <f>(Table2[[#This Row],[ROA]]-AVERAGE(Table2[ROA]))/STDEV(Table2[ROA])</f>
        <v>2.2081532644159525E-2</v>
      </c>
      <c r="AA787" s="20">
        <f>SUM(Table2[[#This Row],[TATA Z]:[ROA Z]])</f>
        <v>-0.20080785645682858</v>
      </c>
      <c r="AB787" s="20">
        <f>IF(Table2[[#This Row],[Z Score]]&gt;1,1,0)</f>
        <v>0</v>
      </c>
    </row>
    <row r="788" spans="1:28" ht="26.25" hidden="1" x14ac:dyDescent="0.45">
      <c r="A788" s="22">
        <v>2021</v>
      </c>
      <c r="B788" s="23" t="s">
        <v>4050</v>
      </c>
      <c r="C788" s="24" t="s">
        <v>4051</v>
      </c>
      <c r="D788" s="24" t="s">
        <v>15</v>
      </c>
      <c r="E788" s="25">
        <v>48054912939</v>
      </c>
      <c r="F788" s="25">
        <v>7572788081</v>
      </c>
      <c r="G788" s="25">
        <v>222847566217</v>
      </c>
      <c r="H788" s="25">
        <v>214728756749</v>
      </c>
      <c r="I788" s="25">
        <v>156032825636</v>
      </c>
      <c r="J788" s="25">
        <v>66703590966</v>
      </c>
      <c r="K788" s="25">
        <v>53545040627</v>
      </c>
      <c r="L788" s="25">
        <v>146489835793</v>
      </c>
      <c r="M788" s="25">
        <v>104497142807</v>
      </c>
      <c r="N788" s="26">
        <v>0.03</v>
      </c>
      <c r="O788" s="26">
        <v>2.2400000000000002</v>
      </c>
      <c r="P788" s="17">
        <v>-0.18165836650232983</v>
      </c>
      <c r="Q788" s="27">
        <v>-0.27334918714036355</v>
      </c>
      <c r="R788" s="27">
        <v>-0.19726899479380572</v>
      </c>
      <c r="S788" s="27">
        <v>-0.28665943107027919</v>
      </c>
      <c r="T788" s="28">
        <v>2.2100000000000004</v>
      </c>
      <c r="U788" s="29">
        <v>1.271064020493222</v>
      </c>
      <c r="V788" s="27">
        <f>(Table2[[#This Row],[TATA]]-AVERAGE(Table2[TATA]))/STDEV(Table2[TATA])</f>
        <v>-0.15682881380367342</v>
      </c>
      <c r="W788" s="43">
        <f>(Table2[[#This Row],[REC]]-AVERAGE(Table2[REC]))/STDEV(Table2[REC])</f>
        <v>-0.42881743876996004</v>
      </c>
      <c r="X788" s="43">
        <f>(Table2[[#This Row],[INV]]-AVERAGE(Table2[INV]))/STDEV(Table2[INV])</f>
        <v>-3.8419244609824786E-2</v>
      </c>
      <c r="Y788" s="43">
        <f>(Table2[[#This Row],[rev]]-AVERAGE(Table2[rev]))/STDEV(Table2[rev])</f>
        <v>-3.1946257337633836E-2</v>
      </c>
      <c r="Z788" s="43">
        <f>(Table2[[#This Row],[ROA]]-AVERAGE(Table2[ROA]))/STDEV(Table2[ROA])</f>
        <v>0.26514014427125943</v>
      </c>
      <c r="AA788" s="20">
        <f>SUM(Table2[[#This Row],[TATA Z]:[ROA Z]])</f>
        <v>-0.39087161024983264</v>
      </c>
      <c r="AB788" s="20">
        <f>IF(Table2[[#This Row],[Z Score]]&gt;1,1,0)</f>
        <v>0</v>
      </c>
    </row>
    <row r="789" spans="1:28" ht="26.25" hidden="1" x14ac:dyDescent="0.45">
      <c r="A789" s="30">
        <v>2022</v>
      </c>
      <c r="B789" s="31" t="s">
        <v>4052</v>
      </c>
      <c r="C789" s="32" t="s">
        <v>4053</v>
      </c>
      <c r="D789" s="32" t="s">
        <v>15</v>
      </c>
      <c r="E789" s="33">
        <v>-19095236070</v>
      </c>
      <c r="F789" s="33">
        <v>29954766817</v>
      </c>
      <c r="G789" s="33">
        <v>974588881405</v>
      </c>
      <c r="H789" s="33">
        <v>183812580368</v>
      </c>
      <c r="I789" s="33">
        <v>177564973613</v>
      </c>
      <c r="J789" s="33">
        <v>155486520507</v>
      </c>
      <c r="K789" s="33">
        <v>148651605945</v>
      </c>
      <c r="L789" s="33">
        <v>125653225113</v>
      </c>
      <c r="M789" s="33">
        <v>169403953594</v>
      </c>
      <c r="N789" s="34">
        <v>3.6</v>
      </c>
      <c r="O789" s="34">
        <v>2.66</v>
      </c>
      <c r="P789" s="17">
        <v>5.032891696474915E-2</v>
      </c>
      <c r="Q789" s="27">
        <v>-3.39890052274553E-2</v>
      </c>
      <c r="R789" s="27">
        <v>-4.3958244995856682E-2</v>
      </c>
      <c r="S789" s="27">
        <v>0.34818627569371935</v>
      </c>
      <c r="T789" s="28">
        <v>-0.94</v>
      </c>
      <c r="U789" s="29">
        <v>-0.61943205756484343</v>
      </c>
      <c r="V789" s="27">
        <f>(Table2[[#This Row],[TATA]]-AVERAGE(Table2[TATA]))/STDEV(Table2[TATA])</f>
        <v>9.8520062163607203E-2</v>
      </c>
      <c r="W789" s="43">
        <f>(Table2[[#This Row],[REC]]-AVERAGE(Table2[REC]))/STDEV(Table2[REC])</f>
        <v>-0.23213447518414401</v>
      </c>
      <c r="X789" s="43">
        <f>(Table2[[#This Row],[INV]]-AVERAGE(Table2[INV]))/STDEV(Table2[INV])</f>
        <v>-3.7290842849826138E-2</v>
      </c>
      <c r="Y789" s="43">
        <f>(Table2[[#This Row],[rev]]-AVERAGE(Table2[rev]))/STDEV(Table2[rev])</f>
        <v>-2.9744750316299817E-2</v>
      </c>
      <c r="Z789" s="43">
        <f>(Table2[[#This Row],[ROA]]-AVERAGE(Table2[ROA]))/STDEV(Table2[ROA])</f>
        <v>-0.14211231669967919</v>
      </c>
      <c r="AA789" s="20">
        <f>SUM(Table2[[#This Row],[TATA Z]:[ROA Z]])</f>
        <v>-0.34276232288634195</v>
      </c>
      <c r="AB789" s="20">
        <f>IF(Table2[[#This Row],[Z Score]]&gt;1,1,0)</f>
        <v>0</v>
      </c>
    </row>
    <row r="790" spans="1:28" ht="26.25" hidden="1" x14ac:dyDescent="0.45">
      <c r="A790" s="22">
        <v>2023</v>
      </c>
      <c r="B790" s="23" t="s">
        <v>4054</v>
      </c>
      <c r="C790" s="24" t="s">
        <v>4055</v>
      </c>
      <c r="D790" s="24" t="s">
        <v>15</v>
      </c>
      <c r="E790" s="25">
        <v>31311922190</v>
      </c>
      <c r="F790" s="25">
        <v>-5438916705</v>
      </c>
      <c r="G790" s="25">
        <v>624246942063</v>
      </c>
      <c r="H790" s="25">
        <v>423291314605</v>
      </c>
      <c r="I790" s="25">
        <v>400301263048</v>
      </c>
      <c r="J790" s="25">
        <v>130398370981</v>
      </c>
      <c r="K790" s="25">
        <v>133291696277</v>
      </c>
      <c r="L790" s="25">
        <v>165911534442</v>
      </c>
      <c r="M790" s="25">
        <v>116960552764</v>
      </c>
      <c r="N790" s="26">
        <v>-1.37</v>
      </c>
      <c r="O790" s="26">
        <v>0.4</v>
      </c>
      <c r="P790" s="17">
        <v>-5.8872277008753124E-2</v>
      </c>
      <c r="Q790" s="27">
        <v>-5.431259929926386E-2</v>
      </c>
      <c r="R790" s="27">
        <v>2.218835461082239E-2</v>
      </c>
      <c r="S790" s="27">
        <v>-0.295042667422936</v>
      </c>
      <c r="T790" s="28">
        <v>1.77</v>
      </c>
      <c r="U790" s="29">
        <v>1.3839608108798696</v>
      </c>
      <c r="V790" s="27">
        <f>(Table2[[#This Row],[TATA]]-AVERAGE(Table2[TATA]))/STDEV(Table2[TATA])</f>
        <v>-2.1677914719793065E-2</v>
      </c>
      <c r="W790" s="43">
        <f>(Table2[[#This Row],[REC]]-AVERAGE(Table2[REC]))/STDEV(Table2[REC])</f>
        <v>-0.24883443204753267</v>
      </c>
      <c r="X790" s="43">
        <f>(Table2[[#This Row],[INV]]-AVERAGE(Table2[INV]))/STDEV(Table2[INV])</f>
        <v>-3.6803988930499069E-2</v>
      </c>
      <c r="Y790" s="43">
        <f>(Table2[[#This Row],[rev]]-AVERAGE(Table2[rev]))/STDEV(Table2[rev])</f>
        <v>-3.1975328580449588E-2</v>
      </c>
      <c r="Z790" s="43">
        <f>(Table2[[#This Row],[ROA]]-AVERAGE(Table2[ROA]))/STDEV(Table2[ROA])</f>
        <v>0.2082540862308743</v>
      </c>
      <c r="AA790" s="20">
        <f>SUM(Table2[[#This Row],[TATA Z]:[ROA Z]])</f>
        <v>-0.1310375780474001</v>
      </c>
      <c r="AB790" s="20">
        <f>IF(Table2[[#This Row],[Z Score]]&gt;1,1,0)</f>
        <v>0</v>
      </c>
    </row>
    <row r="791" spans="1:28" ht="26.25" hidden="1" x14ac:dyDescent="0.45">
      <c r="A791" s="30">
        <v>2024</v>
      </c>
      <c r="B791" s="31" t="s">
        <v>4056</v>
      </c>
      <c r="C791" s="32" t="s">
        <v>4057</v>
      </c>
      <c r="D791" s="32" t="s">
        <v>33</v>
      </c>
      <c r="E791" s="33">
        <v>76313117607</v>
      </c>
      <c r="F791" s="33">
        <v>23759364007</v>
      </c>
      <c r="G791" s="33">
        <v>1388358412576</v>
      </c>
      <c r="H791" s="33">
        <v>644559496503</v>
      </c>
      <c r="I791" s="33">
        <v>290980993132</v>
      </c>
      <c r="J791" s="33">
        <v>421384514456</v>
      </c>
      <c r="K791" s="33">
        <v>425893985207</v>
      </c>
      <c r="L791" s="33">
        <v>2337132929483</v>
      </c>
      <c r="M791" s="33">
        <v>3258783588356</v>
      </c>
      <c r="N791" s="34">
        <v>0.28999999999999998</v>
      </c>
      <c r="O791" s="34">
        <v>0.16</v>
      </c>
      <c r="P791" s="17">
        <v>-3.785316033954824E-2</v>
      </c>
      <c r="Q791" s="27">
        <v>-0.54855836472708663</v>
      </c>
      <c r="R791" s="27">
        <v>1.0701557832094631E-2</v>
      </c>
      <c r="S791" s="27">
        <v>0.39435097903347732</v>
      </c>
      <c r="T791" s="28">
        <v>-0.12999999999999998</v>
      </c>
      <c r="U791" s="29">
        <v>-0.31135898820106289</v>
      </c>
      <c r="V791" s="27">
        <f>(Table2[[#This Row],[TATA]]-AVERAGE(Table2[TATA]))/STDEV(Table2[TATA])</f>
        <v>1.4578698589692094E-3</v>
      </c>
      <c r="W791" s="43">
        <f>(Table2[[#This Row],[REC]]-AVERAGE(Table2[REC]))/STDEV(Table2[REC])</f>
        <v>-0.65495762725572404</v>
      </c>
      <c r="X791" s="43">
        <f>(Table2[[#This Row],[INV]]-AVERAGE(Table2[INV]))/STDEV(Table2[INV])</f>
        <v>-3.6888534350301309E-2</v>
      </c>
      <c r="Y791" s="43">
        <f>(Table2[[#This Row],[rev]]-AVERAGE(Table2[rev]))/STDEV(Table2[rev])</f>
        <v>-2.9584661152180978E-2</v>
      </c>
      <c r="Z791" s="43">
        <f>(Table2[[#This Row],[ROA]]-AVERAGE(Table2[ROA]))/STDEV(Table2[ROA])</f>
        <v>-3.7390255307152141E-2</v>
      </c>
      <c r="AA791" s="20">
        <f>SUM(Table2[[#This Row],[TATA Z]:[ROA Z]])</f>
        <v>-0.75736320820638914</v>
      </c>
      <c r="AB791" s="20">
        <f>IF(Table2[[#This Row],[Z Score]]&gt;1,1,0)</f>
        <v>0</v>
      </c>
    </row>
    <row r="792" spans="1:28" ht="26.25" hidden="1" x14ac:dyDescent="0.45">
      <c r="A792" s="22">
        <v>2025</v>
      </c>
      <c r="B792" s="23" t="s">
        <v>4058</v>
      </c>
      <c r="C792" s="24" t="s">
        <v>4059</v>
      </c>
      <c r="D792" s="24" t="s">
        <v>15</v>
      </c>
      <c r="E792" s="25">
        <v>78605699429</v>
      </c>
      <c r="F792" s="25">
        <v>-67046947984</v>
      </c>
      <c r="G792" s="25">
        <v>721694221051</v>
      </c>
      <c r="H792" s="25">
        <v>388768251151</v>
      </c>
      <c r="I792" s="25">
        <v>286814475308</v>
      </c>
      <c r="J792" s="25">
        <v>391347879583</v>
      </c>
      <c r="K792" s="25">
        <v>343087432452</v>
      </c>
      <c r="L792" s="25">
        <v>92912137144</v>
      </c>
      <c r="M792" s="25">
        <v>35786613330</v>
      </c>
      <c r="N792" s="26">
        <v>0.03</v>
      </c>
      <c r="O792" s="26">
        <v>-1.64</v>
      </c>
      <c r="P792" s="17">
        <v>-0.20182044301378319</v>
      </c>
      <c r="Q792" s="27">
        <v>-0.26224820453098296</v>
      </c>
      <c r="R792" s="27">
        <v>-0.12331853486065603</v>
      </c>
      <c r="S792" s="27">
        <v>-0.614833815795927</v>
      </c>
      <c r="T792" s="28">
        <v>-1.67</v>
      </c>
      <c r="U792" s="29">
        <v>-2.8722209982013491</v>
      </c>
      <c r="V792" s="27">
        <f>(Table2[[#This Row],[TATA]]-AVERAGE(Table2[TATA]))/STDEV(Table2[TATA])</f>
        <v>-0.1790212525331718</v>
      </c>
      <c r="W792" s="43">
        <f>(Table2[[#This Row],[REC]]-AVERAGE(Table2[REC]))/STDEV(Table2[REC])</f>
        <v>-0.41969572879765565</v>
      </c>
      <c r="X792" s="43">
        <f>(Table2[[#This Row],[INV]]-AVERAGE(Table2[INV]))/STDEV(Table2[INV])</f>
        <v>-3.7874952515165733E-2</v>
      </c>
      <c r="Y792" s="43">
        <f>(Table2[[#This Row],[rev]]-AVERAGE(Table2[rev]))/STDEV(Table2[rev])</f>
        <v>-3.3084294823747085E-2</v>
      </c>
      <c r="Z792" s="43">
        <f>(Table2[[#This Row],[ROA]]-AVERAGE(Table2[ROA]))/STDEV(Table2[ROA])</f>
        <v>-0.23649145844849989</v>
      </c>
      <c r="AA792" s="20">
        <f>SUM(Table2[[#This Row],[TATA Z]:[ROA Z]])</f>
        <v>-0.90616768711824025</v>
      </c>
      <c r="AB792" s="20">
        <f>IF(Table2[[#This Row],[Z Score]]&gt;1,1,0)</f>
        <v>0</v>
      </c>
    </row>
    <row r="793" spans="1:28" ht="26.25" hidden="1" x14ac:dyDescent="0.45">
      <c r="A793" s="30">
        <v>2028</v>
      </c>
      <c r="B793" s="31" t="s">
        <v>4064</v>
      </c>
      <c r="C793" s="32" t="s">
        <v>4065</v>
      </c>
      <c r="D793" s="32" t="s">
        <v>33</v>
      </c>
      <c r="E793" s="33">
        <v>162810498126</v>
      </c>
      <c r="F793" s="33">
        <v>50484888282</v>
      </c>
      <c r="G793" s="33">
        <v>1678156758185</v>
      </c>
      <c r="H793" s="33">
        <v>321282870387</v>
      </c>
      <c r="I793" s="33">
        <v>238136428822</v>
      </c>
      <c r="J793" s="33">
        <v>228630113871</v>
      </c>
      <c r="K793" s="33">
        <v>242850243010</v>
      </c>
      <c r="L793" s="33">
        <v>426909134428</v>
      </c>
      <c r="M793" s="33">
        <v>487723830258</v>
      </c>
      <c r="N793" s="34">
        <v>0.2</v>
      </c>
      <c r="O793" s="34">
        <v>-0.23</v>
      </c>
      <c r="P793" s="17">
        <v>-6.6933919787973237E-2</v>
      </c>
      <c r="Q793" s="27">
        <v>-0.258795127996853</v>
      </c>
      <c r="R793" s="27">
        <v>6.2197095991578015E-2</v>
      </c>
      <c r="S793" s="27">
        <v>0.1424534893390918</v>
      </c>
      <c r="T793" s="28">
        <v>-0.43000000000000005</v>
      </c>
      <c r="U793" s="29">
        <v>-0.55107846245415648</v>
      </c>
      <c r="V793" s="27">
        <f>(Table2[[#This Row],[TATA]]-AVERAGE(Table2[TATA]))/STDEV(Table2[TATA])</f>
        <v>-3.0551381365716886E-2</v>
      </c>
      <c r="W793" s="43">
        <f>(Table2[[#This Row],[REC]]-AVERAGE(Table2[REC]))/STDEV(Table2[REC])</f>
        <v>-0.41685832568075609</v>
      </c>
      <c r="X793" s="43">
        <f>(Table2[[#This Row],[INV]]-AVERAGE(Table2[INV]))/STDEV(Table2[INV])</f>
        <v>-3.6509515553721034E-2</v>
      </c>
      <c r="Y793" s="43">
        <f>(Table2[[#This Row],[rev]]-AVERAGE(Table2[rev]))/STDEV(Table2[rev])</f>
        <v>-3.0458186933815915E-2</v>
      </c>
      <c r="Z793" s="43">
        <f>(Table2[[#This Row],[ROA]]-AVERAGE(Table2[ROA]))/STDEV(Table2[ROA])</f>
        <v>-7.6176203971051071E-2</v>
      </c>
      <c r="AA793" s="20">
        <f>SUM(Table2[[#This Row],[TATA Z]:[ROA Z]])</f>
        <v>-0.59055361350506108</v>
      </c>
      <c r="AB793" s="20">
        <f>IF(Table2[[#This Row],[Z Score]]&gt;1,1,0)</f>
        <v>0</v>
      </c>
    </row>
    <row r="794" spans="1:28" ht="26.25" hidden="1" x14ac:dyDescent="0.45">
      <c r="A794" s="22">
        <v>2029</v>
      </c>
      <c r="B794" s="23" t="s">
        <v>4066</v>
      </c>
      <c r="C794" s="24" t="s">
        <v>4067</v>
      </c>
      <c r="D794" s="24" t="s">
        <v>33</v>
      </c>
      <c r="E794" s="25">
        <v>-109246201252</v>
      </c>
      <c r="F794" s="25">
        <v>2582805880</v>
      </c>
      <c r="G794" s="25">
        <v>155952051472</v>
      </c>
      <c r="H794" s="25">
        <v>26212844102</v>
      </c>
      <c r="I794" s="25">
        <v>27200470120</v>
      </c>
      <c r="J794" s="25">
        <v>47896364</v>
      </c>
      <c r="K794" s="25">
        <v>47896364</v>
      </c>
      <c r="L794" s="25">
        <v>41330743041</v>
      </c>
      <c r="M794" s="25">
        <v>21467867808</v>
      </c>
      <c r="N794" s="26">
        <v>2.4900000000000002</v>
      </c>
      <c r="O794" s="26">
        <v>4.4400000000000004</v>
      </c>
      <c r="P794" s="17">
        <v>0.71707301107275301</v>
      </c>
      <c r="Q794" s="27">
        <v>3.767717894925586E-2</v>
      </c>
      <c r="R794" s="27">
        <v>0</v>
      </c>
      <c r="S794" s="27">
        <v>-0.48058355044079598</v>
      </c>
      <c r="T794" s="28">
        <v>1.9500000000000002</v>
      </c>
      <c r="U794" s="29">
        <v>2.2241666395812132</v>
      </c>
      <c r="V794" s="27">
        <f>(Table2[[#This Row],[TATA]]-AVERAGE(Table2[TATA]))/STDEV(Table2[TATA])</f>
        <v>0.83240664613432669</v>
      </c>
      <c r="W794" s="43">
        <f>(Table2[[#This Row],[REC]]-AVERAGE(Table2[REC]))/STDEV(Table2[REC])</f>
        <v>-0.17324616142989077</v>
      </c>
      <c r="X794" s="43">
        <f>(Table2[[#This Row],[INV]]-AVERAGE(Table2[INV]))/STDEV(Table2[INV])</f>
        <v>-3.6967300234026862E-2</v>
      </c>
      <c r="Y794" s="43">
        <f>(Table2[[#This Row],[rev]]-AVERAGE(Table2[rev]))/STDEV(Table2[rev])</f>
        <v>-3.2618744062914498E-2</v>
      </c>
      <c r="Z794" s="43">
        <f>(Table2[[#This Row],[ROA]]-AVERAGE(Table2[ROA]))/STDEV(Table2[ROA])</f>
        <v>0.23152565542921366</v>
      </c>
      <c r="AA794" s="20">
        <f>SUM(Table2[[#This Row],[TATA Z]:[ROA Z]])</f>
        <v>0.82110009583670818</v>
      </c>
      <c r="AB794" s="20">
        <f>IF(Table2[[#This Row],[Z Score]]&gt;1,1,0)</f>
        <v>0</v>
      </c>
    </row>
    <row r="795" spans="1:28" ht="26.25" hidden="1" x14ac:dyDescent="0.45">
      <c r="A795" s="30">
        <v>2032</v>
      </c>
      <c r="B795" s="31" t="s">
        <v>4072</v>
      </c>
      <c r="C795" s="32" t="s">
        <v>4073</v>
      </c>
      <c r="D795" s="32" t="s">
        <v>33</v>
      </c>
      <c r="E795" s="33">
        <v>6949869747</v>
      </c>
      <c r="F795" s="33">
        <v>2070697566</v>
      </c>
      <c r="G795" s="33">
        <v>96094509410</v>
      </c>
      <c r="H795" s="33">
        <v>37969949608</v>
      </c>
      <c r="I795" s="33">
        <v>35869611177</v>
      </c>
      <c r="J795" s="33">
        <v>10825146648</v>
      </c>
      <c r="K795" s="33">
        <v>16317283193</v>
      </c>
      <c r="L795" s="33">
        <v>72983266076</v>
      </c>
      <c r="M795" s="33">
        <v>65981351102</v>
      </c>
      <c r="N795" s="34">
        <v>0.34</v>
      </c>
      <c r="O795" s="34">
        <v>0.85</v>
      </c>
      <c r="P795" s="17">
        <v>-5.0774723872956812E-2</v>
      </c>
      <c r="Q795" s="27">
        <v>-5.5315807702770128E-2</v>
      </c>
      <c r="R795" s="27">
        <v>0.50734985156202939</v>
      </c>
      <c r="S795" s="27">
        <v>-9.5938635669013006E-2</v>
      </c>
      <c r="T795" s="28">
        <v>0.51</v>
      </c>
      <c r="U795" s="29">
        <v>0.81532068431728943</v>
      </c>
      <c r="V795" s="27">
        <f>(Table2[[#This Row],[TATA]]-AVERAGE(Table2[TATA]))/STDEV(Table2[TATA])</f>
        <v>-1.2764921471159497E-2</v>
      </c>
      <c r="W795" s="43">
        <f>(Table2[[#This Row],[REC]]-AVERAGE(Table2[REC]))/STDEV(Table2[REC])</f>
        <v>-0.24965877133537462</v>
      </c>
      <c r="X795" s="43">
        <f>(Table2[[#This Row],[INV]]-AVERAGE(Table2[INV]))/STDEV(Table2[INV])</f>
        <v>-3.323309068778077E-2</v>
      </c>
      <c r="Y795" s="43">
        <f>(Table2[[#This Row],[rev]]-AVERAGE(Table2[rev]))/STDEV(Table2[rev])</f>
        <v>-3.1284879044110328E-2</v>
      </c>
      <c r="Z795" s="43">
        <f>(Table2[[#This Row],[ROA]]-AVERAGE(Table2[ROA]))/STDEV(Table2[ROA])</f>
        <v>4.5353101842498869E-2</v>
      </c>
      <c r="AA795" s="20">
        <f>SUM(Table2[[#This Row],[TATA Z]:[ROA Z]])</f>
        <v>-0.28158856069592636</v>
      </c>
      <c r="AB795" s="20">
        <f>IF(Table2[[#This Row],[Z Score]]&gt;1,1,0)</f>
        <v>0</v>
      </c>
    </row>
    <row r="796" spans="1:28" ht="26.25" hidden="1" x14ac:dyDescent="0.45">
      <c r="A796" s="22">
        <v>2035</v>
      </c>
      <c r="B796" s="23" t="s">
        <v>4078</v>
      </c>
      <c r="C796" s="24" t="s">
        <v>4079</v>
      </c>
      <c r="D796" s="24" t="s">
        <v>33</v>
      </c>
      <c r="E796" s="25">
        <v>-7354183147</v>
      </c>
      <c r="F796" s="25">
        <v>-90436626465</v>
      </c>
      <c r="G796" s="25">
        <v>727837205230</v>
      </c>
      <c r="H796" s="25">
        <v>217089484445</v>
      </c>
      <c r="I796" s="25">
        <v>156814393463</v>
      </c>
      <c r="J796" s="25">
        <v>101177518738</v>
      </c>
      <c r="K796" s="25">
        <v>122751499231</v>
      </c>
      <c r="L796" s="25">
        <v>1136999015273</v>
      </c>
      <c r="M796" s="25">
        <v>1077156955472</v>
      </c>
      <c r="N796" s="26">
        <v>-1.1200000000000001</v>
      </c>
      <c r="O796" s="26">
        <v>-3.31</v>
      </c>
      <c r="P796" s="17">
        <v>-0.11414976140405678</v>
      </c>
      <c r="Q796" s="27">
        <v>-0.27765090112999369</v>
      </c>
      <c r="R796" s="27">
        <v>0.21322899357579619</v>
      </c>
      <c r="S796" s="27">
        <v>-5.2631584545947539E-2</v>
      </c>
      <c r="T796" s="28">
        <v>-2.19</v>
      </c>
      <c r="U796" s="29">
        <v>-2.4212032535042018</v>
      </c>
      <c r="V796" s="27">
        <f>(Table2[[#This Row],[TATA]]-AVERAGE(Table2[TATA]))/STDEV(Table2[TATA])</f>
        <v>-8.2521954512356652E-2</v>
      </c>
      <c r="W796" s="43">
        <f>(Table2[[#This Row],[REC]]-AVERAGE(Table2[REC]))/STDEV(Table2[REC])</f>
        <v>-0.43235216977332658</v>
      </c>
      <c r="X796" s="43">
        <f>(Table2[[#This Row],[INV]]-AVERAGE(Table2[INV]))/STDEV(Table2[INV])</f>
        <v>-3.5397886660935803E-2</v>
      </c>
      <c r="Y796" s="43">
        <f>(Table2[[#This Row],[rev]]-AVERAGE(Table2[rev]))/STDEV(Table2[rev])</f>
        <v>-3.1134699597191361E-2</v>
      </c>
      <c r="Z796" s="43">
        <f>(Table2[[#This Row],[ROA]]-AVERAGE(Table2[ROA]))/STDEV(Table2[ROA])</f>
        <v>-0.30372043613259131</v>
      </c>
      <c r="AA796" s="20">
        <f>SUM(Table2[[#This Row],[TATA Z]:[ROA Z]])</f>
        <v>-0.88512714667640169</v>
      </c>
      <c r="AB796" s="20">
        <f>IF(Table2[[#This Row],[Z Score]]&gt;1,1,0)</f>
        <v>0</v>
      </c>
    </row>
    <row r="797" spans="1:28" ht="26.25" hidden="1" x14ac:dyDescent="0.45">
      <c r="A797" s="30">
        <v>2038</v>
      </c>
      <c r="B797" s="31" t="s">
        <v>4084</v>
      </c>
      <c r="C797" s="32" t="s">
        <v>4085</v>
      </c>
      <c r="D797" s="32" t="s">
        <v>15</v>
      </c>
      <c r="E797" s="33">
        <v>18181472126</v>
      </c>
      <c r="F797" s="33">
        <v>1195369381</v>
      </c>
      <c r="G797" s="33">
        <v>79441312714</v>
      </c>
      <c r="H797" s="33">
        <v>47854330274</v>
      </c>
      <c r="I797" s="33">
        <v>31944091241</v>
      </c>
      <c r="J797" s="33">
        <v>26213107536</v>
      </c>
      <c r="K797" s="33">
        <v>19299008953</v>
      </c>
      <c r="L797" s="33">
        <v>194111341265</v>
      </c>
      <c r="M797" s="33">
        <v>170148943516</v>
      </c>
      <c r="N797" s="33"/>
      <c r="O797" s="33"/>
      <c r="P797" s="17">
        <v>-0.21381951235061258</v>
      </c>
      <c r="Q797" s="27">
        <v>-0.33247229544123991</v>
      </c>
      <c r="R797" s="27">
        <v>-0.26376493414618862</v>
      </c>
      <c r="S797" s="27">
        <v>-0.12344666516052059</v>
      </c>
      <c r="T797" s="28">
        <v>0</v>
      </c>
      <c r="U797" s="29">
        <v>-0.93350340709856172</v>
      </c>
      <c r="V797" s="27">
        <f>(Table2[[#This Row],[TATA]]-AVERAGE(Table2[TATA]))/STDEV(Table2[TATA])</f>
        <v>-0.19222865262002894</v>
      </c>
      <c r="W797" s="43">
        <f>(Table2[[#This Row],[REC]]-AVERAGE(Table2[REC]))/STDEV(Table2[REC])</f>
        <v>-0.47739907028481493</v>
      </c>
      <c r="X797" s="43">
        <f>(Table2[[#This Row],[INV]]-AVERAGE(Table2[INV]))/STDEV(Table2[INV])</f>
        <v>-3.8908669748615655E-2</v>
      </c>
      <c r="Y797" s="43">
        <f>(Table2[[#This Row],[rev]]-AVERAGE(Table2[rev]))/STDEV(Table2[rev])</f>
        <v>-3.1380270915589314E-2</v>
      </c>
      <c r="Z797" s="43">
        <f>(Table2[[#This Row],[ROA]]-AVERAGE(Table2[ROA]))/STDEV(Table2[ROA])</f>
        <v>-2.058301088612928E-2</v>
      </c>
      <c r="AA797" s="20">
        <f>SUM(Table2[[#This Row],[TATA Z]:[ROA Z]])</f>
        <v>-0.76049967445517808</v>
      </c>
      <c r="AB797" s="20">
        <f>IF(Table2[[#This Row],[Z Score]]&gt;1,1,0)</f>
        <v>0</v>
      </c>
    </row>
    <row r="798" spans="1:28" ht="26.25" hidden="1" x14ac:dyDescent="0.45">
      <c r="A798" s="22">
        <v>2040</v>
      </c>
      <c r="B798" s="23" t="s">
        <v>4088</v>
      </c>
      <c r="C798" s="24" t="s">
        <v>4089</v>
      </c>
      <c r="D798" s="24" t="s">
        <v>33</v>
      </c>
      <c r="E798" s="25">
        <v>9779749592</v>
      </c>
      <c r="F798" s="25">
        <v>6687021923</v>
      </c>
      <c r="G798" s="25">
        <v>106148107138</v>
      </c>
      <c r="H798" s="25">
        <v>27869367682</v>
      </c>
      <c r="I798" s="25">
        <v>21777727918</v>
      </c>
      <c r="J798" s="25">
        <v>20665775006</v>
      </c>
      <c r="K798" s="25">
        <v>23329516338</v>
      </c>
      <c r="L798" s="25">
        <v>124476353785</v>
      </c>
      <c r="M798" s="25">
        <v>117214432741</v>
      </c>
      <c r="N798" s="26">
        <v>2.81</v>
      </c>
      <c r="O798" s="26">
        <v>-0.1</v>
      </c>
      <c r="P798" s="17">
        <v>-2.9135966268143028E-2</v>
      </c>
      <c r="Q798" s="27">
        <v>-0.21857832705456068</v>
      </c>
      <c r="R798" s="27">
        <v>0.12889627082587624</v>
      </c>
      <c r="S798" s="27">
        <v>-5.8339763522821768E-2</v>
      </c>
      <c r="T798" s="28">
        <v>-2.91</v>
      </c>
      <c r="U798" s="29">
        <v>-3.0871577860196493</v>
      </c>
      <c r="V798" s="27">
        <f>(Table2[[#This Row],[TATA]]-AVERAGE(Table2[TATA]))/STDEV(Table2[TATA])</f>
        <v>1.1052903148963494E-2</v>
      </c>
      <c r="W798" s="43">
        <f>(Table2[[#This Row],[REC]]-AVERAGE(Table2[REC]))/STDEV(Table2[REC])</f>
        <v>-0.38381206237974913</v>
      </c>
      <c r="X798" s="43">
        <f>(Table2[[#This Row],[INV]]-AVERAGE(Table2[INV]))/STDEV(Table2[INV])</f>
        <v>-3.601859455586099E-2</v>
      </c>
      <c r="Y798" s="43">
        <f>(Table2[[#This Row],[rev]]-AVERAGE(Table2[rev]))/STDEV(Table2[rev])</f>
        <v>-3.1154494322055575E-2</v>
      </c>
      <c r="Z798" s="43">
        <f>(Table2[[#This Row],[ROA]]-AVERAGE(Table2[ROA]))/STDEV(Table2[ROA])</f>
        <v>-0.39680671292594871</v>
      </c>
      <c r="AA798" s="20">
        <f>SUM(Table2[[#This Row],[TATA Z]:[ROA Z]])</f>
        <v>-0.83673896103465095</v>
      </c>
      <c r="AB798" s="20">
        <f>IF(Table2[[#This Row],[Z Score]]&gt;1,1,0)</f>
        <v>0</v>
      </c>
    </row>
    <row r="799" spans="1:28" ht="26.25" hidden="1" x14ac:dyDescent="0.45">
      <c r="A799" s="30">
        <v>2044</v>
      </c>
      <c r="B799" s="31" t="s">
        <v>4096</v>
      </c>
      <c r="C799" s="32" t="s">
        <v>4097</v>
      </c>
      <c r="D799" s="32" t="s">
        <v>15</v>
      </c>
      <c r="E799" s="33">
        <v>245966288809</v>
      </c>
      <c r="F799" s="33">
        <v>62348469618</v>
      </c>
      <c r="G799" s="33">
        <v>2021253376031</v>
      </c>
      <c r="H799" s="33">
        <v>924332884086</v>
      </c>
      <c r="I799" s="33">
        <v>810094595023</v>
      </c>
      <c r="J799" s="33">
        <v>363972987514</v>
      </c>
      <c r="K799" s="33">
        <v>337411698118</v>
      </c>
      <c r="L799" s="33">
        <v>1022914332736</v>
      </c>
      <c r="M799" s="33">
        <v>773154762688</v>
      </c>
      <c r="N799" s="34">
        <v>1.1599999999999999</v>
      </c>
      <c r="O799" s="34">
        <v>2.71</v>
      </c>
      <c r="P799" s="17">
        <v>-9.0843543599446214E-2</v>
      </c>
      <c r="Q799" s="27">
        <v>-0.12358998692982913</v>
      </c>
      <c r="R799" s="27">
        <v>-7.2975990821237346E-2</v>
      </c>
      <c r="S799" s="27">
        <v>-0.2441646988951317</v>
      </c>
      <c r="T799" s="28">
        <v>1.55</v>
      </c>
      <c r="U799" s="29">
        <v>1.0184257797543557</v>
      </c>
      <c r="V799" s="27">
        <f>(Table2[[#This Row],[TATA]]-AVERAGE(Table2[TATA]))/STDEV(Table2[TATA])</f>
        <v>-5.6868753050128833E-2</v>
      </c>
      <c r="W799" s="43">
        <f>(Table2[[#This Row],[REC]]-AVERAGE(Table2[REC]))/STDEV(Table2[REC])</f>
        <v>-0.30575986467283317</v>
      </c>
      <c r="X799" s="43">
        <f>(Table2[[#This Row],[INV]]-AVERAGE(Table2[INV]))/STDEV(Table2[INV])</f>
        <v>-3.7504420015835087E-2</v>
      </c>
      <c r="Y799" s="43">
        <f>(Table2[[#This Row],[rev]]-AVERAGE(Table2[rev]))/STDEV(Table2[rev])</f>
        <v>-3.1798894836388987E-2</v>
      </c>
      <c r="Z799" s="43">
        <f>(Table2[[#This Row],[ROA]]-AVERAGE(Table2[ROA]))/STDEV(Table2[ROA])</f>
        <v>0.17981105721068177</v>
      </c>
      <c r="AA799" s="20">
        <f>SUM(Table2[[#This Row],[TATA Z]:[ROA Z]])</f>
        <v>-0.25212087536450434</v>
      </c>
      <c r="AB799" s="20">
        <f>IF(Table2[[#This Row],[Z Score]]&gt;1,1,0)</f>
        <v>0</v>
      </c>
    </row>
    <row r="800" spans="1:28" ht="51.75" hidden="1" x14ac:dyDescent="0.45">
      <c r="A800" s="22">
        <v>2045</v>
      </c>
      <c r="B800" s="23" t="s">
        <v>4098</v>
      </c>
      <c r="C800" s="24" t="s">
        <v>4099</v>
      </c>
      <c r="D800" s="24" t="s">
        <v>33</v>
      </c>
      <c r="E800" s="25">
        <v>95742896784</v>
      </c>
      <c r="F800" s="25">
        <v>21898680318</v>
      </c>
      <c r="G800" s="25">
        <v>1017045770367</v>
      </c>
      <c r="H800" s="25">
        <v>425667515788</v>
      </c>
      <c r="I800" s="25">
        <v>441126208956</v>
      </c>
      <c r="J800" s="25">
        <v>536640602216</v>
      </c>
      <c r="K800" s="25">
        <v>370426534237</v>
      </c>
      <c r="L800" s="25">
        <v>82881861309</v>
      </c>
      <c r="M800" s="25">
        <v>445427893420</v>
      </c>
      <c r="N800" s="26">
        <v>0.05</v>
      </c>
      <c r="O800" s="26">
        <v>-2.4900000000000002</v>
      </c>
      <c r="P800" s="17">
        <v>-7.2606581353121785E-2</v>
      </c>
      <c r="Q800" s="27">
        <v>3.6316356298372245E-2</v>
      </c>
      <c r="R800" s="27">
        <v>-0.30973069740276227</v>
      </c>
      <c r="S800" s="27">
        <v>4.3742506066478954</v>
      </c>
      <c r="T800" s="28">
        <v>-2.54</v>
      </c>
      <c r="U800" s="29">
        <v>1.4882296841903839</v>
      </c>
      <c r="V800" s="27">
        <f>(Table2[[#This Row],[TATA]]-AVERAGE(Table2[TATA]))/STDEV(Table2[TATA])</f>
        <v>-3.6795291517839654E-2</v>
      </c>
      <c r="W800" s="43">
        <f>(Table2[[#This Row],[REC]]-AVERAGE(Table2[REC]))/STDEV(Table2[REC])</f>
        <v>-0.17436435339378178</v>
      </c>
      <c r="X800" s="43">
        <f>(Table2[[#This Row],[INV]]-AVERAGE(Table2[INV]))/STDEV(Table2[INV])</f>
        <v>-3.9246988152424625E-2</v>
      </c>
      <c r="Y800" s="43">
        <f>(Table2[[#This Row],[rev]]-AVERAGE(Table2[rev]))/STDEV(Table2[rev])</f>
        <v>-1.5783233685561976E-2</v>
      </c>
      <c r="Z800" s="43">
        <f>(Table2[[#This Row],[ROA]]-AVERAGE(Table2[ROA]))/STDEV(Table2[ROA])</f>
        <v>-0.34897070957380671</v>
      </c>
      <c r="AA800" s="20">
        <f>SUM(Table2[[#This Row],[TATA Z]:[ROA Z]])</f>
        <v>-0.6151605763234147</v>
      </c>
      <c r="AB800" s="20">
        <f>IF(Table2[[#This Row],[Z Score]]&gt;1,1,0)</f>
        <v>0</v>
      </c>
    </row>
    <row r="801" spans="1:28" ht="26.25" hidden="1" x14ac:dyDescent="0.45">
      <c r="A801" s="30">
        <v>2046</v>
      </c>
      <c r="B801" s="31" t="s">
        <v>4100</v>
      </c>
      <c r="C801" s="32" t="s">
        <v>4101</v>
      </c>
      <c r="D801" s="32" t="s">
        <v>15</v>
      </c>
      <c r="E801" s="33">
        <v>41545947259</v>
      </c>
      <c r="F801" s="33">
        <v>39040902439</v>
      </c>
      <c r="G801" s="33">
        <v>629780770456</v>
      </c>
      <c r="H801" s="33">
        <v>127652541759</v>
      </c>
      <c r="I801" s="33">
        <v>100484996109</v>
      </c>
      <c r="J801" s="33">
        <v>4776851872</v>
      </c>
      <c r="K801" s="33">
        <v>3553515497</v>
      </c>
      <c r="L801" s="33">
        <v>508294577925</v>
      </c>
      <c r="M801" s="33">
        <v>541651756973</v>
      </c>
      <c r="N801" s="33"/>
      <c r="O801" s="33"/>
      <c r="P801" s="17">
        <v>-3.9776457737605957E-3</v>
      </c>
      <c r="Q801" s="27">
        <v>-0.21282416531345394</v>
      </c>
      <c r="R801" s="27">
        <v>-0.2560967783344319</v>
      </c>
      <c r="S801" s="27">
        <v>6.5625683406211596E-2</v>
      </c>
      <c r="T801" s="28">
        <v>0</v>
      </c>
      <c r="U801" s="29">
        <v>-0.40727290601543481</v>
      </c>
      <c r="V801" s="27">
        <f>(Table2[[#This Row],[TATA]]-AVERAGE(Table2[TATA]))/STDEV(Table2[TATA])</f>
        <v>3.8744717818524024E-2</v>
      </c>
      <c r="W801" s="43">
        <f>(Table2[[#This Row],[REC]]-AVERAGE(Table2[REC]))/STDEV(Table2[REC])</f>
        <v>-0.37908385079857321</v>
      </c>
      <c r="X801" s="43">
        <f>(Table2[[#This Row],[INV]]-AVERAGE(Table2[INV]))/STDEV(Table2[INV])</f>
        <v>-3.8852230389175207E-2</v>
      </c>
      <c r="Y801" s="43">
        <f>(Table2[[#This Row],[rev]]-AVERAGE(Table2[rev]))/STDEV(Table2[rev])</f>
        <v>-3.0724609077642111E-2</v>
      </c>
      <c r="Z801" s="43">
        <f>(Table2[[#This Row],[ROA]]-AVERAGE(Table2[ROA]))/STDEV(Table2[ROA])</f>
        <v>-2.058301088612928E-2</v>
      </c>
      <c r="AA801" s="20">
        <f>SUM(Table2[[#This Row],[TATA Z]:[ROA Z]])</f>
        <v>-0.43049898333299585</v>
      </c>
      <c r="AB801" s="20">
        <f>IF(Table2[[#This Row],[Z Score]]&gt;1,1,0)</f>
        <v>0</v>
      </c>
    </row>
    <row r="802" spans="1:28" ht="39" hidden="1" x14ac:dyDescent="0.45">
      <c r="A802" s="22">
        <v>2049</v>
      </c>
      <c r="B802" s="23" t="s">
        <v>4106</v>
      </c>
      <c r="C802" s="24" t="s">
        <v>4107</v>
      </c>
      <c r="D802" s="24" t="s">
        <v>15</v>
      </c>
      <c r="E802" s="25">
        <v>852384875</v>
      </c>
      <c r="F802" s="25">
        <v>234247962914</v>
      </c>
      <c r="G802" s="25">
        <v>2763989542699</v>
      </c>
      <c r="H802" s="25">
        <v>66883139027</v>
      </c>
      <c r="I802" s="25">
        <v>57565501040</v>
      </c>
      <c r="J802" s="25">
        <v>95314531112</v>
      </c>
      <c r="K802" s="25">
        <v>141745620199</v>
      </c>
      <c r="L802" s="25">
        <v>601282015871</v>
      </c>
      <c r="M802" s="25">
        <v>757351629565</v>
      </c>
      <c r="N802" s="26">
        <v>1.35</v>
      </c>
      <c r="O802" s="26">
        <v>2.68</v>
      </c>
      <c r="P802" s="17">
        <v>8.4441556103389687E-2</v>
      </c>
      <c r="Q802" s="27">
        <v>-0.13931221115741249</v>
      </c>
      <c r="R802" s="27">
        <v>0.48713547184574435</v>
      </c>
      <c r="S802" s="27">
        <v>0.25956141972402419</v>
      </c>
      <c r="T802" s="28">
        <v>1.33</v>
      </c>
      <c r="U802" s="29">
        <v>2.0218262365157456</v>
      </c>
      <c r="V802" s="27">
        <f>(Table2[[#This Row],[TATA]]-AVERAGE(Table2[TATA]))/STDEV(Table2[TATA])</f>
        <v>0.13606791362403192</v>
      </c>
      <c r="W802" s="43">
        <f>(Table2[[#This Row],[REC]]-AVERAGE(Table2[REC]))/STDEV(Table2[REC])</f>
        <v>-0.31867886243816307</v>
      </c>
      <c r="X802" s="43">
        <f>(Table2[[#This Row],[INV]]-AVERAGE(Table2[INV]))/STDEV(Table2[INV])</f>
        <v>-3.338187309005327E-2</v>
      </c>
      <c r="Y802" s="43">
        <f>(Table2[[#This Row],[rev]]-AVERAGE(Table2[rev]))/STDEV(Table2[rev])</f>
        <v>-3.0052082067311452E-2</v>
      </c>
      <c r="Z802" s="43">
        <f>(Table2[[#This Row],[ROA]]-AVERAGE(Table2[ROA]))/STDEV(Table2[ROA])</f>
        <v>0.15136802819048922</v>
      </c>
      <c r="AA802" s="20">
        <f>SUM(Table2[[#This Row],[TATA Z]:[ROA Z]])</f>
        <v>-9.4676875781006642E-2</v>
      </c>
      <c r="AB802" s="20">
        <f>IF(Table2[[#This Row],[Z Score]]&gt;1,1,0)</f>
        <v>0</v>
      </c>
    </row>
    <row r="803" spans="1:28" ht="51.75" hidden="1" x14ac:dyDescent="0.45">
      <c r="A803" s="30">
        <v>2050</v>
      </c>
      <c r="B803" s="31" t="s">
        <v>4108</v>
      </c>
      <c r="C803" s="32" t="s">
        <v>4109</v>
      </c>
      <c r="D803" s="32" t="s">
        <v>10</v>
      </c>
      <c r="E803" s="33">
        <v>-33235053254</v>
      </c>
      <c r="F803" s="33">
        <v>2756958496</v>
      </c>
      <c r="G803" s="33">
        <v>1020404927271</v>
      </c>
      <c r="H803" s="33">
        <v>343137583144</v>
      </c>
      <c r="I803" s="33">
        <v>243863110378</v>
      </c>
      <c r="J803" s="33">
        <v>66431737166</v>
      </c>
      <c r="K803" s="33">
        <v>89943558133</v>
      </c>
      <c r="L803" s="33">
        <v>943033590234</v>
      </c>
      <c r="M803" s="33">
        <v>697956961358</v>
      </c>
      <c r="N803" s="34">
        <v>2.25</v>
      </c>
      <c r="O803" s="34">
        <v>2.2000000000000002</v>
      </c>
      <c r="P803" s="17">
        <v>3.5272283373089998E-2</v>
      </c>
      <c r="Q803" s="27">
        <v>-0.28931390102010129</v>
      </c>
      <c r="R803" s="27">
        <v>0.35392452418109327</v>
      </c>
      <c r="S803" s="27">
        <v>-0.25988112344459313</v>
      </c>
      <c r="T803" s="28">
        <v>-4.9999999999999822E-2</v>
      </c>
      <c r="U803" s="29">
        <v>-0.20999821691051096</v>
      </c>
      <c r="V803" s="27">
        <f>(Table2[[#This Row],[TATA]]-AVERAGE(Table2[TATA]))/STDEV(Table2[TATA])</f>
        <v>8.1947194866650558E-2</v>
      </c>
      <c r="W803" s="43">
        <f>(Table2[[#This Row],[REC]]-AVERAGE(Table2[REC]))/STDEV(Table2[REC])</f>
        <v>-0.44193569099375274</v>
      </c>
      <c r="X803" s="43">
        <f>(Table2[[#This Row],[INV]]-AVERAGE(Table2[INV]))/STDEV(Table2[INV])</f>
        <v>-3.4362335764679695E-2</v>
      </c>
      <c r="Y803" s="43">
        <f>(Table2[[#This Row],[rev]]-AVERAGE(Table2[rev]))/STDEV(Table2[rev])</f>
        <v>-3.1853395983088513E-2</v>
      </c>
      <c r="Z803" s="43">
        <f>(Table2[[#This Row],[ROA]]-AVERAGE(Table2[ROA]))/STDEV(Table2[ROA])</f>
        <v>-2.7047335663445745E-2</v>
      </c>
      <c r="AA803" s="20">
        <f>SUM(Table2[[#This Row],[TATA Z]:[ROA Z]])</f>
        <v>-0.45325156353831608</v>
      </c>
      <c r="AB803" s="20">
        <f>IF(Table2[[#This Row],[Z Score]]&gt;1,1,0)</f>
        <v>0</v>
      </c>
    </row>
    <row r="804" spans="1:28" ht="51.75" hidden="1" x14ac:dyDescent="0.45">
      <c r="A804" s="22">
        <v>2052</v>
      </c>
      <c r="B804" s="23" t="s">
        <v>4112</v>
      </c>
      <c r="C804" s="24" t="s">
        <v>4113</v>
      </c>
      <c r="D804" s="24" t="s">
        <v>33</v>
      </c>
      <c r="E804" s="25">
        <v>135494671348</v>
      </c>
      <c r="F804" s="25">
        <v>147555842427</v>
      </c>
      <c r="G804" s="25">
        <v>703508564945</v>
      </c>
      <c r="H804" s="25">
        <v>36153470970</v>
      </c>
      <c r="I804" s="25">
        <v>73198485590</v>
      </c>
      <c r="J804" s="25">
        <v>2492757991</v>
      </c>
      <c r="K804" s="25">
        <v>2623052960</v>
      </c>
      <c r="L804" s="25">
        <v>255792104003</v>
      </c>
      <c r="M804" s="25">
        <v>290229927943</v>
      </c>
      <c r="N804" s="26">
        <v>5.7</v>
      </c>
      <c r="O804" s="26">
        <v>5.93</v>
      </c>
      <c r="P804" s="17">
        <v>1.7144313061693766E-2</v>
      </c>
      <c r="Q804" s="27">
        <v>1.024659973885766</v>
      </c>
      <c r="R804" s="27">
        <v>5.226940179127882E-2</v>
      </c>
      <c r="S804" s="27">
        <v>0.13463208363771895</v>
      </c>
      <c r="T804" s="28">
        <v>0.22999999999999954</v>
      </c>
      <c r="U804" s="29">
        <v>1.4587057723764572</v>
      </c>
      <c r="V804" s="27">
        <f>(Table2[[#This Row],[TATA]]-AVERAGE(Table2[TATA]))/STDEV(Table2[TATA])</f>
        <v>6.1993700979386897E-2</v>
      </c>
      <c r="W804" s="43">
        <f>(Table2[[#This Row],[REC]]-AVERAGE(Table2[REC]))/STDEV(Table2[REC])</f>
        <v>0.63776049625620912</v>
      </c>
      <c r="X804" s="43">
        <f>(Table2[[#This Row],[INV]]-AVERAGE(Table2[INV]))/STDEV(Table2[INV])</f>
        <v>-3.6582585626257429E-2</v>
      </c>
      <c r="Y804" s="43">
        <f>(Table2[[#This Row],[rev]]-AVERAGE(Table2[rev]))/STDEV(Table2[rev])</f>
        <v>-3.0485309869963728E-2</v>
      </c>
      <c r="Z804" s="43">
        <f>(Table2[[#This Row],[ROA]]-AVERAGE(Table2[ROA]))/STDEV(Table2[ROA])</f>
        <v>9.1528830895264927E-3</v>
      </c>
      <c r="AA804" s="20">
        <f>SUM(Table2[[#This Row],[TATA Z]:[ROA Z]])</f>
        <v>0.64183918482890134</v>
      </c>
      <c r="AB804" s="20">
        <f>IF(Table2[[#This Row],[Z Score]]&gt;1,1,0)</f>
        <v>0</v>
      </c>
    </row>
    <row r="805" spans="1:28" ht="51.75" hidden="1" x14ac:dyDescent="0.45">
      <c r="A805" s="30">
        <v>2053</v>
      </c>
      <c r="B805" s="31" t="s">
        <v>4114</v>
      </c>
      <c r="C805" s="32" t="s">
        <v>4115</v>
      </c>
      <c r="D805" s="32" t="s">
        <v>33</v>
      </c>
      <c r="E805" s="33">
        <v>83842324667</v>
      </c>
      <c r="F805" s="33">
        <v>36202584606</v>
      </c>
      <c r="G805" s="33">
        <v>568001109078</v>
      </c>
      <c r="H805" s="33">
        <v>152714248789</v>
      </c>
      <c r="I805" s="33">
        <v>124082937856</v>
      </c>
      <c r="J805" s="33">
        <v>315881287825</v>
      </c>
      <c r="K805" s="33">
        <v>284754204662</v>
      </c>
      <c r="L805" s="33">
        <v>1337505037043</v>
      </c>
      <c r="M805" s="33">
        <v>1110880261808</v>
      </c>
      <c r="N805" s="34">
        <v>3.05</v>
      </c>
      <c r="O805" s="34">
        <v>0.1</v>
      </c>
      <c r="P805" s="17">
        <v>-8.3872618027684059E-2</v>
      </c>
      <c r="Q805" s="27">
        <v>-0.18748290457532155</v>
      </c>
      <c r="R805" s="27">
        <v>-9.8540446562458542E-2</v>
      </c>
      <c r="S805" s="27">
        <v>-0.16943844618038187</v>
      </c>
      <c r="T805" s="28">
        <v>-2.9499999999999997</v>
      </c>
      <c r="U805" s="29">
        <v>-3.4893344153458457</v>
      </c>
      <c r="V805" s="27">
        <f>(Table2[[#This Row],[TATA]]-AVERAGE(Table2[TATA]))/STDEV(Table2[TATA])</f>
        <v>-4.9195841058581512E-2</v>
      </c>
      <c r="W805" s="43">
        <f>(Table2[[#This Row],[REC]]-AVERAGE(Table2[REC]))/STDEV(Table2[REC])</f>
        <v>-0.35826086251729639</v>
      </c>
      <c r="X805" s="43">
        <f>(Table2[[#This Row],[INV]]-AVERAGE(Table2[INV]))/STDEV(Table2[INV])</f>
        <v>-3.7692580186532966E-2</v>
      </c>
      <c r="Y805" s="43">
        <f>(Table2[[#This Row],[rev]]-AVERAGE(Table2[rev]))/STDEV(Table2[rev])</f>
        <v>-3.1539760422661808E-2</v>
      </c>
      <c r="Z805" s="43">
        <f>(Table2[[#This Row],[ROA]]-AVERAGE(Table2[ROA]))/STDEV(Table2[ROA])</f>
        <v>-0.40197817274780184</v>
      </c>
      <c r="AA805" s="20">
        <f>SUM(Table2[[#This Row],[TATA Z]:[ROA Z]])</f>
        <v>-0.87866721693287453</v>
      </c>
      <c r="AB805" s="20">
        <f>IF(Table2[[#This Row],[Z Score]]&gt;1,1,0)</f>
        <v>0</v>
      </c>
    </row>
    <row r="806" spans="1:28" ht="26.25" hidden="1" x14ac:dyDescent="0.45">
      <c r="A806" s="22">
        <v>2056</v>
      </c>
      <c r="B806" s="23" t="s">
        <v>4120</v>
      </c>
      <c r="C806" s="24" t="s">
        <v>4121</v>
      </c>
      <c r="D806" s="24" t="s">
        <v>18</v>
      </c>
      <c r="E806" s="25">
        <v>21577867782</v>
      </c>
      <c r="F806" s="25">
        <v>22046148333</v>
      </c>
      <c r="G806" s="25">
        <v>277781200890</v>
      </c>
      <c r="H806" s="25">
        <v>5911881820</v>
      </c>
      <c r="I806" s="25">
        <v>8885023218</v>
      </c>
      <c r="J806" s="25">
        <v>20419999975</v>
      </c>
      <c r="K806" s="25">
        <v>13275963935</v>
      </c>
      <c r="L806" s="25">
        <v>1650714013262</v>
      </c>
      <c r="M806" s="25">
        <v>1435402844680</v>
      </c>
      <c r="N806" s="26">
        <v>1.62</v>
      </c>
      <c r="O806" s="26">
        <v>2.44</v>
      </c>
      <c r="P806" s="17">
        <v>1.685789209275673E-3</v>
      </c>
      <c r="Q806" s="27">
        <v>0.50290947764581673</v>
      </c>
      <c r="R806" s="27">
        <v>-0.34985485057523857</v>
      </c>
      <c r="S806" s="27">
        <v>-0.13043517341718114</v>
      </c>
      <c r="T806" s="28">
        <v>0.81999999999999984</v>
      </c>
      <c r="U806" s="29">
        <v>0.8443052428626725</v>
      </c>
      <c r="V806" s="27">
        <f>(Table2[[#This Row],[TATA]]-AVERAGE(Table2[TATA]))/STDEV(Table2[TATA])</f>
        <v>4.497847225290149E-2</v>
      </c>
      <c r="W806" s="43">
        <f>(Table2[[#This Row],[REC]]-AVERAGE(Table2[REC]))/STDEV(Table2[REC])</f>
        <v>0.20903658306089862</v>
      </c>
      <c r="X806" s="43">
        <f>(Table2[[#This Row],[INV]]-AVERAGE(Table2[INV]))/STDEV(Table2[INV])</f>
        <v>-3.9542310986067718E-2</v>
      </c>
      <c r="Y806" s="43">
        <f>(Table2[[#This Row],[rev]]-AVERAGE(Table2[rev]))/STDEV(Table2[rev])</f>
        <v>-3.1404505544305815E-2</v>
      </c>
      <c r="Z806" s="43">
        <f>(Table2[[#This Row],[ROA]]-AVERAGE(Table2[ROA]))/STDEV(Table2[ROA])</f>
        <v>8.543191546186106E-2</v>
      </c>
      <c r="AA806" s="20">
        <f>SUM(Table2[[#This Row],[TATA Z]:[ROA Z]])</f>
        <v>0.26850015424528761</v>
      </c>
      <c r="AB806" s="20">
        <f>IF(Table2[[#This Row],[Z Score]]&gt;1,1,0)</f>
        <v>0</v>
      </c>
    </row>
    <row r="807" spans="1:28" ht="26.25" hidden="1" x14ac:dyDescent="0.45">
      <c r="A807" s="30">
        <v>2057</v>
      </c>
      <c r="B807" s="31" t="s">
        <v>4122</v>
      </c>
      <c r="C807" s="32" t="s">
        <v>4123</v>
      </c>
      <c r="D807" s="32" t="s">
        <v>18</v>
      </c>
      <c r="E807" s="33">
        <v>-465855909099</v>
      </c>
      <c r="F807" s="33">
        <v>32039828526</v>
      </c>
      <c r="G807" s="33">
        <v>1775404888248</v>
      </c>
      <c r="H807" s="33">
        <v>279983060964</v>
      </c>
      <c r="I807" s="33">
        <v>188100527540</v>
      </c>
      <c r="J807" s="33">
        <v>434603299210</v>
      </c>
      <c r="K807" s="33">
        <v>1035536459450</v>
      </c>
      <c r="L807" s="33">
        <v>1605625066749</v>
      </c>
      <c r="M807" s="33">
        <v>2075581338475</v>
      </c>
      <c r="N807" s="34">
        <v>0.33</v>
      </c>
      <c r="O807" s="34">
        <v>0.15</v>
      </c>
      <c r="P807" s="17">
        <v>0.2804406707003787</v>
      </c>
      <c r="Q807" s="27">
        <v>-0.32817175834724582</v>
      </c>
      <c r="R807" s="27">
        <v>1.3827165171832474</v>
      </c>
      <c r="S807" s="27">
        <v>0.29269365648204976</v>
      </c>
      <c r="T807" s="28">
        <v>-0.18000000000000002</v>
      </c>
      <c r="U807" s="29">
        <v>1.4476790860184301</v>
      </c>
      <c r="V807" s="27">
        <f>(Table2[[#This Row],[TATA]]-AVERAGE(Table2[TATA]))/STDEV(Table2[TATA])</f>
        <v>0.35180453873100959</v>
      </c>
      <c r="W807" s="43">
        <f>(Table2[[#This Row],[REC]]-AVERAGE(Table2[REC]))/STDEV(Table2[REC])</f>
        <v>-0.47386530634004459</v>
      </c>
      <c r="X807" s="43">
        <f>(Table2[[#This Row],[INV]]-AVERAGE(Table2[INV]))/STDEV(Table2[INV])</f>
        <v>-2.679019423444709E-2</v>
      </c>
      <c r="Y807" s="43">
        <f>(Table2[[#This Row],[rev]]-AVERAGE(Table2[rev]))/STDEV(Table2[rev])</f>
        <v>-2.9937186666620954E-2</v>
      </c>
      <c r="Z807" s="43">
        <f>(Table2[[#This Row],[ROA]]-AVERAGE(Table2[ROA]))/STDEV(Table2[ROA])</f>
        <v>-4.3854580084468631E-2</v>
      </c>
      <c r="AA807" s="20">
        <f>SUM(Table2[[#This Row],[TATA Z]:[ROA Z]])</f>
        <v>-0.22264272859457168</v>
      </c>
      <c r="AB807" s="20">
        <f>IF(Table2[[#This Row],[Z Score]]&gt;1,1,0)</f>
        <v>0</v>
      </c>
    </row>
    <row r="808" spans="1:28" ht="26.25" hidden="1" x14ac:dyDescent="0.45">
      <c r="A808" s="22">
        <v>2058</v>
      </c>
      <c r="B808" s="23" t="s">
        <v>4124</v>
      </c>
      <c r="C808" s="24" t="s">
        <v>4125</v>
      </c>
      <c r="D808" s="24" t="s">
        <v>18</v>
      </c>
      <c r="E808" s="25">
        <v>-31465066979</v>
      </c>
      <c r="F808" s="25">
        <v>91848087861</v>
      </c>
      <c r="G808" s="25">
        <v>903914773998</v>
      </c>
      <c r="H808" s="25">
        <v>176907443071</v>
      </c>
      <c r="I808" s="25">
        <v>160876580005</v>
      </c>
      <c r="J808" s="25">
        <v>45520513988</v>
      </c>
      <c r="K808" s="25">
        <v>55175145485</v>
      </c>
      <c r="L808" s="25">
        <v>1087771573724</v>
      </c>
      <c r="M808" s="25">
        <v>1106411137698</v>
      </c>
      <c r="N808" s="26">
        <v>2.84</v>
      </c>
      <c r="O808" s="26">
        <v>2.9</v>
      </c>
      <c r="P808" s="17">
        <v>0.13642121844583641</v>
      </c>
      <c r="Q808" s="27">
        <v>-9.0617233439783409E-2</v>
      </c>
      <c r="R808" s="27">
        <v>0.21209407915616088</v>
      </c>
      <c r="S808" s="27">
        <v>1.7135549801312801E-2</v>
      </c>
      <c r="T808" s="28">
        <v>6.0000000000000053E-2</v>
      </c>
      <c r="U808" s="29">
        <v>0.33503361396352677</v>
      </c>
      <c r="V808" s="27">
        <f>(Table2[[#This Row],[TATA]]-AVERAGE(Table2[TATA]))/STDEV(Table2[TATA])</f>
        <v>0.19328203395828766</v>
      </c>
      <c r="W808" s="43">
        <f>(Table2[[#This Row],[REC]]-AVERAGE(Table2[REC]))/STDEV(Table2[REC])</f>
        <v>-0.27866605641208242</v>
      </c>
      <c r="X808" s="43">
        <f>(Table2[[#This Row],[INV]]-AVERAGE(Table2[INV]))/STDEV(Table2[INV])</f>
        <v>-3.5406239887505048E-2</v>
      </c>
      <c r="Y808" s="43">
        <f>(Table2[[#This Row],[rev]]-AVERAGE(Table2[rev]))/STDEV(Table2[rev])</f>
        <v>-3.0892762328832472E-2</v>
      </c>
      <c r="Z808" s="43">
        <f>(Table2[[#This Row],[ROA]]-AVERAGE(Table2[ROA]))/STDEV(Table2[ROA])</f>
        <v>-1.2825821153349492E-2</v>
      </c>
      <c r="AA808" s="20">
        <f>SUM(Table2[[#This Row],[TATA Z]:[ROA Z]])</f>
        <v>-0.16450884582348177</v>
      </c>
      <c r="AB808" s="20">
        <f>IF(Table2[[#This Row],[Z Score]]&gt;1,1,0)</f>
        <v>0</v>
      </c>
    </row>
    <row r="809" spans="1:28" ht="26.25" hidden="1" x14ac:dyDescent="0.45">
      <c r="A809" s="30">
        <v>2059</v>
      </c>
      <c r="B809" s="31" t="s">
        <v>4126</v>
      </c>
      <c r="C809" s="32" t="s">
        <v>4127</v>
      </c>
      <c r="D809" s="32" t="s">
        <v>33</v>
      </c>
      <c r="E809" s="33">
        <v>12228780964</v>
      </c>
      <c r="F809" s="33">
        <v>11119769046</v>
      </c>
      <c r="G809" s="33">
        <v>131186864819</v>
      </c>
      <c r="H809" s="33">
        <v>6810246669</v>
      </c>
      <c r="I809" s="33">
        <v>9283686266</v>
      </c>
      <c r="J809" s="33">
        <v>24532900919</v>
      </c>
      <c r="K809" s="33">
        <v>20512740728</v>
      </c>
      <c r="L809" s="33">
        <v>142847087541</v>
      </c>
      <c r="M809" s="33">
        <v>148629275606</v>
      </c>
      <c r="N809" s="34">
        <v>2.77</v>
      </c>
      <c r="O809" s="34">
        <v>2.73</v>
      </c>
      <c r="P809" s="17">
        <v>-8.453681087128016E-3</v>
      </c>
      <c r="Q809" s="27">
        <v>0.36319383382381859</v>
      </c>
      <c r="R809" s="27">
        <v>-0.16386811344786811</v>
      </c>
      <c r="S809" s="27">
        <v>4.0478165600263953E-2</v>
      </c>
      <c r="T809" s="28">
        <v>-4.0000000000000036E-2</v>
      </c>
      <c r="U809" s="29">
        <v>0.19135020488908638</v>
      </c>
      <c r="V809" s="27">
        <f>(Table2[[#This Row],[TATA]]-AVERAGE(Table2[TATA]))/STDEV(Table2[TATA])</f>
        <v>3.3817936621827867E-2</v>
      </c>
      <c r="W809" s="43">
        <f>(Table2[[#This Row],[REC]]-AVERAGE(Table2[REC]))/STDEV(Table2[REC])</f>
        <v>9.4231828708692067E-2</v>
      </c>
      <c r="X809" s="43">
        <f>(Table2[[#This Row],[INV]]-AVERAGE(Table2[INV]))/STDEV(Table2[INV])</f>
        <v>-3.8173406575988715E-2</v>
      </c>
      <c r="Y809" s="43">
        <f>(Table2[[#This Row],[rev]]-AVERAGE(Table2[rev]))/STDEV(Table2[rev])</f>
        <v>-3.0811815207303309E-2</v>
      </c>
      <c r="Z809" s="43">
        <f>(Table2[[#This Row],[ROA]]-AVERAGE(Table2[ROA]))/STDEV(Table2[ROA])</f>
        <v>-2.5754470707982473E-2</v>
      </c>
      <c r="AA809" s="20">
        <f>SUM(Table2[[#This Row],[TATA Z]:[ROA Z]])</f>
        <v>3.3310072839245426E-2</v>
      </c>
      <c r="AB809" s="20">
        <f>IF(Table2[[#This Row],[Z Score]]&gt;1,1,0)</f>
        <v>0</v>
      </c>
    </row>
    <row r="810" spans="1:28" ht="39" hidden="1" x14ac:dyDescent="0.45">
      <c r="A810" s="22">
        <v>2062</v>
      </c>
      <c r="B810" s="23" t="s">
        <v>4132</v>
      </c>
      <c r="C810" s="24" t="s">
        <v>4133</v>
      </c>
      <c r="D810" s="24" t="s">
        <v>33</v>
      </c>
      <c r="E810" s="25">
        <v>139929937962</v>
      </c>
      <c r="F810" s="25">
        <v>128322752067</v>
      </c>
      <c r="G810" s="25">
        <v>635236017937</v>
      </c>
      <c r="H810" s="25">
        <v>82460145162</v>
      </c>
      <c r="I810" s="25">
        <v>121615085119</v>
      </c>
      <c r="J810" s="25">
        <v>89702001654</v>
      </c>
      <c r="K810" s="25">
        <v>92791939105</v>
      </c>
      <c r="L810" s="25">
        <v>709045783606</v>
      </c>
      <c r="M810" s="25">
        <v>747097164984</v>
      </c>
      <c r="N810" s="26">
        <v>4.05</v>
      </c>
      <c r="O810" s="26">
        <v>5.68</v>
      </c>
      <c r="P810" s="17">
        <v>-1.8272241446093743E-2</v>
      </c>
      <c r="Q810" s="27">
        <v>0.47483472021637574</v>
      </c>
      <c r="R810" s="27">
        <v>3.4446694544437884E-2</v>
      </c>
      <c r="S810" s="27">
        <v>5.3665619707209559E-2</v>
      </c>
      <c r="T810" s="28">
        <v>1.63</v>
      </c>
      <c r="U810" s="29">
        <v>2.1746747930219295</v>
      </c>
      <c r="V810" s="27">
        <f>(Table2[[#This Row],[TATA]]-AVERAGE(Table2[TATA]))/STDEV(Table2[TATA])</f>
        <v>2.3010627213273214E-2</v>
      </c>
      <c r="W810" s="43">
        <f>(Table2[[#This Row],[REC]]-AVERAGE(Table2[REC]))/STDEV(Table2[REC])</f>
        <v>0.18596747253029045</v>
      </c>
      <c r="X810" s="43">
        <f>(Table2[[#This Row],[INV]]-AVERAGE(Table2[INV]))/STDEV(Table2[INV])</f>
        <v>-3.6713764778742046E-2</v>
      </c>
      <c r="Y810" s="43">
        <f>(Table2[[#This Row],[rev]]-AVERAGE(Table2[rev]))/STDEV(Table2[rev])</f>
        <v>-3.0766083980801134E-2</v>
      </c>
      <c r="Z810" s="43">
        <f>(Table2[[#This Row],[ROA]]-AVERAGE(Table2[ROA]))/STDEV(Table2[ROA])</f>
        <v>0.19015397685438812</v>
      </c>
      <c r="AA810" s="20">
        <f>SUM(Table2[[#This Row],[TATA Z]:[ROA Z]])</f>
        <v>0.33165222783840859</v>
      </c>
      <c r="AB810" s="20">
        <f>IF(Table2[[#This Row],[Z Score]]&gt;1,1,0)</f>
        <v>0</v>
      </c>
    </row>
    <row r="811" spans="1:28" ht="51.75" hidden="1" x14ac:dyDescent="0.45">
      <c r="A811" s="30">
        <v>2065</v>
      </c>
      <c r="B811" s="31" t="s">
        <v>4137</v>
      </c>
      <c r="C811" s="32" t="s">
        <v>4138</v>
      </c>
      <c r="D811" s="32" t="s">
        <v>33</v>
      </c>
      <c r="E811" s="33">
        <v>8909362529</v>
      </c>
      <c r="F811" s="33">
        <v>-979635243</v>
      </c>
      <c r="G811" s="33">
        <v>76849892200</v>
      </c>
      <c r="H811" s="33">
        <v>8553469581</v>
      </c>
      <c r="I811" s="33">
        <v>5291340426</v>
      </c>
      <c r="J811" s="33">
        <v>37730924231</v>
      </c>
      <c r="K811" s="33">
        <v>26570205891</v>
      </c>
      <c r="L811" s="33">
        <v>190698012321</v>
      </c>
      <c r="M811" s="33">
        <v>140188982357</v>
      </c>
      <c r="N811" s="34">
        <v>-0.05</v>
      </c>
      <c r="O811" s="34">
        <v>-0.09</v>
      </c>
      <c r="P811" s="17">
        <v>-0.12867939679426121</v>
      </c>
      <c r="Q811" s="27">
        <v>-0.38138080975306621</v>
      </c>
      <c r="R811" s="27">
        <v>-0.29579763993245289</v>
      </c>
      <c r="S811" s="27">
        <v>-0.26486395610132879</v>
      </c>
      <c r="T811" s="28">
        <v>-3.9999999999999994E-2</v>
      </c>
      <c r="U811" s="29">
        <v>-1.1107218025811092</v>
      </c>
      <c r="V811" s="27">
        <f>(Table2[[#This Row],[TATA]]-AVERAGE(Table2[TATA]))/STDEV(Table2[TATA])</f>
        <v>-9.8514753814347794E-2</v>
      </c>
      <c r="W811" s="43">
        <f>(Table2[[#This Row],[REC]]-AVERAGE(Table2[REC]))/STDEV(Table2[REC])</f>
        <v>-0.51758733995670769</v>
      </c>
      <c r="X811" s="43">
        <f>(Table2[[#This Row],[INV]]-AVERAGE(Table2[INV]))/STDEV(Table2[INV])</f>
        <v>-3.9144437701185038E-2</v>
      </c>
      <c r="Y811" s="43">
        <f>(Table2[[#This Row],[rev]]-AVERAGE(Table2[rev]))/STDEV(Table2[rev])</f>
        <v>-3.1870675364461115E-2</v>
      </c>
      <c r="Z811" s="43">
        <f>(Table2[[#This Row],[ROA]]-AVERAGE(Table2[ROA]))/STDEV(Table2[ROA])</f>
        <v>-2.5754470707982469E-2</v>
      </c>
      <c r="AA811" s="20">
        <f>SUM(Table2[[#This Row],[TATA Z]:[ROA Z]])</f>
        <v>-0.71287167754468406</v>
      </c>
      <c r="AB811" s="20">
        <f>IF(Table2[[#This Row],[Z Score]]&gt;1,1,0)</f>
        <v>0</v>
      </c>
    </row>
    <row r="812" spans="1:28" ht="26.25" hidden="1" x14ac:dyDescent="0.45">
      <c r="A812" s="22">
        <v>2067</v>
      </c>
      <c r="B812" s="23" t="s">
        <v>4141</v>
      </c>
      <c r="C812" s="24" t="s">
        <v>4142</v>
      </c>
      <c r="D812" s="24" t="s">
        <v>33</v>
      </c>
      <c r="E812" s="25">
        <v>7150931152</v>
      </c>
      <c r="F812" s="25">
        <v>16265743684</v>
      </c>
      <c r="G812" s="25">
        <v>172635741817</v>
      </c>
      <c r="H812" s="25">
        <v>3737619597</v>
      </c>
      <c r="I812" s="25">
        <v>3161439230</v>
      </c>
      <c r="J812" s="25">
        <v>327181883</v>
      </c>
      <c r="K812" s="25">
        <v>374854246</v>
      </c>
      <c r="L812" s="25">
        <v>45321189684</v>
      </c>
      <c r="M812" s="25">
        <v>49560792656</v>
      </c>
      <c r="N812" s="26">
        <v>3.25</v>
      </c>
      <c r="O812" s="26">
        <v>2.73</v>
      </c>
      <c r="P812" s="17">
        <v>5.2797945755995439E-2</v>
      </c>
      <c r="Q812" s="27">
        <v>-0.15415703820219456</v>
      </c>
      <c r="R812" s="27">
        <v>0.14570599864174019</v>
      </c>
      <c r="S812" s="27">
        <v>9.3545712316036825E-2</v>
      </c>
      <c r="T812" s="28">
        <v>-0.52</v>
      </c>
      <c r="U812" s="29">
        <v>-0.3821073814884221</v>
      </c>
      <c r="V812" s="27">
        <f>(Table2[[#This Row],[TATA]]-AVERAGE(Table2[TATA]))/STDEV(Table2[TATA])</f>
        <v>0.10123772718883287</v>
      </c>
      <c r="W812" s="43">
        <f>(Table2[[#This Row],[REC]]-AVERAGE(Table2[REC]))/STDEV(Table2[REC])</f>
        <v>-0.33087690036474249</v>
      </c>
      <c r="X812" s="43">
        <f>(Table2[[#This Row],[INV]]-AVERAGE(Table2[INV]))/STDEV(Table2[INV])</f>
        <v>-3.5894871160877161E-2</v>
      </c>
      <c r="Y812" s="43">
        <f>(Table2[[#This Row],[rev]]-AVERAGE(Table2[rev]))/STDEV(Table2[rev])</f>
        <v>-3.062778848166748E-2</v>
      </c>
      <c r="Z812" s="43">
        <f>(Table2[[#This Row],[ROA]]-AVERAGE(Table2[ROA]))/STDEV(Table2[ROA])</f>
        <v>-8.7811988570220739E-2</v>
      </c>
      <c r="AA812" s="20">
        <f>SUM(Table2[[#This Row],[TATA Z]:[ROA Z]])</f>
        <v>-0.38397382138867497</v>
      </c>
      <c r="AB812" s="20">
        <f>IF(Table2[[#This Row],[Z Score]]&gt;1,1,0)</f>
        <v>0</v>
      </c>
    </row>
    <row r="813" spans="1:28" ht="26.25" hidden="1" x14ac:dyDescent="0.45">
      <c r="A813" s="30">
        <v>2068</v>
      </c>
      <c r="B813" s="31" t="s">
        <v>4143</v>
      </c>
      <c r="C813" s="32" t="s">
        <v>4144</v>
      </c>
      <c r="D813" s="32" t="s">
        <v>15</v>
      </c>
      <c r="E813" s="33">
        <v>50918620192</v>
      </c>
      <c r="F813" s="33">
        <v>76661659960</v>
      </c>
      <c r="G813" s="33">
        <v>6417219204625</v>
      </c>
      <c r="H813" s="33">
        <v>1714378355009</v>
      </c>
      <c r="I813" s="33">
        <v>2534833612762</v>
      </c>
      <c r="J813" s="33">
        <v>356851023969</v>
      </c>
      <c r="K813" s="33">
        <v>327544905349</v>
      </c>
      <c r="L813" s="33">
        <v>1588340887233</v>
      </c>
      <c r="M813" s="33">
        <v>2427208639976</v>
      </c>
      <c r="N813" s="34">
        <v>0.33</v>
      </c>
      <c r="O813" s="34">
        <v>-7.0000000000000007E-2</v>
      </c>
      <c r="P813" s="17">
        <v>4.0115568671000908E-3</v>
      </c>
      <c r="Q813" s="27">
        <v>0.47857303806702156</v>
      </c>
      <c r="R813" s="27">
        <v>-8.2124238552124348E-2</v>
      </c>
      <c r="S813" s="27">
        <v>0.52814087925694952</v>
      </c>
      <c r="T813" s="28">
        <v>-0.4</v>
      </c>
      <c r="U813" s="29">
        <v>0.52860123563894679</v>
      </c>
      <c r="V813" s="27">
        <f>(Table2[[#This Row],[TATA]]-AVERAGE(Table2[TATA]))/STDEV(Table2[TATA])</f>
        <v>4.7538449456439875E-2</v>
      </c>
      <c r="W813" s="43">
        <f>(Table2[[#This Row],[REC]]-AVERAGE(Table2[REC]))/STDEV(Table2[REC])</f>
        <v>0.18903925927366075</v>
      </c>
      <c r="X813" s="43">
        <f>(Table2[[#This Row],[INV]]-AVERAGE(Table2[INV]))/STDEV(Table2[INV])</f>
        <v>-3.7571753186235998E-2</v>
      </c>
      <c r="Y813" s="43">
        <f>(Table2[[#This Row],[rev]]-AVERAGE(Table2[rev]))/STDEV(Table2[rev])</f>
        <v>-2.9120706837632786E-2</v>
      </c>
      <c r="Z813" s="43">
        <f>(Table2[[#This Row],[ROA]]-AVERAGE(Table2[ROA]))/STDEV(Table2[ROA])</f>
        <v>-7.2297609104661167E-2</v>
      </c>
      <c r="AA813" s="20">
        <f>SUM(Table2[[#This Row],[TATA Z]:[ROA Z]])</f>
        <v>9.7587639601570672E-2</v>
      </c>
      <c r="AB813" s="20">
        <f>IF(Table2[[#This Row],[Z Score]]&gt;1,1,0)</f>
        <v>0</v>
      </c>
    </row>
    <row r="814" spans="1:28" ht="39" hidden="1" x14ac:dyDescent="0.45">
      <c r="A814" s="22">
        <v>2070</v>
      </c>
      <c r="B814" s="23" t="s">
        <v>4147</v>
      </c>
      <c r="C814" s="24" t="s">
        <v>4148</v>
      </c>
      <c r="D814" s="24" t="s">
        <v>18</v>
      </c>
      <c r="E814" s="25">
        <v>98685840646</v>
      </c>
      <c r="F814" s="25">
        <v>231919727024</v>
      </c>
      <c r="G814" s="25">
        <v>1732756091809</v>
      </c>
      <c r="H814" s="25">
        <v>198821976698</v>
      </c>
      <c r="I814" s="25">
        <v>415758466730</v>
      </c>
      <c r="J814" s="25">
        <v>10816280873</v>
      </c>
      <c r="K814" s="25">
        <v>11209226737</v>
      </c>
      <c r="L814" s="25">
        <v>1518231489552</v>
      </c>
      <c r="M814" s="25">
        <v>1480707944056</v>
      </c>
      <c r="N814" s="26">
        <v>5.23</v>
      </c>
      <c r="O814" s="26">
        <v>2.41</v>
      </c>
      <c r="P814" s="17">
        <v>7.6891310327989446E-2</v>
      </c>
      <c r="Q814" s="27">
        <v>1.0911092105351863</v>
      </c>
      <c r="R814" s="27">
        <v>3.6329110589286374E-2</v>
      </c>
      <c r="S814" s="27">
        <v>-2.4715299184759006E-2</v>
      </c>
      <c r="T814" s="28">
        <v>-2.8200000000000003</v>
      </c>
      <c r="U814" s="29">
        <v>-1.6403856677322972</v>
      </c>
      <c r="V814" s="27">
        <f>(Table2[[#This Row],[TATA]]-AVERAGE(Table2[TATA]))/STDEV(Table2[TATA])</f>
        <v>0.12775734270302386</v>
      </c>
      <c r="W814" s="43">
        <f>(Table2[[#This Row],[REC]]-AVERAGE(Table2[REC]))/STDEV(Table2[REC])</f>
        <v>0.6923620289245731</v>
      </c>
      <c r="X814" s="43">
        <f>(Table2[[#This Row],[INV]]-AVERAGE(Table2[INV]))/STDEV(Table2[INV])</f>
        <v>-3.6699909771308735E-2</v>
      </c>
      <c r="Y814" s="43">
        <f>(Table2[[#This Row],[rev]]-AVERAGE(Table2[rev]))/STDEV(Table2[rev])</f>
        <v>-3.1037891983030291E-2</v>
      </c>
      <c r="Z814" s="43">
        <f>(Table2[[#This Row],[ROA]]-AVERAGE(Table2[ROA]))/STDEV(Table2[ROA])</f>
        <v>-0.38517092832677907</v>
      </c>
      <c r="AA814" s="20">
        <f>SUM(Table2[[#This Row],[TATA Z]:[ROA Z]])</f>
        <v>0.36721064154647881</v>
      </c>
      <c r="AB814" s="20">
        <f>IF(Table2[[#This Row],[Z Score]]&gt;1,1,0)</f>
        <v>0</v>
      </c>
    </row>
    <row r="815" spans="1:28" ht="26.25" hidden="1" x14ac:dyDescent="0.45">
      <c r="A815" s="30">
        <v>2072</v>
      </c>
      <c r="B815" s="31" t="s">
        <v>4151</v>
      </c>
      <c r="C815" s="32" t="s">
        <v>4152</v>
      </c>
      <c r="D815" s="32" t="s">
        <v>15</v>
      </c>
      <c r="E815" s="33">
        <v>139001092648</v>
      </c>
      <c r="F815" s="33">
        <v>368325825943</v>
      </c>
      <c r="G815" s="33">
        <v>6097399146195</v>
      </c>
      <c r="H815" s="33">
        <v>586404373533</v>
      </c>
      <c r="I815" s="33">
        <v>661607694297</v>
      </c>
      <c r="J815" s="33">
        <v>16240471565</v>
      </c>
      <c r="K815" s="33">
        <v>22312782447</v>
      </c>
      <c r="L815" s="33">
        <v>1105567526595</v>
      </c>
      <c r="M815" s="33">
        <v>1226033438832</v>
      </c>
      <c r="N815" s="34">
        <v>0.81</v>
      </c>
      <c r="O815" s="34">
        <v>-0.37</v>
      </c>
      <c r="P815" s="17">
        <v>3.7610254437436166E-2</v>
      </c>
      <c r="Q815" s="27">
        <v>0.12824481562255594</v>
      </c>
      <c r="R815" s="27">
        <v>0.3738999115694705</v>
      </c>
      <c r="S815" s="27">
        <v>0.10896296186269046</v>
      </c>
      <c r="T815" s="28">
        <v>-1.1800000000000002</v>
      </c>
      <c r="U815" s="29">
        <v>-0.53128205650784699</v>
      </c>
      <c r="V815" s="27">
        <f>(Table2[[#This Row],[TATA]]-AVERAGE(Table2[TATA]))/STDEV(Table2[TATA])</f>
        <v>8.4520604384631909E-2</v>
      </c>
      <c r="W815" s="43">
        <f>(Table2[[#This Row],[REC]]-AVERAGE(Table2[REC]))/STDEV(Table2[REC])</f>
        <v>-9.8826468716131752E-2</v>
      </c>
      <c r="X815" s="43">
        <f>(Table2[[#This Row],[INV]]-AVERAGE(Table2[INV]))/STDEV(Table2[INV])</f>
        <v>-3.4215312399942355E-2</v>
      </c>
      <c r="Y815" s="43">
        <f>(Table2[[#This Row],[rev]]-AVERAGE(Table2[rev]))/STDEV(Table2[rev])</f>
        <v>-3.0574324808896301E-2</v>
      </c>
      <c r="Z815" s="43">
        <f>(Table2[[#This Row],[ROA]]-AVERAGE(Table2[ROA]))/STDEV(Table2[ROA])</f>
        <v>-0.17314107563079836</v>
      </c>
      <c r="AA815" s="20">
        <f>SUM(Table2[[#This Row],[TATA Z]:[ROA Z]])</f>
        <v>-0.25223657717113684</v>
      </c>
      <c r="AB815" s="20">
        <f>IF(Table2[[#This Row],[Z Score]]&gt;1,1,0)</f>
        <v>0</v>
      </c>
    </row>
    <row r="816" spans="1:28" ht="39" hidden="1" x14ac:dyDescent="0.45">
      <c r="A816" s="22">
        <v>2074</v>
      </c>
      <c r="B816" s="23" t="s">
        <v>4155</v>
      </c>
      <c r="C816" s="24" t="s">
        <v>4156</v>
      </c>
      <c r="D816" s="24" t="s">
        <v>18</v>
      </c>
      <c r="E816" s="25">
        <v>-119478658100</v>
      </c>
      <c r="F816" s="25">
        <v>95898087861</v>
      </c>
      <c r="G816" s="25">
        <v>2755594305208</v>
      </c>
      <c r="H816" s="25">
        <v>979843537860</v>
      </c>
      <c r="I816" s="25">
        <v>1082206476694</v>
      </c>
      <c r="J816" s="25">
        <v>421271530449</v>
      </c>
      <c r="K816" s="25">
        <v>543595571026</v>
      </c>
      <c r="L816" s="25">
        <v>151466345283</v>
      </c>
      <c r="M816" s="25">
        <v>220633789332</v>
      </c>
      <c r="N816" s="26">
        <v>2.93</v>
      </c>
      <c r="O816" s="26">
        <v>0.43</v>
      </c>
      <c r="P816" s="17">
        <v>7.8159816760378573E-2</v>
      </c>
      <c r="Q816" s="27">
        <v>0.10446865737111756</v>
      </c>
      <c r="R816" s="27">
        <v>0.29036863812426272</v>
      </c>
      <c r="S816" s="27">
        <v>0.4566522280561231</v>
      </c>
      <c r="T816" s="28">
        <v>-2.5</v>
      </c>
      <c r="U816" s="29">
        <v>-1.570350659688118</v>
      </c>
      <c r="V816" s="27">
        <f>(Table2[[#This Row],[TATA]]-AVERAGE(Table2[TATA]))/STDEV(Table2[TATA])</f>
        <v>0.1291535903198196</v>
      </c>
      <c r="W816" s="43">
        <f>(Table2[[#This Row],[REC]]-AVERAGE(Table2[REC]))/STDEV(Table2[REC])</f>
        <v>-0.11836340769322429</v>
      </c>
      <c r="X816" s="43">
        <f>(Table2[[#This Row],[INV]]-AVERAGE(Table2[INV]))/STDEV(Table2[INV])</f>
        <v>-3.483012144689257E-2</v>
      </c>
      <c r="Y816" s="43">
        <f>(Table2[[#This Row],[rev]]-AVERAGE(Table2[rev]))/STDEV(Table2[rev])</f>
        <v>-2.9368613952523027E-2</v>
      </c>
      <c r="Z816" s="43">
        <f>(Table2[[#This Row],[ROA]]-AVERAGE(Table2[ROA]))/STDEV(Table2[ROA])</f>
        <v>-0.34379924975195353</v>
      </c>
      <c r="AA816" s="20">
        <f>SUM(Table2[[#This Row],[TATA Z]:[ROA Z]])</f>
        <v>-0.39720780252477383</v>
      </c>
      <c r="AB816" s="20">
        <f>IF(Table2[[#This Row],[Z Score]]&gt;1,1,0)</f>
        <v>0</v>
      </c>
    </row>
    <row r="817" spans="1:28" ht="26.25" hidden="1" x14ac:dyDescent="0.45">
      <c r="A817" s="30">
        <v>2075</v>
      </c>
      <c r="B817" s="31" t="s">
        <v>4157</v>
      </c>
      <c r="C817" s="32" t="s">
        <v>4158</v>
      </c>
      <c r="D817" s="32" t="s">
        <v>15</v>
      </c>
      <c r="E817" s="33">
        <v>17009115796</v>
      </c>
      <c r="F817" s="33">
        <v>13491461512</v>
      </c>
      <c r="G817" s="33">
        <v>358242424949</v>
      </c>
      <c r="H817" s="33">
        <v>33269481806</v>
      </c>
      <c r="I817" s="33">
        <v>20769552252</v>
      </c>
      <c r="J817" s="33">
        <v>1409244451</v>
      </c>
      <c r="K817" s="33">
        <v>1698985129</v>
      </c>
      <c r="L817" s="33">
        <v>174459520007</v>
      </c>
      <c r="M817" s="33">
        <v>125582238303</v>
      </c>
      <c r="N817" s="34">
        <v>1.65</v>
      </c>
      <c r="O817" s="34">
        <v>-0.26</v>
      </c>
      <c r="P817" s="17">
        <v>-9.8192007395572403E-3</v>
      </c>
      <c r="Q817" s="27">
        <v>-0.37571759088071199</v>
      </c>
      <c r="R817" s="27">
        <v>0.20560001339327608</v>
      </c>
      <c r="S817" s="27">
        <v>-0.28016402717397626</v>
      </c>
      <c r="T817" s="28">
        <v>-1.91</v>
      </c>
      <c r="U817" s="29">
        <v>-2.3701008054009693</v>
      </c>
      <c r="V817" s="27">
        <f>(Table2[[#This Row],[TATA]]-AVERAGE(Table2[TATA]))/STDEV(Table2[TATA])</f>
        <v>3.2314906355910229E-2</v>
      </c>
      <c r="W817" s="43">
        <f>(Table2[[#This Row],[REC]]-AVERAGE(Table2[REC]))/STDEV(Table2[REC])</f>
        <v>-0.51293385639754563</v>
      </c>
      <c r="X817" s="43">
        <f>(Table2[[#This Row],[INV]]-AVERAGE(Table2[INV]))/STDEV(Table2[INV])</f>
        <v>-3.5454037678893088E-2</v>
      </c>
      <c r="Y817" s="43">
        <f>(Table2[[#This Row],[rev]]-AVERAGE(Table2[rev]))/STDEV(Table2[rev])</f>
        <v>-3.192373268773583E-2</v>
      </c>
      <c r="Z817" s="43">
        <f>(Table2[[#This Row],[ROA]]-AVERAGE(Table2[ROA]))/STDEV(Table2[ROA])</f>
        <v>-0.26752021737961901</v>
      </c>
      <c r="AA817" s="20">
        <f>SUM(Table2[[#This Row],[TATA Z]:[ROA Z]])</f>
        <v>-0.81551693778788326</v>
      </c>
      <c r="AB817" s="20">
        <f>IF(Table2[[#This Row],[Z Score]]&gt;1,1,0)</f>
        <v>0</v>
      </c>
    </row>
    <row r="818" spans="1:28" ht="39" hidden="1" x14ac:dyDescent="0.45">
      <c r="A818" s="22">
        <v>2076</v>
      </c>
      <c r="B818" s="23" t="s">
        <v>4159</v>
      </c>
      <c r="C818" s="24" t="s">
        <v>4160</v>
      </c>
      <c r="D818" s="24" t="s">
        <v>18</v>
      </c>
      <c r="E818" s="25">
        <v>214386294435</v>
      </c>
      <c r="F818" s="25">
        <v>369823328884</v>
      </c>
      <c r="G818" s="25">
        <v>7685359475670</v>
      </c>
      <c r="H818" s="25">
        <v>2322780906598</v>
      </c>
      <c r="I818" s="25">
        <v>1321447958131</v>
      </c>
      <c r="J818" s="25">
        <v>3385392651661</v>
      </c>
      <c r="K818" s="25">
        <v>3768849162713</v>
      </c>
      <c r="L818" s="25">
        <v>1844054837683</v>
      </c>
      <c r="M818" s="25">
        <v>1857617280059</v>
      </c>
      <c r="N818" s="26">
        <v>1.25</v>
      </c>
      <c r="O818" s="26">
        <v>0.16</v>
      </c>
      <c r="P818" s="17">
        <v>2.0225083152073272E-2</v>
      </c>
      <c r="Q818" s="27">
        <v>-0.43109229356184781</v>
      </c>
      <c r="R818" s="27">
        <v>0.11326795751856492</v>
      </c>
      <c r="S818" s="27">
        <v>7.3546849577644912E-3</v>
      </c>
      <c r="T818" s="28">
        <v>-1.0900000000000001</v>
      </c>
      <c r="U818" s="29">
        <v>-1.3802445679334452</v>
      </c>
      <c r="V818" s="27">
        <f>(Table2[[#This Row],[TATA]]-AVERAGE(Table2[TATA]))/STDEV(Table2[TATA])</f>
        <v>6.5384710899996021E-2</v>
      </c>
      <c r="W818" s="43">
        <f>(Table2[[#This Row],[REC]]-AVERAGE(Table2[REC]))/STDEV(Table2[REC])</f>
        <v>-0.55843541201957492</v>
      </c>
      <c r="X818" s="43">
        <f>(Table2[[#This Row],[INV]]-AVERAGE(Table2[INV]))/STDEV(Table2[INV])</f>
        <v>-3.6133622473114163E-2</v>
      </c>
      <c r="Y818" s="43">
        <f>(Table2[[#This Row],[rev]]-AVERAGE(Table2[rev]))/STDEV(Table2[rev])</f>
        <v>-3.0926680243687013E-2</v>
      </c>
      <c r="Z818" s="43">
        <f>(Table2[[#This Row],[ROA]]-AVERAGE(Table2[ROA]))/STDEV(Table2[ROA])</f>
        <v>-0.16150529103162867</v>
      </c>
      <c r="AA818" s="20">
        <f>SUM(Table2[[#This Row],[TATA Z]:[ROA Z]])</f>
        <v>-0.72161629486800882</v>
      </c>
      <c r="AB818" s="20">
        <f>IF(Table2[[#This Row],[Z Score]]&gt;1,1,0)</f>
        <v>0</v>
      </c>
    </row>
    <row r="819" spans="1:28" ht="26.25" hidden="1" x14ac:dyDescent="0.45">
      <c r="A819" s="30">
        <v>2077</v>
      </c>
      <c r="B819" s="31" t="s">
        <v>4161</v>
      </c>
      <c r="C819" s="32" t="s">
        <v>4162</v>
      </c>
      <c r="D819" s="32" t="s">
        <v>18</v>
      </c>
      <c r="E819" s="33">
        <v>10433210850</v>
      </c>
      <c r="F819" s="33">
        <v>16029595938</v>
      </c>
      <c r="G819" s="33">
        <v>1113592329714</v>
      </c>
      <c r="H819" s="33">
        <v>314260903011</v>
      </c>
      <c r="I819" s="33">
        <v>333175567445</v>
      </c>
      <c r="J819" s="33">
        <v>440481021792</v>
      </c>
      <c r="K819" s="33">
        <v>468151665313</v>
      </c>
      <c r="L819" s="33">
        <v>1224134184364</v>
      </c>
      <c r="M819" s="33">
        <v>1190908583412</v>
      </c>
      <c r="N819" s="34">
        <v>0.2</v>
      </c>
      <c r="O819" s="34">
        <v>0.33</v>
      </c>
      <c r="P819" s="17">
        <v>5.0255240977075512E-3</v>
      </c>
      <c r="Q819" s="27">
        <v>6.0187774720859677E-2</v>
      </c>
      <c r="R819" s="27">
        <v>6.2819150319866415E-2</v>
      </c>
      <c r="S819" s="27">
        <v>-2.7142123287131625E-2</v>
      </c>
      <c r="T819" s="28">
        <v>0.13</v>
      </c>
      <c r="U819" s="29">
        <v>0.23089032585130204</v>
      </c>
      <c r="V819" s="27">
        <f>(Table2[[#This Row],[TATA]]-AVERAGE(Table2[TATA]))/STDEV(Table2[TATA])</f>
        <v>4.8654525254792913E-2</v>
      </c>
      <c r="W819" s="43">
        <f>(Table2[[#This Row],[REC]]-AVERAGE(Table2[REC]))/STDEV(Table2[REC])</f>
        <v>-0.15474913885471445</v>
      </c>
      <c r="X819" s="43">
        <f>(Table2[[#This Row],[INV]]-AVERAGE(Table2[INV]))/STDEV(Table2[INV])</f>
        <v>-3.6504937093307911E-2</v>
      </c>
      <c r="Y819" s="43">
        <f>(Table2[[#This Row],[rev]]-AVERAGE(Table2[rev]))/STDEV(Table2[rev])</f>
        <v>-3.1046307681906398E-2</v>
      </c>
      <c r="Z819" s="43">
        <f>(Table2[[#This Row],[ROA]]-AVERAGE(Table2[ROA]))/STDEV(Table2[ROA])</f>
        <v>-3.7757664651064185E-3</v>
      </c>
      <c r="AA819" s="20">
        <f>SUM(Table2[[#This Row],[TATA Z]:[ROA Z]])</f>
        <v>-0.17742162484024224</v>
      </c>
      <c r="AB819" s="20">
        <f>IF(Table2[[#This Row],[Z Score]]&gt;1,1,0)</f>
        <v>0</v>
      </c>
    </row>
    <row r="820" spans="1:28" ht="39" hidden="1" x14ac:dyDescent="0.45">
      <c r="A820" s="22">
        <v>2081</v>
      </c>
      <c r="B820" s="23" t="s">
        <v>4169</v>
      </c>
      <c r="C820" s="24" t="s">
        <v>4170</v>
      </c>
      <c r="D820" s="24" t="s">
        <v>33</v>
      </c>
      <c r="E820" s="25">
        <v>-21470503907</v>
      </c>
      <c r="F820" s="25">
        <v>12531431580</v>
      </c>
      <c r="G820" s="25">
        <v>303381585647</v>
      </c>
      <c r="H820" s="25">
        <v>133003183985</v>
      </c>
      <c r="I820" s="25">
        <v>208977370420</v>
      </c>
      <c r="J820" s="25">
        <v>83505906858</v>
      </c>
      <c r="K820" s="25">
        <v>62770132656</v>
      </c>
      <c r="L820" s="25">
        <v>197559826258</v>
      </c>
      <c r="M820" s="25">
        <v>376795816979</v>
      </c>
      <c r="N820" s="26">
        <v>2.12</v>
      </c>
      <c r="O820" s="26">
        <v>1.1299999999999999</v>
      </c>
      <c r="P820" s="17">
        <v>0.11207646441192708</v>
      </c>
      <c r="Q820" s="27">
        <v>0.57122080959782373</v>
      </c>
      <c r="R820" s="27">
        <v>-0.24831505916414678</v>
      </c>
      <c r="S820" s="27">
        <v>0.90724918175889524</v>
      </c>
      <c r="T820" s="28">
        <v>-0.99000000000000021</v>
      </c>
      <c r="U820" s="29">
        <v>0.3522313966044992</v>
      </c>
      <c r="V820" s="27">
        <f>(Table2[[#This Row],[TATA]]-AVERAGE(Table2[TATA]))/STDEV(Table2[TATA])</f>
        <v>0.16648571355074759</v>
      </c>
      <c r="W820" s="43">
        <f>(Table2[[#This Row],[REC]]-AVERAGE(Table2[REC]))/STDEV(Table2[REC])</f>
        <v>0.2651682049014259</v>
      </c>
      <c r="X820" s="43">
        <f>(Table2[[#This Row],[INV]]-AVERAGE(Table2[INV]))/STDEV(Table2[INV])</f>
        <v>-3.8794955177755677E-2</v>
      </c>
      <c r="Y820" s="43">
        <f>(Table2[[#This Row],[rev]]-AVERAGE(Table2[rev]))/STDEV(Table2[rev])</f>
        <v>-2.7806041587617455E-2</v>
      </c>
      <c r="Z820" s="43">
        <f>(Table2[[#This Row],[ROA]]-AVERAGE(Table2[ROA]))/STDEV(Table2[ROA])</f>
        <v>-0.14857664147699573</v>
      </c>
      <c r="AA820" s="20">
        <f>SUM(Table2[[#This Row],[TATA Z]:[ROA Z]])</f>
        <v>0.21647628020980464</v>
      </c>
      <c r="AB820" s="20">
        <f>IF(Table2[[#This Row],[Z Score]]&gt;1,1,0)</f>
        <v>0</v>
      </c>
    </row>
    <row r="821" spans="1:28" ht="39" hidden="1" x14ac:dyDescent="0.45">
      <c r="A821" s="30">
        <v>2082</v>
      </c>
      <c r="B821" s="31" t="s">
        <v>4171</v>
      </c>
      <c r="C821" s="32" t="s">
        <v>4172</v>
      </c>
      <c r="D821" s="32" t="s">
        <v>15</v>
      </c>
      <c r="E821" s="33">
        <v>-14048822476</v>
      </c>
      <c r="F821" s="33">
        <v>-74954554379</v>
      </c>
      <c r="G821" s="33">
        <v>483256285900</v>
      </c>
      <c r="H821" s="33">
        <v>366622017728</v>
      </c>
      <c r="I821" s="33">
        <v>210881022095</v>
      </c>
      <c r="J821" s="33">
        <v>407645257829</v>
      </c>
      <c r="K821" s="33">
        <v>199967611713</v>
      </c>
      <c r="L821" s="33">
        <v>12007159186</v>
      </c>
      <c r="M821" s="33">
        <v>22334403860</v>
      </c>
      <c r="N821" s="33"/>
      <c r="O821" s="34">
        <v>-5.2</v>
      </c>
      <c r="P821" s="17">
        <v>-0.12603194967153142</v>
      </c>
      <c r="Q821" s="27">
        <v>-0.42479989772066984</v>
      </c>
      <c r="R821" s="27">
        <v>-0.50945679393409526</v>
      </c>
      <c r="S821" s="27">
        <v>0.86009059378851815</v>
      </c>
      <c r="T821" s="28">
        <v>-5.2</v>
      </c>
      <c r="U821" s="29">
        <v>-5.4001980475377787</v>
      </c>
      <c r="V821" s="27">
        <f>(Table2[[#This Row],[TATA]]-AVERAGE(Table2[TATA]))/STDEV(Table2[TATA])</f>
        <v>-9.560070336783788E-2</v>
      </c>
      <c r="W821" s="43">
        <f>(Table2[[#This Row],[REC]]-AVERAGE(Table2[REC]))/STDEV(Table2[REC])</f>
        <v>-0.5532649318995847</v>
      </c>
      <c r="X821" s="43">
        <f>(Table2[[#This Row],[INV]]-AVERAGE(Table2[INV]))/STDEV(Table2[INV])</f>
        <v>-4.0717017352207667E-2</v>
      </c>
      <c r="Y821" s="43">
        <f>(Table2[[#This Row],[rev]]-AVERAGE(Table2[rev]))/STDEV(Table2[rev])</f>
        <v>-2.7969577327761595E-2</v>
      </c>
      <c r="Z821" s="43">
        <f>(Table2[[#This Row],[ROA]]-AVERAGE(Table2[ROA]))/STDEV(Table2[ROA])</f>
        <v>-0.69287278772704375</v>
      </c>
      <c r="AA821" s="20">
        <f>SUM(Table2[[#This Row],[TATA Z]:[ROA Z]])</f>
        <v>-1.4104250176744357</v>
      </c>
      <c r="AB821" s="20">
        <f>IF(Table2[[#This Row],[Z Score]]&gt;1,1,0)</f>
        <v>0</v>
      </c>
    </row>
    <row r="822" spans="1:28" ht="26.25" hidden="1" x14ac:dyDescent="0.45">
      <c r="A822" s="22">
        <v>2083</v>
      </c>
      <c r="B822" s="23" t="s">
        <v>4173</v>
      </c>
      <c r="C822" s="24" t="s">
        <v>4174</v>
      </c>
      <c r="D822" s="24" t="s">
        <v>18</v>
      </c>
      <c r="E822" s="25">
        <v>-127297562561</v>
      </c>
      <c r="F822" s="25">
        <v>82595354986</v>
      </c>
      <c r="G822" s="25">
        <v>10304618362534</v>
      </c>
      <c r="H822" s="25">
        <v>5286357529154</v>
      </c>
      <c r="I822" s="25">
        <v>5882772166276</v>
      </c>
      <c r="J822" s="25">
        <v>1381629287440</v>
      </c>
      <c r="K822" s="25">
        <v>1266916027842</v>
      </c>
      <c r="L822" s="25">
        <v>11425650934981</v>
      </c>
      <c r="M822" s="25">
        <v>12041842635859</v>
      </c>
      <c r="N822" s="26">
        <v>0.3</v>
      </c>
      <c r="O822" s="26">
        <v>0.2</v>
      </c>
      <c r="P822" s="17">
        <v>2.0368820092371225E-2</v>
      </c>
      <c r="Q822" s="27">
        <v>0.11282147184196355</v>
      </c>
      <c r="R822" s="27">
        <v>-8.3027524561635827E-2</v>
      </c>
      <c r="S822" s="27">
        <v>5.3930555412948528E-2</v>
      </c>
      <c r="T822" s="28">
        <v>-9.9999999999999978E-2</v>
      </c>
      <c r="U822" s="29">
        <v>4.093322785647488E-3</v>
      </c>
      <c r="V822" s="27">
        <f>(Table2[[#This Row],[TATA]]-AVERAGE(Table2[TATA]))/STDEV(Table2[TATA])</f>
        <v>6.554292244328204E-2</v>
      </c>
      <c r="W822" s="43">
        <f>(Table2[[#This Row],[REC]]-AVERAGE(Table2[REC]))/STDEV(Table2[REC])</f>
        <v>-0.11149987554147216</v>
      </c>
      <c r="X822" s="43">
        <f>(Table2[[#This Row],[INV]]-AVERAGE(Table2[INV]))/STDEV(Table2[INV])</f>
        <v>-3.7578401575368903E-2</v>
      </c>
      <c r="Y822" s="43">
        <f>(Table2[[#This Row],[rev]]-AVERAGE(Table2[rev]))/STDEV(Table2[rev])</f>
        <v>-3.0765165241318178E-2</v>
      </c>
      <c r="Z822" s="43">
        <f>(Table2[[#This Row],[ROA]]-AVERAGE(Table2[ROA]))/STDEV(Table2[ROA])</f>
        <v>-3.3511660440762252E-2</v>
      </c>
      <c r="AA822" s="20">
        <f>SUM(Table2[[#This Row],[TATA Z]:[ROA Z]])</f>
        <v>-0.14781218035563945</v>
      </c>
      <c r="AB822" s="20">
        <f>IF(Table2[[#This Row],[Z Score]]&gt;1,1,0)</f>
        <v>0</v>
      </c>
    </row>
    <row r="823" spans="1:28" ht="39" hidden="1" x14ac:dyDescent="0.45">
      <c r="A823" s="30">
        <v>2086</v>
      </c>
      <c r="B823" s="31" t="s">
        <v>4179</v>
      </c>
      <c r="C823" s="32" t="s">
        <v>4180</v>
      </c>
      <c r="D823" s="32" t="s">
        <v>33</v>
      </c>
      <c r="E823" s="33">
        <v>223698675875</v>
      </c>
      <c r="F823" s="33">
        <v>1709035306</v>
      </c>
      <c r="G823" s="33">
        <v>5097752534678</v>
      </c>
      <c r="H823" s="33">
        <v>3851123155797</v>
      </c>
      <c r="I823" s="33">
        <v>3140212055988</v>
      </c>
      <c r="J823" s="33">
        <v>147767804744</v>
      </c>
      <c r="K823" s="33">
        <v>326467185551</v>
      </c>
      <c r="L823" s="33">
        <v>3821515529002</v>
      </c>
      <c r="M823" s="33">
        <v>3515255453052</v>
      </c>
      <c r="N823" s="34">
        <v>-0.01</v>
      </c>
      <c r="O823" s="34">
        <v>-0.12</v>
      </c>
      <c r="P823" s="17">
        <v>-4.3546570583584042E-2</v>
      </c>
      <c r="Q823" s="27">
        <v>-0.18459838105641549</v>
      </c>
      <c r="R823" s="27">
        <v>1.2093255436567345</v>
      </c>
      <c r="S823" s="27">
        <v>-8.0140999984365024E-2</v>
      </c>
      <c r="T823" s="28">
        <v>-0.11</v>
      </c>
      <c r="U823" s="29">
        <v>0.79103959203236995</v>
      </c>
      <c r="V823" s="27">
        <f>(Table2[[#This Row],[TATA]]-AVERAGE(Table2[TATA]))/STDEV(Table2[TATA])</f>
        <v>-4.8088784063142643E-3</v>
      </c>
      <c r="W823" s="43">
        <f>(Table2[[#This Row],[REC]]-AVERAGE(Table2[REC]))/STDEV(Table2[REC])</f>
        <v>-0.35589064108072577</v>
      </c>
      <c r="X823" s="43">
        <f>(Table2[[#This Row],[INV]]-AVERAGE(Table2[INV]))/STDEV(Table2[INV])</f>
        <v>-2.806639097833526E-2</v>
      </c>
      <c r="Y823" s="43">
        <f>(Table2[[#This Row],[rev]]-AVERAGE(Table2[rev]))/STDEV(Table2[rev])</f>
        <v>-3.1230096274833204E-2</v>
      </c>
      <c r="Z823" s="43">
        <f>(Table2[[#This Row],[ROA]]-AVERAGE(Table2[ROA]))/STDEV(Table2[ROA])</f>
        <v>-3.4804525396225548E-2</v>
      </c>
      <c r="AA823" s="20">
        <f>SUM(Table2[[#This Row],[TATA Z]:[ROA Z]])</f>
        <v>-0.45480053213643401</v>
      </c>
      <c r="AB823" s="20">
        <f>IF(Table2[[#This Row],[Z Score]]&gt;1,1,0)</f>
        <v>0</v>
      </c>
    </row>
    <row r="824" spans="1:28" ht="26.25" hidden="1" x14ac:dyDescent="0.45">
      <c r="A824" s="22">
        <v>2088</v>
      </c>
      <c r="B824" s="23" t="s">
        <v>4183</v>
      </c>
      <c r="C824" s="24" t="s">
        <v>4184</v>
      </c>
      <c r="D824" s="24" t="s">
        <v>18</v>
      </c>
      <c r="E824" s="25">
        <v>429402318458</v>
      </c>
      <c r="F824" s="25">
        <v>298288604232</v>
      </c>
      <c r="G824" s="25">
        <v>1469965043983</v>
      </c>
      <c r="H824" s="25">
        <v>237169314590</v>
      </c>
      <c r="I824" s="25">
        <v>211841243989</v>
      </c>
      <c r="J824" s="25">
        <v>5804875706</v>
      </c>
      <c r="K824" s="25">
        <v>7352845364</v>
      </c>
      <c r="L824" s="25">
        <v>627846753679</v>
      </c>
      <c r="M824" s="25">
        <v>647670821083</v>
      </c>
      <c r="N824" s="26">
        <v>8.66</v>
      </c>
      <c r="O824" s="26">
        <v>6.08</v>
      </c>
      <c r="P824" s="17">
        <v>-8.9195123899501599E-2</v>
      </c>
      <c r="Q824" s="27">
        <v>-0.10679320233642034</v>
      </c>
      <c r="R824" s="27">
        <v>0.26666714954809406</v>
      </c>
      <c r="S824" s="27">
        <v>3.1574691256802255E-2</v>
      </c>
      <c r="T824" s="28">
        <v>-2.58</v>
      </c>
      <c r="U824" s="29">
        <v>-2.4777464854310258</v>
      </c>
      <c r="V824" s="27">
        <f>(Table2[[#This Row],[TATA]]-AVERAGE(Table2[TATA]))/STDEV(Table2[TATA])</f>
        <v>-5.5054334125037574E-2</v>
      </c>
      <c r="W824" s="43">
        <f>(Table2[[#This Row],[REC]]-AVERAGE(Table2[REC]))/STDEV(Table2[REC])</f>
        <v>-0.29195789750292916</v>
      </c>
      <c r="X824" s="43">
        <f>(Table2[[#This Row],[INV]]-AVERAGE(Table2[INV]))/STDEV(Table2[INV])</f>
        <v>-3.5004569758307034E-2</v>
      </c>
      <c r="Y824" s="43">
        <f>(Table2[[#This Row],[rev]]-AVERAGE(Table2[rev]))/STDEV(Table2[rev])</f>
        <v>-3.0842690522474476E-2</v>
      </c>
      <c r="Z824" s="43">
        <f>(Table2[[#This Row],[ROA]]-AVERAGE(Table2[ROA]))/STDEV(Table2[ROA])</f>
        <v>-0.3541421693956599</v>
      </c>
      <c r="AA824" s="20">
        <f>SUM(Table2[[#This Row],[TATA Z]:[ROA Z]])</f>
        <v>-0.76700166130440817</v>
      </c>
      <c r="AB824" s="20">
        <f>IF(Table2[[#This Row],[Z Score]]&gt;1,1,0)</f>
        <v>0</v>
      </c>
    </row>
    <row r="825" spans="1:28" x14ac:dyDescent="0.45">
      <c r="A825" s="30">
        <v>2092</v>
      </c>
      <c r="B825" s="31" t="s">
        <v>4191</v>
      </c>
      <c r="C825" s="32" t="s">
        <v>4192</v>
      </c>
      <c r="D825" s="32" t="s">
        <v>10</v>
      </c>
      <c r="E825" s="33">
        <v>312346501372</v>
      </c>
      <c r="F825" s="33">
        <v>246398474752</v>
      </c>
      <c r="G825" s="33">
        <v>4651074199733</v>
      </c>
      <c r="H825" s="33">
        <v>386072714070</v>
      </c>
      <c r="I825" s="33">
        <v>1107931905235</v>
      </c>
      <c r="J825" s="33">
        <v>5451519676</v>
      </c>
      <c r="K825" s="33">
        <v>1519085970</v>
      </c>
      <c r="L825" s="33">
        <v>545488296925</v>
      </c>
      <c r="M825" s="33">
        <v>663617930738</v>
      </c>
      <c r="N825" s="33"/>
      <c r="O825" s="33"/>
      <c r="P825" s="17">
        <v>-1.4179095793351528E-2</v>
      </c>
      <c r="Q825" s="27">
        <v>1.8697493110951051</v>
      </c>
      <c r="R825" s="27">
        <v>-0.72134632904514895</v>
      </c>
      <c r="S825" s="27">
        <v>0.21655759523882476</v>
      </c>
      <c r="T825" s="28">
        <v>0</v>
      </c>
      <c r="U825" s="29">
        <v>1.3507814814954293</v>
      </c>
      <c r="V825" s="27">
        <f>(Table2[[#This Row],[TATA]]-AVERAGE(Table2[TATA]))/STDEV(Table2[TATA])</f>
        <v>2.7515960979752729E-2</v>
      </c>
      <c r="W825" s="43">
        <f>(Table2[[#This Row],[REC]]-AVERAGE(Table2[REC]))/STDEV(Table2[REC])</f>
        <v>1.3321728835161062</v>
      </c>
      <c r="X825" s="43">
        <f>(Table2[[#This Row],[INV]]-AVERAGE(Table2[INV]))/STDEV(Table2[INV])</f>
        <v>-4.2276572208339525E-2</v>
      </c>
      <c r="Y825" s="43">
        <f>(Table2[[#This Row],[rev]]-AVERAGE(Table2[rev]))/STDEV(Table2[rev])</f>
        <v>-3.0201209990111718E-2</v>
      </c>
      <c r="Z825" s="43">
        <f>(Table2[[#This Row],[ROA]]-AVERAGE(Table2[ROA]))/STDEV(Table2[ROA])</f>
        <v>-2.058301088612928E-2</v>
      </c>
      <c r="AA825" s="20">
        <f>SUM(Table2[[#This Row],[TATA Z]:[ROA Z]])</f>
        <v>1.2666280514112782</v>
      </c>
      <c r="AB825" s="20">
        <f>IF(Table2[[#This Row],[Z Score]]&gt;1,1,0)</f>
        <v>1</v>
      </c>
    </row>
    <row r="826" spans="1:28" ht="39" x14ac:dyDescent="0.45">
      <c r="A826" s="22">
        <v>2093</v>
      </c>
      <c r="B826" s="23" t="s">
        <v>4193</v>
      </c>
      <c r="C826" s="24" t="s">
        <v>4194</v>
      </c>
      <c r="D826" s="24" t="s">
        <v>15</v>
      </c>
      <c r="E826" s="25">
        <v>-235388536705</v>
      </c>
      <c r="F826" s="25">
        <v>114417413604</v>
      </c>
      <c r="G826" s="25">
        <v>2651140225845</v>
      </c>
      <c r="H826" s="25">
        <v>46877024918</v>
      </c>
      <c r="I826" s="25">
        <v>289696584134</v>
      </c>
      <c r="J826" s="25">
        <v>1717481614</v>
      </c>
      <c r="K826" s="25">
        <v>1827881705</v>
      </c>
      <c r="L826" s="25">
        <v>99050317216</v>
      </c>
      <c r="M826" s="25">
        <v>100610252626</v>
      </c>
      <c r="N826" s="26">
        <v>0.35</v>
      </c>
      <c r="O826" s="26">
        <v>0.76</v>
      </c>
      <c r="P826" s="17">
        <v>0.13194547270599619</v>
      </c>
      <c r="Q826" s="27">
        <v>5.1799268328302404</v>
      </c>
      <c r="R826" s="27">
        <v>6.4280217092326911E-2</v>
      </c>
      <c r="S826" s="27">
        <v>1.5748918871185777E-2</v>
      </c>
      <c r="T826" s="28">
        <v>0.41000000000000003</v>
      </c>
      <c r="U826" s="29">
        <v>5.8019014414997496</v>
      </c>
      <c r="V826" s="27">
        <f>(Table2[[#This Row],[TATA]]-AVERAGE(Table2[TATA]))/STDEV(Table2[TATA])</f>
        <v>0.1883555714957634</v>
      </c>
      <c r="W826" s="43">
        <f>(Table2[[#This Row],[REC]]-AVERAGE(Table2[REC]))/STDEV(Table2[REC])</f>
        <v>4.0521554627694361</v>
      </c>
      <c r="X826" s="43">
        <f>(Table2[[#This Row],[INV]]-AVERAGE(Table2[INV]))/STDEV(Table2[INV])</f>
        <v>-3.6494183311725777E-2</v>
      </c>
      <c r="Y826" s="43">
        <f>(Table2[[#This Row],[rev]]-AVERAGE(Table2[rev]))/STDEV(Table2[rev])</f>
        <v>-3.089757086371922E-2</v>
      </c>
      <c r="Z826" s="43">
        <f>(Table2[[#This Row],[ROA]]-AVERAGE(Table2[ROA]))/STDEV(Table2[ROA])</f>
        <v>3.2424452287865897E-2</v>
      </c>
      <c r="AA826" s="20">
        <f>SUM(Table2[[#This Row],[TATA Z]:[ROA Z]])</f>
        <v>4.2055437323776195</v>
      </c>
      <c r="AB826" s="20">
        <f>IF(Table2[[#This Row],[Z Score]]&gt;1,1,0)</f>
        <v>1</v>
      </c>
    </row>
    <row r="827" spans="1:28" ht="39" hidden="1" x14ac:dyDescent="0.45">
      <c r="A827" s="30">
        <v>2095</v>
      </c>
      <c r="B827" s="31" t="s">
        <v>4197</v>
      </c>
      <c r="C827" s="32" t="s">
        <v>4198</v>
      </c>
      <c r="D827" s="32" t="s">
        <v>15</v>
      </c>
      <c r="E827" s="33">
        <v>167236056679</v>
      </c>
      <c r="F827" s="33">
        <v>9181373476</v>
      </c>
      <c r="G827" s="33">
        <v>2930965330334</v>
      </c>
      <c r="H827" s="33">
        <v>602538176204</v>
      </c>
      <c r="I827" s="33">
        <v>982822126297</v>
      </c>
      <c r="J827" s="33">
        <v>16569739861</v>
      </c>
      <c r="K827" s="33">
        <v>17989749862</v>
      </c>
      <c r="L827" s="33">
        <v>266341155360</v>
      </c>
      <c r="M827" s="33">
        <v>286075604660</v>
      </c>
      <c r="N827" s="34">
        <v>27.49</v>
      </c>
      <c r="O827" s="34">
        <v>1.26</v>
      </c>
      <c r="P827" s="17">
        <v>-5.3925811256521683E-2</v>
      </c>
      <c r="Q827" s="27">
        <v>0.63113668994186367</v>
      </c>
      <c r="R827" s="27">
        <v>8.569899183162559E-2</v>
      </c>
      <c r="S827" s="27">
        <v>7.4094629774080295E-2</v>
      </c>
      <c r="T827" s="28">
        <v>-26.229999999999997</v>
      </c>
      <c r="U827" s="29">
        <v>-25.49299549970895</v>
      </c>
      <c r="V827" s="27">
        <f>(Table2[[#This Row],[TATA]]-AVERAGE(Table2[TATA]))/STDEV(Table2[TATA])</f>
        <v>-1.6233329779764709E-2</v>
      </c>
      <c r="W827" s="43">
        <f>(Table2[[#This Row],[REC]]-AVERAGE(Table2[REC]))/STDEV(Table2[REC])</f>
        <v>0.31440125952956249</v>
      </c>
      <c r="X827" s="43">
        <f>(Table2[[#This Row],[INV]]-AVERAGE(Table2[INV]))/STDEV(Table2[INV])</f>
        <v>-3.6336536289943606E-2</v>
      </c>
      <c r="Y827" s="43">
        <f>(Table2[[#This Row],[rev]]-AVERAGE(Table2[rev]))/STDEV(Table2[rev])</f>
        <v>-3.0695240611109984E-2</v>
      </c>
      <c r="Z827" s="43">
        <f>(Table2[[#This Row],[ROA]]-AVERAGE(Table2[ROA]))/STDEV(Table2[ROA])</f>
        <v>-3.4117677890663569</v>
      </c>
      <c r="AA827" s="20">
        <f>SUM(Table2[[#This Row],[TATA Z]:[ROA Z]])</f>
        <v>-3.1806316362176128</v>
      </c>
      <c r="AB827" s="20">
        <f>IF(Table2[[#This Row],[Z Score]]&gt;1,1,0)</f>
        <v>0</v>
      </c>
    </row>
    <row r="828" spans="1:28" ht="26.25" hidden="1" x14ac:dyDescent="0.45">
      <c r="A828" s="22">
        <v>2096</v>
      </c>
      <c r="B828" s="23" t="s">
        <v>4199</v>
      </c>
      <c r="C828" s="24" t="s">
        <v>4200</v>
      </c>
      <c r="D828" s="24" t="s">
        <v>18</v>
      </c>
      <c r="E828" s="25">
        <v>2426453878724</v>
      </c>
      <c r="F828" s="25">
        <v>1501880000464</v>
      </c>
      <c r="G828" s="25">
        <v>28745929477858</v>
      </c>
      <c r="H828" s="25">
        <v>4853338850460</v>
      </c>
      <c r="I828" s="25">
        <v>8711165168475</v>
      </c>
      <c r="J828" s="25">
        <v>323506740815</v>
      </c>
      <c r="K828" s="25">
        <v>267681755705</v>
      </c>
      <c r="L828" s="25">
        <v>7804642332029</v>
      </c>
      <c r="M828" s="25">
        <v>8605801635868</v>
      </c>
      <c r="N828" s="26">
        <v>1.29</v>
      </c>
      <c r="O828" s="26">
        <v>1.24</v>
      </c>
      <c r="P828" s="17">
        <v>-3.2163645255310583E-2</v>
      </c>
      <c r="Q828" s="27">
        <v>0.79488089269706663</v>
      </c>
      <c r="R828" s="27">
        <v>-0.17256204606235387</v>
      </c>
      <c r="S828" s="27">
        <v>0.10265163600786301</v>
      </c>
      <c r="T828" s="28">
        <v>-5.0000000000000044E-2</v>
      </c>
      <c r="U828" s="29">
        <v>0.64280683738726518</v>
      </c>
      <c r="V828" s="27">
        <f>(Table2[[#This Row],[TATA]]-AVERAGE(Table2[TATA]))/STDEV(Table2[TATA])</f>
        <v>7.720330713920082E-3</v>
      </c>
      <c r="W828" s="43">
        <f>(Table2[[#This Row],[REC]]-AVERAGE(Table2[REC]))/STDEV(Table2[REC])</f>
        <v>0.44895035123942828</v>
      </c>
      <c r="X828" s="43">
        <f>(Table2[[#This Row],[INV]]-AVERAGE(Table2[INV]))/STDEV(Table2[INV])</f>
        <v>-3.8237395884477679E-2</v>
      </c>
      <c r="Y828" s="43">
        <f>(Table2[[#This Row],[rev]]-AVERAGE(Table2[rev]))/STDEV(Table2[rev])</f>
        <v>-3.0596211116128581E-2</v>
      </c>
      <c r="Z828" s="43">
        <f>(Table2[[#This Row],[ROA]]-AVERAGE(Table2[ROA]))/STDEV(Table2[ROA])</f>
        <v>-2.7047335663445773E-2</v>
      </c>
      <c r="AA828" s="20">
        <f>SUM(Table2[[#This Row],[TATA Z]:[ROA Z]])</f>
        <v>0.36078973928929636</v>
      </c>
      <c r="AB828" s="20">
        <f>IF(Table2[[#This Row],[Z Score]]&gt;1,1,0)</f>
        <v>0</v>
      </c>
    </row>
    <row r="829" spans="1:28" ht="39" hidden="1" x14ac:dyDescent="0.45">
      <c r="A829" s="30">
        <v>2099</v>
      </c>
      <c r="B829" s="31" t="s">
        <v>4205</v>
      </c>
      <c r="C829" s="32" t="s">
        <v>4206</v>
      </c>
      <c r="D829" s="32" t="s">
        <v>33</v>
      </c>
      <c r="E829" s="33">
        <v>-209753602246</v>
      </c>
      <c r="F829" s="33">
        <v>32720900420</v>
      </c>
      <c r="G829" s="33">
        <v>1991624599159</v>
      </c>
      <c r="H829" s="33">
        <v>273091558067</v>
      </c>
      <c r="I829" s="33">
        <v>562622321158</v>
      </c>
      <c r="J829" s="33">
        <v>378823950050</v>
      </c>
      <c r="K829" s="33">
        <v>413810993775</v>
      </c>
      <c r="L829" s="33">
        <v>1538505868891</v>
      </c>
      <c r="M829" s="33">
        <v>2408435169088</v>
      </c>
      <c r="N829" s="34">
        <v>1.04</v>
      </c>
      <c r="O829" s="34">
        <v>0.68</v>
      </c>
      <c r="P829" s="17">
        <v>0.12174709168002308</v>
      </c>
      <c r="Q829" s="27">
        <v>1.0601966796057709</v>
      </c>
      <c r="R829" s="27">
        <v>9.2357000449370077E-2</v>
      </c>
      <c r="S829" s="27">
        <v>0.56543775216409831</v>
      </c>
      <c r="T829" s="28">
        <v>-0.36</v>
      </c>
      <c r="U829" s="29">
        <v>1.4797385238992624</v>
      </c>
      <c r="V829" s="27">
        <f>(Table2[[#This Row],[TATA]]-AVERAGE(Table2[TATA]))/STDEV(Table2[TATA])</f>
        <v>0.17713019270452535</v>
      </c>
      <c r="W829" s="43">
        <f>(Table2[[#This Row],[REC]]-AVERAGE(Table2[REC]))/STDEV(Table2[REC])</f>
        <v>0.66696111158508076</v>
      </c>
      <c r="X829" s="43">
        <f>(Table2[[#This Row],[INV]]-AVERAGE(Table2[INV]))/STDEV(Table2[INV])</f>
        <v>-3.6287531842099922E-2</v>
      </c>
      <c r="Y829" s="43">
        <f>(Table2[[#This Row],[rev]]-AVERAGE(Table2[rev]))/STDEV(Table2[rev])</f>
        <v>-2.8991369383344207E-2</v>
      </c>
      <c r="Z829" s="43">
        <f>(Table2[[#This Row],[ROA]]-AVERAGE(Table2[ROA]))/STDEV(Table2[ROA])</f>
        <v>-6.7126149282807981E-2</v>
      </c>
      <c r="AA829" s="20">
        <f>SUM(Table2[[#This Row],[TATA Z]:[ROA Z]])</f>
        <v>0.71168625378135397</v>
      </c>
      <c r="AB829" s="20">
        <f>IF(Table2[[#This Row],[Z Score]]&gt;1,1,0)</f>
        <v>0</v>
      </c>
    </row>
    <row r="830" spans="1:28" ht="26.25" hidden="1" x14ac:dyDescent="0.45">
      <c r="A830" s="22">
        <v>2102</v>
      </c>
      <c r="B830" s="23" t="s">
        <v>4211</v>
      </c>
      <c r="C830" s="24" t="s">
        <v>4212</v>
      </c>
      <c r="D830" s="24" t="s">
        <v>18</v>
      </c>
      <c r="E830" s="25">
        <v>149258238171</v>
      </c>
      <c r="F830" s="25">
        <v>161583349600</v>
      </c>
      <c r="G830" s="25">
        <v>1379818710609</v>
      </c>
      <c r="H830" s="25">
        <v>781042501454</v>
      </c>
      <c r="I830" s="25">
        <v>782738395432</v>
      </c>
      <c r="J830" s="25">
        <v>1621565421</v>
      </c>
      <c r="K830" s="25">
        <v>2612113141</v>
      </c>
      <c r="L830" s="25">
        <v>422544571444</v>
      </c>
      <c r="M830" s="25">
        <v>449390670910</v>
      </c>
      <c r="N830" s="26">
        <v>0.88</v>
      </c>
      <c r="O830" s="26">
        <v>0.45</v>
      </c>
      <c r="P830" s="17">
        <v>8.9324136092923112E-3</v>
      </c>
      <c r="Q830" s="27">
        <v>2.1713209906540289E-3</v>
      </c>
      <c r="R830" s="27">
        <v>0.61085893123518942</v>
      </c>
      <c r="S830" s="27">
        <v>6.3534361296505082E-2</v>
      </c>
      <c r="T830" s="28">
        <v>-0.43</v>
      </c>
      <c r="U830" s="29">
        <v>0.25549702713164074</v>
      </c>
      <c r="V830" s="27">
        <f>(Table2[[#This Row],[TATA]]-AVERAGE(Table2[TATA]))/STDEV(Table2[TATA])</f>
        <v>5.2954846506897649E-2</v>
      </c>
      <c r="W830" s="43">
        <f>(Table2[[#This Row],[REC]]-AVERAGE(Table2[REC]))/STDEV(Table2[REC])</f>
        <v>-0.20242142906273278</v>
      </c>
      <c r="X830" s="43">
        <f>(Table2[[#This Row],[INV]]-AVERAGE(Table2[INV]))/STDEV(Table2[INV])</f>
        <v>-3.2471240472887374E-2</v>
      </c>
      <c r="Y830" s="43">
        <f>(Table2[[#This Row],[rev]]-AVERAGE(Table2[rev]))/STDEV(Table2[rev])</f>
        <v>-3.0731861328479344E-2</v>
      </c>
      <c r="Z830" s="43">
        <f>(Table2[[#This Row],[ROA]]-AVERAGE(Table2[ROA]))/STDEV(Table2[ROA])</f>
        <v>-7.6176203971051057E-2</v>
      </c>
      <c r="AA830" s="20">
        <f>SUM(Table2[[#This Row],[TATA Z]:[ROA Z]])</f>
        <v>-0.28884588832825292</v>
      </c>
      <c r="AB830" s="20">
        <f>IF(Table2[[#This Row],[Z Score]]&gt;1,1,0)</f>
        <v>0</v>
      </c>
    </row>
    <row r="831" spans="1:28" ht="26.25" hidden="1" x14ac:dyDescent="0.45">
      <c r="A831" s="30">
        <v>2103</v>
      </c>
      <c r="B831" s="31" t="s">
        <v>4213</v>
      </c>
      <c r="C831" s="32" t="s">
        <v>4214</v>
      </c>
      <c r="D831" s="32" t="s">
        <v>33</v>
      </c>
      <c r="E831" s="33">
        <v>-855104230461</v>
      </c>
      <c r="F831" s="33">
        <v>160443143640</v>
      </c>
      <c r="G831" s="33">
        <v>4133248319793</v>
      </c>
      <c r="H831" s="33">
        <v>875783951530</v>
      </c>
      <c r="I831" s="33">
        <v>1450177688134</v>
      </c>
      <c r="J831" s="33">
        <v>217766185000</v>
      </c>
      <c r="K831" s="33">
        <v>263848469634</v>
      </c>
      <c r="L831" s="33">
        <v>2359678868681</v>
      </c>
      <c r="M831" s="33">
        <v>1671870615104</v>
      </c>
      <c r="N831" s="34">
        <v>1.85</v>
      </c>
      <c r="O831" s="34">
        <v>0.17</v>
      </c>
      <c r="P831" s="17">
        <v>0.24570199889462735</v>
      </c>
      <c r="Q831" s="27">
        <v>0.65586236833928113</v>
      </c>
      <c r="R831" s="27">
        <v>0.21161359204598271</v>
      </c>
      <c r="S831" s="27">
        <v>-0.29148383820611456</v>
      </c>
      <c r="T831" s="28">
        <v>-1.6800000000000002</v>
      </c>
      <c r="U831" s="29">
        <v>-0.85830587892622356</v>
      </c>
      <c r="V831" s="27">
        <f>(Table2[[#This Row],[TATA]]-AVERAGE(Table2[TATA]))/STDEV(Table2[TATA])</f>
        <v>0.31356761183732634</v>
      </c>
      <c r="W831" s="43">
        <f>(Table2[[#This Row],[REC]]-AVERAGE(Table2[REC]))/STDEV(Table2[REC])</f>
        <v>0.3347184219958047</v>
      </c>
      <c r="X831" s="43">
        <f>(Table2[[#This Row],[INV]]-AVERAGE(Table2[INV]))/STDEV(Table2[INV])</f>
        <v>-3.5409776381204912E-2</v>
      </c>
      <c r="Y831" s="43">
        <f>(Table2[[#This Row],[rev]]-AVERAGE(Table2[rev]))/STDEV(Table2[rev])</f>
        <v>-3.1962987333710287E-2</v>
      </c>
      <c r="Z831" s="43">
        <f>(Table2[[#This Row],[ROA]]-AVERAGE(Table2[ROA]))/STDEV(Table2[ROA])</f>
        <v>-0.23778432340396322</v>
      </c>
      <c r="AA831" s="20">
        <f>SUM(Table2[[#This Row],[TATA Z]:[ROA Z]])</f>
        <v>0.3431289467142527</v>
      </c>
      <c r="AB831" s="20">
        <f>IF(Table2[[#This Row],[Z Score]]&gt;1,1,0)</f>
        <v>0</v>
      </c>
    </row>
    <row r="832" spans="1:28" ht="39" hidden="1" x14ac:dyDescent="0.45">
      <c r="A832" s="22">
        <v>2104</v>
      </c>
      <c r="B832" s="23" t="s">
        <v>4215</v>
      </c>
      <c r="C832" s="24" t="s">
        <v>4216</v>
      </c>
      <c r="D832" s="24" t="s">
        <v>15</v>
      </c>
      <c r="E832" s="25">
        <v>-7428958604</v>
      </c>
      <c r="F832" s="25">
        <v>-22562787386</v>
      </c>
      <c r="G832" s="25">
        <v>855822299473</v>
      </c>
      <c r="H832" s="25">
        <v>591937249255</v>
      </c>
      <c r="I832" s="25">
        <v>645721950459</v>
      </c>
      <c r="J832" s="25">
        <v>30843901727</v>
      </c>
      <c r="K832" s="25">
        <v>63021943893</v>
      </c>
      <c r="L832" s="25">
        <v>114844697319</v>
      </c>
      <c r="M832" s="25">
        <v>32106587949</v>
      </c>
      <c r="N832" s="26">
        <v>0.18</v>
      </c>
      <c r="O832" s="26">
        <v>0.9</v>
      </c>
      <c r="P832" s="17">
        <v>-1.7683377485395203E-2</v>
      </c>
      <c r="Q832" s="27">
        <v>9.086216701464947E-2</v>
      </c>
      <c r="R832" s="27">
        <v>1.0432545937543345</v>
      </c>
      <c r="S832" s="27">
        <v>-0.72043473753238529</v>
      </c>
      <c r="T832" s="28">
        <v>0.72</v>
      </c>
      <c r="U832" s="29">
        <v>1.1159986457512034</v>
      </c>
      <c r="V832" s="27">
        <f>(Table2[[#This Row],[TATA]]-AVERAGE(Table2[TATA]))/STDEV(Table2[TATA])</f>
        <v>2.3658790975591468E-2</v>
      </c>
      <c r="W832" s="43">
        <f>(Table2[[#This Row],[REC]]-AVERAGE(Table2[REC]))/STDEV(Table2[REC])</f>
        <v>-0.12954390073064057</v>
      </c>
      <c r="X832" s="43">
        <f>(Table2[[#This Row],[INV]]-AVERAGE(Table2[INV]))/STDEV(Table2[INV])</f>
        <v>-2.9288710694346607E-2</v>
      </c>
      <c r="Y832" s="43">
        <f>(Table2[[#This Row],[rev]]-AVERAGE(Table2[rev]))/STDEV(Table2[rev])</f>
        <v>-3.3450495883603312E-2</v>
      </c>
      <c r="Z832" s="43">
        <f>(Table2[[#This Row],[ROA]]-AVERAGE(Table2[ROA]))/STDEV(Table2[ROA])</f>
        <v>7.2503265907228095E-2</v>
      </c>
      <c r="AA832" s="20">
        <f>SUM(Table2[[#This Row],[TATA Z]:[ROA Z]])</f>
        <v>-9.6121050425770918E-2</v>
      </c>
      <c r="AB832" s="20">
        <f>IF(Table2[[#This Row],[Z Score]]&gt;1,1,0)</f>
        <v>0</v>
      </c>
    </row>
    <row r="833" spans="1:28" ht="39" hidden="1" x14ac:dyDescent="0.45">
      <c r="A833" s="30">
        <v>2105</v>
      </c>
      <c r="B833" s="31" t="s">
        <v>4217</v>
      </c>
      <c r="C833" s="32" t="s">
        <v>4218</v>
      </c>
      <c r="D833" s="32" t="s">
        <v>15</v>
      </c>
      <c r="E833" s="33">
        <v>1764717779238</v>
      </c>
      <c r="F833" s="33">
        <v>1516763734490</v>
      </c>
      <c r="G833" s="33">
        <v>22713734411439</v>
      </c>
      <c r="H833" s="33">
        <v>5262338848196</v>
      </c>
      <c r="I833" s="33">
        <v>4908403628985</v>
      </c>
      <c r="J833" s="33">
        <v>1739938865736</v>
      </c>
      <c r="K833" s="33">
        <v>1662629229698</v>
      </c>
      <c r="L833" s="33">
        <v>5532197539753</v>
      </c>
      <c r="M833" s="33">
        <v>6640252162546</v>
      </c>
      <c r="N833" s="34">
        <v>1.67</v>
      </c>
      <c r="O833" s="34">
        <v>2.59</v>
      </c>
      <c r="P833" s="17">
        <v>-1.091648076254367E-2</v>
      </c>
      <c r="Q833" s="27">
        <v>-6.7258158286848765E-2</v>
      </c>
      <c r="R833" s="27">
        <v>-4.4432386424851637E-2</v>
      </c>
      <c r="S833" s="27">
        <v>0.2002919481509462</v>
      </c>
      <c r="T833" s="28">
        <v>0.91999999999999993</v>
      </c>
      <c r="U833" s="29">
        <v>0.99768492267670206</v>
      </c>
      <c r="V833" s="27">
        <f>(Table2[[#This Row],[TATA]]-AVERAGE(Table2[TATA]))/STDEV(Table2[TATA])</f>
        <v>3.110712799709903E-2</v>
      </c>
      <c r="W833" s="43">
        <f>(Table2[[#This Row],[REC]]-AVERAGE(Table2[REC]))/STDEV(Table2[REC])</f>
        <v>-0.2594718358404477</v>
      </c>
      <c r="X833" s="43">
        <f>(Table2[[#This Row],[INV]]-AVERAGE(Table2[INV]))/STDEV(Table2[INV])</f>
        <v>-3.7294332637878645E-2</v>
      </c>
      <c r="Y833" s="43">
        <f>(Table2[[#This Row],[rev]]-AVERAGE(Table2[rev]))/STDEV(Table2[rev])</f>
        <v>-3.0257615721282265E-2</v>
      </c>
      <c r="Z833" s="43">
        <f>(Table2[[#This Row],[ROA]]-AVERAGE(Table2[ROA]))/STDEV(Table2[ROA])</f>
        <v>9.8360565016494039E-2</v>
      </c>
      <c r="AA833" s="20">
        <f>SUM(Table2[[#This Row],[TATA Z]:[ROA Z]])</f>
        <v>-0.19755609118601553</v>
      </c>
      <c r="AB833" s="20">
        <f>IF(Table2[[#This Row],[Z Score]]&gt;1,1,0)</f>
        <v>0</v>
      </c>
    </row>
    <row r="834" spans="1:28" ht="26.25" hidden="1" x14ac:dyDescent="0.45">
      <c r="A834" s="22">
        <v>2107</v>
      </c>
      <c r="B834" s="23" t="s">
        <v>4221</v>
      </c>
      <c r="C834" s="24" t="s">
        <v>4222</v>
      </c>
      <c r="D834" s="24" t="s">
        <v>18</v>
      </c>
      <c r="E834" s="25">
        <v>1175581189729</v>
      </c>
      <c r="F834" s="25">
        <v>266515975777</v>
      </c>
      <c r="G834" s="25">
        <v>7878222242663</v>
      </c>
      <c r="H834" s="25">
        <v>623255756061</v>
      </c>
      <c r="I834" s="25">
        <v>641095438417</v>
      </c>
      <c r="J834" s="25">
        <v>4206538358379</v>
      </c>
      <c r="K834" s="25">
        <v>4233491467629</v>
      </c>
      <c r="L834" s="25">
        <v>646014829304</v>
      </c>
      <c r="M834" s="25">
        <v>643025047001</v>
      </c>
      <c r="N834" s="26">
        <v>1.56</v>
      </c>
      <c r="O834" s="26">
        <v>1.54</v>
      </c>
      <c r="P834" s="17">
        <v>-0.11538963816343387</v>
      </c>
      <c r="Q834" s="27">
        <v>2.8623373603073429E-2</v>
      </c>
      <c r="R834" s="27">
        <v>6.4074321814544082E-3</v>
      </c>
      <c r="S834" s="27">
        <v>-4.6280397405445255E-3</v>
      </c>
      <c r="T834" s="28">
        <v>-2.0000000000000018E-2</v>
      </c>
      <c r="U834" s="29">
        <v>-0.10498687211945057</v>
      </c>
      <c r="V834" s="27">
        <f>(Table2[[#This Row],[TATA]]-AVERAGE(Table2[TATA]))/STDEV(Table2[TATA])</f>
        <v>-8.3886689389688074E-2</v>
      </c>
      <c r="W834" s="43">
        <f>(Table2[[#This Row],[REC]]-AVERAGE(Table2[REC]))/STDEV(Table2[REC])</f>
        <v>-0.18068569984010219</v>
      </c>
      <c r="X834" s="43">
        <f>(Table2[[#This Row],[INV]]-AVERAGE(Table2[INV]))/STDEV(Table2[INV])</f>
        <v>-3.6920140085373532E-2</v>
      </c>
      <c r="Y834" s="43">
        <f>(Table2[[#This Row],[rev]]-AVERAGE(Table2[rev]))/STDEV(Table2[rev])</f>
        <v>-3.096823373026962E-2</v>
      </c>
      <c r="Z834" s="43">
        <f>(Table2[[#This Row],[ROA]]-AVERAGE(Table2[ROA]))/STDEV(Table2[ROA])</f>
        <v>-2.3168740797055876E-2</v>
      </c>
      <c r="AA834" s="20">
        <f>SUM(Table2[[#This Row],[TATA Z]:[ROA Z]])</f>
        <v>-0.35562950384248931</v>
      </c>
      <c r="AB834" s="20">
        <f>IF(Table2[[#This Row],[Z Score]]&gt;1,1,0)</f>
        <v>0</v>
      </c>
    </row>
    <row r="835" spans="1:28" ht="51.75" hidden="1" x14ac:dyDescent="0.45">
      <c r="A835" s="30">
        <v>2108</v>
      </c>
      <c r="B835" s="31" t="s">
        <v>4223</v>
      </c>
      <c r="C835" s="32" t="s">
        <v>4224</v>
      </c>
      <c r="D835" s="32" t="s">
        <v>18</v>
      </c>
      <c r="E835" s="33">
        <v>71953003539</v>
      </c>
      <c r="F835" s="33">
        <v>47918395232</v>
      </c>
      <c r="G835" s="33">
        <v>917142627072</v>
      </c>
      <c r="H835" s="33">
        <v>280323415333</v>
      </c>
      <c r="I835" s="33">
        <v>292858132016</v>
      </c>
      <c r="J835" s="33">
        <v>29658826257</v>
      </c>
      <c r="K835" s="33">
        <v>31705422044</v>
      </c>
      <c r="L835" s="33">
        <v>381114192796</v>
      </c>
      <c r="M835" s="33">
        <v>421949439869</v>
      </c>
      <c r="N835" s="34">
        <v>-1.17</v>
      </c>
      <c r="O835" s="34">
        <v>-0.97</v>
      </c>
      <c r="P835" s="17">
        <v>-2.6205965787165587E-2</v>
      </c>
      <c r="Q835" s="27">
        <v>4.4715196795493663E-2</v>
      </c>
      <c r="R835" s="27">
        <v>6.9004611621033649E-2</v>
      </c>
      <c r="S835" s="27">
        <v>0.10714701222071252</v>
      </c>
      <c r="T835" s="28">
        <v>0.19999999999999996</v>
      </c>
      <c r="U835" s="29">
        <v>0.39466085485007418</v>
      </c>
      <c r="V835" s="27">
        <f>(Table2[[#This Row],[TATA]]-AVERAGE(Table2[TATA]))/STDEV(Table2[TATA])</f>
        <v>1.427796065306308E-2</v>
      </c>
      <c r="W835" s="43">
        <f>(Table2[[#This Row],[REC]]-AVERAGE(Table2[REC]))/STDEV(Table2[REC])</f>
        <v>-0.16746300152123239</v>
      </c>
      <c r="X835" s="43">
        <f>(Table2[[#This Row],[INV]]-AVERAGE(Table2[INV]))/STDEV(Table2[INV])</f>
        <v>-3.645941070048915E-2</v>
      </c>
      <c r="Y835" s="43">
        <f>(Table2[[#This Row],[rev]]-AVERAGE(Table2[rev]))/STDEV(Table2[rev])</f>
        <v>-3.0580622127826883E-2</v>
      </c>
      <c r="Z835" s="43">
        <f>(Table2[[#This Row],[ROA]]-AVERAGE(Table2[ROA]))/STDEV(Table2[ROA])</f>
        <v>5.2742882231366552E-3</v>
      </c>
      <c r="AA835" s="20">
        <f>SUM(Table2[[#This Row],[TATA Z]:[ROA Z]])</f>
        <v>-0.21495078547334867</v>
      </c>
      <c r="AB835" s="20">
        <f>IF(Table2[[#This Row],[Z Score]]&gt;1,1,0)</f>
        <v>0</v>
      </c>
    </row>
    <row r="836" spans="1:28" ht="51.75" hidden="1" x14ac:dyDescent="0.45">
      <c r="A836" s="22">
        <v>2109</v>
      </c>
      <c r="B836" s="23" t="s">
        <v>4225</v>
      </c>
      <c r="C836" s="24" t="s">
        <v>4226</v>
      </c>
      <c r="D836" s="24" t="s">
        <v>15</v>
      </c>
      <c r="E836" s="25">
        <v>77888946204</v>
      </c>
      <c r="F836" s="25">
        <v>65545316967</v>
      </c>
      <c r="G836" s="25">
        <v>689936501954</v>
      </c>
      <c r="H836" s="25">
        <v>82480224071</v>
      </c>
      <c r="I836" s="25">
        <v>37330790799</v>
      </c>
      <c r="J836" s="25">
        <v>382941061858</v>
      </c>
      <c r="K836" s="25">
        <v>324017888305</v>
      </c>
      <c r="L836" s="25">
        <v>1180680912113</v>
      </c>
      <c r="M836" s="25">
        <v>1169816253646</v>
      </c>
      <c r="N836" s="26">
        <v>1.52</v>
      </c>
      <c r="O836" s="26">
        <v>2.3199999999999998</v>
      </c>
      <c r="P836" s="17">
        <v>-1.7890964171399914E-2</v>
      </c>
      <c r="Q836" s="27">
        <v>-0.54739707342616828</v>
      </c>
      <c r="R836" s="27">
        <v>-0.15387008451668616</v>
      </c>
      <c r="S836" s="27">
        <v>-9.2020277075167706E-3</v>
      </c>
      <c r="T836" s="28">
        <v>0.79999999999999982</v>
      </c>
      <c r="U836" s="29">
        <v>7.1639850178228714E-2</v>
      </c>
      <c r="V836" s="27">
        <f>(Table2[[#This Row],[TATA]]-AVERAGE(Table2[TATA]))/STDEV(Table2[TATA])</f>
        <v>2.3430299887007303E-2</v>
      </c>
      <c r="W836" s="43">
        <f>(Table2[[#This Row],[REC]]-AVERAGE(Table2[REC]))/STDEV(Table2[REC])</f>
        <v>-0.6540033907873789</v>
      </c>
      <c r="X836" s="43">
        <f>(Table2[[#This Row],[INV]]-AVERAGE(Table2[INV]))/STDEV(Table2[INV])</f>
        <v>-3.8099818823940465E-2</v>
      </c>
      <c r="Y836" s="43">
        <f>(Table2[[#This Row],[rev]]-AVERAGE(Table2[rev]))/STDEV(Table2[rev])</f>
        <v>-3.0984095327059983E-2</v>
      </c>
      <c r="Z836" s="43">
        <f>(Table2[[#This Row],[ROA]]-AVERAGE(Table2[ROA]))/STDEV(Table2[ROA])</f>
        <v>8.2846185550934454E-2</v>
      </c>
      <c r="AA836" s="20">
        <f>SUM(Table2[[#This Row],[TATA Z]:[ROA Z]])</f>
        <v>-0.61681081950043759</v>
      </c>
      <c r="AB836" s="20">
        <f>IF(Table2[[#This Row],[Z Score]]&gt;1,1,0)</f>
        <v>0</v>
      </c>
    </row>
    <row r="837" spans="1:28" ht="51.75" hidden="1" x14ac:dyDescent="0.45">
      <c r="A837" s="30">
        <v>2111</v>
      </c>
      <c r="B837" s="31" t="s">
        <v>4229</v>
      </c>
      <c r="C837" s="32" t="s">
        <v>4230</v>
      </c>
      <c r="D837" s="32" t="s">
        <v>15</v>
      </c>
      <c r="E837" s="33">
        <v>146598460020</v>
      </c>
      <c r="F837" s="33">
        <v>68334530975</v>
      </c>
      <c r="G837" s="33">
        <v>734914734221</v>
      </c>
      <c r="H837" s="33">
        <v>181359405979</v>
      </c>
      <c r="I837" s="33">
        <v>28704094032</v>
      </c>
      <c r="J837" s="33">
        <v>321923828725</v>
      </c>
      <c r="K837" s="33">
        <v>390757634766</v>
      </c>
      <c r="L837" s="33">
        <v>1555399031264</v>
      </c>
      <c r="M837" s="33">
        <v>1348279023483</v>
      </c>
      <c r="N837" s="34">
        <v>1.85</v>
      </c>
      <c r="O837" s="34">
        <v>2.25</v>
      </c>
      <c r="P837" s="17">
        <v>-0.10649389024423185</v>
      </c>
      <c r="Q837" s="27">
        <v>-0.84172812059538993</v>
      </c>
      <c r="R837" s="27">
        <v>0.21382016458247502</v>
      </c>
      <c r="S837" s="27">
        <v>-0.13316197555599818</v>
      </c>
      <c r="T837" s="28">
        <v>0.39999999999999991</v>
      </c>
      <c r="U837" s="29">
        <v>-0.46756382181314504</v>
      </c>
      <c r="V837" s="27">
        <f>(Table2[[#This Row],[TATA]]-AVERAGE(Table2[TATA]))/STDEV(Table2[TATA])</f>
        <v>-7.409512151532717E-2</v>
      </c>
      <c r="W837" s="43">
        <f>(Table2[[#This Row],[REC]]-AVERAGE(Table2[REC]))/STDEV(Table2[REC])</f>
        <v>-0.89585607559868341</v>
      </c>
      <c r="X837" s="43">
        <f>(Table2[[#This Row],[INV]]-AVERAGE(Table2[INV]))/STDEV(Table2[INV])</f>
        <v>-3.5393535508747999E-2</v>
      </c>
      <c r="Y837" s="43">
        <f>(Table2[[#This Row],[rev]]-AVERAGE(Table2[rev]))/STDEV(Table2[rev])</f>
        <v>-3.1413961501856498E-2</v>
      </c>
      <c r="Z837" s="43">
        <f>(Table2[[#This Row],[ROA]]-AVERAGE(Table2[ROA]))/STDEV(Table2[ROA])</f>
        <v>3.113158733240259E-2</v>
      </c>
      <c r="AA837" s="20">
        <f>SUM(Table2[[#This Row],[TATA Z]:[ROA Z]])</f>
        <v>-1.0056271067922125</v>
      </c>
      <c r="AB837" s="20">
        <f>IF(Table2[[#This Row],[Z Score]]&gt;1,1,0)</f>
        <v>0</v>
      </c>
    </row>
    <row r="838" spans="1:28" ht="26.25" hidden="1" x14ac:dyDescent="0.45">
      <c r="A838" s="22">
        <v>2113</v>
      </c>
      <c r="B838" s="23" t="s">
        <v>4233</v>
      </c>
      <c r="C838" s="24" t="s">
        <v>4234</v>
      </c>
      <c r="D838" s="24" t="s">
        <v>15</v>
      </c>
      <c r="E838" s="25">
        <v>-35944151586</v>
      </c>
      <c r="F838" s="25">
        <v>815782711</v>
      </c>
      <c r="G838" s="25">
        <v>839026712762</v>
      </c>
      <c r="H838" s="25">
        <v>77036819258</v>
      </c>
      <c r="I838" s="25">
        <v>54011123255</v>
      </c>
      <c r="J838" s="25">
        <v>45807509</v>
      </c>
      <c r="K838" s="25">
        <v>9421147</v>
      </c>
      <c r="L838" s="25">
        <v>9987543321</v>
      </c>
      <c r="M838" s="24"/>
      <c r="N838" s="26">
        <v>0.02</v>
      </c>
      <c r="O838" s="26">
        <v>0.03</v>
      </c>
      <c r="P838" s="17">
        <v>4.3812591110466106E-2</v>
      </c>
      <c r="Q838" s="27">
        <v>-0.29889209114262416</v>
      </c>
      <c r="R838" s="27">
        <v>-0.7943318201389209</v>
      </c>
      <c r="S838" s="27">
        <v>-1</v>
      </c>
      <c r="T838" s="28">
        <v>9.9999999999999985E-3</v>
      </c>
      <c r="U838" s="29">
        <v>-2.0394113201710793</v>
      </c>
      <c r="V838" s="27">
        <f>(Table2[[#This Row],[TATA]]-AVERAGE(Table2[TATA]))/STDEV(Table2[TATA])</f>
        <v>9.1347529008082601E-2</v>
      </c>
      <c r="W838" s="43">
        <f>(Table2[[#This Row],[REC]]-AVERAGE(Table2[REC]))/STDEV(Table2[REC])</f>
        <v>-0.44980611791284514</v>
      </c>
      <c r="X838" s="43">
        <f>(Table2[[#This Row],[INV]]-AVERAGE(Table2[INV]))/STDEV(Table2[INV])</f>
        <v>-4.2813761914300252E-2</v>
      </c>
      <c r="Y838" s="43">
        <f>(Table2[[#This Row],[rev]]-AVERAGE(Table2[rev]))/STDEV(Table2[rev])</f>
        <v>-3.4419967491721694E-2</v>
      </c>
      <c r="Z838" s="43">
        <f>(Table2[[#This Row],[ROA]]-AVERAGE(Table2[ROA]))/STDEV(Table2[ROA])</f>
        <v>-1.9290145930665983E-2</v>
      </c>
      <c r="AA838" s="20">
        <f>SUM(Table2[[#This Row],[TATA Z]:[ROA Z]])</f>
        <v>-0.4549824642414505</v>
      </c>
      <c r="AB838" s="20">
        <f>IF(Table2[[#This Row],[Z Score]]&gt;1,1,0)</f>
        <v>0</v>
      </c>
    </row>
    <row r="839" spans="1:28" ht="26.25" hidden="1" x14ac:dyDescent="0.45">
      <c r="A839" s="30">
        <v>2114</v>
      </c>
      <c r="B839" s="31" t="s">
        <v>4235</v>
      </c>
      <c r="C839" s="32" t="s">
        <v>4236</v>
      </c>
      <c r="D839" s="32" t="s">
        <v>33</v>
      </c>
      <c r="E839" s="33">
        <v>-8992602746</v>
      </c>
      <c r="F839" s="33">
        <v>374209065919</v>
      </c>
      <c r="G839" s="33">
        <v>2083458538369</v>
      </c>
      <c r="H839" s="33">
        <v>677894770383</v>
      </c>
      <c r="I839" s="33">
        <v>1031898020449</v>
      </c>
      <c r="J839" s="33">
        <v>433729472017</v>
      </c>
      <c r="K839" s="33">
        <v>537381181036</v>
      </c>
      <c r="L839" s="33">
        <v>1411694307969</v>
      </c>
      <c r="M839" s="33">
        <v>1160883201236</v>
      </c>
      <c r="N839" s="34">
        <v>14.38</v>
      </c>
      <c r="O839" s="34">
        <v>4.76</v>
      </c>
      <c r="P839" s="17">
        <v>0.18392574731291889</v>
      </c>
      <c r="Q839" s="27">
        <v>0.52220973745820998</v>
      </c>
      <c r="R839" s="27">
        <v>0.23897778616929535</v>
      </c>
      <c r="S839" s="27">
        <v>-0.17766672665404531</v>
      </c>
      <c r="T839" s="28">
        <v>-9.620000000000001</v>
      </c>
      <c r="U839" s="29">
        <v>-8.8525534557136218</v>
      </c>
      <c r="V839" s="27">
        <f>(Table2[[#This Row],[TATA]]-AVERAGE(Table2[TATA]))/STDEV(Table2[TATA])</f>
        <v>0.24557036575077634</v>
      </c>
      <c r="W839" s="43">
        <f>(Table2[[#This Row],[REC]]-AVERAGE(Table2[REC]))/STDEV(Table2[REC])</f>
        <v>0.22489566316161028</v>
      </c>
      <c r="X839" s="43">
        <f>(Table2[[#This Row],[INV]]-AVERAGE(Table2[INV]))/STDEV(Table2[INV])</f>
        <v>-3.5208369729353137E-2</v>
      </c>
      <c r="Y839" s="43">
        <f>(Table2[[#This Row],[rev]]-AVERAGE(Table2[rev]))/STDEV(Table2[rev])</f>
        <v>-3.1568294312145945E-2</v>
      </c>
      <c r="Z839" s="43">
        <f>(Table2[[#This Row],[ROA]]-AVERAGE(Table2[ROA]))/STDEV(Table2[ROA])</f>
        <v>-1.2643190980418211</v>
      </c>
      <c r="AA839" s="20">
        <f>SUM(Table2[[#This Row],[TATA Z]:[ROA Z]])</f>
        <v>-0.8606297331709335</v>
      </c>
      <c r="AB839" s="20">
        <f>IF(Table2[[#This Row],[Z Score]]&gt;1,1,0)</f>
        <v>0</v>
      </c>
    </row>
    <row r="840" spans="1:28" ht="39" hidden="1" x14ac:dyDescent="0.45">
      <c r="A840" s="22">
        <v>2115</v>
      </c>
      <c r="B840" s="23" t="s">
        <v>4237</v>
      </c>
      <c r="C840" s="24" t="s">
        <v>4238</v>
      </c>
      <c r="D840" s="24" t="s">
        <v>18</v>
      </c>
      <c r="E840" s="25">
        <v>17719241483</v>
      </c>
      <c r="F840" s="25">
        <v>13101053579</v>
      </c>
      <c r="G840" s="25">
        <v>408353363492</v>
      </c>
      <c r="H840" s="25">
        <v>77281662887</v>
      </c>
      <c r="I840" s="25">
        <v>90800738831</v>
      </c>
      <c r="J840" s="25">
        <v>1230694499</v>
      </c>
      <c r="K840" s="25">
        <v>1085828090</v>
      </c>
      <c r="L840" s="25">
        <v>66094933378</v>
      </c>
      <c r="M840" s="25">
        <v>76246541181</v>
      </c>
      <c r="N840" s="26">
        <v>1.95</v>
      </c>
      <c r="O840" s="26">
        <v>2.4</v>
      </c>
      <c r="P840" s="17">
        <v>-1.1309293168318605E-2</v>
      </c>
      <c r="Q840" s="27">
        <v>0.17493251877573304</v>
      </c>
      <c r="R840" s="27">
        <v>-0.11771110467927752</v>
      </c>
      <c r="S840" s="27">
        <v>0.15359131606869897</v>
      </c>
      <c r="T840" s="28">
        <v>0.44999999999999996</v>
      </c>
      <c r="U840" s="29">
        <v>0.64950343699683577</v>
      </c>
      <c r="V840" s="27">
        <f>(Table2[[#This Row],[TATA]]-AVERAGE(Table2[TATA]))/STDEV(Table2[TATA])</f>
        <v>3.0674758581062191E-2</v>
      </c>
      <c r="W840" s="43">
        <f>(Table2[[#This Row],[REC]]-AVERAGE(Table2[REC]))/STDEV(Table2[REC])</f>
        <v>-6.0463046087539087E-2</v>
      </c>
      <c r="X840" s="43">
        <f>(Table2[[#This Row],[INV]]-AVERAGE(Table2[INV]))/STDEV(Table2[INV])</f>
        <v>-3.783368056199822E-2</v>
      </c>
      <c r="Y840" s="43">
        <f>(Table2[[#This Row],[rev]]-AVERAGE(Table2[rev]))/STDEV(Table2[rev])</f>
        <v>-3.0419563369875287E-2</v>
      </c>
      <c r="Z840" s="43">
        <f>(Table2[[#This Row],[ROA]]-AVERAGE(Table2[ROA]))/STDEV(Table2[ROA])</f>
        <v>3.7595912109719076E-2</v>
      </c>
      <c r="AA840" s="20">
        <f>SUM(Table2[[#This Row],[TATA Z]:[ROA Z]])</f>
        <v>-6.0445619328631323E-2</v>
      </c>
      <c r="AB840" s="20">
        <f>IF(Table2[[#This Row],[Z Score]]&gt;1,1,0)</f>
        <v>0</v>
      </c>
    </row>
    <row r="841" spans="1:28" ht="39" hidden="1" x14ac:dyDescent="0.45">
      <c r="A841" s="30">
        <v>2117</v>
      </c>
      <c r="B841" s="31" t="s">
        <v>4241</v>
      </c>
      <c r="C841" s="32" t="s">
        <v>4242</v>
      </c>
      <c r="D841" s="32" t="s">
        <v>18</v>
      </c>
      <c r="E841" s="33">
        <v>229737400502</v>
      </c>
      <c r="F841" s="33">
        <v>176851880433</v>
      </c>
      <c r="G841" s="33">
        <v>1044769903636</v>
      </c>
      <c r="H841" s="33">
        <v>52600365000</v>
      </c>
      <c r="I841" s="33">
        <v>58307498609</v>
      </c>
      <c r="J841" s="33">
        <v>237954494622</v>
      </c>
      <c r="K841" s="33">
        <v>190838969830</v>
      </c>
      <c r="L841" s="33">
        <v>1446539163069</v>
      </c>
      <c r="M841" s="33">
        <v>1365515823483</v>
      </c>
      <c r="N841" s="34">
        <v>4.03</v>
      </c>
      <c r="O841" s="34">
        <v>3.04</v>
      </c>
      <c r="P841" s="17">
        <v>-5.0619298933619959E-2</v>
      </c>
      <c r="Q841" s="27">
        <v>0.10849988605592376</v>
      </c>
      <c r="R841" s="27">
        <v>-0.19800224772742725</v>
      </c>
      <c r="S841" s="27">
        <v>-5.601185343236724E-2</v>
      </c>
      <c r="T841" s="28">
        <v>-0.99000000000000021</v>
      </c>
      <c r="U841" s="29">
        <v>-1.1861335140374909</v>
      </c>
      <c r="V841" s="27">
        <f>(Table2[[#This Row],[TATA]]-AVERAGE(Table2[TATA]))/STDEV(Table2[TATA])</f>
        <v>-1.2593844923497867E-2</v>
      </c>
      <c r="W841" s="43">
        <f>(Table2[[#This Row],[REC]]-AVERAGE(Table2[REC]))/STDEV(Table2[REC])</f>
        <v>-0.1150509352582379</v>
      </c>
      <c r="X841" s="43">
        <f>(Table2[[#This Row],[INV]]-AVERAGE(Table2[INV]))/STDEV(Table2[INV])</f>
        <v>-3.8424641517099158E-2</v>
      </c>
      <c r="Y841" s="43">
        <f>(Table2[[#This Row],[rev]]-AVERAGE(Table2[rev]))/STDEV(Table2[rev])</f>
        <v>-3.1146421635488478E-2</v>
      </c>
      <c r="Z841" s="43">
        <f>(Table2[[#This Row],[ROA]]-AVERAGE(Table2[ROA]))/STDEV(Table2[ROA])</f>
        <v>-0.14857664147699573</v>
      </c>
      <c r="AA841" s="20">
        <f>SUM(Table2[[#This Row],[TATA Z]:[ROA Z]])</f>
        <v>-0.34579248481131908</v>
      </c>
      <c r="AB841" s="20">
        <f>IF(Table2[[#This Row],[Z Score]]&gt;1,1,0)</f>
        <v>0</v>
      </c>
    </row>
    <row r="842" spans="1:28" ht="39" x14ac:dyDescent="0.45">
      <c r="A842" s="22">
        <v>2118</v>
      </c>
      <c r="B842" s="23" t="s">
        <v>4243</v>
      </c>
      <c r="C842" s="24" t="s">
        <v>4244</v>
      </c>
      <c r="D842" s="24" t="s">
        <v>18</v>
      </c>
      <c r="E842" s="25">
        <v>-8017096473</v>
      </c>
      <c r="F842" s="25">
        <v>185074915829</v>
      </c>
      <c r="G842" s="25">
        <v>4453581492575</v>
      </c>
      <c r="H842" s="25">
        <v>1546619776587</v>
      </c>
      <c r="I842" s="25">
        <v>1447948863452</v>
      </c>
      <c r="J842" s="25">
        <v>646418393324</v>
      </c>
      <c r="K842" s="25">
        <v>422000105911</v>
      </c>
      <c r="L842" s="25">
        <v>8931097877784</v>
      </c>
      <c r="M842" s="25">
        <v>7009010311980</v>
      </c>
      <c r="N842" s="26">
        <v>-6.08</v>
      </c>
      <c r="O842" s="26">
        <v>7.84</v>
      </c>
      <c r="P842" s="17">
        <v>4.3356568780412469E-2</v>
      </c>
      <c r="Q842" s="27">
        <v>-6.3797783158276847E-2</v>
      </c>
      <c r="R842" s="27">
        <v>-0.34717187773541014</v>
      </c>
      <c r="S842" s="27">
        <v>-0.2152129102274391</v>
      </c>
      <c r="T842" s="28">
        <v>13.92</v>
      </c>
      <c r="U842" s="29">
        <v>13.337173997659287</v>
      </c>
      <c r="V842" s="27">
        <f>(Table2[[#This Row],[TATA]]-AVERAGE(Table2[TATA]))/STDEV(Table2[TATA])</f>
        <v>9.0845584299498197E-2</v>
      </c>
      <c r="W842" s="43">
        <f>(Table2[[#This Row],[REC]]-AVERAGE(Table2[REC]))/STDEV(Table2[REC])</f>
        <v>-0.25662843544708647</v>
      </c>
      <c r="X842" s="43">
        <f>(Table2[[#This Row],[INV]]-AVERAGE(Table2[INV]))/STDEV(Table2[INV])</f>
        <v>-3.9522563699732734E-2</v>
      </c>
      <c r="Y842" s="43">
        <f>(Table2[[#This Row],[rev]]-AVERAGE(Table2[rev]))/STDEV(Table2[rev])</f>
        <v>-3.1698496321674298E-2</v>
      </c>
      <c r="Z842" s="43">
        <f>(Table2[[#This Row],[ROA]]-AVERAGE(Table2[ROA]))/STDEV(Table2[ROA])</f>
        <v>1.7790850071187803</v>
      </c>
      <c r="AA842" s="20">
        <f>SUM(Table2[[#This Row],[TATA Z]:[ROA Z]])</f>
        <v>1.542081095949785</v>
      </c>
      <c r="AB842" s="20">
        <f>IF(Table2[[#This Row],[Z Score]]&gt;1,1,0)</f>
        <v>1</v>
      </c>
    </row>
    <row r="843" spans="1:28" ht="51.75" hidden="1" x14ac:dyDescent="0.45">
      <c r="A843" s="30">
        <v>2121</v>
      </c>
      <c r="B843" s="31" t="s">
        <v>4249</v>
      </c>
      <c r="C843" s="32" t="s">
        <v>4250</v>
      </c>
      <c r="D843" s="32" t="s">
        <v>33</v>
      </c>
      <c r="E843" s="33">
        <v>996162811</v>
      </c>
      <c r="F843" s="33">
        <v>3475235900</v>
      </c>
      <c r="G843" s="33">
        <v>143417193687</v>
      </c>
      <c r="H843" s="33">
        <v>22707419777</v>
      </c>
      <c r="I843" s="33">
        <v>13788566231</v>
      </c>
      <c r="J843" s="33">
        <v>40624155019</v>
      </c>
      <c r="K843" s="33">
        <v>106824921282</v>
      </c>
      <c r="L843" s="33">
        <v>466816941343</v>
      </c>
      <c r="M843" s="33">
        <v>334144804723</v>
      </c>
      <c r="N843" s="34">
        <v>0.43</v>
      </c>
      <c r="O843" s="34">
        <v>-1.3</v>
      </c>
      <c r="P843" s="17">
        <v>1.7285745350801091E-2</v>
      </c>
      <c r="Q843" s="27">
        <v>-0.3927726546471727</v>
      </c>
      <c r="R843" s="27">
        <v>1.6295912181321131</v>
      </c>
      <c r="S843" s="27">
        <v>-0.2842059164312063</v>
      </c>
      <c r="T843" s="28">
        <v>-1.73</v>
      </c>
      <c r="U843" s="29">
        <v>-0.76010160759546497</v>
      </c>
      <c r="V843" s="27">
        <f>(Table2[[#This Row],[TATA]]-AVERAGE(Table2[TATA]))/STDEV(Table2[TATA])</f>
        <v>6.2149375788407887E-2</v>
      </c>
      <c r="W843" s="43">
        <f>(Table2[[#This Row],[REC]]-AVERAGE(Table2[REC]))/STDEV(Table2[REC])</f>
        <v>-0.52694805232154907</v>
      </c>
      <c r="X843" s="43">
        <f>(Table2[[#This Row],[INV]]-AVERAGE(Table2[INV]))/STDEV(Table2[INV])</f>
        <v>-2.4973140652640349E-2</v>
      </c>
      <c r="Y843" s="43">
        <f>(Table2[[#This Row],[rev]]-AVERAGE(Table2[rev]))/STDEV(Table2[rev])</f>
        <v>-3.1937749081773686E-2</v>
      </c>
      <c r="Z843" s="43">
        <f>(Table2[[#This Row],[ROA]]-AVERAGE(Table2[ROA]))/STDEV(Table2[ROA])</f>
        <v>-0.24424864818127967</v>
      </c>
      <c r="AA843" s="20">
        <f>SUM(Table2[[#This Row],[TATA Z]:[ROA Z]])</f>
        <v>-0.76595821444883483</v>
      </c>
      <c r="AB843" s="20">
        <f>IF(Table2[[#This Row],[Z Score]]&gt;1,1,0)</f>
        <v>0</v>
      </c>
    </row>
    <row r="844" spans="1:28" hidden="1" x14ac:dyDescent="0.45">
      <c r="A844" s="22">
        <v>2122</v>
      </c>
      <c r="B844" s="23" t="s">
        <v>4251</v>
      </c>
      <c r="C844" s="24" t="s">
        <v>4252</v>
      </c>
      <c r="D844" s="24" t="s">
        <v>33</v>
      </c>
      <c r="E844" s="25">
        <v>-47053417859</v>
      </c>
      <c r="F844" s="25">
        <v>-6072001925</v>
      </c>
      <c r="G844" s="25">
        <v>155642919016</v>
      </c>
      <c r="H844" s="25">
        <v>64775772330</v>
      </c>
      <c r="I844" s="25">
        <v>20500306132</v>
      </c>
      <c r="J844" s="25">
        <v>6370220926</v>
      </c>
      <c r="K844" s="24"/>
      <c r="L844" s="25">
        <v>98796452837</v>
      </c>
      <c r="M844" s="25">
        <v>31138040360</v>
      </c>
      <c r="N844" s="26">
        <v>2.86</v>
      </c>
      <c r="O844" s="26">
        <v>-6.82</v>
      </c>
      <c r="P844" s="17">
        <v>0.26330408214579382</v>
      </c>
      <c r="Q844" s="27">
        <v>-0.68351892390319569</v>
      </c>
      <c r="R844" s="27">
        <v>-1</v>
      </c>
      <c r="S844" s="27">
        <v>-0.68482633266830639</v>
      </c>
      <c r="T844" s="28">
        <v>-9.68</v>
      </c>
      <c r="U844" s="29">
        <v>-11.785041174425707</v>
      </c>
      <c r="V844" s="27">
        <f>(Table2[[#This Row],[TATA]]-AVERAGE(Table2[TATA]))/STDEV(Table2[TATA])</f>
        <v>0.33294226076503658</v>
      </c>
      <c r="W844" s="43">
        <f>(Table2[[#This Row],[REC]]-AVERAGE(Table2[REC]))/STDEV(Table2[REC])</f>
        <v>-0.76585511460645772</v>
      </c>
      <c r="X844" s="43">
        <f>(Table2[[#This Row],[INV]]-AVERAGE(Table2[INV]))/STDEV(Table2[INV])</f>
        <v>-4.4327526190039677E-2</v>
      </c>
      <c r="Y844" s="43">
        <f>(Table2[[#This Row],[rev]]-AVERAGE(Table2[rev]))/STDEV(Table2[rev])</f>
        <v>-3.3327013669749557E-2</v>
      </c>
      <c r="Z844" s="43">
        <f>(Table2[[#This Row],[ROA]]-AVERAGE(Table2[ROA]))/STDEV(Table2[ROA])</f>
        <v>-1.2720762877746008</v>
      </c>
      <c r="AA844" s="20">
        <f>SUM(Table2[[#This Row],[TATA Z]:[ROA Z]])</f>
        <v>-1.7826436814758111</v>
      </c>
      <c r="AB844" s="20">
        <f>IF(Table2[[#This Row],[Z Score]]&gt;1,1,0)</f>
        <v>0</v>
      </c>
    </row>
    <row r="845" spans="1:28" ht="39" hidden="1" x14ac:dyDescent="0.45">
      <c r="A845" s="30">
        <v>2123</v>
      </c>
      <c r="B845" s="31" t="s">
        <v>4253</v>
      </c>
      <c r="C845" s="32" t="s">
        <v>4254</v>
      </c>
      <c r="D845" s="32" t="s">
        <v>10</v>
      </c>
      <c r="E845" s="33">
        <v>-25440756973</v>
      </c>
      <c r="F845" s="33">
        <v>62675197364</v>
      </c>
      <c r="G845" s="33">
        <v>777243430024</v>
      </c>
      <c r="H845" s="33">
        <v>120082401519</v>
      </c>
      <c r="I845" s="33">
        <v>132793358128</v>
      </c>
      <c r="J845" s="33">
        <v>34217043287</v>
      </c>
      <c r="K845" s="33">
        <v>33885398718</v>
      </c>
      <c r="L845" s="33">
        <v>478406959682</v>
      </c>
      <c r="M845" s="33">
        <v>551711873303</v>
      </c>
      <c r="N845" s="34">
        <v>2.62</v>
      </c>
      <c r="O845" s="34">
        <v>2</v>
      </c>
      <c r="P845" s="17">
        <v>0.1133698284645251</v>
      </c>
      <c r="Q845" s="27">
        <v>0.10585195206134192</v>
      </c>
      <c r="R845" s="27">
        <v>-9.6923795027608634E-3</v>
      </c>
      <c r="S845" s="27">
        <v>0.15322710537013554</v>
      </c>
      <c r="T845" s="28">
        <v>-0.62000000000000011</v>
      </c>
      <c r="U845" s="29">
        <v>-0.25724349360675841</v>
      </c>
      <c r="V845" s="27">
        <f>(Table2[[#This Row],[TATA]]-AVERAGE(Table2[TATA]))/STDEV(Table2[TATA])</f>
        <v>0.1679093220007955</v>
      </c>
      <c r="W845" s="43">
        <f>(Table2[[#This Row],[REC]]-AVERAGE(Table2[REC]))/STDEV(Table2[REC])</f>
        <v>-0.11722675038869047</v>
      </c>
      <c r="X845" s="43">
        <f>(Table2[[#This Row],[INV]]-AVERAGE(Table2[INV]))/STDEV(Table2[INV])</f>
        <v>-3.7038638337218613E-2</v>
      </c>
      <c r="Y845" s="43">
        <f>(Table2[[#This Row],[rev]]-AVERAGE(Table2[rev]))/STDEV(Table2[rev])</f>
        <v>-3.0420826373470634E-2</v>
      </c>
      <c r="Z845" s="43">
        <f>(Table2[[#This Row],[ROA]]-AVERAGE(Table2[ROA]))/STDEV(Table2[ROA])</f>
        <v>-0.10074063812485372</v>
      </c>
      <c r="AA845" s="20">
        <f>SUM(Table2[[#This Row],[TATA Z]:[ROA Z]])</f>
        <v>-0.11751753122343794</v>
      </c>
      <c r="AB845" s="20">
        <f>IF(Table2[[#This Row],[Z Score]]&gt;1,1,0)</f>
        <v>0</v>
      </c>
    </row>
    <row r="846" spans="1:28" ht="51.75" hidden="1" x14ac:dyDescent="0.45">
      <c r="A846" s="22">
        <v>2124</v>
      </c>
      <c r="B846" s="23" t="s">
        <v>4255</v>
      </c>
      <c r="C846" s="24" t="s">
        <v>4256</v>
      </c>
      <c r="D846" s="24" t="s">
        <v>15</v>
      </c>
      <c r="E846" s="25">
        <v>-33469222851</v>
      </c>
      <c r="F846" s="25">
        <v>16165884024</v>
      </c>
      <c r="G846" s="25">
        <v>205387405219</v>
      </c>
      <c r="H846" s="25">
        <v>18435284398</v>
      </c>
      <c r="I846" s="25">
        <v>20945383456</v>
      </c>
      <c r="J846" s="25">
        <v>80538118266</v>
      </c>
      <c r="K846" s="25">
        <v>126268886608</v>
      </c>
      <c r="L846" s="25">
        <v>478236077982</v>
      </c>
      <c r="M846" s="25">
        <v>602933553050</v>
      </c>
      <c r="N846" s="25"/>
      <c r="O846" s="25"/>
      <c r="P846" s="17">
        <v>0.24166577703279904</v>
      </c>
      <c r="Q846" s="27">
        <v>0.13615732764460714</v>
      </c>
      <c r="R846" s="27">
        <v>0.5678152075885502</v>
      </c>
      <c r="S846" s="27">
        <v>0.26074460043705316</v>
      </c>
      <c r="T846" s="28">
        <v>0</v>
      </c>
      <c r="U846" s="29">
        <v>1.2063829127030097</v>
      </c>
      <c r="V846" s="27">
        <f>(Table2[[#This Row],[TATA]]-AVERAGE(Table2[TATA]))/STDEV(Table2[TATA])</f>
        <v>0.30912493420358139</v>
      </c>
      <c r="W846" s="43">
        <f>(Table2[[#This Row],[REC]]-AVERAGE(Table2[REC]))/STDEV(Table2[REC])</f>
        <v>-9.232473437808017E-2</v>
      </c>
      <c r="X846" s="43">
        <f>(Table2[[#This Row],[INV]]-AVERAGE(Table2[INV]))/STDEV(Table2[INV])</f>
        <v>-3.278805200491481E-2</v>
      </c>
      <c r="Y846" s="43">
        <f>(Table2[[#This Row],[rev]]-AVERAGE(Table2[rev]))/STDEV(Table2[rev])</f>
        <v>-3.0047979053587821E-2</v>
      </c>
      <c r="Z846" s="43">
        <f>(Table2[[#This Row],[ROA]]-AVERAGE(Table2[ROA]))/STDEV(Table2[ROA])</f>
        <v>-2.058301088612928E-2</v>
      </c>
      <c r="AA846" s="20">
        <f>SUM(Table2[[#This Row],[TATA Z]:[ROA Z]])</f>
        <v>0.13338115788086929</v>
      </c>
      <c r="AB846" s="20">
        <f>IF(Table2[[#This Row],[Z Score]]&gt;1,1,0)</f>
        <v>0</v>
      </c>
    </row>
    <row r="847" spans="1:28" ht="51.75" hidden="1" x14ac:dyDescent="0.45">
      <c r="A847" s="30">
        <v>2126</v>
      </c>
      <c r="B847" s="31" t="s">
        <v>4259</v>
      </c>
      <c r="C847" s="32" t="s">
        <v>4260</v>
      </c>
      <c r="D847" s="32" t="s">
        <v>15</v>
      </c>
      <c r="E847" s="33">
        <v>2763140510185</v>
      </c>
      <c r="F847" s="33">
        <v>2131755877742</v>
      </c>
      <c r="G847" s="33">
        <v>22297295509072</v>
      </c>
      <c r="H847" s="33">
        <v>864109251117</v>
      </c>
      <c r="I847" s="33">
        <v>785137881329</v>
      </c>
      <c r="J847" s="33">
        <v>2214907831042</v>
      </c>
      <c r="K847" s="33">
        <v>2269534005547</v>
      </c>
      <c r="L847" s="33">
        <v>5873085755439</v>
      </c>
      <c r="M847" s="33">
        <v>6823519719381</v>
      </c>
      <c r="N847" s="34">
        <v>1.1000000000000001</v>
      </c>
      <c r="O847" s="34">
        <v>1.19</v>
      </c>
      <c r="P847" s="17">
        <v>-2.831664639265831E-2</v>
      </c>
      <c r="Q847" s="27">
        <v>-9.1390492216021094E-2</v>
      </c>
      <c r="R847" s="27">
        <v>2.4662956055964278E-2</v>
      </c>
      <c r="S847" s="27">
        <v>0.16182872233081452</v>
      </c>
      <c r="T847" s="28">
        <v>8.9999999999999858E-2</v>
      </c>
      <c r="U847" s="29">
        <v>0.15678453977809925</v>
      </c>
      <c r="V847" s="27">
        <f>(Table2[[#This Row],[TATA]]-AVERAGE(Table2[TATA]))/STDEV(Table2[TATA])</f>
        <v>1.1954730206619283E-2</v>
      </c>
      <c r="W847" s="43">
        <f>(Table2[[#This Row],[REC]]-AVERAGE(Table2[REC]))/STDEV(Table2[REC])</f>
        <v>-0.27930144541669349</v>
      </c>
      <c r="X847" s="43">
        <f>(Table2[[#This Row],[INV]]-AVERAGE(Table2[INV]))/STDEV(Table2[INV])</f>
        <v>-3.6785775304711749E-2</v>
      </c>
      <c r="Y847" s="43">
        <f>(Table2[[#This Row],[rev]]-AVERAGE(Table2[rev]))/STDEV(Table2[rev])</f>
        <v>-3.0390997834138952E-2</v>
      </c>
      <c r="Z847" s="43">
        <f>(Table2[[#This Row],[ROA]]-AVERAGE(Table2[ROA]))/STDEV(Table2[ROA])</f>
        <v>-8.9472262869596253E-3</v>
      </c>
      <c r="AA847" s="20">
        <f>SUM(Table2[[#This Row],[TATA Z]:[ROA Z]])</f>
        <v>-0.34347071463588452</v>
      </c>
      <c r="AB847" s="20">
        <f>IF(Table2[[#This Row],[Z Score]]&gt;1,1,0)</f>
        <v>0</v>
      </c>
    </row>
    <row r="848" spans="1:28" ht="26.25" x14ac:dyDescent="0.45">
      <c r="A848" s="22">
        <v>2144</v>
      </c>
      <c r="B848" s="23" t="s">
        <v>4295</v>
      </c>
      <c r="C848" s="24" t="s">
        <v>4296</v>
      </c>
      <c r="D848" s="24" t="s">
        <v>15</v>
      </c>
      <c r="E848" s="25">
        <v>58312544666</v>
      </c>
      <c r="F848" s="25">
        <v>59436600699</v>
      </c>
      <c r="G848" s="25">
        <v>556992920292</v>
      </c>
      <c r="H848" s="25">
        <v>16879921926</v>
      </c>
      <c r="I848" s="25">
        <v>56801785510</v>
      </c>
      <c r="J848" s="25">
        <v>126486000</v>
      </c>
      <c r="K848" s="25">
        <v>308061664</v>
      </c>
      <c r="L848" s="25">
        <v>178427247618</v>
      </c>
      <c r="M848" s="25">
        <v>174415257169</v>
      </c>
      <c r="N848" s="26">
        <v>0.6</v>
      </c>
      <c r="O848" s="26">
        <v>1.65</v>
      </c>
      <c r="P848" s="17">
        <v>2.01807956986369E-3</v>
      </c>
      <c r="Q848" s="27">
        <v>2.3650502507661897</v>
      </c>
      <c r="R848" s="27">
        <v>1.435539617032715</v>
      </c>
      <c r="S848" s="27">
        <v>-2.2485301446724018E-2</v>
      </c>
      <c r="T848" s="28">
        <v>1.0499999999999998</v>
      </c>
      <c r="U848" s="29">
        <v>4.8301226459220441</v>
      </c>
      <c r="V848" s="27">
        <f>(Table2[[#This Row],[TATA]]-AVERAGE(Table2[TATA]))/STDEV(Table2[TATA])</f>
        <v>4.5344224930388026E-2</v>
      </c>
      <c r="W848" s="43">
        <f>(Table2[[#This Row],[REC]]-AVERAGE(Table2[REC]))/STDEV(Table2[REC])</f>
        <v>1.7391631184950964</v>
      </c>
      <c r="X848" s="43">
        <f>(Table2[[#This Row],[INV]]-AVERAGE(Table2[INV]))/STDEV(Table2[INV])</f>
        <v>-2.6401404283857982E-2</v>
      </c>
      <c r="Y848" s="43">
        <f>(Table2[[#This Row],[rev]]-AVERAGE(Table2[rev]))/STDEV(Table2[rev])</f>
        <v>-3.1030158835234634E-2</v>
      </c>
      <c r="Z848" s="43">
        <f>(Table2[[#This Row],[ROA]]-AVERAGE(Table2[ROA]))/STDEV(Table2[ROA])</f>
        <v>0.11516780943751688</v>
      </c>
      <c r="AA848" s="20">
        <f>SUM(Table2[[#This Row],[TATA Z]:[ROA Z]])</f>
        <v>1.8422435897439084</v>
      </c>
      <c r="AB848" s="20">
        <f>IF(Table2[[#This Row],[Z Score]]&gt;1,1,0)</f>
        <v>1</v>
      </c>
    </row>
    <row r="849" spans="1:28" ht="26.25" hidden="1" x14ac:dyDescent="0.45">
      <c r="A849" s="30">
        <v>2146</v>
      </c>
      <c r="B849" s="31" t="s">
        <v>4299</v>
      </c>
      <c r="C849" s="32" t="s">
        <v>4300</v>
      </c>
      <c r="D849" s="32" t="s">
        <v>15</v>
      </c>
      <c r="E849" s="33">
        <v>717847380834</v>
      </c>
      <c r="F849" s="33">
        <v>21935562373</v>
      </c>
      <c r="G849" s="33">
        <v>1013651656017</v>
      </c>
      <c r="H849" s="33">
        <v>149743803413</v>
      </c>
      <c r="I849" s="33">
        <v>99716386506</v>
      </c>
      <c r="J849" s="33">
        <v>253574665579</v>
      </c>
      <c r="K849" s="33">
        <v>308756571617</v>
      </c>
      <c r="L849" s="33">
        <v>1327357195008</v>
      </c>
      <c r="M849" s="33">
        <v>1106889503843</v>
      </c>
      <c r="N849" s="34">
        <v>0.55000000000000004</v>
      </c>
      <c r="O849" s="34">
        <v>0.09</v>
      </c>
      <c r="P849" s="17">
        <v>-0.68653941847782951</v>
      </c>
      <c r="Q849" s="27">
        <v>-0.33408672523845401</v>
      </c>
      <c r="R849" s="27">
        <v>0.21761600636246659</v>
      </c>
      <c r="S849" s="27">
        <v>-0.16609522440089777</v>
      </c>
      <c r="T849" s="28">
        <v>-0.46000000000000008</v>
      </c>
      <c r="U849" s="29">
        <v>-1.4291053617547149</v>
      </c>
      <c r="V849" s="27">
        <f>(Table2[[#This Row],[TATA]]-AVERAGE(Table2[TATA]))/STDEV(Table2[TATA])</f>
        <v>-0.71255241723738061</v>
      </c>
      <c r="W849" s="43">
        <f>(Table2[[#This Row],[REC]]-AVERAGE(Table2[REC]))/STDEV(Table2[REC])</f>
        <v>-0.47872565198474376</v>
      </c>
      <c r="X849" s="43">
        <f>(Table2[[#This Row],[INV]]-AVERAGE(Table2[INV]))/STDEV(Table2[INV])</f>
        <v>-3.5365597255553986E-2</v>
      </c>
      <c r="Y849" s="43">
        <f>(Table2[[#This Row],[rev]]-AVERAGE(Table2[rev]))/STDEV(Table2[rev])</f>
        <v>-3.1528166855684846E-2</v>
      </c>
      <c r="Z849" s="43">
        <f>(Table2[[#This Row],[ROA]]-AVERAGE(Table2[ROA]))/STDEV(Table2[ROA])</f>
        <v>-8.005479883744096E-2</v>
      </c>
      <c r="AA849" s="20">
        <f>SUM(Table2[[#This Row],[TATA Z]:[ROA Z]])</f>
        <v>-1.3382266321708041</v>
      </c>
      <c r="AB849" s="20">
        <f>IF(Table2[[#This Row],[Z Score]]&gt;1,1,0)</f>
        <v>0</v>
      </c>
    </row>
    <row r="850" spans="1:28" ht="39" hidden="1" x14ac:dyDescent="0.45">
      <c r="A850" s="22">
        <v>2147</v>
      </c>
      <c r="B850" s="23" t="s">
        <v>4301</v>
      </c>
      <c r="C850" s="24" t="s">
        <v>4302</v>
      </c>
      <c r="D850" s="24" t="s">
        <v>33</v>
      </c>
      <c r="E850" s="25">
        <v>30250212230</v>
      </c>
      <c r="F850" s="25">
        <v>21437456674</v>
      </c>
      <c r="G850" s="25">
        <v>414877079116</v>
      </c>
      <c r="H850" s="25">
        <v>113621818220</v>
      </c>
      <c r="I850" s="25">
        <v>93958730163</v>
      </c>
      <c r="J850" s="25">
        <v>249240119892</v>
      </c>
      <c r="K850" s="25">
        <v>234970027731</v>
      </c>
      <c r="L850" s="25">
        <v>885499684027</v>
      </c>
      <c r="M850" s="25">
        <v>952378671584</v>
      </c>
      <c r="N850" s="26">
        <v>-4.67</v>
      </c>
      <c r="O850" s="26">
        <v>2.21</v>
      </c>
      <c r="P850" s="17">
        <v>-2.1241847283484046E-2</v>
      </c>
      <c r="Q850" s="27">
        <v>-0.17305732618120392</v>
      </c>
      <c r="R850" s="27">
        <v>-5.7254394546044494E-2</v>
      </c>
      <c r="S850" s="27">
        <v>7.5526833903376944E-2</v>
      </c>
      <c r="T850" s="28">
        <v>6.88</v>
      </c>
      <c r="U850" s="29">
        <v>6.7039732658926443</v>
      </c>
      <c r="V850" s="27">
        <f>(Table2[[#This Row],[TATA]]-AVERAGE(Table2[TATA]))/STDEV(Table2[TATA])</f>
        <v>1.9741976012609033E-2</v>
      </c>
      <c r="W850" s="43">
        <f>(Table2[[#This Row],[REC]]-AVERAGE(Table2[REC]))/STDEV(Table2[REC])</f>
        <v>-0.34640732243673733</v>
      </c>
      <c r="X850" s="43">
        <f>(Table2[[#This Row],[INV]]-AVERAGE(Table2[INV]))/STDEV(Table2[INV])</f>
        <v>-3.7388705514860454E-2</v>
      </c>
      <c r="Y850" s="43">
        <f>(Table2[[#This Row],[rev]]-AVERAGE(Table2[rev]))/STDEV(Table2[rev])</f>
        <v>-3.0690274038267112E-2</v>
      </c>
      <c r="Z850" s="43">
        <f>(Table2[[#This Row],[ROA]]-AVERAGE(Table2[ROA]))/STDEV(Table2[ROA])</f>
        <v>0.86890807847261908</v>
      </c>
      <c r="AA850" s="20">
        <f>SUM(Table2[[#This Row],[TATA Z]:[ROA Z]])</f>
        <v>0.47416375249536319</v>
      </c>
      <c r="AB850" s="20">
        <f>IF(Table2[[#This Row],[Z Score]]&gt;1,1,0)</f>
        <v>0</v>
      </c>
    </row>
    <row r="851" spans="1:28" ht="51.75" hidden="1" x14ac:dyDescent="0.45">
      <c r="A851" s="30">
        <v>2148</v>
      </c>
      <c r="B851" s="31" t="s">
        <v>4303</v>
      </c>
      <c r="C851" s="32" t="s">
        <v>4304</v>
      </c>
      <c r="D851" s="32" t="s">
        <v>15</v>
      </c>
      <c r="E851" s="33">
        <v>37424010185</v>
      </c>
      <c r="F851" s="33">
        <v>7504558799</v>
      </c>
      <c r="G851" s="33">
        <v>380733056919</v>
      </c>
      <c r="H851" s="33">
        <v>64359741949</v>
      </c>
      <c r="I851" s="33">
        <v>66002579260</v>
      </c>
      <c r="J851" s="33">
        <v>222310651960</v>
      </c>
      <c r="K851" s="33">
        <v>209062139005</v>
      </c>
      <c r="L851" s="33">
        <v>725504205728</v>
      </c>
      <c r="M851" s="33">
        <v>825442539090</v>
      </c>
      <c r="N851" s="34">
        <v>1.18</v>
      </c>
      <c r="O851" s="34">
        <v>0.84</v>
      </c>
      <c r="P851" s="17">
        <v>-7.8583802594176341E-2</v>
      </c>
      <c r="Q851" s="27">
        <v>2.55258529827826E-2</v>
      </c>
      <c r="R851" s="27">
        <v>-5.9594593593220099E-2</v>
      </c>
      <c r="S851" s="27">
        <v>0.13775017783903523</v>
      </c>
      <c r="T851" s="28">
        <v>-0.33999999999999997</v>
      </c>
      <c r="U851" s="29">
        <v>-0.31490236536557858</v>
      </c>
      <c r="V851" s="27">
        <f>(Table2[[#This Row],[TATA]]-AVERAGE(Table2[TATA]))/STDEV(Table2[TATA])</f>
        <v>-4.3374431126272664E-2</v>
      </c>
      <c r="W851" s="43">
        <f>(Table2[[#This Row],[REC]]-AVERAGE(Table2[REC]))/STDEV(Table2[REC])</f>
        <v>-0.18323094161965867</v>
      </c>
      <c r="X851" s="43">
        <f>(Table2[[#This Row],[INV]]-AVERAGE(Table2[INV]))/STDEV(Table2[INV])</f>
        <v>-3.7405929908629718E-2</v>
      </c>
      <c r="Y851" s="43">
        <f>(Table2[[#This Row],[rev]]-AVERAGE(Table2[rev]))/STDEV(Table2[rev])</f>
        <v>-3.0474496996529696E-2</v>
      </c>
      <c r="Z851" s="43">
        <f>(Table2[[#This Row],[ROA]]-AVERAGE(Table2[ROA]))/STDEV(Table2[ROA])</f>
        <v>-6.4540419371881375E-2</v>
      </c>
      <c r="AA851" s="20">
        <f>SUM(Table2[[#This Row],[TATA Z]:[ROA Z]])</f>
        <v>-0.35902621902297216</v>
      </c>
      <c r="AB851" s="20">
        <f>IF(Table2[[#This Row],[Z Score]]&gt;1,1,0)</f>
        <v>0</v>
      </c>
    </row>
    <row r="852" spans="1:28" ht="51.75" hidden="1" x14ac:dyDescent="0.45">
      <c r="A852" s="22">
        <v>2149</v>
      </c>
      <c r="B852" s="23" t="s">
        <v>4305</v>
      </c>
      <c r="C852" s="24" t="s">
        <v>4306</v>
      </c>
      <c r="D852" s="24" t="s">
        <v>15</v>
      </c>
      <c r="E852" s="25">
        <v>20377656094</v>
      </c>
      <c r="F852" s="25">
        <v>34036465606</v>
      </c>
      <c r="G852" s="25">
        <v>107476438860</v>
      </c>
      <c r="H852" s="25">
        <v>20154086142</v>
      </c>
      <c r="I852" s="25">
        <v>9349031582</v>
      </c>
      <c r="J852" s="25">
        <v>4452565115</v>
      </c>
      <c r="K852" s="25">
        <v>3437670362</v>
      </c>
      <c r="L852" s="25">
        <v>48400711124</v>
      </c>
      <c r="M852" s="25">
        <v>82294597841</v>
      </c>
      <c r="N852" s="25"/>
      <c r="O852" s="25"/>
      <c r="P852" s="17">
        <v>0.12708654712492026</v>
      </c>
      <c r="Q852" s="27">
        <v>-0.53612227733228079</v>
      </c>
      <c r="R852" s="27">
        <v>-0.22793484806790973</v>
      </c>
      <c r="S852" s="27">
        <v>0.700276626724878</v>
      </c>
      <c r="T852" s="28">
        <v>0</v>
      </c>
      <c r="U852" s="29">
        <v>6.3306048449607744E-2</v>
      </c>
      <c r="V852" s="27">
        <f>(Table2[[#This Row],[TATA]]-AVERAGE(Table2[TATA]))/STDEV(Table2[TATA])</f>
        <v>0.18300734220063278</v>
      </c>
      <c r="W852" s="43">
        <f>(Table2[[#This Row],[REC]]-AVERAGE(Table2[REC]))/STDEV(Table2[REC])</f>
        <v>-0.64473885776501327</v>
      </c>
      <c r="X852" s="43">
        <f>(Table2[[#This Row],[INV]]-AVERAGE(Table2[INV]))/STDEV(Table2[INV])</f>
        <v>-3.8644952219056131E-2</v>
      </c>
      <c r="Y852" s="43">
        <f>(Table2[[#This Row],[rev]]-AVERAGE(Table2[rev]))/STDEV(Table2[rev])</f>
        <v>-2.8523777453633502E-2</v>
      </c>
      <c r="Z852" s="43">
        <f>(Table2[[#This Row],[ROA]]-AVERAGE(Table2[ROA]))/STDEV(Table2[ROA])</f>
        <v>-2.058301088612928E-2</v>
      </c>
      <c r="AA852" s="20">
        <f>SUM(Table2[[#This Row],[TATA Z]:[ROA Z]])</f>
        <v>-0.54948325612319948</v>
      </c>
      <c r="AB852" s="20">
        <f>IF(Table2[[#This Row],[Z Score]]&gt;1,1,0)</f>
        <v>0</v>
      </c>
    </row>
    <row r="853" spans="1:28" hidden="1" x14ac:dyDescent="0.45">
      <c r="A853" s="30">
        <v>2151</v>
      </c>
      <c r="B853" s="31" t="s">
        <v>4309</v>
      </c>
      <c r="C853" s="32" t="s">
        <v>4310</v>
      </c>
      <c r="D853" s="32" t="s">
        <v>18</v>
      </c>
      <c r="E853" s="33">
        <v>63445464684</v>
      </c>
      <c r="F853" s="33">
        <v>5255665294</v>
      </c>
      <c r="G853" s="33">
        <v>938589373961</v>
      </c>
      <c r="H853" s="33">
        <v>791573245318</v>
      </c>
      <c r="I853" s="33">
        <v>748027986597</v>
      </c>
      <c r="J853" s="33">
        <v>41617936964</v>
      </c>
      <c r="K853" s="33">
        <v>52379226686</v>
      </c>
      <c r="L853" s="33">
        <v>348984734523</v>
      </c>
      <c r="M853" s="33">
        <v>302535922736</v>
      </c>
      <c r="N853" s="34">
        <v>1.01</v>
      </c>
      <c r="O853" s="34">
        <v>-0.32</v>
      </c>
      <c r="P853" s="17">
        <v>-6.1997078812462546E-2</v>
      </c>
      <c r="Q853" s="27">
        <v>-5.5011028958547599E-2</v>
      </c>
      <c r="R853" s="27">
        <v>0.25857335819669874</v>
      </c>
      <c r="S853" s="27">
        <v>-0.13309697299650444</v>
      </c>
      <c r="T853" s="28">
        <v>-1.33</v>
      </c>
      <c r="U853" s="29">
        <v>-1.3215317225708159</v>
      </c>
      <c r="V853" s="27">
        <f>(Table2[[#This Row],[TATA]]-AVERAGE(Table2[TATA]))/STDEV(Table2[TATA])</f>
        <v>-2.5117390437051346E-2</v>
      </c>
      <c r="W853" s="43">
        <f>(Table2[[#This Row],[REC]]-AVERAGE(Table2[REC]))/STDEV(Table2[REC])</f>
        <v>-0.24940833374724869</v>
      </c>
      <c r="X853" s="43">
        <f>(Table2[[#This Row],[INV]]-AVERAGE(Table2[INV]))/STDEV(Table2[INV])</f>
        <v>-3.5064141891494122E-2</v>
      </c>
      <c r="Y853" s="43">
        <f>(Table2[[#This Row],[rev]]-AVERAGE(Table2[rev]))/STDEV(Table2[rev])</f>
        <v>-3.1413736087098861E-2</v>
      </c>
      <c r="Z853" s="43">
        <f>(Table2[[#This Row],[ROA]]-AVERAGE(Table2[ROA]))/STDEV(Table2[ROA])</f>
        <v>-0.19253404996274781</v>
      </c>
      <c r="AA853" s="20">
        <f>SUM(Table2[[#This Row],[TATA Z]:[ROA Z]])</f>
        <v>-0.53353765212564086</v>
      </c>
      <c r="AB853" s="20">
        <f>IF(Table2[[#This Row],[Z Score]]&gt;1,1,0)</f>
        <v>0</v>
      </c>
    </row>
    <row r="854" spans="1:28" ht="26.25" hidden="1" x14ac:dyDescent="0.45">
      <c r="A854" s="22">
        <v>2155</v>
      </c>
      <c r="B854" s="23" t="s">
        <v>4317</v>
      </c>
      <c r="C854" s="24" t="s">
        <v>4318</v>
      </c>
      <c r="D854" s="24" t="s">
        <v>15</v>
      </c>
      <c r="E854" s="25">
        <v>20891205025</v>
      </c>
      <c r="F854" s="25">
        <v>38681499794</v>
      </c>
      <c r="G854" s="25">
        <v>449779203400</v>
      </c>
      <c r="H854" s="25">
        <v>55737033928</v>
      </c>
      <c r="I854" s="25">
        <v>105383207166</v>
      </c>
      <c r="J854" s="25">
        <v>149692731874</v>
      </c>
      <c r="K854" s="25">
        <v>120668342787</v>
      </c>
      <c r="L854" s="25">
        <v>580399076996</v>
      </c>
      <c r="M854" s="25">
        <v>708316947988</v>
      </c>
      <c r="N854" s="25"/>
      <c r="O854" s="25"/>
      <c r="P854" s="17">
        <v>3.955339560948673E-2</v>
      </c>
      <c r="Q854" s="27">
        <v>0.89072147796978118</v>
      </c>
      <c r="R854" s="27">
        <v>-0.19389310839373639</v>
      </c>
      <c r="S854" s="27">
        <v>0.22039640664845783</v>
      </c>
      <c r="T854" s="28">
        <v>0</v>
      </c>
      <c r="U854" s="29">
        <v>0.95677817183398928</v>
      </c>
      <c r="V854" s="27">
        <f>(Table2[[#This Row],[TATA]]-AVERAGE(Table2[TATA]))/STDEV(Table2[TATA])</f>
        <v>8.665942383504921E-2</v>
      </c>
      <c r="W854" s="43">
        <f>(Table2[[#This Row],[REC]]-AVERAGE(Table2[REC]))/STDEV(Table2[REC])</f>
        <v>0.52770284128430689</v>
      </c>
      <c r="X854" s="43">
        <f>(Table2[[#This Row],[INV]]-AVERAGE(Table2[INV]))/STDEV(Table2[INV])</f>
        <v>-3.8394397323118452E-2</v>
      </c>
      <c r="Y854" s="43">
        <f>(Table2[[#This Row],[rev]]-AVERAGE(Table2[rev]))/STDEV(Table2[rev])</f>
        <v>-3.0187897825940422E-2</v>
      </c>
      <c r="Z854" s="43">
        <f>(Table2[[#This Row],[ROA]]-AVERAGE(Table2[ROA]))/STDEV(Table2[ROA])</f>
        <v>-2.058301088612928E-2</v>
      </c>
      <c r="AA854" s="20">
        <f>SUM(Table2[[#This Row],[TATA Z]:[ROA Z]])</f>
        <v>0.52519695908416797</v>
      </c>
      <c r="AB854" s="20">
        <f>IF(Table2[[#This Row],[Z Score]]&gt;1,1,0)</f>
        <v>0</v>
      </c>
    </row>
    <row r="855" spans="1:28" ht="26.25" hidden="1" x14ac:dyDescent="0.45">
      <c r="A855" s="30">
        <v>2157</v>
      </c>
      <c r="B855" s="31" t="s">
        <v>4321</v>
      </c>
      <c r="C855" s="32" t="s">
        <v>4322</v>
      </c>
      <c r="D855" s="32" t="s">
        <v>33</v>
      </c>
      <c r="E855" s="33">
        <v>256193328774</v>
      </c>
      <c r="F855" s="33">
        <v>1263985250</v>
      </c>
      <c r="G855" s="33">
        <v>774803311343</v>
      </c>
      <c r="H855" s="33">
        <v>63867575669</v>
      </c>
      <c r="I855" s="33">
        <v>28091068670</v>
      </c>
      <c r="J855" s="33">
        <v>18912015396</v>
      </c>
      <c r="K855" s="33">
        <v>49889416728</v>
      </c>
      <c r="L855" s="33">
        <v>145988345141</v>
      </c>
      <c r="M855" s="33">
        <v>117275183029</v>
      </c>
      <c r="N855" s="34">
        <v>5.65</v>
      </c>
      <c r="O855" s="34">
        <v>7.0000000000000007E-2</v>
      </c>
      <c r="P855" s="17">
        <v>-0.32902459216664931</v>
      </c>
      <c r="Q855" s="27">
        <v>-0.56016698025951805</v>
      </c>
      <c r="R855" s="27">
        <v>1.637974625303652</v>
      </c>
      <c r="S855" s="27">
        <v>-0.19668119454513955</v>
      </c>
      <c r="T855" s="28">
        <v>-5.58</v>
      </c>
      <c r="U855" s="29">
        <v>-5.0278981416676549</v>
      </c>
      <c r="V855" s="27">
        <f>(Table2[[#This Row],[TATA]]-AVERAGE(Table2[TATA]))/STDEV(Table2[TATA])</f>
        <v>-0.31903511889308406</v>
      </c>
      <c r="W855" s="43">
        <f>(Table2[[#This Row],[REC]]-AVERAGE(Table2[REC]))/STDEV(Table2[REC])</f>
        <v>-0.66449646068992374</v>
      </c>
      <c r="X855" s="43">
        <f>(Table2[[#This Row],[INV]]-AVERAGE(Table2[INV]))/STDEV(Table2[INV])</f>
        <v>-2.491143688157656E-2</v>
      </c>
      <c r="Y855" s="43">
        <f>(Table2[[#This Row],[rev]]-AVERAGE(Table2[rev]))/STDEV(Table2[rev])</f>
        <v>-3.1634232356812807E-2</v>
      </c>
      <c r="Z855" s="43">
        <f>(Table2[[#This Row],[ROA]]-AVERAGE(Table2[ROA]))/STDEV(Table2[ROA])</f>
        <v>-0.74200165603464907</v>
      </c>
      <c r="AA855" s="20">
        <f>SUM(Table2[[#This Row],[TATA Z]:[ROA Z]])</f>
        <v>-1.7820789048560464</v>
      </c>
      <c r="AB855" s="20">
        <f>IF(Table2[[#This Row],[Z Score]]&gt;1,1,0)</f>
        <v>0</v>
      </c>
    </row>
    <row r="856" spans="1:28" ht="26.25" hidden="1" x14ac:dyDescent="0.45">
      <c r="A856" s="22">
        <v>2159</v>
      </c>
      <c r="B856" s="23" t="s">
        <v>4325</v>
      </c>
      <c r="C856" s="24" t="s">
        <v>4326</v>
      </c>
      <c r="D856" s="24" t="s">
        <v>18</v>
      </c>
      <c r="E856" s="25">
        <v>-187527160061</v>
      </c>
      <c r="F856" s="25">
        <v>24619338188</v>
      </c>
      <c r="G856" s="25">
        <v>1341382127260</v>
      </c>
      <c r="H856" s="25">
        <v>235235110511</v>
      </c>
      <c r="I856" s="25">
        <v>465485071187</v>
      </c>
      <c r="J856" s="25">
        <v>251291699609</v>
      </c>
      <c r="K856" s="25">
        <v>271173063421</v>
      </c>
      <c r="L856" s="25">
        <v>1063350074195</v>
      </c>
      <c r="M856" s="25">
        <v>1490284526110</v>
      </c>
      <c r="N856" s="26">
        <v>0.18</v>
      </c>
      <c r="O856" s="26">
        <v>0.56000000000000005</v>
      </c>
      <c r="P856" s="17">
        <v>0.1581551549984829</v>
      </c>
      <c r="Q856" s="27">
        <v>0.97880779861403011</v>
      </c>
      <c r="R856" s="27">
        <v>7.9116675333624709E-2</v>
      </c>
      <c r="S856" s="27">
        <v>0.40149943304250674</v>
      </c>
      <c r="T856" s="28">
        <v>0.38000000000000006</v>
      </c>
      <c r="U856" s="29">
        <v>1.9975790619886447</v>
      </c>
      <c r="V856" s="27">
        <f>(Table2[[#This Row],[TATA]]-AVERAGE(Table2[TATA]))/STDEV(Table2[TATA])</f>
        <v>0.21720462224037354</v>
      </c>
      <c r="W856" s="43">
        <f>(Table2[[#This Row],[REC]]-AVERAGE(Table2[REC]))/STDEV(Table2[REC])</f>
        <v>0.60008362933862525</v>
      </c>
      <c r="X856" s="43">
        <f>(Table2[[#This Row],[INV]]-AVERAGE(Table2[INV]))/STDEV(Table2[INV])</f>
        <v>-3.6384983626682882E-2</v>
      </c>
      <c r="Y856" s="43">
        <f>(Table2[[#This Row],[rev]]-AVERAGE(Table2[rev]))/STDEV(Table2[rev])</f>
        <v>-2.9559871866335796E-2</v>
      </c>
      <c r="Z856" s="43">
        <f>(Table2[[#This Row],[ROA]]-AVERAGE(Table2[ROA]))/STDEV(Table2[ROA])</f>
        <v>2.8545857421476015E-2</v>
      </c>
      <c r="AA856" s="20">
        <f>SUM(Table2[[#This Row],[TATA Z]:[ROA Z]])</f>
        <v>0.77988925350745608</v>
      </c>
      <c r="AB856" s="20">
        <f>IF(Table2[[#This Row],[Z Score]]&gt;1,1,0)</f>
        <v>0</v>
      </c>
    </row>
    <row r="857" spans="1:28" ht="26.25" hidden="1" x14ac:dyDescent="0.45">
      <c r="A857" s="30">
        <v>2160</v>
      </c>
      <c r="B857" s="31" t="s">
        <v>4327</v>
      </c>
      <c r="C857" s="32" t="s">
        <v>4328</v>
      </c>
      <c r="D857" s="32" t="s">
        <v>18</v>
      </c>
      <c r="E857" s="33">
        <v>-184177018847</v>
      </c>
      <c r="F857" s="33">
        <v>22176507946</v>
      </c>
      <c r="G857" s="33">
        <v>1838954716909</v>
      </c>
      <c r="H857" s="33">
        <v>745595007915</v>
      </c>
      <c r="I857" s="33">
        <v>789508835270</v>
      </c>
      <c r="J857" s="33">
        <v>331875387574</v>
      </c>
      <c r="K857" s="33">
        <v>405539175664</v>
      </c>
      <c r="L857" s="33">
        <v>1082727400017</v>
      </c>
      <c r="M857" s="33">
        <v>1229522376492</v>
      </c>
      <c r="N857" s="34">
        <v>0.04</v>
      </c>
      <c r="O857" s="34">
        <v>0.74</v>
      </c>
      <c r="P857" s="17">
        <v>0.112212402456461</v>
      </c>
      <c r="Q857" s="27">
        <v>5.8897694980283861E-2</v>
      </c>
      <c r="R857" s="27">
        <v>0.22196219077431525</v>
      </c>
      <c r="S857" s="27">
        <v>0.13557888760614645</v>
      </c>
      <c r="T857" s="28">
        <v>0.7</v>
      </c>
      <c r="U857" s="29">
        <v>1.2286511758172065</v>
      </c>
      <c r="V857" s="27">
        <f>(Table2[[#This Row],[TATA]]-AVERAGE(Table2[TATA]))/STDEV(Table2[TATA])</f>
        <v>0.1666353408335631</v>
      </c>
      <c r="W857" s="43">
        <f>(Table2[[#This Row],[REC]]-AVERAGE(Table2[REC]))/STDEV(Table2[REC])</f>
        <v>-0.15580920116169747</v>
      </c>
      <c r="X857" s="43">
        <f>(Table2[[#This Row],[INV]]-AVERAGE(Table2[INV]))/STDEV(Table2[INV])</f>
        <v>-3.5333608356236286E-2</v>
      </c>
      <c r="Y857" s="43">
        <f>(Table2[[#This Row],[rev]]-AVERAGE(Table2[rev]))/STDEV(Table2[rev])</f>
        <v>-3.0482026559448889E-2</v>
      </c>
      <c r="Z857" s="43">
        <f>(Table2[[#This Row],[ROA]]-AVERAGE(Table2[ROA]))/STDEV(Table2[ROA])</f>
        <v>6.9917535996301503E-2</v>
      </c>
      <c r="AA857" s="20">
        <f>SUM(Table2[[#This Row],[TATA Z]:[ROA Z]])</f>
        <v>1.4928040752481955E-2</v>
      </c>
      <c r="AB857" s="20">
        <f>IF(Table2[[#This Row],[Z Score]]&gt;1,1,0)</f>
        <v>0</v>
      </c>
    </row>
    <row r="858" spans="1:28" ht="39" hidden="1" x14ac:dyDescent="0.45">
      <c r="A858" s="22">
        <v>2162</v>
      </c>
      <c r="B858" s="23" t="s">
        <v>4331</v>
      </c>
      <c r="C858" s="24" t="s">
        <v>4332</v>
      </c>
      <c r="D858" s="24" t="s">
        <v>18</v>
      </c>
      <c r="E858" s="25">
        <v>35786418441</v>
      </c>
      <c r="F858" s="25">
        <v>27297635758</v>
      </c>
      <c r="G858" s="25">
        <v>516654054121</v>
      </c>
      <c r="H858" s="25">
        <v>190827915881</v>
      </c>
      <c r="I858" s="25">
        <v>144010466024</v>
      </c>
      <c r="J858" s="25">
        <v>120736314937</v>
      </c>
      <c r="K858" s="25">
        <v>152231497598</v>
      </c>
      <c r="L858" s="25">
        <v>396258527121</v>
      </c>
      <c r="M858" s="25">
        <v>315062932986</v>
      </c>
      <c r="N858" s="26">
        <v>1.77</v>
      </c>
      <c r="O858" s="26">
        <v>1.61</v>
      </c>
      <c r="P858" s="17">
        <v>-1.6430303053446928E-2</v>
      </c>
      <c r="Q858" s="27">
        <v>-0.24533857974005904</v>
      </c>
      <c r="R858" s="27">
        <v>0.26085923425304253</v>
      </c>
      <c r="S858" s="27">
        <v>-0.20490560726837412</v>
      </c>
      <c r="T858" s="28">
        <v>-0.15999999999999992</v>
      </c>
      <c r="U858" s="29">
        <v>-0.36581525580883745</v>
      </c>
      <c r="V858" s="27">
        <f>(Table2[[#This Row],[TATA]]-AVERAGE(Table2[TATA]))/STDEV(Table2[TATA])</f>
        <v>2.5038052558033926E-2</v>
      </c>
      <c r="W858" s="43">
        <f>(Table2[[#This Row],[REC]]-AVERAGE(Table2[REC]))/STDEV(Table2[REC])</f>
        <v>-0.40580104050646271</v>
      </c>
      <c r="X858" s="43">
        <f>(Table2[[#This Row],[INV]]-AVERAGE(Table2[INV]))/STDEV(Table2[INV])</f>
        <v>-3.5047317327211995E-2</v>
      </c>
      <c r="Y858" s="43">
        <f>(Table2[[#This Row],[rev]]-AVERAGE(Table2[rev]))/STDEV(Table2[rev])</f>
        <v>-3.1662752833778535E-2</v>
      </c>
      <c r="Z858" s="43">
        <f>(Table2[[#This Row],[ROA]]-AVERAGE(Table2[ROA]))/STDEV(Table2[ROA])</f>
        <v>-4.1268850173542031E-2</v>
      </c>
      <c r="AA858" s="20">
        <f>SUM(Table2[[#This Row],[TATA Z]:[ROA Z]])</f>
        <v>-0.48874190828296132</v>
      </c>
      <c r="AB858" s="20">
        <f>IF(Table2[[#This Row],[Z Score]]&gt;1,1,0)</f>
        <v>0</v>
      </c>
    </row>
    <row r="859" spans="1:28" ht="39" hidden="1" x14ac:dyDescent="0.45">
      <c r="A859" s="30">
        <v>2166</v>
      </c>
      <c r="B859" s="31" t="s">
        <v>4339</v>
      </c>
      <c r="C859" s="32" t="s">
        <v>4340</v>
      </c>
      <c r="D859" s="32" t="s">
        <v>15</v>
      </c>
      <c r="E859" s="33">
        <v>-970172599246</v>
      </c>
      <c r="F859" s="33">
        <v>-423446362904</v>
      </c>
      <c r="G859" s="33">
        <v>12105486840952</v>
      </c>
      <c r="H859" s="33">
        <v>7177798343214</v>
      </c>
      <c r="I859" s="33">
        <v>6947483945772</v>
      </c>
      <c r="J859" s="33">
        <v>858930680831</v>
      </c>
      <c r="K859" s="33">
        <v>447823527500</v>
      </c>
      <c r="L859" s="33">
        <v>2933922873312</v>
      </c>
      <c r="M859" s="33">
        <v>599172616330</v>
      </c>
      <c r="N859" s="34">
        <v>3.55</v>
      </c>
      <c r="O859" s="34">
        <v>-0.97</v>
      </c>
      <c r="P859" s="17">
        <v>4.5163506724278456E-2</v>
      </c>
      <c r="Q859" s="27">
        <v>-3.2087053220120447E-2</v>
      </c>
      <c r="R859" s="27">
        <v>-0.47862669538508185</v>
      </c>
      <c r="S859" s="27">
        <v>-0.79577765258238853</v>
      </c>
      <c r="T859" s="28">
        <v>-4.5199999999999996</v>
      </c>
      <c r="U859" s="29">
        <v>-5.7813278944633115</v>
      </c>
      <c r="V859" s="27">
        <f>(Table2[[#This Row],[TATA]]-AVERAGE(Table2[TATA]))/STDEV(Table2[TATA])</f>
        <v>9.2834484578914953E-2</v>
      </c>
      <c r="W859" s="43">
        <f>(Table2[[#This Row],[REC]]-AVERAGE(Table2[REC]))/STDEV(Table2[REC])</f>
        <v>-0.2305716356407787</v>
      </c>
      <c r="X859" s="43">
        <f>(Table2[[#This Row],[INV]]-AVERAGE(Table2[INV]))/STDEV(Table2[INV])</f>
        <v>-4.0490100860640782E-2</v>
      </c>
      <c r="Y859" s="43">
        <f>(Table2[[#This Row],[rev]]-AVERAGE(Table2[rev]))/STDEV(Table2[rev])</f>
        <v>-3.3711768748368891E-2</v>
      </c>
      <c r="Z859" s="43">
        <f>(Table2[[#This Row],[ROA]]-AVERAGE(Table2[ROA]))/STDEV(Table2[ROA])</f>
        <v>-0.60495797075553948</v>
      </c>
      <c r="AA859" s="20">
        <f>SUM(Table2[[#This Row],[TATA Z]:[ROA Z]])</f>
        <v>-0.81689699142641292</v>
      </c>
      <c r="AB859" s="20">
        <f>IF(Table2[[#This Row],[Z Score]]&gt;1,1,0)</f>
        <v>0</v>
      </c>
    </row>
    <row r="860" spans="1:28" ht="51.75" hidden="1" x14ac:dyDescent="0.45">
      <c r="A860" s="22">
        <v>2170</v>
      </c>
      <c r="B860" s="23" t="s">
        <v>4347</v>
      </c>
      <c r="C860" s="24" t="s">
        <v>4348</v>
      </c>
      <c r="D860" s="24" t="s">
        <v>33</v>
      </c>
      <c r="E860" s="25">
        <v>-8332769291</v>
      </c>
      <c r="F860" s="25">
        <v>-9483506021</v>
      </c>
      <c r="G860" s="25">
        <v>108394832951</v>
      </c>
      <c r="H860" s="25">
        <v>36055954161</v>
      </c>
      <c r="I860" s="25">
        <v>43530482884</v>
      </c>
      <c r="J860" s="25">
        <v>55298846676</v>
      </c>
      <c r="K860" s="25">
        <v>34674013816</v>
      </c>
      <c r="L860" s="25">
        <v>369577441141</v>
      </c>
      <c r="M860" s="25">
        <v>223048031214</v>
      </c>
      <c r="N860" s="26">
        <v>-0.2</v>
      </c>
      <c r="O860" s="26">
        <v>-4.41</v>
      </c>
      <c r="P860" s="17">
        <v>-1.0616158525934458E-2</v>
      </c>
      <c r="Q860" s="27">
        <v>0.20730358957147887</v>
      </c>
      <c r="R860" s="27">
        <v>-0.3729703981141308</v>
      </c>
      <c r="S860" s="27">
        <v>-0.39647823058306358</v>
      </c>
      <c r="T860" s="28">
        <v>-4.21</v>
      </c>
      <c r="U860" s="29">
        <v>-4.7827611976516504</v>
      </c>
      <c r="V860" s="27">
        <f>(Table2[[#This Row],[TATA]]-AVERAGE(Table2[TATA]))/STDEV(Table2[TATA])</f>
        <v>3.1437693295334544E-2</v>
      </c>
      <c r="W860" s="43">
        <f>(Table2[[#This Row],[REC]]-AVERAGE(Table2[REC]))/STDEV(Table2[REC])</f>
        <v>-3.3863642261592213E-2</v>
      </c>
      <c r="X860" s="43">
        <f>(Table2[[#This Row],[INV]]-AVERAGE(Table2[INV]))/STDEV(Table2[INV])</f>
        <v>-3.9712446639050922E-2</v>
      </c>
      <c r="Y860" s="43">
        <f>(Table2[[#This Row],[rev]]-AVERAGE(Table2[rev]))/STDEV(Table2[rev])</f>
        <v>-3.2327085081487107E-2</v>
      </c>
      <c r="Z860" s="43">
        <f>(Table2[[#This Row],[ROA]]-AVERAGE(Table2[ROA]))/STDEV(Table2[ROA])</f>
        <v>-0.56487915713617731</v>
      </c>
      <c r="AA860" s="20">
        <f>SUM(Table2[[#This Row],[TATA Z]:[ROA Z]])</f>
        <v>-0.63934463782297302</v>
      </c>
      <c r="AB860" s="20">
        <f>IF(Table2[[#This Row],[Z Score]]&gt;1,1,0)</f>
        <v>0</v>
      </c>
    </row>
    <row r="861" spans="1:28" ht="26.25" hidden="1" x14ac:dyDescent="0.45">
      <c r="A861" s="30">
        <v>2174</v>
      </c>
      <c r="B861" s="31" t="s">
        <v>4355</v>
      </c>
      <c r="C861" s="32" t="s">
        <v>4356</v>
      </c>
      <c r="D861" s="32" t="s">
        <v>18</v>
      </c>
      <c r="E861" s="33">
        <v>108220771253</v>
      </c>
      <c r="F861" s="33">
        <v>90384343</v>
      </c>
      <c r="G861" s="33">
        <v>367580559933</v>
      </c>
      <c r="H861" s="33">
        <v>274610702629</v>
      </c>
      <c r="I861" s="33">
        <v>278771875441</v>
      </c>
      <c r="J861" s="33">
        <v>116098053297</v>
      </c>
      <c r="K861" s="32"/>
      <c r="L861" s="33">
        <v>472870321901</v>
      </c>
      <c r="M861" s="33">
        <v>315754615222</v>
      </c>
      <c r="N861" s="34">
        <v>0.65</v>
      </c>
      <c r="O861" s="34">
        <v>0.03</v>
      </c>
      <c r="P861" s="17">
        <v>-0.29416786059009553</v>
      </c>
      <c r="Q861" s="27">
        <v>1.5152988474821969E-2</v>
      </c>
      <c r="R861" s="27">
        <v>-1</v>
      </c>
      <c r="S861" s="27">
        <v>-0.33225960565123752</v>
      </c>
      <c r="T861" s="28">
        <v>-0.62</v>
      </c>
      <c r="U861" s="29">
        <v>-2.2312744777665108</v>
      </c>
      <c r="V861" s="27">
        <f>(Table2[[#This Row],[TATA]]-AVERAGE(Table2[TATA]))/STDEV(Table2[TATA])</f>
        <v>-0.28066824336893792</v>
      </c>
      <c r="W861" s="43">
        <f>(Table2[[#This Row],[REC]]-AVERAGE(Table2[REC]))/STDEV(Table2[REC])</f>
        <v>-0.19175435481225953</v>
      </c>
      <c r="X861" s="43">
        <f>(Table2[[#This Row],[INV]]-AVERAGE(Table2[INV]))/STDEV(Table2[INV])</f>
        <v>-4.4327526190039677E-2</v>
      </c>
      <c r="Y861" s="43">
        <f>(Table2[[#This Row],[rev]]-AVERAGE(Table2[rev]))/STDEV(Table2[rev])</f>
        <v>-3.2104388838633903E-2</v>
      </c>
      <c r="Z861" s="43">
        <f>(Table2[[#This Row],[ROA]]-AVERAGE(Table2[ROA]))/STDEV(Table2[ROA])</f>
        <v>-0.1007406381248537</v>
      </c>
      <c r="AA861" s="20">
        <f>SUM(Table2[[#This Row],[TATA Z]:[ROA Z]])</f>
        <v>-0.64959515133472467</v>
      </c>
      <c r="AB861" s="20">
        <f>IF(Table2[[#This Row],[Z Score]]&gt;1,1,0)</f>
        <v>0</v>
      </c>
    </row>
    <row r="862" spans="1:28" ht="64.5" hidden="1" x14ac:dyDescent="0.45">
      <c r="A862" s="22">
        <v>2176</v>
      </c>
      <c r="B862" s="23" t="s">
        <v>4359</v>
      </c>
      <c r="C862" s="24" t="s">
        <v>4360</v>
      </c>
      <c r="D862" s="24" t="s">
        <v>33</v>
      </c>
      <c r="E862" s="25">
        <v>6738592835</v>
      </c>
      <c r="F862" s="25">
        <v>10669372844</v>
      </c>
      <c r="G862" s="25">
        <v>170516985385</v>
      </c>
      <c r="H862" s="25">
        <v>38903798103</v>
      </c>
      <c r="I862" s="25">
        <v>24042999275</v>
      </c>
      <c r="J862" s="25">
        <v>72889485159</v>
      </c>
      <c r="K862" s="25">
        <v>47450418151</v>
      </c>
      <c r="L862" s="25">
        <v>490736703837</v>
      </c>
      <c r="M862" s="25">
        <v>398459686999</v>
      </c>
      <c r="N862" s="26">
        <v>2.93</v>
      </c>
      <c r="O862" s="26">
        <v>1.1499999999999999</v>
      </c>
      <c r="P862" s="17">
        <v>2.3052131728255279E-2</v>
      </c>
      <c r="Q862" s="27">
        <v>-0.38198838038011601</v>
      </c>
      <c r="R862" s="27">
        <v>-0.34900873497058749</v>
      </c>
      <c r="S862" s="27">
        <v>-0.18803773208015465</v>
      </c>
      <c r="T862" s="28">
        <v>-1.7800000000000002</v>
      </c>
      <c r="U862" s="29">
        <v>-2.6759827157026033</v>
      </c>
      <c r="V862" s="27">
        <f>(Table2[[#This Row],[TATA]]-AVERAGE(Table2[TATA]))/STDEV(Table2[TATA])</f>
        <v>6.8496449032553697E-2</v>
      </c>
      <c r="W862" s="43">
        <f>(Table2[[#This Row],[REC]]-AVERAGE(Table2[REC]))/STDEV(Table2[REC])</f>
        <v>-0.51808658252312312</v>
      </c>
      <c r="X862" s="43">
        <f>(Table2[[#This Row],[INV]]-AVERAGE(Table2[INV]))/STDEV(Table2[INV])</f>
        <v>-3.9536083384032583E-2</v>
      </c>
      <c r="Y862" s="43">
        <f>(Table2[[#This Row],[rev]]-AVERAGE(Table2[rev]))/STDEV(Table2[rev])</f>
        <v>-3.1604258706361119E-2</v>
      </c>
      <c r="Z862" s="43">
        <f>(Table2[[#This Row],[ROA]]-AVERAGE(Table2[ROA]))/STDEV(Table2[ROA])</f>
        <v>-0.25071297295859618</v>
      </c>
      <c r="AA862" s="20">
        <f>SUM(Table2[[#This Row],[TATA Z]:[ROA Z]])</f>
        <v>-0.77144344853955926</v>
      </c>
      <c r="AB862" s="20">
        <f>IF(Table2[[#This Row],[Z Score]]&gt;1,1,0)</f>
        <v>0</v>
      </c>
    </row>
    <row r="863" spans="1:28" ht="26.25" hidden="1" x14ac:dyDescent="0.45">
      <c r="A863" s="30">
        <v>2178</v>
      </c>
      <c r="B863" s="31" t="s">
        <v>4363</v>
      </c>
      <c r="C863" s="32" t="s">
        <v>4364</v>
      </c>
      <c r="D863" s="32" t="s">
        <v>18</v>
      </c>
      <c r="E863" s="33">
        <v>207363021625</v>
      </c>
      <c r="F863" s="33">
        <v>312179777136</v>
      </c>
      <c r="G863" s="33">
        <v>3629975427729</v>
      </c>
      <c r="H863" s="33">
        <v>478504724498</v>
      </c>
      <c r="I863" s="33">
        <v>598648932769</v>
      </c>
      <c r="J863" s="33">
        <v>36288014193</v>
      </c>
      <c r="K863" s="33">
        <v>34473501032</v>
      </c>
      <c r="L863" s="33">
        <v>2454337015222</v>
      </c>
      <c r="M863" s="33">
        <v>2588977722637</v>
      </c>
      <c r="N863" s="34">
        <v>1.53</v>
      </c>
      <c r="O863" s="34">
        <v>2.14</v>
      </c>
      <c r="P863" s="17">
        <v>2.8875334722741054E-2</v>
      </c>
      <c r="Q863" s="27">
        <v>0.25108259567769881</v>
      </c>
      <c r="R863" s="27">
        <v>-5.0003098856537087E-2</v>
      </c>
      <c r="S863" s="27">
        <v>5.4858280089469073E-2</v>
      </c>
      <c r="T863" s="28">
        <v>0.6100000000000001</v>
      </c>
      <c r="U863" s="29">
        <v>0.89481311163337196</v>
      </c>
      <c r="V863" s="27">
        <f>(Table2[[#This Row],[TATA]]-AVERAGE(Table2[TATA]))/STDEV(Table2[TATA])</f>
        <v>7.4906060442923333E-2</v>
      </c>
      <c r="W863" s="43">
        <f>(Table2[[#This Row],[REC]]-AVERAGE(Table2[REC]))/STDEV(Table2[REC])</f>
        <v>2.1096954715227045E-3</v>
      </c>
      <c r="X863" s="43">
        <f>(Table2[[#This Row],[INV]]-AVERAGE(Table2[INV]))/STDEV(Table2[INV])</f>
        <v>-3.7335334340111825E-2</v>
      </c>
      <c r="Y863" s="43">
        <f>(Table2[[#This Row],[rev]]-AVERAGE(Table2[rev]))/STDEV(Table2[rev])</f>
        <v>-3.0761948093643611E-2</v>
      </c>
      <c r="Z863" s="43">
        <f>(Table2[[#This Row],[ROA]]-AVERAGE(Table2[ROA]))/STDEV(Table2[ROA])</f>
        <v>5.8281751397131848E-2</v>
      </c>
      <c r="AA863" s="20">
        <f>SUM(Table2[[#This Row],[TATA Z]:[ROA Z]])</f>
        <v>6.7200224877822456E-2</v>
      </c>
      <c r="AB863" s="20">
        <f>IF(Table2[[#This Row],[Z Score]]&gt;1,1,0)</f>
        <v>0</v>
      </c>
    </row>
    <row r="864" spans="1:28" ht="39" hidden="1" x14ac:dyDescent="0.45">
      <c r="A864" s="22">
        <v>2179</v>
      </c>
      <c r="B864" s="23" t="s">
        <v>4365</v>
      </c>
      <c r="C864" s="24" t="s">
        <v>4366</v>
      </c>
      <c r="D864" s="24" t="s">
        <v>15</v>
      </c>
      <c r="E864" s="25">
        <v>261007015275</v>
      </c>
      <c r="F864" s="25">
        <v>70368399399</v>
      </c>
      <c r="G864" s="25">
        <v>1387566300134</v>
      </c>
      <c r="H864" s="25">
        <v>140838786375</v>
      </c>
      <c r="I864" s="25">
        <v>205661563787</v>
      </c>
      <c r="J864" s="25">
        <v>16527643958</v>
      </c>
      <c r="K864" s="25">
        <v>488381929</v>
      </c>
      <c r="L864" s="25">
        <v>27334111010</v>
      </c>
      <c r="M864" s="25">
        <v>296364603841</v>
      </c>
      <c r="N864" s="26">
        <v>-0.24</v>
      </c>
      <c r="O864" s="26">
        <v>4.8600000000000003</v>
      </c>
      <c r="P864" s="17">
        <v>-0.13739063557365847</v>
      </c>
      <c r="Q864" s="27">
        <v>0.46026225502541362</v>
      </c>
      <c r="R864" s="27">
        <v>-0.97045060201919431</v>
      </c>
      <c r="S864" s="27">
        <v>9.8422989770026543</v>
      </c>
      <c r="T864" s="28">
        <v>5.1000000000000005</v>
      </c>
      <c r="U864" s="29">
        <v>14.294719994435216</v>
      </c>
      <c r="V864" s="27">
        <f>(Table2[[#This Row],[TATA]]-AVERAGE(Table2[TATA]))/STDEV(Table2[TATA])</f>
        <v>-0.10810323210228523</v>
      </c>
      <c r="W864" s="43">
        <f>(Table2[[#This Row],[REC]]-AVERAGE(Table2[REC]))/STDEV(Table2[REC])</f>
        <v>0.17399323513790563</v>
      </c>
      <c r="X864" s="43">
        <f>(Table2[[#This Row],[INV]]-AVERAGE(Table2[INV]))/STDEV(Table2[INV])</f>
        <v>-4.4110035944036792E-2</v>
      </c>
      <c r="Y864" s="43">
        <f>(Table2[[#This Row],[rev]]-AVERAGE(Table2[rev]))/STDEV(Table2[rev])</f>
        <v>3.1787703920762461E-3</v>
      </c>
      <c r="Z864" s="43">
        <f>(Table2[[#This Row],[ROA]]-AVERAGE(Table2[ROA]))/STDEV(Table2[ROA])</f>
        <v>0.63877811640015236</v>
      </c>
      <c r="AA864" s="20">
        <f>SUM(Table2[[#This Row],[TATA Z]:[ROA Z]])</f>
        <v>0.66373685388381221</v>
      </c>
      <c r="AB864" s="20">
        <f>IF(Table2[[#This Row],[Z Score]]&gt;1,1,0)</f>
        <v>0</v>
      </c>
    </row>
    <row r="865" spans="1:28" ht="26.25" hidden="1" x14ac:dyDescent="0.45">
      <c r="A865" s="30">
        <v>2182</v>
      </c>
      <c r="B865" s="31" t="s">
        <v>4371</v>
      </c>
      <c r="C865" s="32" t="s">
        <v>4372</v>
      </c>
      <c r="D865" s="32" t="s">
        <v>18</v>
      </c>
      <c r="E865" s="33">
        <v>-292111131735</v>
      </c>
      <c r="F865" s="33">
        <v>49529145023</v>
      </c>
      <c r="G865" s="33">
        <v>4155182576729</v>
      </c>
      <c r="H865" s="33">
        <v>105312984991</v>
      </c>
      <c r="I865" s="33">
        <v>88490975357</v>
      </c>
      <c r="J865" s="33">
        <v>622696170006</v>
      </c>
      <c r="K865" s="33">
        <v>991854782895</v>
      </c>
      <c r="L865" s="33">
        <v>1210456380134</v>
      </c>
      <c r="M865" s="33">
        <v>1354521823686</v>
      </c>
      <c r="N865" s="34">
        <v>0.5</v>
      </c>
      <c r="O865" s="34">
        <v>0.25</v>
      </c>
      <c r="P865" s="17">
        <v>8.2220280444798774E-2</v>
      </c>
      <c r="Q865" s="27">
        <v>-0.15973348049566349</v>
      </c>
      <c r="R865" s="27">
        <v>0.59283906127998665</v>
      </c>
      <c r="S865" s="27">
        <v>0.11901745979153058</v>
      </c>
      <c r="T865" s="28">
        <v>-0.25</v>
      </c>
      <c r="U865" s="29">
        <v>0.3843433210206525</v>
      </c>
      <c r="V865" s="27">
        <f>(Table2[[#This Row],[TATA]]-AVERAGE(Table2[TATA]))/STDEV(Table2[TATA])</f>
        <v>0.1336229509771239</v>
      </c>
      <c r="W865" s="43">
        <f>(Table2[[#This Row],[REC]]-AVERAGE(Table2[REC]))/STDEV(Table2[REC])</f>
        <v>-0.33545907935449537</v>
      </c>
      <c r="X865" s="43">
        <f>(Table2[[#This Row],[INV]]-AVERAGE(Table2[INV]))/STDEV(Table2[INV])</f>
        <v>-3.2603870787455635E-2</v>
      </c>
      <c r="Y865" s="43">
        <f>(Table2[[#This Row],[rev]]-AVERAGE(Table2[rev]))/STDEV(Table2[rev])</f>
        <v>-3.053945799393561E-2</v>
      </c>
      <c r="Z865" s="43">
        <f>(Table2[[#This Row],[ROA]]-AVERAGE(Table2[ROA]))/STDEV(Table2[ROA])</f>
        <v>-5.2904634772711713E-2</v>
      </c>
      <c r="AA865" s="20">
        <f>SUM(Table2[[#This Row],[TATA Z]:[ROA Z]])</f>
        <v>-0.31788409193147443</v>
      </c>
      <c r="AB865" s="20">
        <f>IF(Table2[[#This Row],[Z Score]]&gt;1,1,0)</f>
        <v>0</v>
      </c>
    </row>
    <row r="866" spans="1:28" ht="51.75" hidden="1" x14ac:dyDescent="0.45">
      <c r="A866" s="22">
        <v>2184</v>
      </c>
      <c r="B866" s="23" t="s">
        <v>4375</v>
      </c>
      <c r="C866" s="24" t="s">
        <v>4376</v>
      </c>
      <c r="D866" s="24" t="s">
        <v>33</v>
      </c>
      <c r="E866" s="25">
        <v>15276954690</v>
      </c>
      <c r="F866" s="25">
        <v>7924719288</v>
      </c>
      <c r="G866" s="25">
        <v>166183504773</v>
      </c>
      <c r="H866" s="25">
        <v>77070011240</v>
      </c>
      <c r="I866" s="25">
        <v>69201368181</v>
      </c>
      <c r="J866" s="25">
        <v>34665850130</v>
      </c>
      <c r="K866" s="25">
        <v>33568419043</v>
      </c>
      <c r="L866" s="25">
        <v>196531066840</v>
      </c>
      <c r="M866" s="25">
        <v>195202885303</v>
      </c>
      <c r="N866" s="26">
        <v>0.64</v>
      </c>
      <c r="O866" s="26">
        <v>1.82</v>
      </c>
      <c r="P866" s="17">
        <v>-4.4241667739784753E-2</v>
      </c>
      <c r="Q866" s="27">
        <v>-0.10209733893117828</v>
      </c>
      <c r="R866" s="27">
        <v>-3.1657411628000946E-2</v>
      </c>
      <c r="S866" s="27">
        <v>-6.758125106405187E-3</v>
      </c>
      <c r="T866" s="28">
        <v>1.1800000000000002</v>
      </c>
      <c r="U866" s="29">
        <v>0.99524545659463093</v>
      </c>
      <c r="V866" s="27">
        <f>(Table2[[#This Row],[TATA]]-AVERAGE(Table2[TATA]))/STDEV(Table2[TATA])</f>
        <v>-5.5739732635463526E-3</v>
      </c>
      <c r="W866" s="43">
        <f>(Table2[[#This Row],[REC]]-AVERAGE(Table2[REC]))/STDEV(Table2[REC])</f>
        <v>-0.28809929276860768</v>
      </c>
      <c r="X866" s="43">
        <f>(Table2[[#This Row],[INV]]-AVERAGE(Table2[INV]))/STDEV(Table2[INV])</f>
        <v>-3.720030593679146E-2</v>
      </c>
      <c r="Y866" s="43">
        <f>(Table2[[#This Row],[rev]]-AVERAGE(Table2[rev]))/STDEV(Table2[rev])</f>
        <v>-3.0975620403659729E-2</v>
      </c>
      <c r="Z866" s="43">
        <f>(Table2[[#This Row],[ROA]]-AVERAGE(Table2[ROA]))/STDEV(Table2[ROA])</f>
        <v>0.1319750538585398</v>
      </c>
      <c r="AA866" s="20">
        <f>SUM(Table2[[#This Row],[TATA Z]:[ROA Z]])</f>
        <v>-0.22987413851406546</v>
      </c>
      <c r="AB866" s="20">
        <f>IF(Table2[[#This Row],[Z Score]]&gt;1,1,0)</f>
        <v>0</v>
      </c>
    </row>
    <row r="867" spans="1:28" ht="39" hidden="1" x14ac:dyDescent="0.45">
      <c r="A867" s="30">
        <v>2190</v>
      </c>
      <c r="B867" s="31" t="s">
        <v>4386</v>
      </c>
      <c r="C867" s="32" t="s">
        <v>4387</v>
      </c>
      <c r="D867" s="32" t="s">
        <v>15</v>
      </c>
      <c r="E867" s="33">
        <v>12945390661</v>
      </c>
      <c r="F867" s="33">
        <v>21412556752</v>
      </c>
      <c r="G867" s="33">
        <v>275686646448</v>
      </c>
      <c r="H867" s="33">
        <v>24346594894</v>
      </c>
      <c r="I867" s="33">
        <v>30460171091</v>
      </c>
      <c r="J867" s="33">
        <v>14531112222</v>
      </c>
      <c r="K867" s="33">
        <v>18873863718</v>
      </c>
      <c r="L867" s="33">
        <v>220089037479</v>
      </c>
      <c r="M867" s="33">
        <v>221150566701</v>
      </c>
      <c r="N867" s="34">
        <v>2.96</v>
      </c>
      <c r="O867" s="34">
        <v>3.99</v>
      </c>
      <c r="P867" s="17">
        <v>3.0713007684966258E-2</v>
      </c>
      <c r="Q867" s="27">
        <v>0.25110600573169417</v>
      </c>
      <c r="R867" s="27">
        <v>0.29885885055825978</v>
      </c>
      <c r="S867" s="27">
        <v>4.8231808097270032E-3</v>
      </c>
      <c r="T867" s="28">
        <v>1.0300000000000002</v>
      </c>
      <c r="U867" s="29">
        <v>1.6155010447846474</v>
      </c>
      <c r="V867" s="27">
        <f>(Table2[[#This Row],[TATA]]-AVERAGE(Table2[TATA]))/STDEV(Table2[TATA])</f>
        <v>7.6928790819721163E-2</v>
      </c>
      <c r="W867" s="43">
        <f>(Table2[[#This Row],[REC]]-AVERAGE(Table2[REC]))/STDEV(Table2[REC])</f>
        <v>2.1289315815586993E-3</v>
      </c>
      <c r="X867" s="43">
        <f>(Table2[[#This Row],[INV]]-AVERAGE(Table2[INV]))/STDEV(Table2[INV])</f>
        <v>-3.4767631564963805E-2</v>
      </c>
      <c r="Y867" s="43">
        <f>(Table2[[#This Row],[rev]]-AVERAGE(Table2[rev]))/STDEV(Table2[rev])</f>
        <v>-3.093545895022478E-2</v>
      </c>
      <c r="Z867" s="43">
        <f>(Table2[[#This Row],[ROA]]-AVERAGE(Table2[ROA]))/STDEV(Table2[ROA])</f>
        <v>0.11258207952659034</v>
      </c>
      <c r="AA867" s="20">
        <f>SUM(Table2[[#This Row],[TATA Z]:[ROA Z]])</f>
        <v>0.12593671141268162</v>
      </c>
      <c r="AB867" s="20">
        <f>IF(Table2[[#This Row],[Z Score]]&gt;1,1,0)</f>
        <v>0</v>
      </c>
    </row>
    <row r="868" spans="1:28" ht="39" hidden="1" x14ac:dyDescent="0.45">
      <c r="A868" s="22">
        <v>2196</v>
      </c>
      <c r="B868" s="23" t="s">
        <v>4398</v>
      </c>
      <c r="C868" s="24" t="s">
        <v>4399</v>
      </c>
      <c r="D868" s="24" t="s">
        <v>18</v>
      </c>
      <c r="E868" s="25">
        <v>-731511652107</v>
      </c>
      <c r="F868" s="25">
        <v>509194905152</v>
      </c>
      <c r="G868" s="25">
        <v>11304529303256</v>
      </c>
      <c r="H868" s="25">
        <v>2098640882372</v>
      </c>
      <c r="I868" s="25">
        <v>4255387357929</v>
      </c>
      <c r="J868" s="25">
        <v>1677129379474</v>
      </c>
      <c r="K868" s="25">
        <v>1755801092736</v>
      </c>
      <c r="L868" s="25">
        <v>24772167068108</v>
      </c>
      <c r="M868" s="25">
        <v>27948603189148</v>
      </c>
      <c r="N868" s="26">
        <v>0.26</v>
      </c>
      <c r="O868" s="26">
        <v>0.12</v>
      </c>
      <c r="P868" s="17">
        <v>0.10975304888648872</v>
      </c>
      <c r="Q868" s="27">
        <v>1.0276872492445328</v>
      </c>
      <c r="R868" s="27">
        <v>4.6908553522969049E-2</v>
      </c>
      <c r="S868" s="27">
        <v>0.12822600914594121</v>
      </c>
      <c r="T868" s="28">
        <v>-0.14000000000000001</v>
      </c>
      <c r="U868" s="29">
        <v>1.1725748607999318</v>
      </c>
      <c r="V868" s="27">
        <f>(Table2[[#This Row],[TATA]]-AVERAGE(Table2[TATA]))/STDEV(Table2[TATA])</f>
        <v>0.16392832534412288</v>
      </c>
      <c r="W868" s="43">
        <f>(Table2[[#This Row],[REC]]-AVERAGE(Table2[REC]))/STDEV(Table2[REC])</f>
        <v>0.64024801729832304</v>
      </c>
      <c r="X868" s="43">
        <f>(Table2[[#This Row],[INV]]-AVERAGE(Table2[INV]))/STDEV(Table2[INV])</f>
        <v>-3.6622042680828089E-2</v>
      </c>
      <c r="Y868" s="43">
        <f>(Table2[[#This Row],[rev]]-AVERAGE(Table2[rev]))/STDEV(Table2[rev])</f>
        <v>-3.0507524744889363E-2</v>
      </c>
      <c r="Z868" s="43">
        <f>(Table2[[#This Row],[ROA]]-AVERAGE(Table2[ROA]))/STDEV(Table2[ROA])</f>
        <v>-3.8683120262615445E-2</v>
      </c>
      <c r="AA868" s="20">
        <f>SUM(Table2[[#This Row],[TATA Z]:[ROA Z]])</f>
        <v>0.69836365495411301</v>
      </c>
      <c r="AB868" s="20">
        <f>IF(Table2[[#This Row],[Z Score]]&gt;1,1,0)</f>
        <v>0</v>
      </c>
    </row>
    <row r="869" spans="1:28" ht="39" hidden="1" x14ac:dyDescent="0.45">
      <c r="A869" s="30">
        <v>2197</v>
      </c>
      <c r="B869" s="31" t="s">
        <v>4400</v>
      </c>
      <c r="C869" s="32" t="s">
        <v>4401</v>
      </c>
      <c r="D869" s="32" t="s">
        <v>18</v>
      </c>
      <c r="E869" s="33">
        <v>32364335728</v>
      </c>
      <c r="F869" s="33">
        <v>2127625789</v>
      </c>
      <c r="G869" s="33">
        <v>332588064738</v>
      </c>
      <c r="H869" s="33">
        <v>75160272520</v>
      </c>
      <c r="I869" s="33">
        <v>56327506528</v>
      </c>
      <c r="J869" s="33">
        <v>48811659681</v>
      </c>
      <c r="K869" s="33">
        <v>58260338797</v>
      </c>
      <c r="L869" s="33">
        <v>342459873057</v>
      </c>
      <c r="M869" s="33">
        <v>317200853038</v>
      </c>
      <c r="N869" s="34">
        <v>2.75</v>
      </c>
      <c r="O869" s="34">
        <v>0.12</v>
      </c>
      <c r="P869" s="17">
        <v>-9.091339451047141E-2</v>
      </c>
      <c r="Q869" s="27">
        <v>-0.25056809083533643</v>
      </c>
      <c r="R869" s="27">
        <v>0.19357422340789429</v>
      </c>
      <c r="S869" s="27">
        <v>-7.37576049232367E-2</v>
      </c>
      <c r="T869" s="28">
        <v>-2.63</v>
      </c>
      <c r="U869" s="29">
        <v>-2.8516648668611504</v>
      </c>
      <c r="V869" s="27">
        <f>(Table2[[#This Row],[TATA]]-AVERAGE(Table2[TATA]))/STDEV(Table2[TATA])</f>
        <v>-5.6945638090330208E-2</v>
      </c>
      <c r="W869" s="43">
        <f>(Table2[[#This Row],[REC]]-AVERAGE(Table2[REC]))/STDEV(Table2[REC])</f>
        <v>-0.41009814511301879</v>
      </c>
      <c r="X869" s="43">
        <f>(Table2[[#This Row],[INV]]-AVERAGE(Table2[INV]))/STDEV(Table2[INV])</f>
        <v>-3.5542550210485059E-2</v>
      </c>
      <c r="Y869" s="43">
        <f>(Table2[[#This Row],[rev]]-AVERAGE(Table2[rev]))/STDEV(Table2[rev])</f>
        <v>-3.1207960047247043E-2</v>
      </c>
      <c r="Z869" s="43">
        <f>(Table2[[#This Row],[ROA]]-AVERAGE(Table2[ROA]))/STDEV(Table2[ROA])</f>
        <v>-0.36060649417297636</v>
      </c>
      <c r="AA869" s="20">
        <f>SUM(Table2[[#This Row],[TATA Z]:[ROA Z]])</f>
        <v>-0.89440078763405739</v>
      </c>
      <c r="AB869" s="20">
        <f>IF(Table2[[#This Row],[Z Score]]&gt;1,1,0)</f>
        <v>0</v>
      </c>
    </row>
    <row r="870" spans="1:28" ht="26.25" hidden="1" x14ac:dyDescent="0.45">
      <c r="A870" s="22">
        <v>2198</v>
      </c>
      <c r="B870" s="23" t="s">
        <v>4402</v>
      </c>
      <c r="C870" s="24" t="s">
        <v>4403</v>
      </c>
      <c r="D870" s="24" t="s">
        <v>15</v>
      </c>
      <c r="E870" s="25">
        <v>9698433153</v>
      </c>
      <c r="F870" s="25">
        <v>814205895</v>
      </c>
      <c r="G870" s="25">
        <v>396881957921</v>
      </c>
      <c r="H870" s="25">
        <v>75722067943</v>
      </c>
      <c r="I870" s="25">
        <v>86167114713</v>
      </c>
      <c r="J870" s="25">
        <v>37848342666</v>
      </c>
      <c r="K870" s="25">
        <v>42076393267</v>
      </c>
      <c r="L870" s="25">
        <v>237444365165</v>
      </c>
      <c r="M870" s="25">
        <v>278726453648</v>
      </c>
      <c r="N870" s="26">
        <v>0.02</v>
      </c>
      <c r="O870" s="26">
        <v>1.21</v>
      </c>
      <c r="P870" s="17">
        <v>-2.2385062058599348E-2</v>
      </c>
      <c r="Q870" s="27">
        <v>0.13793926993465813</v>
      </c>
      <c r="R870" s="27">
        <v>0.11171032344299058</v>
      </c>
      <c r="S870" s="27">
        <v>0.17386004698116586</v>
      </c>
      <c r="T870" s="28">
        <v>1.19</v>
      </c>
      <c r="U870" s="29">
        <v>1.591124578300215</v>
      </c>
      <c r="V870" s="27">
        <f>(Table2[[#This Row],[TATA]]-AVERAGE(Table2[TATA]))/STDEV(Table2[TATA])</f>
        <v>1.8483637178462093E-2</v>
      </c>
      <c r="W870" s="43">
        <f>(Table2[[#This Row],[REC]]-AVERAGE(Table2[REC]))/STDEV(Table2[REC])</f>
        <v>-9.0860507171427865E-2</v>
      </c>
      <c r="X870" s="43">
        <f>(Table2[[#This Row],[INV]]-AVERAGE(Table2[INV]))/STDEV(Table2[INV])</f>
        <v>-3.614508701186718E-2</v>
      </c>
      <c r="Y870" s="43">
        <f>(Table2[[#This Row],[rev]]-AVERAGE(Table2[rev]))/STDEV(Table2[rev])</f>
        <v>-3.0349275813478672E-2</v>
      </c>
      <c r="Z870" s="43">
        <f>(Table2[[#This Row],[ROA]]-AVERAGE(Table2[ROA]))/STDEV(Table2[ROA])</f>
        <v>0.13326791881400307</v>
      </c>
      <c r="AA870" s="20">
        <f>SUM(Table2[[#This Row],[TATA Z]:[ROA Z]])</f>
        <v>-5.6033140043085516E-3</v>
      </c>
      <c r="AB870" s="20">
        <f>IF(Table2[[#This Row],[Z Score]]&gt;1,1,0)</f>
        <v>0</v>
      </c>
    </row>
    <row r="871" spans="1:28" ht="26.25" hidden="1" x14ac:dyDescent="0.45">
      <c r="A871" s="30">
        <v>2200</v>
      </c>
      <c r="B871" s="31" t="s">
        <v>4406</v>
      </c>
      <c r="C871" s="32" t="s">
        <v>4407</v>
      </c>
      <c r="D871" s="32" t="s">
        <v>10</v>
      </c>
      <c r="E871" s="33">
        <v>45303661073</v>
      </c>
      <c r="F871" s="33">
        <v>27289862022</v>
      </c>
      <c r="G871" s="33">
        <v>1501707155068</v>
      </c>
      <c r="H871" s="33">
        <v>349875503408</v>
      </c>
      <c r="I871" s="33">
        <v>378886739857</v>
      </c>
      <c r="J871" s="33">
        <v>136029681162</v>
      </c>
      <c r="K871" s="33">
        <v>94116951999</v>
      </c>
      <c r="L871" s="33">
        <v>1506912212086</v>
      </c>
      <c r="M871" s="33">
        <v>1523307224347</v>
      </c>
      <c r="N871" s="34">
        <v>2.0699999999999998</v>
      </c>
      <c r="O871" s="34">
        <v>0.11</v>
      </c>
      <c r="P871" s="17">
        <v>-1.199554719454227E-2</v>
      </c>
      <c r="Q871" s="27">
        <v>8.2918741570681367E-2</v>
      </c>
      <c r="R871" s="27">
        <v>-0.30811458797058738</v>
      </c>
      <c r="S871" s="27">
        <v>1.0879872184660702E-2</v>
      </c>
      <c r="T871" s="28">
        <v>-1.9599999999999997</v>
      </c>
      <c r="U871" s="29">
        <v>-2.1863115214097872</v>
      </c>
      <c r="V871" s="27">
        <f>(Table2[[#This Row],[TATA]]-AVERAGE(Table2[TATA]))/STDEV(Table2[TATA])</f>
        <v>2.9919397375028241E-2</v>
      </c>
      <c r="W871" s="43">
        <f>(Table2[[#This Row],[REC]]-AVERAGE(Table2[REC]))/STDEV(Table2[REC])</f>
        <v>-0.13607103671815868</v>
      </c>
      <c r="X871" s="43">
        <f>(Table2[[#This Row],[INV]]-AVERAGE(Table2[INV]))/STDEV(Table2[INV])</f>
        <v>-3.9235093221834175E-2</v>
      </c>
      <c r="Y871" s="43">
        <f>(Table2[[#This Row],[rev]]-AVERAGE(Table2[rev]))/STDEV(Table2[rev])</f>
        <v>-3.0914455660061665E-2</v>
      </c>
      <c r="Z871" s="43">
        <f>(Table2[[#This Row],[ROA]]-AVERAGE(Table2[ROA]))/STDEV(Table2[ROA])</f>
        <v>-0.27398454215693546</v>
      </c>
      <c r="AA871" s="20">
        <f>SUM(Table2[[#This Row],[TATA Z]:[ROA Z]])</f>
        <v>-0.45028573038196174</v>
      </c>
      <c r="AB871" s="20">
        <f>IF(Table2[[#This Row],[Z Score]]&gt;1,1,0)</f>
        <v>0</v>
      </c>
    </row>
    <row r="872" spans="1:28" ht="51.75" hidden="1" x14ac:dyDescent="0.45">
      <c r="A872" s="22">
        <v>2205</v>
      </c>
      <c r="B872" s="23" t="s">
        <v>4416</v>
      </c>
      <c r="C872" s="24" t="s">
        <v>4417</v>
      </c>
      <c r="D872" s="24" t="s">
        <v>15</v>
      </c>
      <c r="E872" s="25">
        <v>275618606551</v>
      </c>
      <c r="F872" s="25">
        <v>311088182019</v>
      </c>
      <c r="G872" s="25">
        <v>2193049810287</v>
      </c>
      <c r="H872" s="25">
        <v>193685345653</v>
      </c>
      <c r="I872" s="25">
        <v>181467594755</v>
      </c>
      <c r="J872" s="25">
        <v>5831256801</v>
      </c>
      <c r="K872" s="25">
        <v>6097425092</v>
      </c>
      <c r="L872" s="25">
        <v>1151290481902</v>
      </c>
      <c r="M872" s="25">
        <v>1083361020721</v>
      </c>
      <c r="N872" s="26">
        <v>3.77</v>
      </c>
      <c r="O872" s="26">
        <v>3.9</v>
      </c>
      <c r="P872" s="17">
        <v>1.6173629664780923E-2</v>
      </c>
      <c r="Q872" s="27">
        <v>-6.3080409397048051E-2</v>
      </c>
      <c r="R872" s="27">
        <v>4.5645098489635182E-2</v>
      </c>
      <c r="S872" s="27">
        <v>-5.9002886108097161E-2</v>
      </c>
      <c r="T872" s="28">
        <v>0.12999999999999989</v>
      </c>
      <c r="U872" s="29">
        <v>6.973543264927079E-2</v>
      </c>
      <c r="V872" s="27">
        <f>(Table2[[#This Row],[TATA]]-AVERAGE(Table2[TATA]))/STDEV(Table2[TATA])</f>
        <v>6.0925267785043431E-2</v>
      </c>
      <c r="W872" s="43">
        <f>(Table2[[#This Row],[REC]]-AVERAGE(Table2[REC]))/STDEV(Table2[REC])</f>
        <v>-0.256038967323234</v>
      </c>
      <c r="X872" s="43">
        <f>(Table2[[#This Row],[INV]]-AVERAGE(Table2[INV]))/STDEV(Table2[INV])</f>
        <v>-3.6631341995358689E-2</v>
      </c>
      <c r="Y872" s="43">
        <f>(Table2[[#This Row],[rev]]-AVERAGE(Table2[rev]))/STDEV(Table2[rev])</f>
        <v>-3.115679388714979E-2</v>
      </c>
      <c r="Z872" s="43">
        <f>(Table2[[#This Row],[ROA]]-AVERAGE(Table2[ROA]))/STDEV(Table2[ROA])</f>
        <v>-3.7757664651064328E-3</v>
      </c>
      <c r="AA872" s="20">
        <f>SUM(Table2[[#This Row],[TATA Z]:[ROA Z]])</f>
        <v>-0.26667760188580547</v>
      </c>
      <c r="AB872" s="20">
        <f>IF(Table2[[#This Row],[Z Score]]&gt;1,1,0)</f>
        <v>0</v>
      </c>
    </row>
    <row r="873" spans="1:28" ht="39" hidden="1" x14ac:dyDescent="0.45">
      <c r="A873" s="30">
        <v>2207</v>
      </c>
      <c r="B873" s="31" t="s">
        <v>4420</v>
      </c>
      <c r="C873" s="32" t="s">
        <v>4421</v>
      </c>
      <c r="D873" s="32" t="s">
        <v>33</v>
      </c>
      <c r="E873" s="33">
        <v>222856018895</v>
      </c>
      <c r="F873" s="33">
        <v>201714528637</v>
      </c>
      <c r="G873" s="33">
        <v>1854003342770</v>
      </c>
      <c r="H873" s="33">
        <v>87657893462</v>
      </c>
      <c r="I873" s="33">
        <v>55814986711</v>
      </c>
      <c r="J873" s="33">
        <v>6159286635</v>
      </c>
      <c r="K873" s="33">
        <v>6277953245</v>
      </c>
      <c r="L873" s="33">
        <v>526843642104</v>
      </c>
      <c r="M873" s="33">
        <v>522087650732</v>
      </c>
      <c r="N873" s="34">
        <v>1.52</v>
      </c>
      <c r="O873" s="34">
        <v>5.62</v>
      </c>
      <c r="P873" s="17">
        <v>-1.140315649399707E-2</v>
      </c>
      <c r="Q873" s="27">
        <v>-0.36326342663942762</v>
      </c>
      <c r="R873" s="27">
        <v>1.9266291217180868E-2</v>
      </c>
      <c r="S873" s="27">
        <v>-9.0273299171012063E-3</v>
      </c>
      <c r="T873" s="28">
        <v>4.0999999999999996</v>
      </c>
      <c r="U873" s="29">
        <v>3.7355723781666548</v>
      </c>
      <c r="V873" s="27">
        <f>(Table2[[#This Row],[TATA]]-AVERAGE(Table2[TATA]))/STDEV(Table2[TATA])</f>
        <v>3.0571443027087235E-2</v>
      </c>
      <c r="W873" s="43">
        <f>(Table2[[#This Row],[REC]]-AVERAGE(Table2[REC]))/STDEV(Table2[REC])</f>
        <v>-0.5027002331090592</v>
      </c>
      <c r="X873" s="43">
        <f>(Table2[[#This Row],[INV]]-AVERAGE(Table2[INV]))/STDEV(Table2[INV])</f>
        <v>-3.6825495977334068E-2</v>
      </c>
      <c r="Y873" s="43">
        <f>(Table2[[#This Row],[rev]]-AVERAGE(Table2[rev]))/STDEV(Table2[rev])</f>
        <v>-3.0983489513067522E-2</v>
      </c>
      <c r="Z873" s="43">
        <f>(Table2[[#This Row],[ROA]]-AVERAGE(Table2[ROA]))/STDEV(Table2[ROA])</f>
        <v>0.50949162085382249</v>
      </c>
      <c r="AA873" s="20">
        <f>SUM(Table2[[#This Row],[TATA Z]:[ROA Z]])</f>
        <v>-3.0446154718551055E-2</v>
      </c>
      <c r="AB873" s="20">
        <f>IF(Table2[[#This Row],[Z Score]]&gt;1,1,0)</f>
        <v>0</v>
      </c>
    </row>
    <row r="874" spans="1:28" ht="39" hidden="1" x14ac:dyDescent="0.45">
      <c r="A874" s="22">
        <v>2208</v>
      </c>
      <c r="B874" s="23" t="s">
        <v>4422</v>
      </c>
      <c r="C874" s="24" t="s">
        <v>4423</v>
      </c>
      <c r="D874" s="24" t="s">
        <v>18</v>
      </c>
      <c r="E874" s="25">
        <v>235966324178</v>
      </c>
      <c r="F874" s="25">
        <v>344800515481</v>
      </c>
      <c r="G874" s="25">
        <v>8171471413390</v>
      </c>
      <c r="H874" s="25">
        <v>149767274436</v>
      </c>
      <c r="I874" s="25">
        <v>124374004257</v>
      </c>
      <c r="J874" s="25">
        <v>1743116427066</v>
      </c>
      <c r="K874" s="25">
        <v>1892683364091</v>
      </c>
      <c r="L874" s="25">
        <v>872690974636</v>
      </c>
      <c r="M874" s="25">
        <v>1097974108948</v>
      </c>
      <c r="N874" s="26">
        <v>0.91</v>
      </c>
      <c r="O874" s="26">
        <v>1.26</v>
      </c>
      <c r="P874" s="17">
        <v>1.3318799735952239E-2</v>
      </c>
      <c r="Q874" s="27">
        <v>-0.16955152769272902</v>
      </c>
      <c r="R874" s="27">
        <v>8.580432993609606E-2</v>
      </c>
      <c r="S874" s="27">
        <v>0.25814766149720497</v>
      </c>
      <c r="T874" s="28">
        <v>0.35</v>
      </c>
      <c r="U874" s="29">
        <v>0.53771926347652421</v>
      </c>
      <c r="V874" s="27">
        <f>(Table2[[#This Row],[TATA]]-AVERAGE(Table2[TATA]))/STDEV(Table2[TATA])</f>
        <v>5.7782950660977425E-2</v>
      </c>
      <c r="W874" s="43">
        <f>(Table2[[#This Row],[REC]]-AVERAGE(Table2[REC]))/STDEV(Table2[REC])</f>
        <v>-0.3435265975353049</v>
      </c>
      <c r="X874" s="43">
        <f>(Table2[[#This Row],[INV]]-AVERAGE(Table2[INV]))/STDEV(Table2[INV])</f>
        <v>-3.6335760977692921E-2</v>
      </c>
      <c r="Y874" s="43">
        <f>(Table2[[#This Row],[rev]]-AVERAGE(Table2[rev]))/STDEV(Table2[rev])</f>
        <v>-3.0056984673771023E-2</v>
      </c>
      <c r="Z874" s="43">
        <f>(Table2[[#This Row],[ROA]]-AVERAGE(Table2[ROA]))/STDEV(Table2[ROA])</f>
        <v>2.4667262555086115E-2</v>
      </c>
      <c r="AA874" s="20">
        <f>SUM(Table2[[#This Row],[TATA Z]:[ROA Z]])</f>
        <v>-0.32746912997070532</v>
      </c>
      <c r="AB874" s="20">
        <f>IF(Table2[[#This Row],[Z Score]]&gt;1,1,0)</f>
        <v>0</v>
      </c>
    </row>
    <row r="875" spans="1:28" ht="39" hidden="1" x14ac:dyDescent="0.45">
      <c r="A875" s="30">
        <v>2209</v>
      </c>
      <c r="B875" s="31" t="s">
        <v>4424</v>
      </c>
      <c r="C875" s="32" t="s">
        <v>4425</v>
      </c>
      <c r="D875" s="32" t="s">
        <v>15</v>
      </c>
      <c r="E875" s="33">
        <v>74083921710</v>
      </c>
      <c r="F875" s="33">
        <v>14394713675</v>
      </c>
      <c r="G875" s="33">
        <v>535951249335</v>
      </c>
      <c r="H875" s="33">
        <v>107908597786</v>
      </c>
      <c r="I875" s="33">
        <v>61175795185</v>
      </c>
      <c r="J875" s="33">
        <v>57476724356</v>
      </c>
      <c r="K875" s="33">
        <v>33235702097</v>
      </c>
      <c r="L875" s="33">
        <v>396436407429</v>
      </c>
      <c r="M875" s="33">
        <v>423987620478</v>
      </c>
      <c r="N875" s="34">
        <v>1.61</v>
      </c>
      <c r="O875" s="34">
        <v>0.77</v>
      </c>
      <c r="P875" s="17">
        <v>-0.11137059221162642</v>
      </c>
      <c r="Q875" s="27">
        <v>-0.43307765608889309</v>
      </c>
      <c r="R875" s="27">
        <v>-0.42175371910298293</v>
      </c>
      <c r="S875" s="27">
        <v>6.9497181723740392E-2</v>
      </c>
      <c r="T875" s="28">
        <v>-0.84000000000000008</v>
      </c>
      <c r="U875" s="29">
        <v>-1.7367047856797622</v>
      </c>
      <c r="V875" s="27">
        <f>(Table2[[#This Row],[TATA]]-AVERAGE(Table2[TATA]))/STDEV(Table2[TATA])</f>
        <v>-7.9462917315127293E-2</v>
      </c>
      <c r="W875" s="43">
        <f>(Table2[[#This Row],[REC]]-AVERAGE(Table2[REC]))/STDEV(Table2[REC])</f>
        <v>-0.56006679023165185</v>
      </c>
      <c r="X875" s="43">
        <f>(Table2[[#This Row],[INV]]-AVERAGE(Table2[INV]))/STDEV(Table2[INV])</f>
        <v>-4.0071502904413574E-2</v>
      </c>
      <c r="Y875" s="43">
        <f>(Table2[[#This Row],[rev]]-AVERAGE(Table2[rev]))/STDEV(Table2[rev])</f>
        <v>-3.0711183562373897E-2</v>
      </c>
      <c r="Z875" s="43">
        <f>(Table2[[#This Row],[ROA]]-AVERAGE(Table2[ROA]))/STDEV(Table2[ROA])</f>
        <v>-0.12918366714504625</v>
      </c>
      <c r="AA875" s="20">
        <f>SUM(Table2[[#This Row],[TATA Z]:[ROA Z]])</f>
        <v>-0.83949606115861286</v>
      </c>
      <c r="AB875" s="20">
        <f>IF(Table2[[#This Row],[Z Score]]&gt;1,1,0)</f>
        <v>0</v>
      </c>
    </row>
    <row r="876" spans="1:28" ht="39" hidden="1" x14ac:dyDescent="0.45">
      <c r="A876" s="22">
        <v>2210</v>
      </c>
      <c r="B876" s="23" t="s">
        <v>4426</v>
      </c>
      <c r="C876" s="24" t="s">
        <v>4427</v>
      </c>
      <c r="D876" s="24" t="s">
        <v>15</v>
      </c>
      <c r="E876" s="25">
        <v>-22112226807</v>
      </c>
      <c r="F876" s="25">
        <v>236633498602</v>
      </c>
      <c r="G876" s="25">
        <v>4793389533463</v>
      </c>
      <c r="H876" s="25">
        <v>660168203435</v>
      </c>
      <c r="I876" s="25">
        <v>1275060665453</v>
      </c>
      <c r="J876" s="25">
        <v>115926094552</v>
      </c>
      <c r="K876" s="25">
        <v>116315416029</v>
      </c>
      <c r="L876" s="25">
        <v>439780982222</v>
      </c>
      <c r="M876" s="25">
        <v>649700056032</v>
      </c>
      <c r="N876" s="26">
        <v>1.38</v>
      </c>
      <c r="O876" s="26">
        <v>1.0900000000000001</v>
      </c>
      <c r="P876" s="17">
        <v>5.3979699250953278E-2</v>
      </c>
      <c r="Q876" s="27">
        <v>0.9314178702012299</v>
      </c>
      <c r="R876" s="27">
        <v>3.3583592935183832E-3</v>
      </c>
      <c r="S876" s="27">
        <v>0.47732640176794533</v>
      </c>
      <c r="T876" s="28">
        <v>-0.28999999999999981</v>
      </c>
      <c r="U876" s="29">
        <v>1.176082330513647</v>
      </c>
      <c r="V876" s="27">
        <f>(Table2[[#This Row],[TATA]]-AVERAGE(Table2[TATA]))/STDEV(Table2[TATA])</f>
        <v>0.10253848567049643</v>
      </c>
      <c r="W876" s="43">
        <f>(Table2[[#This Row],[REC]]-AVERAGE(Table2[REC]))/STDEV(Table2[REC])</f>
        <v>0.5611431861543843</v>
      </c>
      <c r="X876" s="43">
        <f>(Table2[[#This Row],[INV]]-AVERAGE(Table2[INV]))/STDEV(Table2[INV])</f>
        <v>-3.6942581950785099E-2</v>
      </c>
      <c r="Y876" s="43">
        <f>(Table2[[#This Row],[rev]]-AVERAGE(Table2[rev]))/STDEV(Table2[rev])</f>
        <v>-2.9296920408561213E-2</v>
      </c>
      <c r="Z876" s="43">
        <f>(Table2[[#This Row],[ROA]]-AVERAGE(Table2[ROA]))/STDEV(Table2[ROA])</f>
        <v>-5.8076094594564878E-2</v>
      </c>
      <c r="AA876" s="20">
        <f>SUM(Table2[[#This Row],[TATA Z]:[ROA Z]])</f>
        <v>0.53936607487096944</v>
      </c>
      <c r="AB876" s="20">
        <f>IF(Table2[[#This Row],[Z Score]]&gt;1,1,0)</f>
        <v>0</v>
      </c>
    </row>
    <row r="877" spans="1:28" ht="39" hidden="1" x14ac:dyDescent="0.45">
      <c r="A877" s="30">
        <v>2211</v>
      </c>
      <c r="B877" s="31" t="s">
        <v>4428</v>
      </c>
      <c r="C877" s="32" t="s">
        <v>4429</v>
      </c>
      <c r="D877" s="32" t="s">
        <v>18</v>
      </c>
      <c r="E877" s="33">
        <v>247730304385</v>
      </c>
      <c r="F877" s="33">
        <v>140686596943</v>
      </c>
      <c r="G877" s="33">
        <v>2028015851181</v>
      </c>
      <c r="H877" s="33">
        <v>78861464889</v>
      </c>
      <c r="I877" s="33">
        <v>42335472893</v>
      </c>
      <c r="J877" s="33">
        <v>117313775033</v>
      </c>
      <c r="K877" s="33">
        <v>117531016279</v>
      </c>
      <c r="L877" s="33">
        <v>488191875766</v>
      </c>
      <c r="M877" s="33">
        <v>534753004309</v>
      </c>
      <c r="N877" s="34">
        <v>1.18</v>
      </c>
      <c r="O877" s="34">
        <v>2.39</v>
      </c>
      <c r="P877" s="17">
        <v>-5.278248065944055E-2</v>
      </c>
      <c r="Q877" s="27">
        <v>-0.46316654207998148</v>
      </c>
      <c r="R877" s="27">
        <v>1.851796568125872E-3</v>
      </c>
      <c r="S877" s="27">
        <v>9.5374648482101462E-2</v>
      </c>
      <c r="T877" s="28">
        <v>1.2100000000000002</v>
      </c>
      <c r="U877" s="29">
        <v>0.79127742231080544</v>
      </c>
      <c r="V877" s="27">
        <f>(Table2[[#This Row],[TATA]]-AVERAGE(Table2[TATA]))/STDEV(Table2[TATA])</f>
        <v>-1.4974863460143801E-2</v>
      </c>
      <c r="W877" s="43">
        <f>(Table2[[#This Row],[REC]]-AVERAGE(Table2[REC]))/STDEV(Table2[REC])</f>
        <v>-0.58479091610934808</v>
      </c>
      <c r="X877" s="43">
        <f>(Table2[[#This Row],[INV]]-AVERAGE(Table2[INV]))/STDEV(Table2[INV])</f>
        <v>-3.6953670592860893E-2</v>
      </c>
      <c r="Y877" s="43">
        <f>(Table2[[#This Row],[rev]]-AVERAGE(Table2[rev]))/STDEV(Table2[rev])</f>
        <v>-3.0621446128292061E-2</v>
      </c>
      <c r="Z877" s="43">
        <f>(Table2[[#This Row],[ROA]]-AVERAGE(Table2[ROA]))/STDEV(Table2[ROA])</f>
        <v>0.13585364872492969</v>
      </c>
      <c r="AA877" s="20">
        <f>SUM(Table2[[#This Row],[TATA Z]:[ROA Z]])</f>
        <v>-0.53148724756571519</v>
      </c>
      <c r="AB877" s="20">
        <f>IF(Table2[[#This Row],[Z Score]]&gt;1,1,0)</f>
        <v>0</v>
      </c>
    </row>
    <row r="878" spans="1:28" ht="26.25" hidden="1" x14ac:dyDescent="0.45">
      <c r="A878" s="22">
        <v>2215</v>
      </c>
      <c r="B878" s="23" t="s">
        <v>4436</v>
      </c>
      <c r="C878" s="24" t="s">
        <v>4437</v>
      </c>
      <c r="D878" s="24" t="s">
        <v>33</v>
      </c>
      <c r="E878" s="25">
        <v>302190908803</v>
      </c>
      <c r="F878" s="25">
        <v>26387625330</v>
      </c>
      <c r="G878" s="25">
        <v>2276258891942</v>
      </c>
      <c r="H878" s="25">
        <v>632767077834</v>
      </c>
      <c r="I878" s="25">
        <v>1092929859770</v>
      </c>
      <c r="J878" s="25">
        <v>839777179273</v>
      </c>
      <c r="K878" s="25">
        <v>466688899278</v>
      </c>
      <c r="L878" s="25">
        <v>3455603546641</v>
      </c>
      <c r="M878" s="25">
        <v>3349613289512</v>
      </c>
      <c r="N878" s="26">
        <v>0.54</v>
      </c>
      <c r="O878" s="26">
        <v>0.56999999999999995</v>
      </c>
      <c r="P878" s="17">
        <v>-0.12116516466969064</v>
      </c>
      <c r="Q878" s="27">
        <v>0.72722301468522199</v>
      </c>
      <c r="R878" s="27">
        <v>-0.44427056271996423</v>
      </c>
      <c r="S878" s="27">
        <v>-3.0671995701598127E-2</v>
      </c>
      <c r="T878" s="28">
        <v>2.9999999999999916E-2</v>
      </c>
      <c r="U878" s="29">
        <v>0.16111529159396892</v>
      </c>
      <c r="V878" s="27">
        <f>(Table2[[#This Row],[TATA]]-AVERAGE(Table2[TATA]))/STDEV(Table2[TATA])</f>
        <v>-9.0243823192244929E-2</v>
      </c>
      <c r="W878" s="43">
        <f>(Table2[[#This Row],[REC]]-AVERAGE(Table2[REC]))/STDEV(Table2[REC])</f>
        <v>0.39335567441828911</v>
      </c>
      <c r="X878" s="43">
        <f>(Table2[[#This Row],[INV]]-AVERAGE(Table2[INV]))/STDEV(Table2[INV])</f>
        <v>-4.0237231961250765E-2</v>
      </c>
      <c r="Y878" s="43">
        <f>(Table2[[#This Row],[rev]]-AVERAGE(Table2[rev]))/STDEV(Table2[rev])</f>
        <v>-3.1058548512744606E-2</v>
      </c>
      <c r="Z878" s="43">
        <f>(Table2[[#This Row],[ROA]]-AVERAGE(Table2[ROA]))/STDEV(Table2[ROA])</f>
        <v>-1.6704416019739401E-2</v>
      </c>
      <c r="AA878" s="20">
        <f>SUM(Table2[[#This Row],[TATA Z]:[ROA Z]])</f>
        <v>0.21511165473230937</v>
      </c>
      <c r="AB878" s="20">
        <f>IF(Table2[[#This Row],[Z Score]]&gt;1,1,0)</f>
        <v>0</v>
      </c>
    </row>
    <row r="879" spans="1:28" ht="39" hidden="1" x14ac:dyDescent="0.45">
      <c r="A879" s="30">
        <v>2223</v>
      </c>
      <c r="B879" s="31" t="s">
        <v>4452</v>
      </c>
      <c r="C879" s="32" t="s">
        <v>4453</v>
      </c>
      <c r="D879" s="32" t="s">
        <v>18</v>
      </c>
      <c r="E879" s="33">
        <v>-1567406782013</v>
      </c>
      <c r="F879" s="33">
        <v>674838553012</v>
      </c>
      <c r="G879" s="33">
        <v>15312108514660</v>
      </c>
      <c r="H879" s="33">
        <v>1402235948481</v>
      </c>
      <c r="I879" s="33">
        <v>3522828435118</v>
      </c>
      <c r="J879" s="33">
        <v>4078812402718</v>
      </c>
      <c r="K879" s="33">
        <v>7305373625519</v>
      </c>
      <c r="L879" s="33">
        <v>1684453453400</v>
      </c>
      <c r="M879" s="33">
        <v>3730125315511</v>
      </c>
      <c r="N879" s="34">
        <v>5.03</v>
      </c>
      <c r="O879" s="34">
        <v>2.74</v>
      </c>
      <c r="P879" s="17">
        <v>0.14643609225197476</v>
      </c>
      <c r="Q879" s="27">
        <v>1.5122936257155395</v>
      </c>
      <c r="R879" s="27">
        <v>0.79105408737379412</v>
      </c>
      <c r="S879" s="27">
        <v>1.2144424994243062</v>
      </c>
      <c r="T879" s="28">
        <v>-2.29</v>
      </c>
      <c r="U879" s="29">
        <v>1.3742263047656147</v>
      </c>
      <c r="V879" s="27">
        <f>(Table2[[#This Row],[TATA]]-AVERAGE(Table2[TATA]))/STDEV(Table2[TATA])</f>
        <v>0.20430542597845627</v>
      </c>
      <c r="W879" s="43">
        <f>(Table2[[#This Row],[REC]]-AVERAGE(Table2[REC]))/STDEV(Table2[REC])</f>
        <v>1.0384504983257707</v>
      </c>
      <c r="X879" s="43">
        <f>(Table2[[#This Row],[INV]]-AVERAGE(Table2[INV]))/STDEV(Table2[INV])</f>
        <v>-3.1144963407528235E-2</v>
      </c>
      <c r="Y879" s="43">
        <f>(Table2[[#This Row],[rev]]-AVERAGE(Table2[rev]))/STDEV(Table2[rev])</f>
        <v>-2.6740761884940494E-2</v>
      </c>
      <c r="Z879" s="43">
        <f>(Table2[[#This Row],[ROA]]-AVERAGE(Table2[ROA]))/STDEV(Table2[ROA])</f>
        <v>-0.31664908568722427</v>
      </c>
      <c r="AA879" s="20">
        <f>SUM(Table2[[#This Row],[TATA Z]:[ROA Z]])</f>
        <v>0.868221113324534</v>
      </c>
      <c r="AB879" s="20">
        <f>IF(Table2[[#This Row],[Z Score]]&gt;1,1,0)</f>
        <v>0</v>
      </c>
    </row>
    <row r="880" spans="1:28" ht="51.75" hidden="1" x14ac:dyDescent="0.45">
      <c r="A880" s="22">
        <v>2237</v>
      </c>
      <c r="B880" s="23" t="s">
        <v>4480</v>
      </c>
      <c r="C880" s="24" t="s">
        <v>4481</v>
      </c>
      <c r="D880" s="24" t="s">
        <v>15</v>
      </c>
      <c r="E880" s="25">
        <v>147567005202</v>
      </c>
      <c r="F880" s="25">
        <v>-11280558889</v>
      </c>
      <c r="G880" s="25">
        <v>2417606327669</v>
      </c>
      <c r="H880" s="25">
        <v>1726683728615</v>
      </c>
      <c r="I880" s="25">
        <v>1602883939436</v>
      </c>
      <c r="J880" s="25">
        <v>258233762424</v>
      </c>
      <c r="K880" s="25">
        <v>234867385354</v>
      </c>
      <c r="L880" s="25">
        <v>4235655716633</v>
      </c>
      <c r="M880" s="25">
        <v>1719139086143</v>
      </c>
      <c r="N880" s="26">
        <v>-0.74</v>
      </c>
      <c r="O880" s="26">
        <v>0.47</v>
      </c>
      <c r="P880" s="17">
        <v>-6.5704478960458848E-2</v>
      </c>
      <c r="Q880" s="27">
        <v>-7.1698011122338978E-2</v>
      </c>
      <c r="R880" s="27">
        <v>-9.0485368182159714E-2</v>
      </c>
      <c r="S880" s="27">
        <v>-0.59412681266985146</v>
      </c>
      <c r="T880" s="28">
        <v>1.21</v>
      </c>
      <c r="U880" s="29">
        <v>0.38798532906519101</v>
      </c>
      <c r="V880" s="27">
        <f>(Table2[[#This Row],[TATA]]-AVERAGE(Table2[TATA]))/STDEV(Table2[TATA])</f>
        <v>-2.9198133339867087E-2</v>
      </c>
      <c r="W880" s="43">
        <f>(Table2[[#This Row],[REC]]-AVERAGE(Table2[REC]))/STDEV(Table2[REC])</f>
        <v>-0.263120075938656</v>
      </c>
      <c r="X880" s="43">
        <f>(Table2[[#This Row],[INV]]-AVERAGE(Table2[INV]))/STDEV(Table2[INV])</f>
        <v>-3.7633292989560571E-2</v>
      </c>
      <c r="Y880" s="43">
        <f>(Table2[[#This Row],[rev]]-AVERAGE(Table2[rev]))/STDEV(Table2[rev])</f>
        <v>-3.3012487434507243E-2</v>
      </c>
      <c r="Z880" s="43">
        <f>(Table2[[#This Row],[ROA]]-AVERAGE(Table2[ROA]))/STDEV(Table2[ROA])</f>
        <v>0.13585364872492967</v>
      </c>
      <c r="AA880" s="20">
        <f>SUM(Table2[[#This Row],[TATA Z]:[ROA Z]])</f>
        <v>-0.22711034097766125</v>
      </c>
      <c r="AB880" s="20">
        <f>IF(Table2[[#This Row],[Z Score]]&gt;1,1,0)</f>
        <v>0</v>
      </c>
    </row>
    <row r="881" spans="1:28" ht="51.75" hidden="1" x14ac:dyDescent="0.45">
      <c r="A881" s="30">
        <v>2247</v>
      </c>
      <c r="B881" s="31" t="s">
        <v>4500</v>
      </c>
      <c r="C881" s="32" t="s">
        <v>4501</v>
      </c>
      <c r="D881" s="32" t="s">
        <v>15</v>
      </c>
      <c r="E881" s="33">
        <v>-7021323260</v>
      </c>
      <c r="F881" s="33">
        <v>3190373575</v>
      </c>
      <c r="G881" s="33">
        <v>73704048614</v>
      </c>
      <c r="H881" s="33">
        <v>54147300889</v>
      </c>
      <c r="I881" s="33">
        <v>55523835785</v>
      </c>
      <c r="J881" s="33">
        <v>6772969390</v>
      </c>
      <c r="K881" s="33">
        <v>13047440007</v>
      </c>
      <c r="L881" s="33">
        <v>353149272622</v>
      </c>
      <c r="M881" s="33">
        <v>353988322055</v>
      </c>
      <c r="N881" s="33"/>
      <c r="O881" s="33"/>
      <c r="P881" s="17">
        <v>0.13855001220462534</v>
      </c>
      <c r="Q881" s="27">
        <v>2.5422040866299993E-2</v>
      </c>
      <c r="R881" s="27">
        <v>0.92639878548159216</v>
      </c>
      <c r="S881" s="27">
        <v>2.3759058790362919E-3</v>
      </c>
      <c r="T881" s="28">
        <v>0</v>
      </c>
      <c r="U881" s="29">
        <v>1.0927467444315537</v>
      </c>
      <c r="V881" s="27">
        <f>(Table2[[#This Row],[TATA]]-AVERAGE(Table2[TATA]))/STDEV(Table2[TATA])</f>
        <v>0.19562520158949992</v>
      </c>
      <c r="W881" s="43">
        <f>(Table2[[#This Row],[REC]]-AVERAGE(Table2[REC]))/STDEV(Table2[REC])</f>
        <v>-0.18331624434028138</v>
      </c>
      <c r="X881" s="43">
        <f>(Table2[[#This Row],[INV]]-AVERAGE(Table2[INV]))/STDEV(Table2[INV])</f>
        <v>-3.0148795847506502E-2</v>
      </c>
      <c r="Y881" s="43">
        <f>(Table2[[#This Row],[rev]]-AVERAGE(Table2[rev]))/STDEV(Table2[rev])</f>
        <v>-3.0943945568131535E-2</v>
      </c>
      <c r="Z881" s="43">
        <f>(Table2[[#This Row],[ROA]]-AVERAGE(Table2[ROA]))/STDEV(Table2[ROA])</f>
        <v>-2.058301088612928E-2</v>
      </c>
      <c r="AA881" s="20">
        <f>SUM(Table2[[#This Row],[TATA Z]:[ROA Z]])</f>
        <v>-6.936679505254878E-2</v>
      </c>
      <c r="AB881" s="20">
        <f>IF(Table2[[#This Row],[Z Score]]&gt;1,1,0)</f>
        <v>0</v>
      </c>
    </row>
    <row r="882" spans="1:28" ht="26.25" hidden="1" x14ac:dyDescent="0.45">
      <c r="A882" s="22">
        <v>2248</v>
      </c>
      <c r="B882" s="23" t="s">
        <v>4502</v>
      </c>
      <c r="C882" s="24" t="s">
        <v>4503</v>
      </c>
      <c r="D882" s="24" t="s">
        <v>18</v>
      </c>
      <c r="E882" s="25">
        <v>383459042500</v>
      </c>
      <c r="F882" s="25">
        <v>255470054015</v>
      </c>
      <c r="G882" s="25">
        <v>1653267349086</v>
      </c>
      <c r="H882" s="25">
        <v>110056183822</v>
      </c>
      <c r="I882" s="25">
        <v>80141954627</v>
      </c>
      <c r="J882" s="25">
        <v>5340478768</v>
      </c>
      <c r="K882" s="25">
        <v>5079716053</v>
      </c>
      <c r="L882" s="25">
        <v>538668435744</v>
      </c>
      <c r="M882" s="25">
        <v>562827349177</v>
      </c>
      <c r="N882" s="26">
        <v>2.63</v>
      </c>
      <c r="O882" s="26">
        <v>2.2200000000000002</v>
      </c>
      <c r="P882" s="17">
        <v>-7.7415784298745169E-2</v>
      </c>
      <c r="Q882" s="27">
        <v>-0.27180870857181411</v>
      </c>
      <c r="R882" s="27">
        <v>-4.8827591369238824E-2</v>
      </c>
      <c r="S882" s="27">
        <v>4.4849320713644759E-2</v>
      </c>
      <c r="T882" s="28">
        <v>-0.4099999999999997</v>
      </c>
      <c r="U882" s="29">
        <v>-0.76320276352615302</v>
      </c>
      <c r="V882" s="27">
        <f>(Table2[[#This Row],[TATA]]-AVERAGE(Table2[TATA]))/STDEV(Table2[TATA])</f>
        <v>-4.208879100673614E-2</v>
      </c>
      <c r="W882" s="43">
        <f>(Table2[[#This Row],[REC]]-AVERAGE(Table2[REC]))/STDEV(Table2[REC])</f>
        <v>-0.42755162301154381</v>
      </c>
      <c r="X882" s="43">
        <f>(Table2[[#This Row],[INV]]-AVERAGE(Table2[INV]))/STDEV(Table2[INV])</f>
        <v>-3.7326682339392327E-2</v>
      </c>
      <c r="Y882" s="43">
        <f>(Table2[[#This Row],[rev]]-AVERAGE(Table2[rev]))/STDEV(Table2[rev])</f>
        <v>-3.0796656990793508E-2</v>
      </c>
      <c r="Z882" s="43">
        <f>(Table2[[#This Row],[ROA]]-AVERAGE(Table2[ROA]))/STDEV(Table2[ROA])</f>
        <v>-7.3590474060124422E-2</v>
      </c>
      <c r="AA882" s="20">
        <f>SUM(Table2[[#This Row],[TATA Z]:[ROA Z]])</f>
        <v>-0.61135422740859013</v>
      </c>
      <c r="AB882" s="20">
        <f>IF(Table2[[#This Row],[Z Score]]&gt;1,1,0)</f>
        <v>0</v>
      </c>
    </row>
    <row r="883" spans="1:28" ht="51.75" hidden="1" x14ac:dyDescent="0.45">
      <c r="A883" s="30">
        <v>2249</v>
      </c>
      <c r="B883" s="31" t="s">
        <v>4504</v>
      </c>
      <c r="C883" s="32" t="s">
        <v>4505</v>
      </c>
      <c r="D883" s="32" t="s">
        <v>15</v>
      </c>
      <c r="E883" s="33">
        <v>-235872813026</v>
      </c>
      <c r="F883" s="33">
        <v>220741967153</v>
      </c>
      <c r="G883" s="33">
        <v>2295819345595</v>
      </c>
      <c r="H883" s="33">
        <v>816863896596</v>
      </c>
      <c r="I883" s="33">
        <v>1089695270002</v>
      </c>
      <c r="J883" s="33">
        <v>717226300892</v>
      </c>
      <c r="K883" s="33">
        <v>847880747016</v>
      </c>
      <c r="L883" s="33">
        <v>2248612114714</v>
      </c>
      <c r="M883" s="33">
        <v>2913988758697</v>
      </c>
      <c r="N883" s="34">
        <v>4.33</v>
      </c>
      <c r="O883" s="34">
        <v>4.43</v>
      </c>
      <c r="P883" s="17">
        <v>0.19888968226315762</v>
      </c>
      <c r="Q883" s="27">
        <v>0.33399857007138045</v>
      </c>
      <c r="R883" s="27">
        <v>0.18216627856717982</v>
      </c>
      <c r="S883" s="27">
        <v>0.29590547859679611</v>
      </c>
      <c r="T883" s="28">
        <v>9.9999999999999645E-2</v>
      </c>
      <c r="U883" s="29">
        <v>1.1109600094985137</v>
      </c>
      <c r="V883" s="27">
        <f>(Table2[[#This Row],[TATA]]-AVERAGE(Table2[TATA]))/STDEV(Table2[TATA])</f>
        <v>0.26204119946409582</v>
      </c>
      <c r="W883" s="43">
        <f>(Table2[[#This Row],[REC]]-AVERAGE(Table2[REC]))/STDEV(Table2[REC])</f>
        <v>7.0241994845729835E-2</v>
      </c>
      <c r="X883" s="43">
        <f>(Table2[[#This Row],[INV]]-AVERAGE(Table2[INV]))/STDEV(Table2[INV])</f>
        <v>-3.5626515262206448E-2</v>
      </c>
      <c r="Y883" s="43">
        <f>(Table2[[#This Row],[rev]]-AVERAGE(Table2[rev]))/STDEV(Table2[rev])</f>
        <v>-2.9926048765141027E-2</v>
      </c>
      <c r="Z883" s="43">
        <f>(Table2[[#This Row],[ROA]]-AVERAGE(Table2[ROA]))/STDEV(Table2[ROA])</f>
        <v>-7.6543613314963557E-3</v>
      </c>
      <c r="AA883" s="20">
        <f>SUM(Table2[[#This Row],[TATA Z]:[ROA Z]])</f>
        <v>0.25907626895098185</v>
      </c>
      <c r="AB883" s="20">
        <f>IF(Table2[[#This Row],[Z Score]]&gt;1,1,0)</f>
        <v>0</v>
      </c>
    </row>
    <row r="884" spans="1:28" ht="39" hidden="1" x14ac:dyDescent="0.45">
      <c r="A884" s="22">
        <v>2263</v>
      </c>
      <c r="B884" s="23" t="s">
        <v>4532</v>
      </c>
      <c r="C884" s="24" t="s">
        <v>4533</v>
      </c>
      <c r="D884" s="24" t="s">
        <v>15</v>
      </c>
      <c r="E884" s="25">
        <v>10864879386</v>
      </c>
      <c r="F884" s="25">
        <v>8516863049</v>
      </c>
      <c r="G884" s="25">
        <v>843533242414</v>
      </c>
      <c r="H884" s="25">
        <v>258145723753</v>
      </c>
      <c r="I884" s="25">
        <v>233155681987</v>
      </c>
      <c r="J884" s="25">
        <v>345686553550</v>
      </c>
      <c r="K884" s="25">
        <v>326716974344</v>
      </c>
      <c r="L884" s="25">
        <v>285830605306</v>
      </c>
      <c r="M884" s="25">
        <v>332930410437</v>
      </c>
      <c r="N884" s="26">
        <v>2.74</v>
      </c>
      <c r="O884" s="26">
        <v>-0.05</v>
      </c>
      <c r="P884" s="17">
        <v>-2.7835492650894376E-3</v>
      </c>
      <c r="Q884" s="27">
        <v>-9.6805948991473781E-2</v>
      </c>
      <c r="R884" s="27">
        <v>-5.4875085568684825E-2</v>
      </c>
      <c r="S884" s="27">
        <v>0.16478223205166093</v>
      </c>
      <c r="T884" s="28">
        <v>-2.79</v>
      </c>
      <c r="U884" s="29">
        <v>-2.7796823517735874</v>
      </c>
      <c r="V884" s="27">
        <f>(Table2[[#This Row],[TATA]]-AVERAGE(Table2[TATA]))/STDEV(Table2[TATA])</f>
        <v>4.0059062280550978E-2</v>
      </c>
      <c r="W884" s="43">
        <f>(Table2[[#This Row],[REC]]-AVERAGE(Table2[REC]))/STDEV(Table2[REC])</f>
        <v>-0.28375134213407849</v>
      </c>
      <c r="X884" s="43">
        <f>(Table2[[#This Row],[INV]]-AVERAGE(Table2[INV]))/STDEV(Table2[INV])</f>
        <v>-3.7371193263167922E-2</v>
      </c>
      <c r="Y884" s="43">
        <f>(Table2[[#This Row],[rev]]-AVERAGE(Table2[rev]))/STDEV(Table2[rev])</f>
        <v>-3.0380755703935117E-2</v>
      </c>
      <c r="Z884" s="43">
        <f>(Table2[[#This Row],[ROA]]-AVERAGE(Table2[ROA]))/STDEV(Table2[ROA])</f>
        <v>-0.38129233346038915</v>
      </c>
      <c r="AA884" s="20">
        <f>SUM(Table2[[#This Row],[TATA Z]:[ROA Z]])</f>
        <v>-0.69273656228101976</v>
      </c>
      <c r="AB884" s="20">
        <f>IF(Table2[[#This Row],[Z Score]]&gt;1,1,0)</f>
        <v>0</v>
      </c>
    </row>
    <row r="885" spans="1:28" ht="51.75" hidden="1" x14ac:dyDescent="0.45">
      <c r="A885" s="30">
        <v>2264</v>
      </c>
      <c r="B885" s="31" t="s">
        <v>4534</v>
      </c>
      <c r="C885" s="32" t="s">
        <v>4535</v>
      </c>
      <c r="D885" s="32" t="s">
        <v>18</v>
      </c>
      <c r="E885" s="33">
        <v>320252316463</v>
      </c>
      <c r="F885" s="33">
        <v>160204631212</v>
      </c>
      <c r="G885" s="33">
        <v>1191059378368</v>
      </c>
      <c r="H885" s="33">
        <v>444458326105</v>
      </c>
      <c r="I885" s="33">
        <v>327979323806</v>
      </c>
      <c r="J885" s="33">
        <v>13096217340</v>
      </c>
      <c r="K885" s="33">
        <v>13796628316</v>
      </c>
      <c r="L885" s="33">
        <v>1631183620056</v>
      </c>
      <c r="M885" s="33">
        <v>1847573468156</v>
      </c>
      <c r="N885" s="34">
        <v>4.96</v>
      </c>
      <c r="O885" s="34">
        <v>3.73</v>
      </c>
      <c r="P885" s="17">
        <v>-0.13437422865541662</v>
      </c>
      <c r="Q885" s="27">
        <v>-0.26206956976092893</v>
      </c>
      <c r="R885" s="27">
        <v>5.3481929767668315E-2</v>
      </c>
      <c r="S885" s="27">
        <v>0.13265817866205101</v>
      </c>
      <c r="T885" s="28">
        <v>-1.23</v>
      </c>
      <c r="U885" s="29">
        <v>-1.4403036899866262</v>
      </c>
      <c r="V885" s="27">
        <f>(Table2[[#This Row],[TATA]]-AVERAGE(Table2[TATA]))/STDEV(Table2[TATA])</f>
        <v>-0.1047830668564937</v>
      </c>
      <c r="W885" s="43">
        <f>(Table2[[#This Row],[REC]]-AVERAGE(Table2[REC]))/STDEV(Table2[REC])</f>
        <v>-0.41954894408311827</v>
      </c>
      <c r="X885" s="43">
        <f>(Table2[[#This Row],[INV]]-AVERAGE(Table2[INV]))/STDEV(Table2[INV])</f>
        <v>-3.6573661146373213E-2</v>
      </c>
      <c r="Y885" s="43">
        <f>(Table2[[#This Row],[rev]]-AVERAGE(Table2[rev]))/STDEV(Table2[rev])</f>
        <v>-3.049215494368334E-2</v>
      </c>
      <c r="Z885" s="43">
        <f>(Table2[[#This Row],[ROA]]-AVERAGE(Table2[ROA]))/STDEV(Table2[ROA])</f>
        <v>-0.17960540040811482</v>
      </c>
      <c r="AA885" s="20">
        <f>SUM(Table2[[#This Row],[TATA Z]:[ROA Z]])</f>
        <v>-0.77100322743778327</v>
      </c>
      <c r="AB885" s="20">
        <f>IF(Table2[[#This Row],[Z Score]]&gt;1,1,0)</f>
        <v>0</v>
      </c>
    </row>
    <row r="886" spans="1:28" ht="51.75" hidden="1" x14ac:dyDescent="0.45">
      <c r="A886" s="22">
        <v>2265</v>
      </c>
      <c r="B886" s="23" t="s">
        <v>4536</v>
      </c>
      <c r="C886" s="24" t="s">
        <v>4537</v>
      </c>
      <c r="D886" s="24" t="s">
        <v>18</v>
      </c>
      <c r="E886" s="25">
        <v>234986869657</v>
      </c>
      <c r="F886" s="25">
        <v>271303933678</v>
      </c>
      <c r="G886" s="25">
        <v>4171199741030</v>
      </c>
      <c r="H886" s="25">
        <v>555646903766</v>
      </c>
      <c r="I886" s="25">
        <v>510864403458</v>
      </c>
      <c r="J886" s="25">
        <v>1031387905435</v>
      </c>
      <c r="K886" s="25">
        <v>1006866298237</v>
      </c>
      <c r="L886" s="25">
        <v>3810904287996</v>
      </c>
      <c r="M886" s="25">
        <v>3645252201477</v>
      </c>
      <c r="N886" s="26">
        <v>1.59</v>
      </c>
      <c r="O886" s="26">
        <v>1.1299999999999999</v>
      </c>
      <c r="P886" s="17">
        <v>8.7066231002479351E-3</v>
      </c>
      <c r="Q886" s="27">
        <v>-8.0595248537296424E-2</v>
      </c>
      <c r="R886" s="27">
        <v>-2.3775348798236801E-2</v>
      </c>
      <c r="S886" s="27">
        <v>-4.3467920997330982E-2</v>
      </c>
      <c r="T886" s="28">
        <v>-0.46000000000000019</v>
      </c>
      <c r="U886" s="29">
        <v>-0.59913189523261645</v>
      </c>
      <c r="V886" s="27">
        <f>(Table2[[#This Row],[TATA]]-AVERAGE(Table2[TATA]))/STDEV(Table2[TATA])</f>
        <v>5.2706318433173548E-2</v>
      </c>
      <c r="W886" s="43">
        <f>(Table2[[#This Row],[REC]]-AVERAGE(Table2[REC]))/STDEV(Table2[REC])</f>
        <v>-0.2704309620205238</v>
      </c>
      <c r="X886" s="43">
        <f>(Table2[[#This Row],[INV]]-AVERAGE(Table2[INV]))/STDEV(Table2[INV])</f>
        <v>-3.7142292173364906E-2</v>
      </c>
      <c r="Y886" s="43">
        <f>(Table2[[#This Row],[rev]]-AVERAGE(Table2[rev]))/STDEV(Table2[rev])</f>
        <v>-3.1102922002370324E-2</v>
      </c>
      <c r="Z886" s="43">
        <f>(Table2[[#This Row],[ROA]]-AVERAGE(Table2[ROA]))/STDEV(Table2[ROA])</f>
        <v>-8.0054798837440974E-2</v>
      </c>
      <c r="AA886" s="20">
        <f>SUM(Table2[[#This Row],[TATA Z]:[ROA Z]])</f>
        <v>-0.36602465660052647</v>
      </c>
      <c r="AB886" s="20">
        <f>IF(Table2[[#This Row],[Z Score]]&gt;1,1,0)</f>
        <v>0</v>
      </c>
    </row>
    <row r="887" spans="1:28" ht="39" hidden="1" x14ac:dyDescent="0.45">
      <c r="A887" s="30">
        <v>2267</v>
      </c>
      <c r="B887" s="31" t="s">
        <v>4540</v>
      </c>
      <c r="C887" s="32" t="s">
        <v>4541</v>
      </c>
      <c r="D887" s="32" t="s">
        <v>18</v>
      </c>
      <c r="E887" s="33">
        <v>64101639080</v>
      </c>
      <c r="F887" s="33">
        <v>12386372395</v>
      </c>
      <c r="G887" s="33">
        <v>967250403611</v>
      </c>
      <c r="H887" s="33">
        <v>170481955933</v>
      </c>
      <c r="I887" s="33">
        <v>169487920268</v>
      </c>
      <c r="J887" s="33">
        <v>417087965886</v>
      </c>
      <c r="K887" s="33">
        <v>385717650075</v>
      </c>
      <c r="L887" s="33">
        <v>914263719497</v>
      </c>
      <c r="M887" s="33">
        <v>880079824737</v>
      </c>
      <c r="N887" s="34">
        <v>-1.55</v>
      </c>
      <c r="O887" s="34">
        <v>5.91</v>
      </c>
      <c r="P887" s="17">
        <v>-5.3466265293799123E-2</v>
      </c>
      <c r="Q887" s="27">
        <v>-5.830738271155567E-3</v>
      </c>
      <c r="R887" s="27">
        <v>-7.5212709012981327E-2</v>
      </c>
      <c r="S887" s="27">
        <v>-3.7389534366306189E-2</v>
      </c>
      <c r="T887" s="28">
        <v>7.46</v>
      </c>
      <c r="U887" s="29">
        <v>7.2881007530557582</v>
      </c>
      <c r="V887" s="27">
        <f>(Table2[[#This Row],[TATA]]-AVERAGE(Table2[TATA]))/STDEV(Table2[TATA])</f>
        <v>-1.5727506601516408E-2</v>
      </c>
      <c r="W887" s="43">
        <f>(Table2[[#This Row],[REC]]-AVERAGE(Table2[REC]))/STDEV(Table2[REC])</f>
        <v>-0.20899674463036003</v>
      </c>
      <c r="X887" s="43">
        <f>(Table2[[#This Row],[INV]]-AVERAGE(Table2[INV]))/STDEV(Table2[INV])</f>
        <v>-3.752088276712625E-2</v>
      </c>
      <c r="Y887" s="43">
        <f>(Table2[[#This Row],[rev]]-AVERAGE(Table2[rev]))/STDEV(Table2[rev])</f>
        <v>-3.1081843477771341E-2</v>
      </c>
      <c r="Z887" s="43">
        <f>(Table2[[#This Row],[ROA]]-AVERAGE(Table2[ROA]))/STDEV(Table2[ROA])</f>
        <v>0.94389424588949034</v>
      </c>
      <c r="AA887" s="20">
        <f>SUM(Table2[[#This Row],[TATA Z]:[ROA Z]])</f>
        <v>0.65056726841271639</v>
      </c>
      <c r="AB887" s="20">
        <f>IF(Table2[[#This Row],[Z Score]]&gt;1,1,0)</f>
        <v>0</v>
      </c>
    </row>
    <row r="888" spans="1:28" ht="39" hidden="1" x14ac:dyDescent="0.45">
      <c r="A888" s="22">
        <v>2268</v>
      </c>
      <c r="B888" s="23" t="s">
        <v>4542</v>
      </c>
      <c r="C888" s="24" t="s">
        <v>4543</v>
      </c>
      <c r="D888" s="24" t="s">
        <v>18</v>
      </c>
      <c r="E888" s="25">
        <v>9276616115</v>
      </c>
      <c r="F888" s="25">
        <v>26461709065</v>
      </c>
      <c r="G888" s="25">
        <v>367366531265</v>
      </c>
      <c r="H888" s="25">
        <v>306099246892</v>
      </c>
      <c r="I888" s="25">
        <v>318166218980</v>
      </c>
      <c r="J888" s="25">
        <v>9707111131</v>
      </c>
      <c r="K888" s="25">
        <v>7691709058</v>
      </c>
      <c r="L888" s="25">
        <v>27109145516</v>
      </c>
      <c r="M888" s="25">
        <v>43416553566</v>
      </c>
      <c r="N888" s="26">
        <v>0.11</v>
      </c>
      <c r="O888" s="26">
        <v>0.66</v>
      </c>
      <c r="P888" s="17">
        <v>4.6779146948483244E-2</v>
      </c>
      <c r="Q888" s="27">
        <v>3.9421763400344305E-2</v>
      </c>
      <c r="R888" s="27">
        <v>-0.20762120117938515</v>
      </c>
      <c r="S888" s="27">
        <v>0.6015463689320365</v>
      </c>
      <c r="T888" s="28">
        <v>0.55000000000000004</v>
      </c>
      <c r="U888" s="29">
        <v>1.0301260781014789</v>
      </c>
      <c r="V888" s="27">
        <f>(Table2[[#This Row],[TATA]]-AVERAGE(Table2[TATA]))/STDEV(Table2[TATA])</f>
        <v>9.4612823068217361E-2</v>
      </c>
      <c r="W888" s="43">
        <f>(Table2[[#This Row],[REC]]-AVERAGE(Table2[REC]))/STDEV(Table2[REC])</f>
        <v>-0.17181263126909463</v>
      </c>
      <c r="X888" s="43">
        <f>(Table2[[#This Row],[INV]]-AVERAGE(Table2[INV]))/STDEV(Table2[INV])</f>
        <v>-3.8495439187965927E-2</v>
      </c>
      <c r="Y888" s="43">
        <f>(Table2[[#This Row],[rev]]-AVERAGE(Table2[rev]))/STDEV(Table2[rev])</f>
        <v>-2.8866152543254864E-2</v>
      </c>
      <c r="Z888" s="43">
        <f>(Table2[[#This Row],[ROA]]-AVERAGE(Table2[ROA]))/STDEV(Table2[ROA])</f>
        <v>5.0524561664352062E-2</v>
      </c>
      <c r="AA888" s="20">
        <f>SUM(Table2[[#This Row],[TATA Z]:[ROA Z]])</f>
        <v>-9.4036838267745976E-2</v>
      </c>
      <c r="AB888" s="20">
        <f>IF(Table2[[#This Row],[Z Score]]&gt;1,1,0)</f>
        <v>0</v>
      </c>
    </row>
    <row r="889" spans="1:28" ht="26.25" hidden="1" x14ac:dyDescent="0.45">
      <c r="A889" s="30">
        <v>2269</v>
      </c>
      <c r="B889" s="31" t="s">
        <v>4544</v>
      </c>
      <c r="C889" s="32" t="s">
        <v>4545</v>
      </c>
      <c r="D889" s="32" t="s">
        <v>15</v>
      </c>
      <c r="E889" s="33">
        <v>150328084559</v>
      </c>
      <c r="F889" s="33">
        <v>119430998281</v>
      </c>
      <c r="G889" s="33">
        <v>736660459276</v>
      </c>
      <c r="H889" s="33">
        <v>186418139117</v>
      </c>
      <c r="I889" s="33">
        <v>213721246113</v>
      </c>
      <c r="J889" s="33">
        <v>7801558466</v>
      </c>
      <c r="K889" s="33">
        <v>8567351652</v>
      </c>
      <c r="L889" s="33">
        <v>1059622547008</v>
      </c>
      <c r="M889" s="33">
        <v>1209606426524</v>
      </c>
      <c r="N889" s="34">
        <v>2.5</v>
      </c>
      <c r="O889" s="34">
        <v>2.73</v>
      </c>
      <c r="P889" s="17">
        <v>-4.1942099496375958E-2</v>
      </c>
      <c r="Q889" s="27">
        <v>0.14646164329997946</v>
      </c>
      <c r="R889" s="27">
        <v>9.8159001094128312E-2</v>
      </c>
      <c r="S889" s="27">
        <v>0.1415446282636223</v>
      </c>
      <c r="T889" s="28">
        <v>0.22999999999999998</v>
      </c>
      <c r="U889" s="29">
        <v>0.57422317316135407</v>
      </c>
      <c r="V889" s="27">
        <f>(Table2[[#This Row],[TATA]]-AVERAGE(Table2[TATA]))/STDEV(Table2[TATA])</f>
        <v>-3.042833808879574E-3</v>
      </c>
      <c r="W889" s="43">
        <f>(Table2[[#This Row],[REC]]-AVERAGE(Table2[REC]))/STDEV(Table2[REC])</f>
        <v>-8.3857647978723401E-2</v>
      </c>
      <c r="X889" s="43">
        <f>(Table2[[#This Row],[INV]]-AVERAGE(Table2[INV]))/STDEV(Table2[INV])</f>
        <v>-3.6244827806357571E-2</v>
      </c>
      <c r="Y889" s="43">
        <f>(Table2[[#This Row],[rev]]-AVERAGE(Table2[rev]))/STDEV(Table2[rev])</f>
        <v>-3.0461338666619247E-2</v>
      </c>
      <c r="Z889" s="43">
        <f>(Table2[[#This Row],[ROA]]-AVERAGE(Table2[ROA]))/STDEV(Table2[ROA])</f>
        <v>9.1528830895265499E-3</v>
      </c>
      <c r="AA889" s="20">
        <f>SUM(Table2[[#This Row],[TATA Z]:[ROA Z]])</f>
        <v>-0.14445376517105324</v>
      </c>
      <c r="AB889" s="20">
        <f>IF(Table2[[#This Row],[Z Score]]&gt;1,1,0)</f>
        <v>0</v>
      </c>
    </row>
    <row r="890" spans="1:28" ht="39" hidden="1" x14ac:dyDescent="0.45">
      <c r="A890" s="22">
        <v>2271</v>
      </c>
      <c r="B890" s="23" t="s">
        <v>4548</v>
      </c>
      <c r="C890" s="24" t="s">
        <v>4549</v>
      </c>
      <c r="D890" s="24" t="s">
        <v>33</v>
      </c>
      <c r="E890" s="25">
        <v>213433953289</v>
      </c>
      <c r="F890" s="25">
        <v>58489618387</v>
      </c>
      <c r="G890" s="25">
        <v>2750782843401</v>
      </c>
      <c r="H890" s="25">
        <v>428037087816</v>
      </c>
      <c r="I890" s="25">
        <v>398569761941</v>
      </c>
      <c r="J890" s="25">
        <v>610487152103</v>
      </c>
      <c r="K890" s="25">
        <v>951831534946</v>
      </c>
      <c r="L890" s="25">
        <v>2893881498708</v>
      </c>
      <c r="M890" s="25">
        <v>5264204905542</v>
      </c>
      <c r="N890" s="25"/>
      <c r="O890" s="26">
        <v>1.4</v>
      </c>
      <c r="P890" s="17">
        <v>-5.6327359781854193E-2</v>
      </c>
      <c r="Q890" s="27">
        <v>-6.8842926731776805E-2</v>
      </c>
      <c r="R890" s="27">
        <v>0.55913442513432154</v>
      </c>
      <c r="S890" s="27">
        <v>0.81908101900242036</v>
      </c>
      <c r="T890" s="28">
        <v>1.4</v>
      </c>
      <c r="U890" s="29">
        <v>2.6530451576231107</v>
      </c>
      <c r="V890" s="27">
        <f>(Table2[[#This Row],[TATA]]-AVERAGE(Table2[TATA]))/STDEV(Table2[TATA])</f>
        <v>-1.8876719138697221E-2</v>
      </c>
      <c r="W890" s="43">
        <f>(Table2[[#This Row],[REC]]-AVERAGE(Table2[REC]))/STDEV(Table2[REC])</f>
        <v>-0.26077404472019833</v>
      </c>
      <c r="X890" s="43">
        <f>(Table2[[#This Row],[INV]]-AVERAGE(Table2[INV]))/STDEV(Table2[INV])</f>
        <v>-3.2851944525252925E-2</v>
      </c>
      <c r="Y890" s="43">
        <f>(Table2[[#This Row],[rev]]-AVERAGE(Table2[rev]))/STDEV(Table2[rev])</f>
        <v>-2.8111789625760299E-2</v>
      </c>
      <c r="Z890" s="43">
        <f>(Table2[[#This Row],[ROA]]-AVERAGE(Table2[ROA]))/STDEV(Table2[ROA])</f>
        <v>0.1604180828787323</v>
      </c>
      <c r="AA890" s="20">
        <f>SUM(Table2[[#This Row],[TATA Z]:[ROA Z]])</f>
        <v>-0.18019641513117643</v>
      </c>
      <c r="AB890" s="20">
        <f>IF(Table2[[#This Row],[Z Score]]&gt;1,1,0)</f>
        <v>0</v>
      </c>
    </row>
    <row r="891" spans="1:28" ht="26.25" hidden="1" x14ac:dyDescent="0.45">
      <c r="A891" s="30">
        <v>2273</v>
      </c>
      <c r="B891" s="31" t="s">
        <v>4552</v>
      </c>
      <c r="C891" s="32" t="s">
        <v>4553</v>
      </c>
      <c r="D891" s="32" t="s">
        <v>15</v>
      </c>
      <c r="E891" s="33">
        <v>32858591290</v>
      </c>
      <c r="F891" s="33">
        <v>36315083009</v>
      </c>
      <c r="G891" s="33">
        <v>118269490774</v>
      </c>
      <c r="H891" s="33">
        <v>10256219818</v>
      </c>
      <c r="I891" s="33">
        <v>17081271417</v>
      </c>
      <c r="J891" s="33">
        <v>403488449</v>
      </c>
      <c r="K891" s="33">
        <v>408392648</v>
      </c>
      <c r="L891" s="33">
        <v>66878891051</v>
      </c>
      <c r="M891" s="33">
        <v>74819093085</v>
      </c>
      <c r="N891" s="33"/>
      <c r="O891" s="33"/>
      <c r="P891" s="17">
        <v>2.9225556788816956E-2</v>
      </c>
      <c r="Q891" s="27">
        <v>0.665454886899149</v>
      </c>
      <c r="R891" s="27">
        <v>1.2154496645825913E-2</v>
      </c>
      <c r="S891" s="27">
        <v>0.11872508513852331</v>
      </c>
      <c r="T891" s="28">
        <v>0</v>
      </c>
      <c r="U891" s="29">
        <v>0.82556002547231522</v>
      </c>
      <c r="V891" s="27">
        <f>(Table2[[#This Row],[TATA]]-AVERAGE(Table2[TATA]))/STDEV(Table2[TATA])</f>
        <v>7.5291550585205674E-2</v>
      </c>
      <c r="W891" s="43">
        <f>(Table2[[#This Row],[REC]]-AVERAGE(Table2[REC]))/STDEV(Table2[REC])</f>
        <v>0.34260062263389263</v>
      </c>
      <c r="X891" s="43">
        <f>(Table2[[#This Row],[INV]]-AVERAGE(Table2[INV]))/STDEV(Table2[INV])</f>
        <v>-3.6877840392331988E-2</v>
      </c>
      <c r="Y891" s="43">
        <f>(Table2[[#This Row],[rev]]-AVERAGE(Table2[rev]))/STDEV(Table2[rev])</f>
        <v>-3.0540471885727893E-2</v>
      </c>
      <c r="Z891" s="43">
        <f>(Table2[[#This Row],[ROA]]-AVERAGE(Table2[ROA]))/STDEV(Table2[ROA])</f>
        <v>-2.058301088612928E-2</v>
      </c>
      <c r="AA891" s="20">
        <f>SUM(Table2[[#This Row],[TATA Z]:[ROA Z]])</f>
        <v>0.32989085005490915</v>
      </c>
      <c r="AB891" s="20">
        <f>IF(Table2[[#This Row],[Z Score]]&gt;1,1,0)</f>
        <v>0</v>
      </c>
    </row>
    <row r="892" spans="1:28" ht="51.75" hidden="1" x14ac:dyDescent="0.45">
      <c r="A892" s="22">
        <v>2274</v>
      </c>
      <c r="B892" s="23" t="s">
        <v>4554</v>
      </c>
      <c r="C892" s="24" t="s">
        <v>4555</v>
      </c>
      <c r="D892" s="24" t="s">
        <v>18</v>
      </c>
      <c r="E892" s="25">
        <v>-187868809774</v>
      </c>
      <c r="F892" s="25">
        <v>278747257573</v>
      </c>
      <c r="G892" s="25">
        <v>4552585942461</v>
      </c>
      <c r="H892" s="25">
        <v>1390143968891</v>
      </c>
      <c r="I892" s="25">
        <v>2193451731205</v>
      </c>
      <c r="J892" s="25">
        <v>397694929246</v>
      </c>
      <c r="K892" s="25">
        <v>248567587762</v>
      </c>
      <c r="L892" s="25">
        <v>1194959391955</v>
      </c>
      <c r="M892" s="25">
        <v>2525417674714</v>
      </c>
      <c r="N892" s="26">
        <v>7.96</v>
      </c>
      <c r="O892" s="26">
        <v>2.67</v>
      </c>
      <c r="P892" s="17">
        <v>0.10249473008185771</v>
      </c>
      <c r="Q892" s="27">
        <v>0.57785940182501105</v>
      </c>
      <c r="R892" s="27">
        <v>-0.37497923789658155</v>
      </c>
      <c r="S892" s="27">
        <v>1.1133920463877174</v>
      </c>
      <c r="T892" s="28">
        <v>-5.29</v>
      </c>
      <c r="U892" s="29">
        <v>-3.8712330596019955</v>
      </c>
      <c r="V892" s="27">
        <f>(Table2[[#This Row],[TATA]]-AVERAGE(Table2[TATA]))/STDEV(Table2[TATA])</f>
        <v>0.15593907903512114</v>
      </c>
      <c r="W892" s="43">
        <f>(Table2[[#This Row],[REC]]-AVERAGE(Table2[REC]))/STDEV(Table2[REC])</f>
        <v>0.27062315560728745</v>
      </c>
      <c r="X892" s="43">
        <f>(Table2[[#This Row],[INV]]-AVERAGE(Table2[INV]))/STDEV(Table2[INV])</f>
        <v>-3.9727232153759187E-2</v>
      </c>
      <c r="Y892" s="43">
        <f>(Table2[[#This Row],[rev]]-AVERAGE(Table2[rev]))/STDEV(Table2[rev])</f>
        <v>-2.7091182907716244E-2</v>
      </c>
      <c r="Z892" s="43">
        <f>(Table2[[#This Row],[ROA]]-AVERAGE(Table2[ROA]))/STDEV(Table2[ROA])</f>
        <v>-0.70450857232621344</v>
      </c>
      <c r="AA892" s="20">
        <f>SUM(Table2[[#This Row],[TATA Z]:[ROA Z]])</f>
        <v>-0.34476475274528023</v>
      </c>
      <c r="AB892" s="20">
        <f>IF(Table2[[#This Row],[Z Score]]&gt;1,1,0)</f>
        <v>0</v>
      </c>
    </row>
    <row r="893" spans="1:28" ht="26.25" hidden="1" x14ac:dyDescent="0.45">
      <c r="A893" s="30">
        <v>2276</v>
      </c>
      <c r="B893" s="31" t="s">
        <v>4558</v>
      </c>
      <c r="C893" s="32" t="s">
        <v>4559</v>
      </c>
      <c r="D893" s="32" t="s">
        <v>15</v>
      </c>
      <c r="E893" s="33">
        <v>11392083341</v>
      </c>
      <c r="F893" s="33">
        <v>4098544813</v>
      </c>
      <c r="G893" s="33">
        <v>1580004263794</v>
      </c>
      <c r="H893" s="33">
        <v>95278553663</v>
      </c>
      <c r="I893" s="33">
        <v>132730088744</v>
      </c>
      <c r="J893" s="33">
        <v>466336845305</v>
      </c>
      <c r="K893" s="33">
        <v>475044974786</v>
      </c>
      <c r="L893" s="33">
        <v>483049215328</v>
      </c>
      <c r="M893" s="33">
        <v>468026878991</v>
      </c>
      <c r="N893" s="34">
        <v>2.12</v>
      </c>
      <c r="O893" s="34">
        <v>3.07</v>
      </c>
      <c r="P893" s="17">
        <v>-4.6161511681533833E-3</v>
      </c>
      <c r="Q893" s="27">
        <v>0.39307413516651379</v>
      </c>
      <c r="R893" s="27">
        <v>1.86734751256993E-2</v>
      </c>
      <c r="S893" s="27">
        <v>-3.1098976792249908E-2</v>
      </c>
      <c r="T893" s="28">
        <v>0.94999999999999973</v>
      </c>
      <c r="U893" s="29">
        <v>1.3260324823318095</v>
      </c>
      <c r="V893" s="27">
        <f>(Table2[[#This Row],[TATA]]-AVERAGE(Table2[TATA]))/STDEV(Table2[TATA])</f>
        <v>3.8041913628912565E-2</v>
      </c>
      <c r="W893" s="43">
        <f>(Table2[[#This Row],[REC]]-AVERAGE(Table2[REC]))/STDEV(Table2[REC])</f>
        <v>0.11878455996896856</v>
      </c>
      <c r="X893" s="43">
        <f>(Table2[[#This Row],[INV]]-AVERAGE(Table2[INV]))/STDEV(Table2[INV])</f>
        <v>-3.6829859237717734E-2</v>
      </c>
      <c r="Y893" s="43">
        <f>(Table2[[#This Row],[rev]]-AVERAGE(Table2[rev]))/STDEV(Table2[rev])</f>
        <v>-3.1060029190425869E-2</v>
      </c>
      <c r="Z893" s="43">
        <f>(Table2[[#This Row],[ROA]]-AVERAGE(Table2[ROA]))/STDEV(Table2[ROA])</f>
        <v>0.1022391598828839</v>
      </c>
      <c r="AA893" s="20">
        <f>SUM(Table2[[#This Row],[TATA Z]:[ROA Z]])</f>
        <v>0.19117574505262142</v>
      </c>
      <c r="AB893" s="20">
        <f>IF(Table2[[#This Row],[Z Score]]&gt;1,1,0)</f>
        <v>0</v>
      </c>
    </row>
    <row r="894" spans="1:28" ht="26.25" hidden="1" x14ac:dyDescent="0.45">
      <c r="A894" s="22">
        <v>2277</v>
      </c>
      <c r="B894" s="23" t="s">
        <v>4560</v>
      </c>
      <c r="C894" s="24" t="s">
        <v>4561</v>
      </c>
      <c r="D894" s="24" t="s">
        <v>18</v>
      </c>
      <c r="E894" s="25">
        <v>146028287162</v>
      </c>
      <c r="F894" s="25">
        <v>5448231595</v>
      </c>
      <c r="G894" s="25">
        <v>961340818261</v>
      </c>
      <c r="H894" s="25">
        <v>220512103011</v>
      </c>
      <c r="I894" s="25">
        <v>298649640700</v>
      </c>
      <c r="J894" s="25">
        <v>193100615136</v>
      </c>
      <c r="K894" s="25">
        <v>233451350264</v>
      </c>
      <c r="L894" s="25">
        <v>1471321770177</v>
      </c>
      <c r="M894" s="25">
        <v>1554625125343</v>
      </c>
      <c r="N894" s="26">
        <v>0.44</v>
      </c>
      <c r="O894" s="26">
        <v>0.37</v>
      </c>
      <c r="P894" s="17">
        <v>-0.14623331590278227</v>
      </c>
      <c r="Q894" s="27">
        <v>0.35434580062529353</v>
      </c>
      <c r="R894" s="27">
        <v>0.20896222986954824</v>
      </c>
      <c r="S894" s="27">
        <v>5.6618040223776887E-2</v>
      </c>
      <c r="T894" s="28">
        <v>-7.0000000000000007E-2</v>
      </c>
      <c r="U894" s="29">
        <v>0.40369275481583633</v>
      </c>
      <c r="V894" s="27">
        <f>(Table2[[#This Row],[TATA]]-AVERAGE(Table2[TATA]))/STDEV(Table2[TATA])</f>
        <v>-0.11783638837203469</v>
      </c>
      <c r="W894" s="43">
        <f>(Table2[[#This Row],[REC]]-AVERAGE(Table2[REC]))/STDEV(Table2[REC])</f>
        <v>8.6961373875795944E-2</v>
      </c>
      <c r="X894" s="43">
        <f>(Table2[[#This Row],[INV]]-AVERAGE(Table2[INV]))/STDEV(Table2[INV])</f>
        <v>-3.5429291005914701E-2</v>
      </c>
      <c r="Y894" s="43">
        <f>(Table2[[#This Row],[rev]]-AVERAGE(Table2[rev]))/STDEV(Table2[rev])</f>
        <v>-3.075584562772116E-2</v>
      </c>
      <c r="Z894" s="43">
        <f>(Table2[[#This Row],[ROA]]-AVERAGE(Table2[ROA]))/STDEV(Table2[ROA])</f>
        <v>-2.9633065574372362E-2</v>
      </c>
      <c r="AA894" s="20">
        <f>SUM(Table2[[#This Row],[TATA Z]:[ROA Z]])</f>
        <v>-0.12669321670424696</v>
      </c>
      <c r="AB894" s="20">
        <f>IF(Table2[[#This Row],[Z Score]]&gt;1,1,0)</f>
        <v>0</v>
      </c>
    </row>
    <row r="895" spans="1:28" ht="39" x14ac:dyDescent="0.45">
      <c r="A895" s="30">
        <v>2278</v>
      </c>
      <c r="B895" s="31" t="s">
        <v>4562</v>
      </c>
      <c r="C895" s="32" t="s">
        <v>4563</v>
      </c>
      <c r="D895" s="32" t="s">
        <v>18</v>
      </c>
      <c r="E895" s="33">
        <v>-27985157814</v>
      </c>
      <c r="F895" s="33">
        <v>110430344544</v>
      </c>
      <c r="G895" s="33">
        <v>685360736886</v>
      </c>
      <c r="H895" s="33">
        <v>105990641300</v>
      </c>
      <c r="I895" s="33">
        <v>84116001011</v>
      </c>
      <c r="J895" s="33">
        <v>395300836008</v>
      </c>
      <c r="K895" s="33">
        <v>441296658785</v>
      </c>
      <c r="L895" s="33">
        <v>48996847797</v>
      </c>
      <c r="M895" s="33">
        <v>130155429905</v>
      </c>
      <c r="N895" s="34">
        <v>-33.76</v>
      </c>
      <c r="O895" s="34">
        <v>1.06</v>
      </c>
      <c r="P895" s="17">
        <v>0.20196006994346313</v>
      </c>
      <c r="Q895" s="27">
        <v>-0.20638275248363838</v>
      </c>
      <c r="R895" s="27">
        <v>0.11635650266135321</v>
      </c>
      <c r="S895" s="27">
        <v>1.6564041516354284</v>
      </c>
      <c r="T895" s="28">
        <v>34.82</v>
      </c>
      <c r="U895" s="29">
        <v>36.588337971756609</v>
      </c>
      <c r="V895" s="27">
        <f>(Table2[[#This Row],[TATA]]-AVERAGE(Table2[TATA]))/STDEV(Table2[TATA])</f>
        <v>0.26542078144476527</v>
      </c>
      <c r="W895" s="43">
        <f>(Table2[[#This Row],[REC]]-AVERAGE(Table2[REC]))/STDEV(Table2[REC])</f>
        <v>-0.37379092298191241</v>
      </c>
      <c r="X895" s="43">
        <f>(Table2[[#This Row],[INV]]-AVERAGE(Table2[INV]))/STDEV(Table2[INV])</f>
        <v>-3.6110890082987901E-2</v>
      </c>
      <c r="Y895" s="43">
        <f>(Table2[[#This Row],[rev]]-AVERAGE(Table2[rev]))/STDEV(Table2[rev])</f>
        <v>-2.5208134870003663E-2</v>
      </c>
      <c r="Z895" s="43">
        <f>(Table2[[#This Row],[ROA]]-AVERAGE(Table2[ROA]))/STDEV(Table2[ROA])</f>
        <v>4.4811727640370709</v>
      </c>
      <c r="AA895" s="20">
        <f>SUM(Table2[[#This Row],[TATA Z]:[ROA Z]])</f>
        <v>4.3114835975469319</v>
      </c>
      <c r="AB895" s="20">
        <f>IF(Table2[[#This Row],[Z Score]]&gt;1,1,0)</f>
        <v>1</v>
      </c>
    </row>
    <row r="896" spans="1:28" ht="26.25" hidden="1" x14ac:dyDescent="0.45">
      <c r="A896" s="22">
        <v>2281</v>
      </c>
      <c r="B896" s="23" t="s">
        <v>4568</v>
      </c>
      <c r="C896" s="24" t="s">
        <v>4569</v>
      </c>
      <c r="D896" s="24" t="s">
        <v>18</v>
      </c>
      <c r="E896" s="25">
        <v>139761730603</v>
      </c>
      <c r="F896" s="25">
        <v>209881718632</v>
      </c>
      <c r="G896" s="25">
        <v>3396116489440</v>
      </c>
      <c r="H896" s="25">
        <v>156450098227</v>
      </c>
      <c r="I896" s="25">
        <v>266431095588</v>
      </c>
      <c r="J896" s="25">
        <v>77252978750</v>
      </c>
      <c r="K896" s="25">
        <v>11844567693</v>
      </c>
      <c r="L896" s="25">
        <v>544406057033</v>
      </c>
      <c r="M896" s="25">
        <v>506113099465</v>
      </c>
      <c r="N896" s="26">
        <v>1.93</v>
      </c>
      <c r="O896" s="26">
        <v>0.3</v>
      </c>
      <c r="P896" s="17">
        <v>2.064710920459692E-2</v>
      </c>
      <c r="Q896" s="27">
        <v>0.70297812917588565</v>
      </c>
      <c r="R896" s="27">
        <v>-0.84667817494351305</v>
      </c>
      <c r="S896" s="27">
        <v>-7.0338963120094036E-2</v>
      </c>
      <c r="T896" s="28">
        <v>-1.63</v>
      </c>
      <c r="U896" s="29">
        <v>-1.8233918996831244</v>
      </c>
      <c r="V896" s="27">
        <f>(Table2[[#This Row],[TATA]]-AVERAGE(Table2[TATA]))/STDEV(Table2[TATA])</f>
        <v>6.584923583657995E-2</v>
      </c>
      <c r="W896" s="43">
        <f>(Table2[[#This Row],[REC]]-AVERAGE(Table2[REC]))/STDEV(Table2[REC])</f>
        <v>0.37343358087847833</v>
      </c>
      <c r="X896" s="43">
        <f>(Table2[[#This Row],[INV]]-AVERAGE(Table2[INV]))/STDEV(Table2[INV])</f>
        <v>-4.319904291363566E-2</v>
      </c>
      <c r="Y896" s="43">
        <f>(Table2[[#This Row],[rev]]-AVERAGE(Table2[rev]))/STDEV(Table2[rev])</f>
        <v>-3.1196104940009399E-2</v>
      </c>
      <c r="Z896" s="43">
        <f>(Table2[[#This Row],[ROA]]-AVERAGE(Table2[ROA]))/STDEV(Table2[ROA])</f>
        <v>-0.23131999862664671</v>
      </c>
      <c r="AA896" s="20">
        <f>SUM(Table2[[#This Row],[TATA Z]:[ROA Z]])</f>
        <v>0.13356767023476657</v>
      </c>
      <c r="AB896" s="20">
        <f>IF(Table2[[#This Row],[Z Score]]&gt;1,1,0)</f>
        <v>0</v>
      </c>
    </row>
    <row r="897" spans="1:28" ht="26.25" hidden="1" x14ac:dyDescent="0.45">
      <c r="A897" s="30">
        <v>2282</v>
      </c>
      <c r="B897" s="31" t="s">
        <v>4570</v>
      </c>
      <c r="C897" s="32" t="s">
        <v>4571</v>
      </c>
      <c r="D897" s="32" t="s">
        <v>18</v>
      </c>
      <c r="E897" s="33">
        <v>180629800164</v>
      </c>
      <c r="F897" s="33">
        <v>98878473210</v>
      </c>
      <c r="G897" s="33">
        <v>4470763613728</v>
      </c>
      <c r="H897" s="33">
        <v>718317277833</v>
      </c>
      <c r="I897" s="33">
        <v>669994594834</v>
      </c>
      <c r="J897" s="33">
        <v>1187603937210</v>
      </c>
      <c r="K897" s="33">
        <v>1135263005700</v>
      </c>
      <c r="L897" s="33">
        <v>4379117758945</v>
      </c>
      <c r="M897" s="33">
        <v>4761285429039</v>
      </c>
      <c r="N897" s="34">
        <v>0.51</v>
      </c>
      <c r="O897" s="34">
        <v>0.52</v>
      </c>
      <c r="P897" s="17">
        <v>-1.828576368989249E-2</v>
      </c>
      <c r="Q897" s="27">
        <v>-6.7272059979927745E-2</v>
      </c>
      <c r="R897" s="27">
        <v>-4.4072716391428339E-2</v>
      </c>
      <c r="S897" s="27">
        <v>8.7270471161312257E-2</v>
      </c>
      <c r="T897" s="28">
        <v>1.0000000000000009E-2</v>
      </c>
      <c r="U897" s="29">
        <v>-3.2360068899936312E-2</v>
      </c>
      <c r="V897" s="27">
        <f>(Table2[[#This Row],[TATA]]-AVERAGE(Table2[TATA]))/STDEV(Table2[TATA])</f>
        <v>2.2995743251950154E-2</v>
      </c>
      <c r="W897" s="43">
        <f>(Table2[[#This Row],[REC]]-AVERAGE(Table2[REC]))/STDEV(Table2[REC])</f>
        <v>-0.25948325890242807</v>
      </c>
      <c r="X897" s="43">
        <f>(Table2[[#This Row],[INV]]-AVERAGE(Table2[INV]))/STDEV(Table2[INV])</f>
        <v>-3.7291685385163045E-2</v>
      </c>
      <c r="Y897" s="43">
        <f>(Table2[[#This Row],[rev]]-AVERAGE(Table2[rev]))/STDEV(Table2[rev])</f>
        <v>-3.0649549654997464E-2</v>
      </c>
      <c r="Z897" s="43">
        <f>(Table2[[#This Row],[ROA]]-AVERAGE(Table2[ROA]))/STDEV(Table2[ROA])</f>
        <v>-1.9290145930665983E-2</v>
      </c>
      <c r="AA897" s="20">
        <f>SUM(Table2[[#This Row],[TATA Z]:[ROA Z]])</f>
        <v>-0.32371889662130438</v>
      </c>
      <c r="AB897" s="20">
        <f>IF(Table2[[#This Row],[Z Score]]&gt;1,1,0)</f>
        <v>0</v>
      </c>
    </row>
    <row r="898" spans="1:28" ht="39" hidden="1" x14ac:dyDescent="0.45">
      <c r="A898" s="22">
        <v>2283</v>
      </c>
      <c r="B898" s="23" t="s">
        <v>4572</v>
      </c>
      <c r="C898" s="24" t="s">
        <v>4573</v>
      </c>
      <c r="D898" s="24" t="s">
        <v>15</v>
      </c>
      <c r="E898" s="25">
        <v>22699909166</v>
      </c>
      <c r="F898" s="25">
        <v>6912190076</v>
      </c>
      <c r="G898" s="25">
        <v>415786282152</v>
      </c>
      <c r="H898" s="25">
        <v>162079363517</v>
      </c>
      <c r="I898" s="25">
        <v>79294944651</v>
      </c>
      <c r="J898" s="25">
        <v>148726984547</v>
      </c>
      <c r="K898" s="25">
        <v>190217797145</v>
      </c>
      <c r="L898" s="25">
        <v>1502532977817</v>
      </c>
      <c r="M898" s="25">
        <v>2311026467555</v>
      </c>
      <c r="N898" s="26">
        <v>2.81</v>
      </c>
      <c r="O898" s="26">
        <v>0.13</v>
      </c>
      <c r="P898" s="17">
        <v>-3.797075509150262E-2</v>
      </c>
      <c r="Q898" s="27">
        <v>-0.51076470853315636</v>
      </c>
      <c r="R898" s="27">
        <v>0.27897299689343374</v>
      </c>
      <c r="S898" s="27">
        <v>0.53808701817157045</v>
      </c>
      <c r="T898" s="28">
        <v>-2.68</v>
      </c>
      <c r="U898" s="29">
        <v>-2.411675448559655</v>
      </c>
      <c r="V898" s="27">
        <f>(Table2[[#This Row],[TATA]]-AVERAGE(Table2[TATA]))/STDEV(Table2[TATA])</f>
        <v>1.3284330757005992E-3</v>
      </c>
      <c r="W898" s="43">
        <f>(Table2[[#This Row],[REC]]-AVERAGE(Table2[REC]))/STDEV(Table2[REC])</f>
        <v>-0.62390246910218339</v>
      </c>
      <c r="X898" s="43">
        <f>(Table2[[#This Row],[INV]]-AVERAGE(Table2[INV]))/STDEV(Table2[INV])</f>
        <v>-3.4913995941265132E-2</v>
      </c>
      <c r="Y898" s="43">
        <f>(Table2[[#This Row],[rev]]-AVERAGE(Table2[rev]))/STDEV(Table2[rev])</f>
        <v>-2.9086215788197624E-2</v>
      </c>
      <c r="Z898" s="43">
        <f>(Table2[[#This Row],[ROA]]-AVERAGE(Table2[ROA]))/STDEV(Table2[ROA])</f>
        <v>-0.36707081895029287</v>
      </c>
      <c r="AA898" s="20">
        <f>SUM(Table2[[#This Row],[TATA Z]:[ROA Z]])</f>
        <v>-1.0536450667062383</v>
      </c>
      <c r="AB898" s="20">
        <f>IF(Table2[[#This Row],[Z Score]]&gt;1,1,0)</f>
        <v>0</v>
      </c>
    </row>
    <row r="899" spans="1:28" ht="39" hidden="1" x14ac:dyDescent="0.45">
      <c r="A899" s="30">
        <v>2284</v>
      </c>
      <c r="B899" s="31" t="s">
        <v>4574</v>
      </c>
      <c r="C899" s="32" t="s">
        <v>4575</v>
      </c>
      <c r="D899" s="32" t="s">
        <v>33</v>
      </c>
      <c r="E899" s="33">
        <v>15872394990</v>
      </c>
      <c r="F899" s="33">
        <v>18244236320</v>
      </c>
      <c r="G899" s="33">
        <v>664925321101</v>
      </c>
      <c r="H899" s="33">
        <v>63716497261</v>
      </c>
      <c r="I899" s="33">
        <v>79310718038</v>
      </c>
      <c r="J899" s="33">
        <v>313904912129</v>
      </c>
      <c r="K899" s="33">
        <v>345965577529</v>
      </c>
      <c r="L899" s="33">
        <v>563129638093</v>
      </c>
      <c r="M899" s="33">
        <v>628215172303</v>
      </c>
      <c r="N899" s="34">
        <v>1.29</v>
      </c>
      <c r="O899" s="34">
        <v>0.89</v>
      </c>
      <c r="P899" s="17">
        <v>3.567079271507732E-3</v>
      </c>
      <c r="Q899" s="27">
        <v>0.2447438488829958</v>
      </c>
      <c r="R899" s="27">
        <v>0.10213495922237939</v>
      </c>
      <c r="S899" s="27">
        <v>0.11557824310296952</v>
      </c>
      <c r="T899" s="28">
        <v>-0.4</v>
      </c>
      <c r="U899" s="29">
        <v>6.602413047985245E-2</v>
      </c>
      <c r="V899" s="27">
        <f>(Table2[[#This Row],[TATA]]-AVERAGE(Table2[TATA]))/STDEV(Table2[TATA])</f>
        <v>4.704921206061833E-2</v>
      </c>
      <c r="W899" s="43">
        <f>(Table2[[#This Row],[REC]]-AVERAGE(Table2[REC]))/STDEV(Table2[REC])</f>
        <v>-3.0988713629389367E-3</v>
      </c>
      <c r="X899" s="43">
        <f>(Table2[[#This Row],[INV]]-AVERAGE(Table2[INV]))/STDEV(Table2[INV])</f>
        <v>-3.6215563856141997E-2</v>
      </c>
      <c r="Y899" s="43">
        <f>(Table2[[#This Row],[rev]]-AVERAGE(Table2[rev]))/STDEV(Table2[rev])</f>
        <v>-3.0551384450406976E-2</v>
      </c>
      <c r="Z899" s="43">
        <f>(Table2[[#This Row],[ROA]]-AVERAGE(Table2[ROA]))/STDEV(Table2[ROA])</f>
        <v>-7.2297609104661167E-2</v>
      </c>
      <c r="AA899" s="20">
        <f>SUM(Table2[[#This Row],[TATA Z]:[ROA Z]])</f>
        <v>-9.511421671353075E-2</v>
      </c>
      <c r="AB899" s="20">
        <f>IF(Table2[[#This Row],[Z Score]]&gt;1,1,0)</f>
        <v>0</v>
      </c>
    </row>
    <row r="900" spans="1:28" ht="26.25" hidden="1" x14ac:dyDescent="0.45">
      <c r="A900" s="22">
        <v>2285</v>
      </c>
      <c r="B900" s="23" t="s">
        <v>4576</v>
      </c>
      <c r="C900" s="24" t="s">
        <v>4577</v>
      </c>
      <c r="D900" s="24" t="s">
        <v>18</v>
      </c>
      <c r="E900" s="25">
        <v>162607702995</v>
      </c>
      <c r="F900" s="25">
        <v>60396318584</v>
      </c>
      <c r="G900" s="25">
        <v>711492021618</v>
      </c>
      <c r="H900" s="25">
        <v>18497351851</v>
      </c>
      <c r="I900" s="25">
        <v>21391108404</v>
      </c>
      <c r="J900" s="25">
        <v>66352989589</v>
      </c>
      <c r="K900" s="25">
        <v>48866239413</v>
      </c>
      <c r="L900" s="25">
        <v>1318138920826</v>
      </c>
      <c r="M900" s="25">
        <v>1342762619906</v>
      </c>
      <c r="N900" s="26">
        <v>3.12</v>
      </c>
      <c r="O900" s="26">
        <v>3.41</v>
      </c>
      <c r="P900" s="17">
        <v>-0.14365780824718408</v>
      </c>
      <c r="Q900" s="27">
        <v>0.15644166669422782</v>
      </c>
      <c r="R900" s="27">
        <v>-0.26354125540258933</v>
      </c>
      <c r="S900" s="27">
        <v>1.8680655499171344E-2</v>
      </c>
      <c r="T900" s="28">
        <v>0.29000000000000004</v>
      </c>
      <c r="U900" s="29">
        <v>5.7923258543625816E-2</v>
      </c>
      <c r="V900" s="27">
        <f>(Table2[[#This Row],[TATA]]-AVERAGE(Table2[TATA]))/STDEV(Table2[TATA])</f>
        <v>-0.11500152184369133</v>
      </c>
      <c r="W900" s="43">
        <f>(Table2[[#This Row],[REC]]-AVERAGE(Table2[REC]))/STDEV(Table2[REC])</f>
        <v>-7.5657033481568867E-2</v>
      </c>
      <c r="X900" s="43">
        <f>(Table2[[#This Row],[INV]]-AVERAGE(Table2[INV]))/STDEV(Table2[INV])</f>
        <v>-3.8907023422521197E-2</v>
      </c>
      <c r="Y900" s="43">
        <f>(Table2[[#This Row],[rev]]-AVERAGE(Table2[rev]))/STDEV(Table2[rev])</f>
        <v>-3.0887404237872267E-2</v>
      </c>
      <c r="Z900" s="43">
        <f>(Table2[[#This Row],[ROA]]-AVERAGE(Table2[ROA]))/STDEV(Table2[ROA])</f>
        <v>1.6910072822306339E-2</v>
      </c>
      <c r="AA900" s="20">
        <f>SUM(Table2[[#This Row],[TATA Z]:[ROA Z]])</f>
        <v>-0.24354291016334734</v>
      </c>
      <c r="AB900" s="20">
        <f>IF(Table2[[#This Row],[Z Score]]&gt;1,1,0)</f>
        <v>0</v>
      </c>
    </row>
    <row r="901" spans="1:28" ht="51.75" hidden="1" x14ac:dyDescent="0.45">
      <c r="A901" s="30">
        <v>2289</v>
      </c>
      <c r="B901" s="31" t="s">
        <v>4584</v>
      </c>
      <c r="C901" s="32" t="s">
        <v>4585</v>
      </c>
      <c r="D901" s="32" t="s">
        <v>15</v>
      </c>
      <c r="E901" s="33">
        <v>320318095770</v>
      </c>
      <c r="F901" s="33">
        <v>119644467566</v>
      </c>
      <c r="G901" s="33">
        <v>1758088132414</v>
      </c>
      <c r="H901" s="33">
        <v>620905952618</v>
      </c>
      <c r="I901" s="33">
        <v>785482163031</v>
      </c>
      <c r="J901" s="33">
        <v>339124005652</v>
      </c>
      <c r="K901" s="33">
        <v>356604028476</v>
      </c>
      <c r="L901" s="33">
        <v>1365232607982</v>
      </c>
      <c r="M901" s="33">
        <v>1800092913522</v>
      </c>
      <c r="N901" s="34">
        <v>1.71</v>
      </c>
      <c r="O901" s="34">
        <v>2.27</v>
      </c>
      <c r="P901" s="17">
        <v>-0.11414309925888559</v>
      </c>
      <c r="Q901" s="27">
        <v>0.26505819394882213</v>
      </c>
      <c r="R901" s="27">
        <v>5.1544634212470151E-2</v>
      </c>
      <c r="S901" s="27">
        <v>0.3185246990128538</v>
      </c>
      <c r="T901" s="28">
        <v>0.56000000000000005</v>
      </c>
      <c r="U901" s="29">
        <v>1.0809844279152605</v>
      </c>
      <c r="V901" s="27">
        <f>(Table2[[#This Row],[TATA]]-AVERAGE(Table2[TATA]))/STDEV(Table2[TATA])</f>
        <v>-8.2514621475581681E-2</v>
      </c>
      <c r="W901" s="43">
        <f>(Table2[[#This Row],[REC]]-AVERAGE(Table2[REC]))/STDEV(Table2[REC])</f>
        <v>1.3593485565104292E-2</v>
      </c>
      <c r="X901" s="43">
        <f>(Table2[[#This Row],[INV]]-AVERAGE(Table2[INV]))/STDEV(Table2[INV])</f>
        <v>-3.6587920079403057E-2</v>
      </c>
      <c r="Y901" s="43">
        <f>(Table2[[#This Row],[rev]]-AVERAGE(Table2[rev]))/STDEV(Table2[rev])</f>
        <v>-2.9847610221676854E-2</v>
      </c>
      <c r="Z901" s="43">
        <f>(Table2[[#This Row],[ROA]]-AVERAGE(Table2[ROA]))/STDEV(Table2[ROA])</f>
        <v>5.1817426619815359E-2</v>
      </c>
      <c r="AA901" s="20">
        <f>SUM(Table2[[#This Row],[TATA Z]:[ROA Z]])</f>
        <v>-8.3539239591741921E-2</v>
      </c>
      <c r="AB901" s="20">
        <f>IF(Table2[[#This Row],[Z Score]]&gt;1,1,0)</f>
        <v>0</v>
      </c>
    </row>
    <row r="902" spans="1:28" ht="39" hidden="1" x14ac:dyDescent="0.45">
      <c r="A902" s="22">
        <v>2291</v>
      </c>
      <c r="B902" s="23" t="s">
        <v>4588</v>
      </c>
      <c r="C902" s="24" t="s">
        <v>4589</v>
      </c>
      <c r="D902" s="24" t="s">
        <v>18</v>
      </c>
      <c r="E902" s="25">
        <v>122564144423</v>
      </c>
      <c r="F902" s="25">
        <v>25364795769</v>
      </c>
      <c r="G902" s="25">
        <v>1844457613388</v>
      </c>
      <c r="H902" s="25">
        <v>753726046897</v>
      </c>
      <c r="I902" s="25">
        <v>733423437152</v>
      </c>
      <c r="J902" s="25">
        <v>52671267224</v>
      </c>
      <c r="K902" s="25">
        <v>1876848288</v>
      </c>
      <c r="L902" s="25">
        <v>298751951743</v>
      </c>
      <c r="M902" s="25">
        <v>54646743542</v>
      </c>
      <c r="N902" s="26">
        <v>0.22</v>
      </c>
      <c r="O902" s="26">
        <v>0.8</v>
      </c>
      <c r="P902" s="17">
        <v>-5.2698065788272005E-2</v>
      </c>
      <c r="Q902" s="27">
        <v>-2.6936324979856298E-2</v>
      </c>
      <c r="R902" s="27">
        <v>-0.96436675274930916</v>
      </c>
      <c r="S902" s="27">
        <v>-0.81708322498589192</v>
      </c>
      <c r="T902" s="28">
        <v>0.58000000000000007</v>
      </c>
      <c r="U902" s="29">
        <v>-1.2810843685033293</v>
      </c>
      <c r="V902" s="27">
        <f>(Table2[[#This Row],[TATA]]-AVERAGE(Table2[TATA]))/STDEV(Table2[TATA])</f>
        <v>-1.4881947839314656E-2</v>
      </c>
      <c r="W902" s="43">
        <f>(Table2[[#This Row],[REC]]-AVERAGE(Table2[REC]))/STDEV(Table2[REC])</f>
        <v>-0.22633926713727834</v>
      </c>
      <c r="X902" s="43">
        <f>(Table2[[#This Row],[INV]]-AVERAGE(Table2[INV]))/STDEV(Table2[INV])</f>
        <v>-4.406525743872812E-2</v>
      </c>
      <c r="Y902" s="43">
        <f>(Table2[[#This Row],[rev]]-AVERAGE(Table2[rev]))/STDEV(Table2[rev])</f>
        <v>-3.378565184585243E-2</v>
      </c>
      <c r="Z902" s="43">
        <f>(Table2[[#This Row],[ROA]]-AVERAGE(Table2[ROA]))/STDEV(Table2[ROA])</f>
        <v>5.4403156530741958E-2</v>
      </c>
      <c r="AA902" s="20">
        <f>SUM(Table2[[#This Row],[TATA Z]:[ROA Z]])</f>
        <v>-0.26466896773043158</v>
      </c>
      <c r="AB902" s="20">
        <f>IF(Table2[[#This Row],[Z Score]]&gt;1,1,0)</f>
        <v>0</v>
      </c>
    </row>
    <row r="903" spans="1:28" ht="39" hidden="1" x14ac:dyDescent="0.45">
      <c r="A903" s="30">
        <v>2294</v>
      </c>
      <c r="B903" s="31" t="s">
        <v>4594</v>
      </c>
      <c r="C903" s="32" t="s">
        <v>4595</v>
      </c>
      <c r="D903" s="32" t="s">
        <v>33</v>
      </c>
      <c r="E903" s="33">
        <v>3778750386</v>
      </c>
      <c r="F903" s="33">
        <v>10113832362</v>
      </c>
      <c r="G903" s="33">
        <v>123457661032</v>
      </c>
      <c r="H903" s="33">
        <v>5117253125</v>
      </c>
      <c r="I903" s="33">
        <v>9934550137</v>
      </c>
      <c r="J903" s="33">
        <v>4521947272</v>
      </c>
      <c r="K903" s="33">
        <v>8283132094</v>
      </c>
      <c r="L903" s="33">
        <v>23541850564</v>
      </c>
      <c r="M903" s="33">
        <v>23447846738</v>
      </c>
      <c r="N903" s="34">
        <v>0.65</v>
      </c>
      <c r="O903" s="34">
        <v>2.66</v>
      </c>
      <c r="P903" s="17">
        <v>5.1313802019608633E-2</v>
      </c>
      <c r="Q903" s="27">
        <v>0.94138337391703675</v>
      </c>
      <c r="R903" s="27">
        <v>0.83176220237890475</v>
      </c>
      <c r="S903" s="27">
        <v>-3.9930516823409737E-3</v>
      </c>
      <c r="T903" s="28">
        <v>2.0100000000000002</v>
      </c>
      <c r="U903" s="29">
        <v>3.8304663266332093</v>
      </c>
      <c r="V903" s="27">
        <f>(Table2[[#This Row],[TATA]]-AVERAGE(Table2[TATA]))/STDEV(Table2[TATA])</f>
        <v>9.9604127151811744E-2</v>
      </c>
      <c r="W903" s="43">
        <f>(Table2[[#This Row],[REC]]-AVERAGE(Table2[REC]))/STDEV(Table2[REC])</f>
        <v>0.56933186978917327</v>
      </c>
      <c r="X903" s="43">
        <f>(Table2[[#This Row],[INV]]-AVERAGE(Table2[INV]))/STDEV(Table2[INV])</f>
        <v>-3.0845342482847263E-2</v>
      </c>
      <c r="Y903" s="43">
        <f>(Table2[[#This Row],[rev]]-AVERAGE(Table2[rev]))/STDEV(Table2[rev])</f>
        <v>-3.096603172960441E-2</v>
      </c>
      <c r="Z903" s="43">
        <f>(Table2[[#This Row],[ROA]]-AVERAGE(Table2[ROA]))/STDEV(Table2[ROA])</f>
        <v>0.23928284516199347</v>
      </c>
      <c r="AA903" s="20">
        <f>SUM(Table2[[#This Row],[TATA Z]:[ROA Z]])</f>
        <v>0.84640746789052679</v>
      </c>
      <c r="AB903" s="20">
        <f>IF(Table2[[#This Row],[Z Score]]&gt;1,1,0)</f>
        <v>0</v>
      </c>
    </row>
    <row r="904" spans="1:28" hidden="1" x14ac:dyDescent="0.45">
      <c r="A904" s="22">
        <v>2295</v>
      </c>
      <c r="B904" s="23" t="s">
        <v>4596</v>
      </c>
      <c r="C904" s="24" t="s">
        <v>4597</v>
      </c>
      <c r="D904" s="24" t="s">
        <v>33</v>
      </c>
      <c r="E904" s="25">
        <v>68790163594</v>
      </c>
      <c r="F904" s="25">
        <v>171681543283</v>
      </c>
      <c r="G904" s="25">
        <v>1023620465020</v>
      </c>
      <c r="H904" s="25">
        <v>230884366639</v>
      </c>
      <c r="I904" s="25">
        <v>188630273424</v>
      </c>
      <c r="J904" s="25">
        <v>158247595593</v>
      </c>
      <c r="K904" s="25">
        <v>192533621677</v>
      </c>
      <c r="L904" s="25">
        <v>907985807064</v>
      </c>
      <c r="M904" s="25">
        <v>1027529105514</v>
      </c>
      <c r="N904" s="26">
        <v>4.3499999999999996</v>
      </c>
      <c r="O904" s="26">
        <v>2.94</v>
      </c>
      <c r="P904" s="17">
        <v>0.10051711860507757</v>
      </c>
      <c r="Q904" s="27">
        <v>-0.18300976298263852</v>
      </c>
      <c r="R904" s="27">
        <v>0.21666064470376462</v>
      </c>
      <c r="S904" s="27">
        <v>0.1316576729723859</v>
      </c>
      <c r="T904" s="28">
        <v>-1.4099999999999997</v>
      </c>
      <c r="U904" s="29">
        <v>-1.1441743267014102</v>
      </c>
      <c r="V904" s="27">
        <f>(Table2[[#This Row],[TATA]]-AVERAGE(Table2[TATA]))/STDEV(Table2[TATA])</f>
        <v>0.15376231804999815</v>
      </c>
      <c r="W904" s="43">
        <f>(Table2[[#This Row],[REC]]-AVERAGE(Table2[REC]))/STDEV(Table2[REC])</f>
        <v>-0.35458526894965792</v>
      </c>
      <c r="X904" s="43">
        <f>(Table2[[#This Row],[INV]]-AVERAGE(Table2[INV]))/STDEV(Table2[INV])</f>
        <v>-3.5372628933231745E-2</v>
      </c>
      <c r="Y904" s="43">
        <f>(Table2[[#This Row],[rev]]-AVERAGE(Table2[rev]))/STDEV(Table2[rev])</f>
        <v>-3.0495624480103317E-2</v>
      </c>
      <c r="Z904" s="43">
        <f>(Table2[[#This Row],[ROA]]-AVERAGE(Table2[ROA]))/STDEV(Table2[ROA])</f>
        <v>-0.20287696960645413</v>
      </c>
      <c r="AA904" s="20">
        <f>SUM(Table2[[#This Row],[TATA Z]:[ROA Z]])</f>
        <v>-0.46956817391944899</v>
      </c>
      <c r="AB904" s="20">
        <f>IF(Table2[[#This Row],[Z Score]]&gt;1,1,0)</f>
        <v>0</v>
      </c>
    </row>
    <row r="905" spans="1:28" ht="26.25" hidden="1" x14ac:dyDescent="0.45">
      <c r="A905" s="30">
        <v>2296</v>
      </c>
      <c r="B905" s="31" t="s">
        <v>4598</v>
      </c>
      <c r="C905" s="32" t="s">
        <v>4599</v>
      </c>
      <c r="D905" s="32" t="s">
        <v>15</v>
      </c>
      <c r="E905" s="33">
        <v>44413525102</v>
      </c>
      <c r="F905" s="33">
        <v>-10709792178</v>
      </c>
      <c r="G905" s="33">
        <v>267577969496</v>
      </c>
      <c r="H905" s="33">
        <v>31421819171</v>
      </c>
      <c r="I905" s="33">
        <v>29124528827</v>
      </c>
      <c r="J905" s="33">
        <v>83076034030</v>
      </c>
      <c r="K905" s="33">
        <v>55798160202</v>
      </c>
      <c r="L905" s="33">
        <v>484211020868</v>
      </c>
      <c r="M905" s="33">
        <v>429673342437</v>
      </c>
      <c r="N905" s="34">
        <v>-0.41</v>
      </c>
      <c r="O905" s="34">
        <v>-0.83</v>
      </c>
      <c r="P905" s="17">
        <v>-0.20600842955729221</v>
      </c>
      <c r="Q905" s="27">
        <v>-7.3111309421582699E-2</v>
      </c>
      <c r="R905" s="27">
        <v>-0.32834829137545918</v>
      </c>
      <c r="S905" s="27">
        <v>-0.11263204693944261</v>
      </c>
      <c r="T905" s="28">
        <v>-0.42</v>
      </c>
      <c r="U905" s="29">
        <v>-1.1401000772937766</v>
      </c>
      <c r="V905" s="27">
        <f>(Table2[[#This Row],[TATA]]-AVERAGE(Table2[TATA]))/STDEV(Table2[TATA])</f>
        <v>-0.18363097786151239</v>
      </c>
      <c r="W905" s="43">
        <f>(Table2[[#This Row],[REC]]-AVERAGE(Table2[REC]))/STDEV(Table2[REC])</f>
        <v>-0.26428138729672968</v>
      </c>
      <c r="X905" s="43">
        <f>(Table2[[#This Row],[INV]]-AVERAGE(Table2[INV]))/STDEV(Table2[INV])</f>
        <v>-3.9384017850820977E-2</v>
      </c>
      <c r="Y905" s="43">
        <f>(Table2[[#This Row],[rev]]-AVERAGE(Table2[rev]))/STDEV(Table2[rev])</f>
        <v>-3.1342768168554754E-2</v>
      </c>
      <c r="Z905" s="43">
        <f>(Table2[[#This Row],[ROA]]-AVERAGE(Table2[ROA]))/STDEV(Table2[ROA])</f>
        <v>-7.4883339015587747E-2</v>
      </c>
      <c r="AA905" s="20">
        <f>SUM(Table2[[#This Row],[TATA Z]:[ROA Z]])</f>
        <v>-0.59352249019320558</v>
      </c>
      <c r="AB905" s="20">
        <f>IF(Table2[[#This Row],[Z Score]]&gt;1,1,0)</f>
        <v>0</v>
      </c>
    </row>
    <row r="906" spans="1:28" ht="51.75" hidden="1" x14ac:dyDescent="0.45">
      <c r="A906" s="22">
        <v>2298</v>
      </c>
      <c r="B906" s="23" t="s">
        <v>4602</v>
      </c>
      <c r="C906" s="24" t="s">
        <v>4603</v>
      </c>
      <c r="D906" s="24" t="s">
        <v>15</v>
      </c>
      <c r="E906" s="25">
        <v>-150250620624</v>
      </c>
      <c r="F906" s="25">
        <v>17643202488</v>
      </c>
      <c r="G906" s="25">
        <v>986903821347</v>
      </c>
      <c r="H906" s="25">
        <v>95778674263</v>
      </c>
      <c r="I906" s="25">
        <v>196848785848</v>
      </c>
      <c r="J906" s="25">
        <v>33289761728</v>
      </c>
      <c r="K906" s="25">
        <v>67778631430</v>
      </c>
      <c r="L906" s="25">
        <v>689777950873</v>
      </c>
      <c r="M906" s="25">
        <v>1625074664594</v>
      </c>
      <c r="N906" s="26">
        <v>-0.66</v>
      </c>
      <c r="O906" s="26">
        <v>0.39</v>
      </c>
      <c r="P906" s="17">
        <v>0.17012176818086081</v>
      </c>
      <c r="Q906" s="27">
        <v>1.0552465082933824</v>
      </c>
      <c r="R906" s="27">
        <v>1.0360203231190876</v>
      </c>
      <c r="S906" s="27">
        <v>1.3559388387774143</v>
      </c>
      <c r="T906" s="28">
        <v>1.05</v>
      </c>
      <c r="U906" s="29">
        <v>4.6673274383707453</v>
      </c>
      <c r="V906" s="27">
        <f>(Table2[[#This Row],[TATA]]-AVERAGE(Table2[TATA]))/STDEV(Table2[TATA])</f>
        <v>0.23037629777184321</v>
      </c>
      <c r="W906" s="43">
        <f>(Table2[[#This Row],[REC]]-AVERAGE(Table2[REC]))/STDEV(Table2[REC])</f>
        <v>0.66289354129750344</v>
      </c>
      <c r="X906" s="43">
        <f>(Table2[[#This Row],[INV]]-AVERAGE(Table2[INV]))/STDEV(Table2[INV])</f>
        <v>-2.9341956560848974E-2</v>
      </c>
      <c r="Y906" s="43">
        <f>(Table2[[#This Row],[rev]]-AVERAGE(Table2[rev]))/STDEV(Table2[rev])</f>
        <v>-2.6250083313344313E-2</v>
      </c>
      <c r="Z906" s="43">
        <f>(Table2[[#This Row],[ROA]]-AVERAGE(Table2[ROA]))/STDEV(Table2[ROA])</f>
        <v>0.11516780943751691</v>
      </c>
      <c r="AA906" s="20">
        <f>SUM(Table2[[#This Row],[TATA Z]:[ROA Z]])</f>
        <v>0.95284560863267032</v>
      </c>
      <c r="AB906" s="20">
        <f>IF(Table2[[#This Row],[Z Score]]&gt;1,1,0)</f>
        <v>0</v>
      </c>
    </row>
    <row r="907" spans="1:28" ht="39" hidden="1" x14ac:dyDescent="0.45">
      <c r="A907" s="30">
        <v>2311</v>
      </c>
      <c r="B907" s="31" t="s">
        <v>4628</v>
      </c>
      <c r="C907" s="32" t="s">
        <v>4629</v>
      </c>
      <c r="D907" s="32" t="s">
        <v>33</v>
      </c>
      <c r="E907" s="33">
        <v>-47930000996</v>
      </c>
      <c r="F907" s="33">
        <v>4263741939</v>
      </c>
      <c r="G907" s="33">
        <v>298205488229</v>
      </c>
      <c r="H907" s="33">
        <v>72508893904</v>
      </c>
      <c r="I907" s="33">
        <v>135566494813</v>
      </c>
      <c r="J907" s="33">
        <v>65678081335</v>
      </c>
      <c r="K907" s="33">
        <v>61477383567</v>
      </c>
      <c r="L907" s="33">
        <v>1655106128284</v>
      </c>
      <c r="M907" s="33">
        <v>1719496914729</v>
      </c>
      <c r="N907" s="34">
        <v>0.85</v>
      </c>
      <c r="O907" s="34">
        <v>0.43</v>
      </c>
      <c r="P907" s="17">
        <v>0.17502609775886829</v>
      </c>
      <c r="Q907" s="27">
        <v>0.86965332821773178</v>
      </c>
      <c r="R907" s="27">
        <v>-6.3958898960122926E-2</v>
      </c>
      <c r="S907" s="27">
        <v>3.8904324831278238E-2</v>
      </c>
      <c r="T907" s="28">
        <v>-0.42</v>
      </c>
      <c r="U907" s="29">
        <v>0.59962485184775538</v>
      </c>
      <c r="V907" s="27">
        <f>(Table2[[#This Row],[TATA]]-AVERAGE(Table2[TATA]))/STDEV(Table2[TATA])</f>
        <v>0.23577450333898159</v>
      </c>
      <c r="W907" s="43">
        <f>(Table2[[#This Row],[REC]]-AVERAGE(Table2[REC]))/STDEV(Table2[REC])</f>
        <v>0.51039108083448159</v>
      </c>
      <c r="X907" s="43">
        <f>(Table2[[#This Row],[INV]]-AVERAGE(Table2[INV]))/STDEV(Table2[INV])</f>
        <v>-3.7438052182271163E-2</v>
      </c>
      <c r="Y907" s="43">
        <f>(Table2[[#This Row],[rev]]-AVERAGE(Table2[rev]))/STDEV(Table2[rev])</f>
        <v>-3.0817272945248872E-2</v>
      </c>
      <c r="Z907" s="43">
        <f>(Table2[[#This Row],[ROA]]-AVERAGE(Table2[ROA]))/STDEV(Table2[ROA])</f>
        <v>-7.4883339015587747E-2</v>
      </c>
      <c r="AA907" s="20">
        <f>SUM(Table2[[#This Row],[TATA Z]:[ROA Z]])</f>
        <v>0.60302692003035541</v>
      </c>
      <c r="AB907" s="20">
        <f>IF(Table2[[#This Row],[Z Score]]&gt;1,1,0)</f>
        <v>0</v>
      </c>
    </row>
    <row r="908" spans="1:28" ht="39" hidden="1" x14ac:dyDescent="0.45">
      <c r="A908" s="22">
        <v>2319</v>
      </c>
      <c r="B908" s="23" t="s">
        <v>4644</v>
      </c>
      <c r="C908" s="24" t="s">
        <v>4645</v>
      </c>
      <c r="D908" s="24" t="s">
        <v>18</v>
      </c>
      <c r="E908" s="25">
        <v>249397398715</v>
      </c>
      <c r="F908" s="25">
        <v>164055430998</v>
      </c>
      <c r="G908" s="25">
        <v>2421568069231</v>
      </c>
      <c r="H908" s="25">
        <v>319793954030</v>
      </c>
      <c r="I908" s="25">
        <v>320175792321</v>
      </c>
      <c r="J908" s="25">
        <v>857948656168</v>
      </c>
      <c r="K908" s="25">
        <v>836534040344</v>
      </c>
      <c r="L908" s="25">
        <v>1867200093415</v>
      </c>
      <c r="M908" s="25">
        <v>2412912374951</v>
      </c>
      <c r="N908" s="26">
        <v>2.58</v>
      </c>
      <c r="O908" s="26">
        <v>1.83</v>
      </c>
      <c r="P908" s="17">
        <v>-3.5242440136775272E-2</v>
      </c>
      <c r="Q908" s="27">
        <v>1.1940134770783678E-3</v>
      </c>
      <c r="R908" s="27">
        <v>-2.4960253355541917E-2</v>
      </c>
      <c r="S908" s="27">
        <v>0.29226234695496617</v>
      </c>
      <c r="T908" s="28">
        <v>-0.75</v>
      </c>
      <c r="U908" s="29">
        <v>-0.51674633306027262</v>
      </c>
      <c r="V908" s="27">
        <f>(Table2[[#This Row],[TATA]]-AVERAGE(Table2[TATA]))/STDEV(Table2[TATA])</f>
        <v>4.3314949097912354E-3</v>
      </c>
      <c r="W908" s="43">
        <f>(Table2[[#This Row],[REC]]-AVERAGE(Table2[REC]))/STDEV(Table2[REC])</f>
        <v>-0.20322448551334446</v>
      </c>
      <c r="X908" s="43">
        <f>(Table2[[#This Row],[INV]]-AVERAGE(Table2[INV]))/STDEV(Table2[INV])</f>
        <v>-3.7151013338642978E-2</v>
      </c>
      <c r="Y908" s="43">
        <f>(Table2[[#This Row],[rev]]-AVERAGE(Table2[rev]))/STDEV(Table2[rev])</f>
        <v>-2.9938682354379603E-2</v>
      </c>
      <c r="Z908" s="43">
        <f>(Table2[[#This Row],[ROA]]-AVERAGE(Table2[ROA]))/STDEV(Table2[ROA])</f>
        <v>-0.11754788254587656</v>
      </c>
      <c r="AA908" s="20">
        <f>SUM(Table2[[#This Row],[TATA Z]:[ROA Z]])</f>
        <v>-0.3835305688424524</v>
      </c>
      <c r="AB908" s="20">
        <f>IF(Table2[[#This Row],[Z Score]]&gt;1,1,0)</f>
        <v>0</v>
      </c>
    </row>
    <row r="909" spans="1:28" ht="26.25" hidden="1" x14ac:dyDescent="0.45">
      <c r="A909" s="30">
        <v>2327</v>
      </c>
      <c r="B909" s="31" t="s">
        <v>4660</v>
      </c>
      <c r="C909" s="32" t="s">
        <v>4661</v>
      </c>
      <c r="D909" s="32" t="s">
        <v>15</v>
      </c>
      <c r="E909" s="33">
        <v>10699542114</v>
      </c>
      <c r="F909" s="33">
        <v>242960618</v>
      </c>
      <c r="G909" s="33">
        <v>163896842192</v>
      </c>
      <c r="H909" s="33">
        <v>49249604744</v>
      </c>
      <c r="I909" s="33">
        <v>32969395594</v>
      </c>
      <c r="J909" s="33">
        <v>343663382</v>
      </c>
      <c r="K909" s="33">
        <v>2262429012</v>
      </c>
      <c r="L909" s="33">
        <v>134728448260</v>
      </c>
      <c r="M909" s="33">
        <v>118423411128</v>
      </c>
      <c r="N909" s="34">
        <v>0.89</v>
      </c>
      <c r="O909" s="34">
        <v>-2.5499999999999998</v>
      </c>
      <c r="P909" s="17">
        <v>-6.3799774029510856E-2</v>
      </c>
      <c r="Q909" s="27">
        <v>-0.3305652752874812</v>
      </c>
      <c r="R909" s="27">
        <v>5.5832705213847893</v>
      </c>
      <c r="S909" s="27">
        <v>-0.1210214868691608</v>
      </c>
      <c r="T909" s="28">
        <v>-3.44</v>
      </c>
      <c r="U909" s="29">
        <v>1.6278839851986366</v>
      </c>
      <c r="V909" s="27">
        <f>(Table2[[#This Row],[TATA]]-AVERAGE(Table2[TATA]))/STDEV(Table2[TATA])</f>
        <v>-2.7101620738408369E-2</v>
      </c>
      <c r="W909" s="43">
        <f>(Table2[[#This Row],[REC]]-AVERAGE(Table2[REC]))/STDEV(Table2[REC])</f>
        <v>-0.47583206623066682</v>
      </c>
      <c r="X909" s="43">
        <f>(Table2[[#This Row],[INV]]-AVERAGE(Table2[INV]))/STDEV(Table2[INV])</f>
        <v>4.1268323769106498E-3</v>
      </c>
      <c r="Y909" s="43">
        <f>(Table2[[#This Row],[rev]]-AVERAGE(Table2[rev]))/STDEV(Table2[rev])</f>
        <v>-3.1371860924028327E-2</v>
      </c>
      <c r="Z909" s="43">
        <f>(Table2[[#This Row],[ROA]]-AVERAGE(Table2[ROA]))/STDEV(Table2[ROA])</f>
        <v>-0.46532855556550345</v>
      </c>
      <c r="AA909" s="20">
        <f>SUM(Table2[[#This Row],[TATA Z]:[ROA Z]])</f>
        <v>-0.99550727108169623</v>
      </c>
      <c r="AB909" s="20">
        <f>IF(Table2[[#This Row],[Z Score]]&gt;1,1,0)</f>
        <v>0</v>
      </c>
    </row>
    <row r="910" spans="1:28" ht="39" hidden="1" x14ac:dyDescent="0.45">
      <c r="A910" s="22">
        <v>2329</v>
      </c>
      <c r="B910" s="23" t="s">
        <v>4664</v>
      </c>
      <c r="C910" s="24" t="s">
        <v>4665</v>
      </c>
      <c r="D910" s="24" t="s">
        <v>15</v>
      </c>
      <c r="E910" s="25">
        <v>110000762207</v>
      </c>
      <c r="F910" s="25">
        <v>62943565898</v>
      </c>
      <c r="G910" s="25">
        <v>715107887578</v>
      </c>
      <c r="H910" s="25">
        <v>27537099565</v>
      </c>
      <c r="I910" s="25">
        <v>29091107731</v>
      </c>
      <c r="J910" s="25">
        <v>22051345401</v>
      </c>
      <c r="K910" s="25">
        <v>17987857818</v>
      </c>
      <c r="L910" s="25">
        <v>456084144257</v>
      </c>
      <c r="M910" s="25">
        <v>475000083940</v>
      </c>
      <c r="N910" s="26">
        <v>3.44</v>
      </c>
      <c r="O910" s="26">
        <v>2.5</v>
      </c>
      <c r="P910" s="17">
        <v>-6.580433124346885E-2</v>
      </c>
      <c r="Q910" s="27">
        <v>5.6433255155715963E-2</v>
      </c>
      <c r="R910" s="27">
        <v>-0.18427390751476444</v>
      </c>
      <c r="S910" s="27">
        <v>4.1474670674674911E-2</v>
      </c>
      <c r="T910" s="28">
        <v>-0.94</v>
      </c>
      <c r="U910" s="29">
        <v>-1.0921703129278424</v>
      </c>
      <c r="V910" s="27">
        <f>(Table2[[#This Row],[TATA]]-AVERAGE(Table2[TATA]))/STDEV(Table2[TATA])</f>
        <v>-2.9308040951389204E-2</v>
      </c>
      <c r="W910" s="43">
        <f>(Table2[[#This Row],[REC]]-AVERAGE(Table2[REC]))/STDEV(Table2[REC])</f>
        <v>-0.1578342385944117</v>
      </c>
      <c r="X910" s="43">
        <f>(Table2[[#This Row],[INV]]-AVERAGE(Table2[INV]))/STDEV(Table2[INV])</f>
        <v>-3.8323597831132941E-2</v>
      </c>
      <c r="Y910" s="43">
        <f>(Table2[[#This Row],[rev]]-AVERAGE(Table2[rev]))/STDEV(Table2[rev])</f>
        <v>-3.0808359544148099E-2</v>
      </c>
      <c r="Z910" s="43">
        <f>(Table2[[#This Row],[ROA]]-AVERAGE(Table2[ROA]))/STDEV(Table2[ROA])</f>
        <v>-0.14211231669967919</v>
      </c>
      <c r="AA910" s="20">
        <f>SUM(Table2[[#This Row],[TATA Z]:[ROA Z]])</f>
        <v>-0.39838655362076114</v>
      </c>
      <c r="AB910" s="20">
        <f>IF(Table2[[#This Row],[Z Score]]&gt;1,1,0)</f>
        <v>0</v>
      </c>
    </row>
    <row r="911" spans="1:28" ht="51.75" hidden="1" x14ac:dyDescent="0.45">
      <c r="A911" s="30">
        <v>2331</v>
      </c>
      <c r="B911" s="31" t="s">
        <v>4668</v>
      </c>
      <c r="C911" s="32" t="s">
        <v>4669</v>
      </c>
      <c r="D911" s="32" t="s">
        <v>15</v>
      </c>
      <c r="E911" s="33">
        <v>-6932287046</v>
      </c>
      <c r="F911" s="33">
        <v>39475441026</v>
      </c>
      <c r="G911" s="33">
        <v>1435714529349</v>
      </c>
      <c r="H911" s="33">
        <v>354311834406</v>
      </c>
      <c r="I911" s="33">
        <v>268897807777</v>
      </c>
      <c r="J911" s="33">
        <v>446026629922</v>
      </c>
      <c r="K911" s="33">
        <v>639360841854</v>
      </c>
      <c r="L911" s="33">
        <v>3092133474950</v>
      </c>
      <c r="M911" s="33">
        <v>3333765961338</v>
      </c>
      <c r="N911" s="34">
        <v>-0.16</v>
      </c>
      <c r="O911" s="34">
        <v>0.61</v>
      </c>
      <c r="P911" s="17">
        <v>3.2323785211704155E-2</v>
      </c>
      <c r="Q911" s="27">
        <v>-0.24107020521116859</v>
      </c>
      <c r="R911" s="27">
        <v>0.43345889900298057</v>
      </c>
      <c r="S911" s="27">
        <v>7.8144261347549759E-2</v>
      </c>
      <c r="T911" s="28">
        <v>0.77</v>
      </c>
      <c r="U911" s="29">
        <v>1.072856740351066</v>
      </c>
      <c r="V911" s="27">
        <f>(Table2[[#This Row],[TATA]]-AVERAGE(Table2[TATA]))/STDEV(Table2[TATA])</f>
        <v>7.8701776928006048E-2</v>
      </c>
      <c r="W911" s="43">
        <f>(Table2[[#This Row],[REC]]-AVERAGE(Table2[REC]))/STDEV(Table2[REC])</f>
        <v>-0.40229370463577951</v>
      </c>
      <c r="X911" s="43">
        <f>(Table2[[#This Row],[INV]]-AVERAGE(Table2[INV]))/STDEV(Table2[INV])</f>
        <v>-3.377694479472039E-2</v>
      </c>
      <c r="Y911" s="43">
        <f>(Table2[[#This Row],[rev]]-AVERAGE(Table2[rev]))/STDEV(Table2[rev])</f>
        <v>-3.0681197368401053E-2</v>
      </c>
      <c r="Z911" s="43">
        <f>(Table2[[#This Row],[ROA]]-AVERAGE(Table2[ROA]))/STDEV(Table2[ROA])</f>
        <v>7.8967590684544592E-2</v>
      </c>
      <c r="AA911" s="20">
        <f>SUM(Table2[[#This Row],[TATA Z]:[ROA Z]])</f>
        <v>-0.30908247918635023</v>
      </c>
      <c r="AB911" s="20">
        <f>IF(Table2[[#This Row],[Z Score]]&gt;1,1,0)</f>
        <v>0</v>
      </c>
    </row>
    <row r="912" spans="1:28" ht="26.25" hidden="1" x14ac:dyDescent="0.45">
      <c r="A912" s="22">
        <v>2333</v>
      </c>
      <c r="B912" s="23" t="s">
        <v>4672</v>
      </c>
      <c r="C912" s="24" t="s">
        <v>4673</v>
      </c>
      <c r="D912" s="24" t="s">
        <v>33</v>
      </c>
      <c r="E912" s="25">
        <v>-26719613221</v>
      </c>
      <c r="F912" s="25">
        <v>508842048</v>
      </c>
      <c r="G912" s="25">
        <v>159143204075</v>
      </c>
      <c r="H912" s="25">
        <v>27918351049</v>
      </c>
      <c r="I912" s="25">
        <v>14058839300</v>
      </c>
      <c r="J912" s="25">
        <v>43939492190</v>
      </c>
      <c r="K912" s="25">
        <v>65268638268</v>
      </c>
      <c r="L912" s="25">
        <v>268453264248</v>
      </c>
      <c r="M912" s="25">
        <v>352558058540</v>
      </c>
      <c r="N912" s="26">
        <v>0.28000000000000003</v>
      </c>
      <c r="O912" s="26">
        <v>-7.0000000000000007E-2</v>
      </c>
      <c r="P912" s="17">
        <v>0.17109404970989492</v>
      </c>
      <c r="Q912" s="27">
        <v>-0.49643016970002712</v>
      </c>
      <c r="R912" s="27">
        <v>0.48542085979897165</v>
      </c>
      <c r="S912" s="27">
        <v>0.31329399002689379</v>
      </c>
      <c r="T912" s="28">
        <v>-0.35000000000000003</v>
      </c>
      <c r="U912" s="29">
        <v>0.12337872983573317</v>
      </c>
      <c r="V912" s="27">
        <f>(Table2[[#This Row],[TATA]]-AVERAGE(Table2[TATA]))/STDEV(Table2[TATA])</f>
        <v>0.23144649003347137</v>
      </c>
      <c r="W912" s="43">
        <f>(Table2[[#This Row],[REC]]-AVERAGE(Table2[REC]))/STDEV(Table2[REC])</f>
        <v>-0.61212373649593199</v>
      </c>
      <c r="X912" s="43">
        <f>(Table2[[#This Row],[INV]]-AVERAGE(Table2[INV]))/STDEV(Table2[INV])</f>
        <v>-3.3394493022144416E-2</v>
      </c>
      <c r="Y912" s="43">
        <f>(Table2[[#This Row],[rev]]-AVERAGE(Table2[rev]))/STDEV(Table2[rev])</f>
        <v>-2.9865749184319983E-2</v>
      </c>
      <c r="Z912" s="43">
        <f>(Table2[[#This Row],[ROA]]-AVERAGE(Table2[ROA]))/STDEV(Table2[ROA])</f>
        <v>-6.5833284327344685E-2</v>
      </c>
      <c r="AA912" s="20">
        <f>SUM(Table2[[#This Row],[TATA Z]:[ROA Z]])</f>
        <v>-0.50977077299626972</v>
      </c>
      <c r="AB912" s="20">
        <f>IF(Table2[[#This Row],[Z Score]]&gt;1,1,0)</f>
        <v>0</v>
      </c>
    </row>
    <row r="913" spans="1:28" ht="39" hidden="1" x14ac:dyDescent="0.45">
      <c r="A913" s="30">
        <v>2334</v>
      </c>
      <c r="B913" s="31" t="s">
        <v>4674</v>
      </c>
      <c r="C913" s="32" t="s">
        <v>4675</v>
      </c>
      <c r="D913" s="32" t="s">
        <v>33</v>
      </c>
      <c r="E913" s="33">
        <v>42508977989</v>
      </c>
      <c r="F913" s="33">
        <v>40458200578</v>
      </c>
      <c r="G913" s="33">
        <v>1846129144227</v>
      </c>
      <c r="H913" s="33">
        <v>224519965144</v>
      </c>
      <c r="I913" s="33">
        <v>358719697107</v>
      </c>
      <c r="J913" s="33">
        <v>479507179328</v>
      </c>
      <c r="K913" s="33">
        <v>735909914658</v>
      </c>
      <c r="L913" s="33">
        <v>4239149584161</v>
      </c>
      <c r="M913" s="33">
        <v>5325234064234</v>
      </c>
      <c r="N913" s="34">
        <v>-0.1</v>
      </c>
      <c r="O913" s="34">
        <v>2.4</v>
      </c>
      <c r="P913" s="17">
        <v>-1.1108526277335213E-3</v>
      </c>
      <c r="Q913" s="27">
        <v>0.59771847851895277</v>
      </c>
      <c r="R913" s="27">
        <v>0.53472136890490929</v>
      </c>
      <c r="S913" s="27">
        <v>0.2562033866724131</v>
      </c>
      <c r="T913" s="28">
        <v>2.5</v>
      </c>
      <c r="U913" s="29">
        <v>3.8875323814685414</v>
      </c>
      <c r="V913" s="27">
        <f>(Table2[[#This Row],[TATA]]-AVERAGE(Table2[TATA]))/STDEV(Table2[TATA])</f>
        <v>4.1900202880154995E-2</v>
      </c>
      <c r="W913" s="43">
        <f>(Table2[[#This Row],[REC]]-AVERAGE(Table2[REC]))/STDEV(Table2[REC])</f>
        <v>0.28694141717872812</v>
      </c>
      <c r="X913" s="43">
        <f>(Table2[[#This Row],[INV]]-AVERAGE(Table2[INV]))/STDEV(Table2[INV])</f>
        <v>-3.303163013537825E-2</v>
      </c>
      <c r="Y913" s="43">
        <f>(Table2[[#This Row],[rev]]-AVERAGE(Table2[rev]))/STDEV(Table2[rev])</f>
        <v>-3.0063726996563126E-2</v>
      </c>
      <c r="Z913" s="43">
        <f>(Table2[[#This Row],[ROA]]-AVERAGE(Table2[ROA]))/STDEV(Table2[ROA])</f>
        <v>0.302633227979695</v>
      </c>
      <c r="AA913" s="20">
        <f>SUM(Table2[[#This Row],[TATA Z]:[ROA Z]])</f>
        <v>0.56837949090663675</v>
      </c>
      <c r="AB913" s="20">
        <f>IF(Table2[[#This Row],[Z Score]]&gt;1,1,0)</f>
        <v>0</v>
      </c>
    </row>
    <row r="914" spans="1:28" ht="39" hidden="1" x14ac:dyDescent="0.45">
      <c r="A914" s="22">
        <v>2342</v>
      </c>
      <c r="B914" s="23" t="s">
        <v>4690</v>
      </c>
      <c r="C914" s="24" t="s">
        <v>4691</v>
      </c>
      <c r="D914" s="24" t="s">
        <v>15</v>
      </c>
      <c r="E914" s="25">
        <v>2392649024703</v>
      </c>
      <c r="F914" s="25">
        <v>762128293793</v>
      </c>
      <c r="G914" s="25">
        <v>17943231098248</v>
      </c>
      <c r="H914" s="25">
        <v>3589887007733</v>
      </c>
      <c r="I914" s="25">
        <v>4591602445020</v>
      </c>
      <c r="J914" s="25">
        <v>319931601076</v>
      </c>
      <c r="K914" s="25">
        <v>197021624106</v>
      </c>
      <c r="L914" s="25">
        <v>11737055057707</v>
      </c>
      <c r="M914" s="25">
        <v>13387064660971</v>
      </c>
      <c r="N914" s="26">
        <v>0.87</v>
      </c>
      <c r="O914" s="26">
        <v>-0.17</v>
      </c>
      <c r="P914" s="17">
        <v>-9.0871076785563221E-2</v>
      </c>
      <c r="Q914" s="27">
        <v>0.27903815221181</v>
      </c>
      <c r="R914" s="27">
        <v>-0.38417579431549381</v>
      </c>
      <c r="S914" s="27">
        <v>0.14058122716060198</v>
      </c>
      <c r="T914" s="28">
        <v>-1.04</v>
      </c>
      <c r="U914" s="29">
        <v>-1.0954274917286451</v>
      </c>
      <c r="V914" s="27">
        <f>(Table2[[#This Row],[TATA]]-AVERAGE(Table2[TATA]))/STDEV(Table2[TATA])</f>
        <v>-5.6899058884231905E-2</v>
      </c>
      <c r="W914" s="43">
        <f>(Table2[[#This Row],[REC]]-AVERAGE(Table2[REC]))/STDEV(Table2[REC])</f>
        <v>2.5080858276790009E-2</v>
      </c>
      <c r="X914" s="43">
        <f>(Table2[[#This Row],[INV]]-AVERAGE(Table2[INV]))/STDEV(Table2[INV])</f>
        <v>-3.9794920887019601E-2</v>
      </c>
      <c r="Y914" s="43">
        <f>(Table2[[#This Row],[rev]]-AVERAGE(Table2[rev]))/STDEV(Table2[rev])</f>
        <v>-3.0464679532391924E-2</v>
      </c>
      <c r="Z914" s="43">
        <f>(Table2[[#This Row],[ROA]]-AVERAGE(Table2[ROA]))/STDEV(Table2[ROA])</f>
        <v>-0.15504096625431218</v>
      </c>
      <c r="AA914" s="20">
        <f>SUM(Table2[[#This Row],[TATA Z]:[ROA Z]])</f>
        <v>-0.25711876728116562</v>
      </c>
      <c r="AB914" s="20">
        <f>IF(Table2[[#This Row],[Z Score]]&gt;1,1,0)</f>
        <v>0</v>
      </c>
    </row>
    <row r="915" spans="1:28" ht="39" hidden="1" x14ac:dyDescent="0.45">
      <c r="A915" s="30">
        <v>2344</v>
      </c>
      <c r="B915" s="31" t="s">
        <v>4694</v>
      </c>
      <c r="C915" s="32" t="s">
        <v>4695</v>
      </c>
      <c r="D915" s="32" t="s">
        <v>33</v>
      </c>
      <c r="E915" s="33">
        <v>199282793942</v>
      </c>
      <c r="F915" s="33">
        <v>67851711084</v>
      </c>
      <c r="G915" s="33">
        <v>4052848306807</v>
      </c>
      <c r="H915" s="33">
        <v>1027255145603</v>
      </c>
      <c r="I915" s="33">
        <v>894279494767</v>
      </c>
      <c r="J915" s="33">
        <v>467002117860</v>
      </c>
      <c r="K915" s="33">
        <v>531687456951</v>
      </c>
      <c r="L915" s="33">
        <v>1495660143817</v>
      </c>
      <c r="M915" s="33">
        <v>1072035779157</v>
      </c>
      <c r="N915" s="34">
        <v>-0.86</v>
      </c>
      <c r="O915" s="34">
        <v>0.57999999999999996</v>
      </c>
      <c r="P915" s="17">
        <v>-3.2429312154924152E-2</v>
      </c>
      <c r="Q915" s="27">
        <v>-0.12944753930431094</v>
      </c>
      <c r="R915" s="27">
        <v>0.13851187525104899</v>
      </c>
      <c r="S915" s="27">
        <v>-0.28323571127521607</v>
      </c>
      <c r="T915" s="28">
        <v>1.44</v>
      </c>
      <c r="U915" s="29">
        <v>1.1333993125165978</v>
      </c>
      <c r="V915" s="27">
        <f>(Table2[[#This Row],[TATA]]-AVERAGE(Table2[TATA]))/STDEV(Table2[TATA])</f>
        <v>7.4279106157828321E-3</v>
      </c>
      <c r="W915" s="43">
        <f>(Table2[[#This Row],[REC]]-AVERAGE(Table2[REC]))/STDEV(Table2[REC])</f>
        <v>-0.310573032640726</v>
      </c>
      <c r="X915" s="43">
        <f>(Table2[[#This Row],[INV]]-AVERAGE(Table2[INV]))/STDEV(Table2[INV])</f>
        <v>-3.5947821534588087E-2</v>
      </c>
      <c r="Y915" s="43">
        <f>(Table2[[#This Row],[rev]]-AVERAGE(Table2[rev]))/STDEV(Table2[rev])</f>
        <v>-3.193438462102316E-2</v>
      </c>
      <c r="Z915" s="43">
        <f>(Table2[[#This Row],[ROA]]-AVERAGE(Table2[ROA]))/STDEV(Table2[ROA])</f>
        <v>0.16558954270058548</v>
      </c>
      <c r="AA915" s="20">
        <f>SUM(Table2[[#This Row],[TATA Z]:[ROA Z]])</f>
        <v>-0.20543778547996891</v>
      </c>
      <c r="AB915" s="20">
        <f>IF(Table2[[#This Row],[Z Score]]&gt;1,1,0)</f>
        <v>0</v>
      </c>
    </row>
    <row r="916" spans="1:28" ht="51.75" hidden="1" x14ac:dyDescent="0.45">
      <c r="A916" s="22">
        <v>2349</v>
      </c>
      <c r="B916" s="23" t="s">
        <v>4704</v>
      </c>
      <c r="C916" s="24" t="s">
        <v>4705</v>
      </c>
      <c r="D916" s="24" t="s">
        <v>18</v>
      </c>
      <c r="E916" s="25">
        <v>40335155920</v>
      </c>
      <c r="F916" s="25">
        <v>218121656510</v>
      </c>
      <c r="G916" s="25">
        <v>2155654856223</v>
      </c>
      <c r="H916" s="25">
        <v>423841851411</v>
      </c>
      <c r="I916" s="25">
        <v>389405462251</v>
      </c>
      <c r="J916" s="25">
        <v>136876203402</v>
      </c>
      <c r="K916" s="25">
        <v>128160084763</v>
      </c>
      <c r="L916" s="25">
        <v>167857497086</v>
      </c>
      <c r="M916" s="25">
        <v>148209554064</v>
      </c>
      <c r="N916" s="26">
        <v>3.25</v>
      </c>
      <c r="O916" s="26">
        <v>4.63</v>
      </c>
      <c r="P916" s="17">
        <v>8.2474474091602065E-2</v>
      </c>
      <c r="Q916" s="27">
        <v>-8.1248203888688156E-2</v>
      </c>
      <c r="R916" s="27">
        <v>-6.3678845718719304E-2</v>
      </c>
      <c r="S916" s="27">
        <v>-0.11705132843684417</v>
      </c>
      <c r="T916" s="28">
        <v>1.38</v>
      </c>
      <c r="U916" s="29">
        <v>1.2004960960473503</v>
      </c>
      <c r="V916" s="27">
        <f>(Table2[[#This Row],[TATA]]-AVERAGE(Table2[TATA]))/STDEV(Table2[TATA])</f>
        <v>0.13390274244249728</v>
      </c>
      <c r="W916" s="43">
        <f>(Table2[[#This Row],[REC]]-AVERAGE(Table2[REC]))/STDEV(Table2[REC])</f>
        <v>-0.27096749734805659</v>
      </c>
      <c r="X916" s="43">
        <f>(Table2[[#This Row],[INV]]-AVERAGE(Table2[INV]))/STDEV(Table2[INV])</f>
        <v>-3.7435990927134719E-2</v>
      </c>
      <c r="Y916" s="43">
        <f>(Table2[[#This Row],[rev]]-AVERAGE(Table2[rev]))/STDEV(Table2[rev])</f>
        <v>-3.1358093276911192E-2</v>
      </c>
      <c r="Z916" s="43">
        <f>(Table2[[#This Row],[ROA]]-AVERAGE(Table2[ROA]))/STDEV(Table2[ROA])</f>
        <v>0.15783235296780571</v>
      </c>
      <c r="AA916" s="20">
        <f>SUM(Table2[[#This Row],[TATA Z]:[ROA Z]])</f>
        <v>-4.8026486141799524E-2</v>
      </c>
      <c r="AB916" s="20">
        <f>IF(Table2[[#This Row],[Z Score]]&gt;1,1,0)</f>
        <v>0</v>
      </c>
    </row>
    <row r="917" spans="1:28" ht="39" hidden="1" x14ac:dyDescent="0.45">
      <c r="A917" s="30">
        <v>2350</v>
      </c>
      <c r="B917" s="31" t="s">
        <v>4706</v>
      </c>
      <c r="C917" s="32" t="s">
        <v>4707</v>
      </c>
      <c r="D917" s="32" t="s">
        <v>15</v>
      </c>
      <c r="E917" s="33">
        <v>166074184096</v>
      </c>
      <c r="F917" s="33">
        <v>1108860321</v>
      </c>
      <c r="G917" s="33">
        <v>10587146421960</v>
      </c>
      <c r="H917" s="33">
        <v>662795432035</v>
      </c>
      <c r="I917" s="33">
        <v>658084341344</v>
      </c>
      <c r="J917" s="33">
        <v>1809073580539</v>
      </c>
      <c r="K917" s="33">
        <v>1943947159219</v>
      </c>
      <c r="L917" s="33">
        <v>10601238012356</v>
      </c>
      <c r="M917" s="33">
        <v>11991618053781</v>
      </c>
      <c r="N917" s="34">
        <v>0.71</v>
      </c>
      <c r="O917" s="34">
        <v>7.0000000000000007E-2</v>
      </c>
      <c r="P917" s="17">
        <v>-1.5581660742202141E-2</v>
      </c>
      <c r="Q917" s="27">
        <v>-7.1079106211329821E-3</v>
      </c>
      <c r="R917" s="27">
        <v>7.4553948568424414E-2</v>
      </c>
      <c r="S917" s="27">
        <v>0.13115261064834866</v>
      </c>
      <c r="T917" s="28">
        <v>-0.6399999999999999</v>
      </c>
      <c r="U917" s="29">
        <v>-0.45698301214656195</v>
      </c>
      <c r="V917" s="27">
        <f>(Table2[[#This Row],[TATA]]-AVERAGE(Table2[TATA]))/STDEV(Table2[TATA])</f>
        <v>2.597215488052344E-2</v>
      </c>
      <c r="W917" s="43">
        <f>(Table2[[#This Row],[REC]]-AVERAGE(Table2[REC]))/STDEV(Table2[REC])</f>
        <v>-0.21004620089662748</v>
      </c>
      <c r="X917" s="43">
        <f>(Table2[[#This Row],[INV]]-AVERAGE(Table2[INV]))/STDEV(Table2[INV])</f>
        <v>-3.6418566326650303E-2</v>
      </c>
      <c r="Y917" s="43">
        <f>(Table2[[#This Row],[rev]]-AVERAGE(Table2[rev]))/STDEV(Table2[rev])</f>
        <v>-3.0497375926542558E-2</v>
      </c>
      <c r="Z917" s="43">
        <f>(Table2[[#This Row],[ROA]]-AVERAGE(Table2[ROA]))/STDEV(Table2[ROA])</f>
        <v>-0.10332636803578028</v>
      </c>
      <c r="AA917" s="20">
        <f>SUM(Table2[[#This Row],[TATA Z]:[ROA Z]])</f>
        <v>-0.35431635630507718</v>
      </c>
      <c r="AB917" s="20">
        <f>IF(Table2[[#This Row],[Z Score]]&gt;1,1,0)</f>
        <v>0</v>
      </c>
    </row>
    <row r="918" spans="1:28" ht="90" hidden="1" x14ac:dyDescent="0.45">
      <c r="A918" s="22">
        <v>2352</v>
      </c>
      <c r="B918" s="23" t="s">
        <v>4710</v>
      </c>
      <c r="C918" s="24" t="s">
        <v>4711</v>
      </c>
      <c r="D918" s="24" t="s">
        <v>18</v>
      </c>
      <c r="E918" s="25">
        <v>125229490978</v>
      </c>
      <c r="F918" s="25">
        <v>116571804652</v>
      </c>
      <c r="G918" s="25">
        <v>1226447353698</v>
      </c>
      <c r="H918" s="25">
        <v>27146981346</v>
      </c>
      <c r="I918" s="25">
        <v>53708181907</v>
      </c>
      <c r="J918" s="25">
        <v>67650000</v>
      </c>
      <c r="K918" s="24"/>
      <c r="L918" s="25">
        <v>217995997303</v>
      </c>
      <c r="M918" s="25">
        <v>245453899706</v>
      </c>
      <c r="N918" s="26">
        <v>2.31</v>
      </c>
      <c r="O918" s="26">
        <v>1.83</v>
      </c>
      <c r="P918" s="17">
        <v>-7.0591585524606756E-3</v>
      </c>
      <c r="Q918" s="27">
        <v>0.97842188133059915</v>
      </c>
      <c r="R918" s="27">
        <v>-1</v>
      </c>
      <c r="S918" s="27">
        <v>0.12595599342512392</v>
      </c>
      <c r="T918" s="28">
        <v>-0.48</v>
      </c>
      <c r="U918" s="29">
        <v>-0.38268128379673755</v>
      </c>
      <c r="V918" s="27">
        <f>(Table2[[#This Row],[TATA]]-AVERAGE(Table2[TATA]))/STDEV(Table2[TATA])</f>
        <v>3.5352890419365998E-2</v>
      </c>
      <c r="W918" s="43">
        <f>(Table2[[#This Row],[REC]]-AVERAGE(Table2[REC]))/STDEV(Table2[REC])</f>
        <v>0.59976651997483066</v>
      </c>
      <c r="X918" s="43">
        <f>(Table2[[#This Row],[INV]]-AVERAGE(Table2[INV]))/STDEV(Table2[INV])</f>
        <v>-4.4327526190039677E-2</v>
      </c>
      <c r="Y918" s="43">
        <f>(Table2[[#This Row],[rev]]-AVERAGE(Table2[rev]))/STDEV(Table2[rev])</f>
        <v>-3.051539666635732E-2</v>
      </c>
      <c r="Z918" s="43">
        <f>(Table2[[#This Row],[ROA]]-AVERAGE(Table2[ROA]))/STDEV(Table2[ROA])</f>
        <v>-8.2640528748367539E-2</v>
      </c>
      <c r="AA918" s="20">
        <f>SUM(Table2[[#This Row],[TATA Z]:[ROA Z]])</f>
        <v>0.47763595878943216</v>
      </c>
      <c r="AB918" s="20">
        <f>IF(Table2[[#This Row],[Z Score]]&gt;1,1,0)</f>
        <v>0</v>
      </c>
    </row>
    <row r="919" spans="1:28" ht="39" hidden="1" x14ac:dyDescent="0.45">
      <c r="A919" s="30">
        <v>2353</v>
      </c>
      <c r="B919" s="31" t="s">
        <v>4712</v>
      </c>
      <c r="C919" s="32" t="s">
        <v>4713</v>
      </c>
      <c r="D919" s="32" t="s">
        <v>33</v>
      </c>
      <c r="E919" s="33">
        <v>-1784718858</v>
      </c>
      <c r="F919" s="33">
        <v>4310799019</v>
      </c>
      <c r="G919" s="33">
        <v>182387136978</v>
      </c>
      <c r="H919" s="33">
        <v>2156399983</v>
      </c>
      <c r="I919" s="33">
        <v>2433743679</v>
      </c>
      <c r="J919" s="33">
        <v>83458284</v>
      </c>
      <c r="K919" s="33">
        <v>83458284</v>
      </c>
      <c r="L919" s="33">
        <v>3344928808</v>
      </c>
      <c r="M919" s="33">
        <v>3891874188</v>
      </c>
      <c r="N919" s="34">
        <v>0.38</v>
      </c>
      <c r="O919" s="34">
        <v>0.82</v>
      </c>
      <c r="P919" s="17">
        <v>3.3420766277696745E-2</v>
      </c>
      <c r="Q919" s="27">
        <v>0.12861421730033468</v>
      </c>
      <c r="R919" s="27">
        <v>0</v>
      </c>
      <c r="S919" s="27">
        <v>0.16351480446814939</v>
      </c>
      <c r="T919" s="28">
        <v>0.43999999999999995</v>
      </c>
      <c r="U919" s="29">
        <v>0.76554978804618079</v>
      </c>
      <c r="V919" s="27">
        <f>(Table2[[#This Row],[TATA]]-AVERAGE(Table2[TATA]))/STDEV(Table2[TATA])</f>
        <v>7.9909226224244512E-2</v>
      </c>
      <c r="W919" s="43">
        <f>(Table2[[#This Row],[REC]]-AVERAGE(Table2[REC]))/STDEV(Table2[REC])</f>
        <v>-9.8522930273946194E-2</v>
      </c>
      <c r="X919" s="43">
        <f>(Table2[[#This Row],[INV]]-AVERAGE(Table2[INV]))/STDEV(Table2[INV])</f>
        <v>-3.6967300234026862E-2</v>
      </c>
      <c r="Y919" s="43">
        <f>(Table2[[#This Row],[rev]]-AVERAGE(Table2[rev]))/STDEV(Table2[rev])</f>
        <v>-3.0385150867506993E-2</v>
      </c>
      <c r="Z919" s="43">
        <f>(Table2[[#This Row],[ROA]]-AVERAGE(Table2[ROA]))/STDEV(Table2[ROA])</f>
        <v>3.630304715425578E-2</v>
      </c>
      <c r="AA919" s="20">
        <f>SUM(Table2[[#This Row],[TATA Z]:[ROA Z]])</f>
        <v>-4.9663107996979761E-2</v>
      </c>
      <c r="AB919" s="20">
        <f>IF(Table2[[#This Row],[Z Score]]&gt;1,1,0)</f>
        <v>0</v>
      </c>
    </row>
    <row r="920" spans="1:28" ht="26.25" hidden="1" x14ac:dyDescent="0.45">
      <c r="A920" s="22">
        <v>2354</v>
      </c>
      <c r="B920" s="23" t="s">
        <v>4714</v>
      </c>
      <c r="C920" s="24" t="s">
        <v>4715</v>
      </c>
      <c r="D920" s="24" t="s">
        <v>15</v>
      </c>
      <c r="E920" s="25">
        <v>-4519299677</v>
      </c>
      <c r="F920" s="25">
        <v>10497865602</v>
      </c>
      <c r="G920" s="25">
        <v>84268656806</v>
      </c>
      <c r="H920" s="25">
        <v>40834945165</v>
      </c>
      <c r="I920" s="25">
        <v>42871557719</v>
      </c>
      <c r="J920" s="25">
        <v>16167501188</v>
      </c>
      <c r="K920" s="25">
        <v>22039467800</v>
      </c>
      <c r="L920" s="25">
        <v>178249263462</v>
      </c>
      <c r="M920" s="25">
        <v>179490732427</v>
      </c>
      <c r="N920" s="25"/>
      <c r="O920" s="25"/>
      <c r="P920" s="17">
        <v>0.17820582228540713</v>
      </c>
      <c r="Q920" s="27">
        <v>4.9874257104319537E-2</v>
      </c>
      <c r="R920" s="27">
        <v>0.36319568149210024</v>
      </c>
      <c r="S920" s="27">
        <v>6.9647915558689651E-3</v>
      </c>
      <c r="T920" s="28">
        <v>0</v>
      </c>
      <c r="U920" s="29">
        <v>0.59824055243769581</v>
      </c>
      <c r="V920" s="27">
        <f>(Table2[[#This Row],[TATA]]-AVERAGE(Table2[TATA]))/STDEV(Table2[TATA])</f>
        <v>0.23927443260925346</v>
      </c>
      <c r="W920" s="43">
        <f>(Table2[[#This Row],[REC]]-AVERAGE(Table2[REC]))/STDEV(Table2[REC])</f>
        <v>-0.16322378653255468</v>
      </c>
      <c r="X920" s="43">
        <f>(Table2[[#This Row],[INV]]-AVERAGE(Table2[INV]))/STDEV(Table2[INV])</f>
        <v>-3.4294097951996942E-2</v>
      </c>
      <c r="Y920" s="43">
        <f>(Table2[[#This Row],[rev]]-AVERAGE(Table2[rev]))/STDEV(Table2[rev])</f>
        <v>-3.0928032309319179E-2</v>
      </c>
      <c r="Z920" s="43">
        <f>(Table2[[#This Row],[ROA]]-AVERAGE(Table2[ROA]))/STDEV(Table2[ROA])</f>
        <v>-2.058301088612928E-2</v>
      </c>
      <c r="AA920" s="20">
        <f>SUM(Table2[[#This Row],[TATA Z]:[ROA Z]])</f>
        <v>-9.7544950707466153E-3</v>
      </c>
      <c r="AB920" s="20">
        <f>IF(Table2[[#This Row],[Z Score]]&gt;1,1,0)</f>
        <v>0</v>
      </c>
    </row>
    <row r="921" spans="1:28" ht="39" hidden="1" x14ac:dyDescent="0.45">
      <c r="A921" s="30">
        <v>2359</v>
      </c>
      <c r="B921" s="31" t="s">
        <v>4724</v>
      </c>
      <c r="C921" s="32" t="s">
        <v>4725</v>
      </c>
      <c r="D921" s="32" t="s">
        <v>33</v>
      </c>
      <c r="E921" s="33">
        <v>44996451543</v>
      </c>
      <c r="F921" s="33">
        <v>32409735628</v>
      </c>
      <c r="G921" s="33">
        <v>897964995797</v>
      </c>
      <c r="H921" s="33">
        <v>72908255946</v>
      </c>
      <c r="I921" s="33">
        <v>127543366258</v>
      </c>
      <c r="J921" s="33">
        <v>388015806904</v>
      </c>
      <c r="K921" s="33">
        <v>241107643149</v>
      </c>
      <c r="L921" s="33">
        <v>819057551385</v>
      </c>
      <c r="M921" s="33">
        <v>691053898956</v>
      </c>
      <c r="N921" s="34">
        <v>1.6</v>
      </c>
      <c r="O921" s="34">
        <v>0.9</v>
      </c>
      <c r="P921" s="17">
        <v>-1.4016933815809271E-2</v>
      </c>
      <c r="Q921" s="27">
        <v>0.74936795021493685</v>
      </c>
      <c r="R921" s="27">
        <v>-0.37861386351032583</v>
      </c>
      <c r="S921" s="27">
        <v>-0.15628163394934816</v>
      </c>
      <c r="T921" s="28">
        <v>-0.70000000000000007</v>
      </c>
      <c r="U921" s="29">
        <v>-0.4995444810605465</v>
      </c>
      <c r="V921" s="27">
        <f>(Table2[[#This Row],[TATA]]-AVERAGE(Table2[TATA]))/STDEV(Table2[TATA])</f>
        <v>2.7694452999104828E-2</v>
      </c>
      <c r="W921" s="43">
        <f>(Table2[[#This Row],[REC]]-AVERAGE(Table2[REC]))/STDEV(Table2[REC])</f>
        <v>0.41155223290012521</v>
      </c>
      <c r="X921" s="43">
        <f>(Table2[[#This Row],[INV]]-AVERAGE(Table2[INV]))/STDEV(Table2[INV])</f>
        <v>-3.9753983819541858E-2</v>
      </c>
      <c r="Y921" s="43">
        <f>(Table2[[#This Row],[rev]]-AVERAGE(Table2[rev]))/STDEV(Table2[rev])</f>
        <v>-3.1494135455529822E-2</v>
      </c>
      <c r="Z921" s="43">
        <f>(Table2[[#This Row],[ROA]]-AVERAGE(Table2[ROA]))/STDEV(Table2[ROA])</f>
        <v>-0.11108355776856009</v>
      </c>
      <c r="AA921" s="20">
        <f>SUM(Table2[[#This Row],[TATA Z]:[ROA Z]])</f>
        <v>0.25691500885559826</v>
      </c>
      <c r="AB921" s="20">
        <f>IF(Table2[[#This Row],[Z Score]]&gt;1,1,0)</f>
        <v>0</v>
      </c>
    </row>
    <row r="922" spans="1:28" ht="51.75" hidden="1" x14ac:dyDescent="0.45">
      <c r="A922" s="22">
        <v>2360</v>
      </c>
      <c r="B922" s="23" t="s">
        <v>4726</v>
      </c>
      <c r="C922" s="24" t="s">
        <v>4727</v>
      </c>
      <c r="D922" s="24" t="s">
        <v>15</v>
      </c>
      <c r="E922" s="25">
        <v>23414929962</v>
      </c>
      <c r="F922" s="25">
        <v>1032559911</v>
      </c>
      <c r="G922" s="25">
        <v>511992485679</v>
      </c>
      <c r="H922" s="25">
        <v>57216047033</v>
      </c>
      <c r="I922" s="25">
        <v>49784008929</v>
      </c>
      <c r="J922" s="25">
        <v>11003232407</v>
      </c>
      <c r="K922" s="25">
        <v>12105424197</v>
      </c>
      <c r="L922" s="25">
        <v>33940309586</v>
      </c>
      <c r="M922" s="25">
        <v>45829601253</v>
      </c>
      <c r="N922" s="26">
        <v>-5.58</v>
      </c>
      <c r="O922" s="26">
        <v>0.48</v>
      </c>
      <c r="P922" s="17">
        <v>-4.3716208102774587E-2</v>
      </c>
      <c r="Q922" s="27">
        <v>-0.12989429520906065</v>
      </c>
      <c r="R922" s="27">
        <v>0.10016981821621901</v>
      </c>
      <c r="S922" s="27">
        <v>0.35030003591670833</v>
      </c>
      <c r="T922" s="28">
        <v>6.0600000000000005</v>
      </c>
      <c r="U922" s="29">
        <v>6.3368593508210926</v>
      </c>
      <c r="V922" s="27">
        <f>(Table2[[#This Row],[TATA]]-AVERAGE(Table2[TATA]))/STDEV(Table2[TATA])</f>
        <v>-4.9955987696023267E-3</v>
      </c>
      <c r="W922" s="43">
        <f>(Table2[[#This Row],[REC]]-AVERAGE(Table2[REC]))/STDEV(Table2[REC])</f>
        <v>-0.31094013327811443</v>
      </c>
      <c r="X922" s="43">
        <f>(Table2[[#This Row],[INV]]-AVERAGE(Table2[INV]))/STDEV(Table2[INV])</f>
        <v>-3.6230027737982763E-2</v>
      </c>
      <c r="Y922" s="43">
        <f>(Table2[[#This Row],[rev]]-AVERAGE(Table2[rev]))/STDEV(Table2[rev])</f>
        <v>-2.9737420254959325E-2</v>
      </c>
      <c r="Z922" s="43">
        <f>(Table2[[#This Row],[ROA]]-AVERAGE(Table2[ROA]))/STDEV(Table2[ROA])</f>
        <v>0.76289315212462883</v>
      </c>
      <c r="AA922" s="20">
        <f>SUM(Table2[[#This Row],[TATA Z]:[ROA Z]])</f>
        <v>0.38098997208396995</v>
      </c>
      <c r="AB922" s="20">
        <f>IF(Table2[[#This Row],[Z Score]]&gt;1,1,0)</f>
        <v>0</v>
      </c>
    </row>
    <row r="923" spans="1:28" ht="51.75" hidden="1" x14ac:dyDescent="0.45">
      <c r="A923" s="30">
        <v>2363</v>
      </c>
      <c r="B923" s="31" t="s">
        <v>4732</v>
      </c>
      <c r="C923" s="32" t="s">
        <v>4733</v>
      </c>
      <c r="D923" s="32" t="s">
        <v>18</v>
      </c>
      <c r="E923" s="33">
        <v>164113969061</v>
      </c>
      <c r="F923" s="33">
        <v>66545983083</v>
      </c>
      <c r="G923" s="33">
        <v>1454904793532</v>
      </c>
      <c r="H923" s="33">
        <v>224570537374</v>
      </c>
      <c r="I923" s="33">
        <v>394608390869</v>
      </c>
      <c r="J923" s="33">
        <v>535016644631</v>
      </c>
      <c r="K923" s="33">
        <v>583429986224</v>
      </c>
      <c r="L923" s="33">
        <v>568733189373</v>
      </c>
      <c r="M923" s="33">
        <v>666390558518</v>
      </c>
      <c r="N923" s="34">
        <v>0.42</v>
      </c>
      <c r="O923" s="34">
        <v>3.66</v>
      </c>
      <c r="P923" s="17">
        <v>-6.7061423133495252E-2</v>
      </c>
      <c r="Q923" s="27">
        <v>0.75716901906779865</v>
      </c>
      <c r="R923" s="27">
        <v>9.0489412018929974E-2</v>
      </c>
      <c r="S923" s="27">
        <v>0.17171033969841357</v>
      </c>
      <c r="T923" s="28">
        <v>3.24</v>
      </c>
      <c r="U923" s="29">
        <v>4.1923073476516475</v>
      </c>
      <c r="V923" s="27">
        <f>(Table2[[#This Row],[TATA]]-AVERAGE(Table2[TATA]))/STDEV(Table2[TATA])</f>
        <v>-3.0691724558130424E-2</v>
      </c>
      <c r="W923" s="43">
        <f>(Table2[[#This Row],[REC]]-AVERAGE(Table2[REC]))/STDEV(Table2[REC])</f>
        <v>0.41796239405916097</v>
      </c>
      <c r="X923" s="43">
        <f>(Table2[[#This Row],[INV]]-AVERAGE(Table2[INV]))/STDEV(Table2[INV])</f>
        <v>-3.6301277714940801E-2</v>
      </c>
      <c r="Y923" s="43">
        <f>(Table2[[#This Row],[rev]]-AVERAGE(Table2[rev]))/STDEV(Table2[rev])</f>
        <v>-3.0356730531414643E-2</v>
      </c>
      <c r="Z923" s="43">
        <f>(Table2[[#This Row],[ROA]]-AVERAGE(Table2[ROA]))/STDEV(Table2[ROA])</f>
        <v>0.39830523468397905</v>
      </c>
      <c r="AA923" s="20">
        <f>SUM(Table2[[#This Row],[TATA Z]:[ROA Z]])</f>
        <v>0.71891789593865418</v>
      </c>
      <c r="AB923" s="20">
        <f>IF(Table2[[#This Row],[Z Score]]&gt;1,1,0)</f>
        <v>0</v>
      </c>
    </row>
    <row r="924" spans="1:28" ht="39" hidden="1" x14ac:dyDescent="0.45">
      <c r="A924" s="22">
        <v>2364</v>
      </c>
      <c r="B924" s="23" t="s">
        <v>4734</v>
      </c>
      <c r="C924" s="24" t="s">
        <v>4735</v>
      </c>
      <c r="D924" s="24" t="s">
        <v>18</v>
      </c>
      <c r="E924" s="25">
        <v>219798537696</v>
      </c>
      <c r="F924" s="25">
        <v>449871370544</v>
      </c>
      <c r="G924" s="25">
        <v>3561591286339</v>
      </c>
      <c r="H924" s="25">
        <v>649050923753</v>
      </c>
      <c r="I924" s="25">
        <v>801285542804</v>
      </c>
      <c r="J924" s="25">
        <v>833963734982</v>
      </c>
      <c r="K924" s="25">
        <v>879492351068</v>
      </c>
      <c r="L924" s="25">
        <v>3772752571792</v>
      </c>
      <c r="M924" s="25">
        <v>4186212267474</v>
      </c>
      <c r="N924" s="26">
        <v>1.18</v>
      </c>
      <c r="O924" s="26">
        <v>2</v>
      </c>
      <c r="P924" s="17">
        <v>6.4598325397548478E-2</v>
      </c>
      <c r="Q924" s="27">
        <v>0.23454957612683985</v>
      </c>
      <c r="R924" s="27">
        <v>5.4593040651800852E-2</v>
      </c>
      <c r="S924" s="27">
        <v>0.10959099167365034</v>
      </c>
      <c r="T924" s="28">
        <v>0.82000000000000006</v>
      </c>
      <c r="U924" s="29">
        <v>1.2833319338498397</v>
      </c>
      <c r="V924" s="27">
        <f>(Table2[[#This Row],[TATA]]-AVERAGE(Table2[TATA]))/STDEV(Table2[TATA])</f>
        <v>0.11422642912294277</v>
      </c>
      <c r="W924" s="43">
        <f>(Table2[[#This Row],[REC]]-AVERAGE(Table2[REC]))/STDEV(Table2[REC])</f>
        <v>-1.1475535189224109E-2</v>
      </c>
      <c r="X924" s="43">
        <f>(Table2[[#This Row],[INV]]-AVERAGE(Table2[INV]))/STDEV(Table2[INV])</f>
        <v>-3.6565483119203816E-2</v>
      </c>
      <c r="Y924" s="43">
        <f>(Table2[[#This Row],[rev]]-AVERAGE(Table2[rev]))/STDEV(Table2[rev])</f>
        <v>-3.057214693792119E-2</v>
      </c>
      <c r="Z924" s="43">
        <f>(Table2[[#This Row],[ROA]]-AVERAGE(Table2[ROA]))/STDEV(Table2[ROA])</f>
        <v>8.5431915461861088E-2</v>
      </c>
      <c r="AA924" s="20">
        <f>SUM(Table2[[#This Row],[TATA Z]:[ROA Z]])</f>
        <v>0.12104517933845474</v>
      </c>
      <c r="AB924" s="20">
        <f>IF(Table2[[#This Row],[Z Score]]&gt;1,1,0)</f>
        <v>0</v>
      </c>
    </row>
    <row r="925" spans="1:28" ht="39" hidden="1" x14ac:dyDescent="0.45">
      <c r="A925" s="30">
        <v>2366</v>
      </c>
      <c r="B925" s="31" t="s">
        <v>4738</v>
      </c>
      <c r="C925" s="32" t="s">
        <v>4739</v>
      </c>
      <c r="D925" s="32" t="s">
        <v>18</v>
      </c>
      <c r="E925" s="33">
        <v>699352656021</v>
      </c>
      <c r="F925" s="33">
        <v>5704338813</v>
      </c>
      <c r="G925" s="33">
        <v>2848024440425</v>
      </c>
      <c r="H925" s="33">
        <v>594142013566</v>
      </c>
      <c r="I925" s="33">
        <v>421552628519</v>
      </c>
      <c r="J925" s="33">
        <v>2692564199230</v>
      </c>
      <c r="K925" s="33">
        <v>1837090776650</v>
      </c>
      <c r="L925" s="33">
        <v>6305418452798</v>
      </c>
      <c r="M925" s="33">
        <v>5320362163776</v>
      </c>
      <c r="N925" s="34">
        <v>-7.98</v>
      </c>
      <c r="O925" s="34">
        <v>-0.33</v>
      </c>
      <c r="P925" s="17">
        <v>-0.2435542010673509</v>
      </c>
      <c r="Q925" s="27">
        <v>-0.2904850710878536</v>
      </c>
      <c r="R925" s="27">
        <v>-0.31771700107453038</v>
      </c>
      <c r="S925" s="27">
        <v>-0.15622377743778224</v>
      </c>
      <c r="T925" s="28">
        <v>7.65</v>
      </c>
      <c r="U925" s="29">
        <v>6.6420199493324832</v>
      </c>
      <c r="V925" s="27">
        <f>(Table2[[#This Row],[TATA]]-AVERAGE(Table2[TATA]))/STDEV(Table2[TATA])</f>
        <v>-0.22495768512380229</v>
      </c>
      <c r="W925" s="43">
        <f>(Table2[[#This Row],[REC]]-AVERAGE(Table2[REC]))/STDEV(Table2[REC])</f>
        <v>-0.44289804487378259</v>
      </c>
      <c r="X925" s="43">
        <f>(Table2[[#This Row],[INV]]-AVERAGE(Table2[INV]))/STDEV(Table2[INV])</f>
        <v>-3.9305769152002172E-2</v>
      </c>
      <c r="Y925" s="43">
        <f>(Table2[[#This Row],[rev]]-AVERAGE(Table2[rev]))/STDEV(Table2[rev])</f>
        <v>-3.149393482171426E-2</v>
      </c>
      <c r="Z925" s="43">
        <f>(Table2[[#This Row],[ROA]]-AVERAGE(Table2[ROA]))/STDEV(Table2[ROA])</f>
        <v>0.96845868004329305</v>
      </c>
      <c r="AA925" s="20">
        <f>SUM(Table2[[#This Row],[TATA Z]:[ROA Z]])</f>
        <v>0.22980324607199176</v>
      </c>
      <c r="AB925" s="20">
        <f>IF(Table2[[#This Row],[Z Score]]&gt;1,1,0)</f>
        <v>0</v>
      </c>
    </row>
    <row r="926" spans="1:28" ht="64.5" hidden="1" x14ac:dyDescent="0.45">
      <c r="A926" s="22">
        <v>2369</v>
      </c>
      <c r="B926" s="23" t="s">
        <v>4744</v>
      </c>
      <c r="C926" s="24" t="s">
        <v>4745</v>
      </c>
      <c r="D926" s="24" t="s">
        <v>15</v>
      </c>
      <c r="E926" s="25">
        <v>-705327638333</v>
      </c>
      <c r="F926" s="25">
        <v>173667857635</v>
      </c>
      <c r="G926" s="25">
        <v>9648790075357</v>
      </c>
      <c r="H926" s="25">
        <v>1916513887891</v>
      </c>
      <c r="I926" s="25">
        <v>2246862523375</v>
      </c>
      <c r="J926" s="25">
        <v>2728881341813</v>
      </c>
      <c r="K926" s="25">
        <v>2638685311981</v>
      </c>
      <c r="L926" s="25">
        <v>20271716329351</v>
      </c>
      <c r="M926" s="25">
        <v>21481839144053</v>
      </c>
      <c r="N926" s="26">
        <v>0.04</v>
      </c>
      <c r="O926" s="26">
        <v>1.1399999999999999</v>
      </c>
      <c r="P926" s="17">
        <v>9.1099038232052912E-2</v>
      </c>
      <c r="Q926" s="27">
        <v>0.17236954950925368</v>
      </c>
      <c r="R926" s="27">
        <v>-3.3052382472620094E-2</v>
      </c>
      <c r="S926" s="27">
        <v>5.9695133605924038E-2</v>
      </c>
      <c r="T926" s="28">
        <v>1.0999999999999999</v>
      </c>
      <c r="U926" s="29">
        <v>1.3901113388746105</v>
      </c>
      <c r="V926" s="27">
        <f>(Table2[[#This Row],[TATA]]-AVERAGE(Table2[TATA]))/STDEV(Table2[TATA])</f>
        <v>0.1433958177786045</v>
      </c>
      <c r="W926" s="43">
        <f>(Table2[[#This Row],[REC]]-AVERAGE(Table2[REC]))/STDEV(Table2[REC])</f>
        <v>-6.2569045451685373E-2</v>
      </c>
      <c r="X926" s="43">
        <f>(Table2[[#This Row],[INV]]-AVERAGE(Table2[INV]))/STDEV(Table2[INV])</f>
        <v>-3.7210573237409908E-2</v>
      </c>
      <c r="Y926" s="43">
        <f>(Table2[[#This Row],[rev]]-AVERAGE(Table2[rev]))/STDEV(Table2[rev])</f>
        <v>-3.0745174936222548E-2</v>
      </c>
      <c r="Z926" s="43">
        <f>(Table2[[#This Row],[ROA]]-AVERAGE(Table2[ROA]))/STDEV(Table2[ROA])</f>
        <v>0.12163213421483338</v>
      </c>
      <c r="AA926" s="20">
        <f>SUM(Table2[[#This Row],[TATA Z]:[ROA Z]])</f>
        <v>0.13450315836812005</v>
      </c>
      <c r="AB926" s="20">
        <f>IF(Table2[[#This Row],[Z Score]]&gt;1,1,0)</f>
        <v>0</v>
      </c>
    </row>
    <row r="927" spans="1:28" ht="39" x14ac:dyDescent="0.45">
      <c r="A927" s="30">
        <v>2370</v>
      </c>
      <c r="B927" s="31" t="s">
        <v>4746</v>
      </c>
      <c r="C927" s="32" t="s">
        <v>4747</v>
      </c>
      <c r="D927" s="32" t="s">
        <v>15</v>
      </c>
      <c r="E927" s="33">
        <v>10097397149</v>
      </c>
      <c r="F927" s="33">
        <v>21219191450</v>
      </c>
      <c r="G927" s="33">
        <v>371929851381</v>
      </c>
      <c r="H927" s="33">
        <v>18487382673</v>
      </c>
      <c r="I927" s="33">
        <v>65775046568</v>
      </c>
      <c r="J927" s="33">
        <v>156053509101</v>
      </c>
      <c r="K927" s="33">
        <v>149863584482</v>
      </c>
      <c r="L927" s="33">
        <v>635542614379</v>
      </c>
      <c r="M927" s="33">
        <v>669687648500</v>
      </c>
      <c r="N927" s="33"/>
      <c r="O927" s="33"/>
      <c r="P927" s="17">
        <v>2.9902935351126151E-2</v>
      </c>
      <c r="Q927" s="27">
        <v>2.5578344285620012</v>
      </c>
      <c r="R927" s="27">
        <v>-3.9665398456332018E-2</v>
      </c>
      <c r="S927" s="27">
        <v>5.3725798000758329E-2</v>
      </c>
      <c r="T927" s="28">
        <v>0</v>
      </c>
      <c r="U927" s="29">
        <v>2.6017977634575535</v>
      </c>
      <c r="V927" s="27">
        <f>(Table2[[#This Row],[TATA]]-AVERAGE(Table2[TATA]))/STDEV(Table2[TATA])</f>
        <v>7.603714255001065E-2</v>
      </c>
      <c r="W927" s="43">
        <f>(Table2[[#This Row],[REC]]-AVERAGE(Table2[REC]))/STDEV(Table2[REC])</f>
        <v>1.8975744428779104</v>
      </c>
      <c r="X927" s="43">
        <f>(Table2[[#This Row],[INV]]-AVERAGE(Table2[INV]))/STDEV(Table2[INV])</f>
        <v>-3.7259246529300752E-2</v>
      </c>
      <c r="Y927" s="43">
        <f>(Table2[[#This Row],[rev]]-AVERAGE(Table2[rev]))/STDEV(Table2[rev])</f>
        <v>-3.0765875295549944E-2</v>
      </c>
      <c r="Z927" s="43">
        <f>(Table2[[#This Row],[ROA]]-AVERAGE(Table2[ROA]))/STDEV(Table2[ROA])</f>
        <v>-2.058301088612928E-2</v>
      </c>
      <c r="AA927" s="20">
        <f>SUM(Table2[[#This Row],[TATA Z]:[ROA Z]])</f>
        <v>1.885003452716941</v>
      </c>
      <c r="AB927" s="20">
        <f>IF(Table2[[#This Row],[Z Score]]&gt;1,1,0)</f>
        <v>1</v>
      </c>
    </row>
    <row r="928" spans="1:28" ht="51.75" hidden="1" x14ac:dyDescent="0.45">
      <c r="A928" s="22">
        <v>2371</v>
      </c>
      <c r="B928" s="23" t="s">
        <v>4748</v>
      </c>
      <c r="C928" s="24" t="s">
        <v>4749</v>
      </c>
      <c r="D928" s="24" t="s">
        <v>33</v>
      </c>
      <c r="E928" s="25">
        <v>1218947374378</v>
      </c>
      <c r="F928" s="25">
        <v>80733458044</v>
      </c>
      <c r="G928" s="25">
        <v>3319920880170</v>
      </c>
      <c r="H928" s="25">
        <v>1031280515944</v>
      </c>
      <c r="I928" s="25">
        <v>601100703659</v>
      </c>
      <c r="J928" s="25">
        <v>2917523943392</v>
      </c>
      <c r="K928" s="25">
        <v>2515145651902</v>
      </c>
      <c r="L928" s="25">
        <v>41775818154215</v>
      </c>
      <c r="M928" s="25">
        <v>30187223919710</v>
      </c>
      <c r="N928" s="26">
        <v>0.46</v>
      </c>
      <c r="O928" s="26">
        <v>0.21</v>
      </c>
      <c r="P928" s="17">
        <v>-0.34284368736995824</v>
      </c>
      <c r="Q928" s="27">
        <v>-0.41713171696182744</v>
      </c>
      <c r="R928" s="27">
        <v>-0.1379177341119549</v>
      </c>
      <c r="S928" s="27">
        <v>-0.27739957579587848</v>
      </c>
      <c r="T928" s="28">
        <v>-0.25</v>
      </c>
      <c r="U928" s="29">
        <v>-1.425292714239619</v>
      </c>
      <c r="V928" s="27">
        <f>(Table2[[#This Row],[TATA]]-AVERAGE(Table2[TATA]))/STDEV(Table2[TATA])</f>
        <v>-0.33424582516246681</v>
      </c>
      <c r="W928" s="43">
        <f>(Table2[[#This Row],[REC]]-AVERAGE(Table2[REC]))/STDEV(Table2[REC])</f>
        <v>-0.54696396527720126</v>
      </c>
      <c r="X928" s="43">
        <f>(Table2[[#This Row],[INV]]-AVERAGE(Table2[INV]))/STDEV(Table2[INV])</f>
        <v>-3.7982405920432151E-2</v>
      </c>
      <c r="Y928" s="43">
        <f>(Table2[[#This Row],[rev]]-AVERAGE(Table2[rev]))/STDEV(Table2[rev])</f>
        <v>-3.1914146170800808E-2</v>
      </c>
      <c r="Z928" s="43">
        <f>(Table2[[#This Row],[ROA]]-AVERAGE(Table2[ROA]))/STDEV(Table2[ROA])</f>
        <v>-5.2904634772711713E-2</v>
      </c>
      <c r="AA928" s="20">
        <f>SUM(Table2[[#This Row],[TATA Z]:[ROA Z]])</f>
        <v>-1.0040109773036128</v>
      </c>
      <c r="AB928" s="20">
        <f>IF(Table2[[#This Row],[Z Score]]&gt;1,1,0)</f>
        <v>0</v>
      </c>
    </row>
    <row r="929" spans="1:28" ht="51.75" hidden="1" x14ac:dyDescent="0.45">
      <c r="A929" s="30">
        <v>2372</v>
      </c>
      <c r="B929" s="31" t="s">
        <v>4750</v>
      </c>
      <c r="C929" s="32" t="s">
        <v>4751</v>
      </c>
      <c r="D929" s="32" t="s">
        <v>33</v>
      </c>
      <c r="E929" s="33">
        <v>49413299953</v>
      </c>
      <c r="F929" s="33">
        <v>9544569251</v>
      </c>
      <c r="G929" s="33">
        <v>380370545400</v>
      </c>
      <c r="H929" s="33">
        <v>77786698850</v>
      </c>
      <c r="I929" s="33">
        <v>82137591351</v>
      </c>
      <c r="J929" s="33">
        <v>46476874515</v>
      </c>
      <c r="K929" s="33">
        <v>24454399008</v>
      </c>
      <c r="L929" s="33">
        <v>2489271804719</v>
      </c>
      <c r="M929" s="33">
        <v>2459710629746</v>
      </c>
      <c r="N929" s="34">
        <v>0.82</v>
      </c>
      <c r="O929" s="34">
        <v>0.73</v>
      </c>
      <c r="P929" s="17">
        <v>-0.10481550473387417</v>
      </c>
      <c r="Q929" s="27">
        <v>5.5933630881933226E-2</v>
      </c>
      <c r="R929" s="27">
        <v>-0.47383727362932809</v>
      </c>
      <c r="S929" s="27">
        <v>-1.1875430765318534E-2</v>
      </c>
      <c r="T929" s="28">
        <v>-8.9999999999999969E-2</v>
      </c>
      <c r="U929" s="29">
        <v>-0.62459457824658748</v>
      </c>
      <c r="V929" s="27">
        <f>(Table2[[#This Row],[TATA]]-AVERAGE(Table2[TATA]))/STDEV(Table2[TATA])</f>
        <v>-7.22477191616097E-2</v>
      </c>
      <c r="W929" s="43">
        <f>(Table2[[#This Row],[REC]]-AVERAGE(Table2[REC]))/STDEV(Table2[REC])</f>
        <v>-0.15824478132571174</v>
      </c>
      <c r="X929" s="43">
        <f>(Table2[[#This Row],[INV]]-AVERAGE(Table2[INV]))/STDEV(Table2[INV])</f>
        <v>-4.0454849634319785E-2</v>
      </c>
      <c r="Y929" s="43">
        <f>(Table2[[#This Row],[rev]]-AVERAGE(Table2[rev]))/STDEV(Table2[rev])</f>
        <v>-3.0993366108196089E-2</v>
      </c>
      <c r="Z929" s="43">
        <f>(Table2[[#This Row],[ROA]]-AVERAGE(Table2[ROA]))/STDEV(Table2[ROA])</f>
        <v>-3.2218795485298948E-2</v>
      </c>
      <c r="AA929" s="20">
        <f>SUM(Table2[[#This Row],[TATA Z]:[ROA Z]])</f>
        <v>-0.33415951171513625</v>
      </c>
      <c r="AB929" s="20">
        <f>IF(Table2[[#This Row],[Z Score]]&gt;1,1,0)</f>
        <v>0</v>
      </c>
    </row>
    <row r="930" spans="1:28" ht="51.75" hidden="1" x14ac:dyDescent="0.45">
      <c r="A930" s="22">
        <v>2374</v>
      </c>
      <c r="B930" s="23" t="s">
        <v>4754</v>
      </c>
      <c r="C930" s="24" t="s">
        <v>4755</v>
      </c>
      <c r="D930" s="24" t="s">
        <v>15</v>
      </c>
      <c r="E930" s="25">
        <v>119068234754</v>
      </c>
      <c r="F930" s="25">
        <v>85256815375</v>
      </c>
      <c r="G930" s="25">
        <v>620139088010</v>
      </c>
      <c r="H930" s="25">
        <v>8764130980</v>
      </c>
      <c r="I930" s="25">
        <v>16517215729</v>
      </c>
      <c r="J930" s="25">
        <v>99226356455</v>
      </c>
      <c r="K930" s="25">
        <v>64357578500</v>
      </c>
      <c r="L930" s="25">
        <v>1158378432592</v>
      </c>
      <c r="M930" s="25">
        <v>1255453042920</v>
      </c>
      <c r="N930" s="26">
        <v>2.92</v>
      </c>
      <c r="O930" s="26">
        <v>3.92</v>
      </c>
      <c r="P930" s="17">
        <v>-5.4522316094441664E-2</v>
      </c>
      <c r="Q930" s="27">
        <v>0.88463816511788373</v>
      </c>
      <c r="R930" s="27">
        <v>-0.35140641257762284</v>
      </c>
      <c r="S930" s="27">
        <v>8.3802156183782547E-2</v>
      </c>
      <c r="T930" s="28">
        <v>1</v>
      </c>
      <c r="U930" s="29">
        <v>1.5625115926296016</v>
      </c>
      <c r="V930" s="27">
        <f>(Table2[[#This Row],[TATA]]-AVERAGE(Table2[TATA]))/STDEV(Table2[TATA])</f>
        <v>-1.6889903871221437E-2</v>
      </c>
      <c r="W930" s="43">
        <f>(Table2[[#This Row],[REC]]-AVERAGE(Table2[REC]))/STDEV(Table2[REC])</f>
        <v>0.52270416526990515</v>
      </c>
      <c r="X930" s="43">
        <f>(Table2[[#This Row],[INV]]-AVERAGE(Table2[INV]))/STDEV(Table2[INV])</f>
        <v>-3.9553730832990026E-2</v>
      </c>
      <c r="Y930" s="43">
        <f>(Table2[[#This Row],[rev]]-AVERAGE(Table2[rev]))/STDEV(Table2[rev])</f>
        <v>-3.0661577018014773E-2</v>
      </c>
      <c r="Z930" s="43">
        <f>(Table2[[#This Row],[ROA]]-AVERAGE(Table2[ROA]))/STDEV(Table2[ROA])</f>
        <v>0.10870348466020043</v>
      </c>
      <c r="AA930" s="20">
        <f>SUM(Table2[[#This Row],[TATA Z]:[ROA Z]])</f>
        <v>0.54430243820787938</v>
      </c>
      <c r="AB930" s="20">
        <f>IF(Table2[[#This Row],[Z Score]]&gt;1,1,0)</f>
        <v>0</v>
      </c>
    </row>
    <row r="931" spans="1:28" ht="26.25" hidden="1" x14ac:dyDescent="0.45">
      <c r="A931" s="30">
        <v>2376</v>
      </c>
      <c r="B931" s="31" t="s">
        <v>4758</v>
      </c>
      <c r="C931" s="32" t="s">
        <v>4759</v>
      </c>
      <c r="D931" s="32" t="s">
        <v>18</v>
      </c>
      <c r="E931" s="33">
        <v>577331747938</v>
      </c>
      <c r="F931" s="33">
        <v>322090120429</v>
      </c>
      <c r="G931" s="33">
        <v>2248068416059</v>
      </c>
      <c r="H931" s="33">
        <v>379061800107</v>
      </c>
      <c r="I931" s="33">
        <v>258380483661</v>
      </c>
      <c r="J931" s="33">
        <v>563315610</v>
      </c>
      <c r="K931" s="33">
        <v>690609279</v>
      </c>
      <c r="L931" s="33">
        <v>763629129418</v>
      </c>
      <c r="M931" s="33">
        <v>753350027336</v>
      </c>
      <c r="N931" s="34">
        <v>5.32</v>
      </c>
      <c r="O931" s="34">
        <v>3.4</v>
      </c>
      <c r="P931" s="17">
        <v>-0.11353819380481935</v>
      </c>
      <c r="Q931" s="27">
        <v>-0.31836844654864871</v>
      </c>
      <c r="R931" s="27">
        <v>0.2259722023325432</v>
      </c>
      <c r="S931" s="27">
        <v>-1.3460856436728938E-2</v>
      </c>
      <c r="T931" s="28">
        <v>-1.9200000000000004</v>
      </c>
      <c r="U931" s="29">
        <v>-2.1393952944576542</v>
      </c>
      <c r="V931" s="27">
        <f>(Table2[[#This Row],[TATA]]-AVERAGE(Table2[TATA]))/STDEV(Table2[TATA])</f>
        <v>-8.1848800808802705E-2</v>
      </c>
      <c r="W931" s="43">
        <f>(Table2[[#This Row],[REC]]-AVERAGE(Table2[REC]))/STDEV(Table2[REC])</f>
        <v>-0.46580989627937941</v>
      </c>
      <c r="X931" s="43">
        <f>(Table2[[#This Row],[INV]]-AVERAGE(Table2[INV]))/STDEV(Table2[INV])</f>
        <v>-3.53040937650815E-2</v>
      </c>
      <c r="Y931" s="43">
        <f>(Table2[[#This Row],[rev]]-AVERAGE(Table2[rev]))/STDEV(Table2[rev])</f>
        <v>-3.0998864020067001E-2</v>
      </c>
      <c r="Z931" s="43">
        <f>(Table2[[#This Row],[ROA]]-AVERAGE(Table2[ROA]))/STDEV(Table2[ROA])</f>
        <v>-0.26881308233508233</v>
      </c>
      <c r="AA931" s="20">
        <f>SUM(Table2[[#This Row],[TATA Z]:[ROA Z]])</f>
        <v>-0.88277473720841293</v>
      </c>
      <c r="AB931" s="20">
        <f>IF(Table2[[#This Row],[Z Score]]&gt;1,1,0)</f>
        <v>0</v>
      </c>
    </row>
    <row r="932" spans="1:28" ht="26.25" hidden="1" x14ac:dyDescent="0.45">
      <c r="A932" s="22">
        <v>2380</v>
      </c>
      <c r="B932" s="23" t="s">
        <v>4766</v>
      </c>
      <c r="C932" s="24" t="s">
        <v>4767</v>
      </c>
      <c r="D932" s="24" t="s">
        <v>18</v>
      </c>
      <c r="E932" s="25">
        <v>331957445540</v>
      </c>
      <c r="F932" s="25">
        <v>363950830668</v>
      </c>
      <c r="G932" s="25">
        <v>8588145914444</v>
      </c>
      <c r="H932" s="25">
        <v>632570842138</v>
      </c>
      <c r="I932" s="25">
        <v>804410749905</v>
      </c>
      <c r="J932" s="25">
        <v>15497158482</v>
      </c>
      <c r="K932" s="25">
        <v>21143921742</v>
      </c>
      <c r="L932" s="25">
        <v>3356093696306</v>
      </c>
      <c r="M932" s="25">
        <v>3504589669211</v>
      </c>
      <c r="N932" s="26">
        <v>0.52</v>
      </c>
      <c r="O932" s="26">
        <v>1.08</v>
      </c>
      <c r="P932" s="17">
        <v>3.7252959424212652E-3</v>
      </c>
      <c r="Q932" s="27">
        <v>0.27165322256429875</v>
      </c>
      <c r="R932" s="27">
        <v>0.36437410552126276</v>
      </c>
      <c r="S932" s="27">
        <v>4.424667078527849E-2</v>
      </c>
      <c r="T932" s="28">
        <v>0.56000000000000005</v>
      </c>
      <c r="U932" s="29">
        <v>1.2439992948132612</v>
      </c>
      <c r="V932" s="27">
        <f>(Table2[[#This Row],[TATA]]-AVERAGE(Table2[TATA]))/STDEV(Table2[TATA])</f>
        <v>4.7223361472919147E-2</v>
      </c>
      <c r="W932" s="43">
        <f>(Table2[[#This Row],[REC]]-AVERAGE(Table2[REC]))/STDEV(Table2[REC])</f>
        <v>1.9012639923439323E-2</v>
      </c>
      <c r="X932" s="43">
        <f>(Table2[[#This Row],[INV]]-AVERAGE(Table2[INV]))/STDEV(Table2[INV])</f>
        <v>-3.4285424484870312E-2</v>
      </c>
      <c r="Y932" s="43">
        <f>(Table2[[#This Row],[rev]]-AVERAGE(Table2[rev]))/STDEV(Table2[rev])</f>
        <v>-3.0798746849848343E-2</v>
      </c>
      <c r="Z932" s="43">
        <f>(Table2[[#This Row],[ROA]]-AVERAGE(Table2[ROA]))/STDEV(Table2[ROA])</f>
        <v>5.1817426619815359E-2</v>
      </c>
      <c r="AA932" s="20">
        <f>SUM(Table2[[#This Row],[TATA Z]:[ROA Z]])</f>
        <v>5.2969256681455162E-2</v>
      </c>
      <c r="AB932" s="20">
        <f>IF(Table2[[#This Row],[Z Score]]&gt;1,1,0)</f>
        <v>0</v>
      </c>
    </row>
    <row r="933" spans="1:28" ht="26.25" x14ac:dyDescent="0.45">
      <c r="A933" s="30">
        <v>2381</v>
      </c>
      <c r="B933" s="31" t="s">
        <v>4768</v>
      </c>
      <c r="C933" s="32" t="s">
        <v>4769</v>
      </c>
      <c r="D933" s="32" t="s">
        <v>18</v>
      </c>
      <c r="E933" s="33">
        <v>-178759655368</v>
      </c>
      <c r="F933" s="33">
        <v>62750205402</v>
      </c>
      <c r="G933" s="33">
        <v>1513008552647</v>
      </c>
      <c r="H933" s="33">
        <v>279429338600</v>
      </c>
      <c r="I933" s="33">
        <v>530720705132</v>
      </c>
      <c r="J933" s="33">
        <v>489026425314</v>
      </c>
      <c r="K933" s="33">
        <v>466080787854</v>
      </c>
      <c r="L933" s="33">
        <v>2337998631718</v>
      </c>
      <c r="M933" s="33">
        <v>2113674471089</v>
      </c>
      <c r="N933" s="34">
        <v>-8.93</v>
      </c>
      <c r="O933" s="34">
        <v>0.38</v>
      </c>
      <c r="P933" s="17">
        <v>0.15962227070526458</v>
      </c>
      <c r="Q933" s="27">
        <v>0.89930201241939312</v>
      </c>
      <c r="R933" s="27">
        <v>-4.6921058397338726E-2</v>
      </c>
      <c r="S933" s="27">
        <v>-9.594708807171666E-2</v>
      </c>
      <c r="T933" s="28">
        <v>9.31</v>
      </c>
      <c r="U933" s="29">
        <v>10.226056136655602</v>
      </c>
      <c r="V933" s="27">
        <f>(Table2[[#This Row],[TATA]]-AVERAGE(Table2[TATA]))/STDEV(Table2[TATA])</f>
        <v>0.21881947949048572</v>
      </c>
      <c r="W933" s="43">
        <f>(Table2[[#This Row],[REC]]-AVERAGE(Table2[REC]))/STDEV(Table2[REC])</f>
        <v>0.53475349161057506</v>
      </c>
      <c r="X933" s="43">
        <f>(Table2[[#This Row],[INV]]-AVERAGE(Table2[INV]))/STDEV(Table2[INV])</f>
        <v>-3.7312649825926546E-2</v>
      </c>
      <c r="Y933" s="43">
        <f>(Table2[[#This Row],[rev]]-AVERAGE(Table2[rev]))/STDEV(Table2[rev])</f>
        <v>-3.1284908355207024E-2</v>
      </c>
      <c r="Z933" s="43">
        <f>(Table2[[#This Row],[ROA]]-AVERAGE(Table2[ROA]))/STDEV(Table2[ROA])</f>
        <v>1.1830742626502004</v>
      </c>
      <c r="AA933" s="20">
        <f>SUM(Table2[[#This Row],[TATA Z]:[ROA Z]])</f>
        <v>1.8680496755701277</v>
      </c>
      <c r="AB933" s="20">
        <f>IF(Table2[[#This Row],[Z Score]]&gt;1,1,0)</f>
        <v>1</v>
      </c>
    </row>
    <row r="934" spans="1:28" ht="39" hidden="1" x14ac:dyDescent="0.45">
      <c r="A934" s="22">
        <v>2383</v>
      </c>
      <c r="B934" s="23" t="s">
        <v>4772</v>
      </c>
      <c r="C934" s="24" t="s">
        <v>4773</v>
      </c>
      <c r="D934" s="24" t="s">
        <v>33</v>
      </c>
      <c r="E934" s="25">
        <v>3138093063</v>
      </c>
      <c r="F934" s="25">
        <v>4345585183</v>
      </c>
      <c r="G934" s="25">
        <v>132998111010</v>
      </c>
      <c r="H934" s="25">
        <v>60012576121</v>
      </c>
      <c r="I934" s="25">
        <v>50618264958</v>
      </c>
      <c r="J934" s="25">
        <v>3075030403</v>
      </c>
      <c r="K934" s="25">
        <v>3254569025</v>
      </c>
      <c r="L934" s="25">
        <v>530115055561</v>
      </c>
      <c r="M934" s="25">
        <v>531726139566</v>
      </c>
      <c r="N934" s="26">
        <v>0.03</v>
      </c>
      <c r="O934" s="26">
        <v>0.03</v>
      </c>
      <c r="P934" s="17">
        <v>9.0790170689658122E-3</v>
      </c>
      <c r="Q934" s="27">
        <v>-0.15653904181781458</v>
      </c>
      <c r="R934" s="27">
        <v>5.8385966468767952E-2</v>
      </c>
      <c r="S934" s="27">
        <v>3.0391213909121161E-3</v>
      </c>
      <c r="T934" s="28">
        <v>0</v>
      </c>
      <c r="U934" s="29">
        <v>-8.6034936889168717E-2</v>
      </c>
      <c r="V934" s="27">
        <f>(Table2[[#This Row],[TATA]]-AVERAGE(Table2[TATA]))/STDEV(Table2[TATA])</f>
        <v>5.3116213233905578E-2</v>
      </c>
      <c r="W934" s="43">
        <f>(Table2[[#This Row],[REC]]-AVERAGE(Table2[REC]))/STDEV(Table2[REC])</f>
        <v>-0.33283419972275657</v>
      </c>
      <c r="X934" s="43">
        <f>(Table2[[#This Row],[INV]]-AVERAGE(Table2[INV]))/STDEV(Table2[INV])</f>
        <v>-3.6537566328156544E-2</v>
      </c>
      <c r="Y934" s="43">
        <f>(Table2[[#This Row],[rev]]-AVERAGE(Table2[rev]))/STDEV(Table2[rev])</f>
        <v>-3.0941645680788048E-2</v>
      </c>
      <c r="Z934" s="43">
        <f>(Table2[[#This Row],[ROA]]-AVERAGE(Table2[ROA]))/STDEV(Table2[ROA])</f>
        <v>-2.058301088612928E-2</v>
      </c>
      <c r="AA934" s="20">
        <f>SUM(Table2[[#This Row],[TATA Z]:[ROA Z]])</f>
        <v>-0.36778020938392486</v>
      </c>
      <c r="AB934" s="20">
        <f>IF(Table2[[#This Row],[Z Score]]&gt;1,1,0)</f>
        <v>0</v>
      </c>
    </row>
    <row r="935" spans="1:28" ht="26.25" hidden="1" x14ac:dyDescent="0.45">
      <c r="A935" s="30">
        <v>2384</v>
      </c>
      <c r="B935" s="31" t="s">
        <v>4774</v>
      </c>
      <c r="C935" s="32" t="s">
        <v>4775</v>
      </c>
      <c r="D935" s="32" t="s">
        <v>18</v>
      </c>
      <c r="E935" s="33">
        <v>1249508383898</v>
      </c>
      <c r="F935" s="33">
        <v>269692939817</v>
      </c>
      <c r="G935" s="33">
        <v>1835591564168</v>
      </c>
      <c r="H935" s="33">
        <v>887601675572</v>
      </c>
      <c r="I935" s="33">
        <v>369764025972</v>
      </c>
      <c r="J935" s="33">
        <v>10451039803</v>
      </c>
      <c r="K935" s="33">
        <v>39775181729</v>
      </c>
      <c r="L935" s="33">
        <v>965470121681</v>
      </c>
      <c r="M935" s="33">
        <v>1028410176083</v>
      </c>
      <c r="N935" s="34">
        <v>0.25</v>
      </c>
      <c r="O935" s="34">
        <v>7.01</v>
      </c>
      <c r="P935" s="17">
        <v>-0.53378728863635361</v>
      </c>
      <c r="Q935" s="27">
        <v>-0.58341220375264413</v>
      </c>
      <c r="R935" s="27">
        <v>2.8058587928812999</v>
      </c>
      <c r="S935" s="27">
        <v>6.5191094979111075E-2</v>
      </c>
      <c r="T935" s="28">
        <v>6.76</v>
      </c>
      <c r="U935" s="29">
        <v>8.5138503954714135</v>
      </c>
      <c r="V935" s="27">
        <f>(Table2[[#This Row],[TATA]]-AVERAGE(Table2[TATA]))/STDEV(Table2[TATA])</f>
        <v>-0.54441783643754926</v>
      </c>
      <c r="W935" s="43">
        <f>(Table2[[#This Row],[REC]]-AVERAGE(Table2[REC]))/STDEV(Table2[REC])</f>
        <v>-0.68359712901873604</v>
      </c>
      <c r="X935" s="43">
        <f>(Table2[[#This Row],[INV]]-AVERAGE(Table2[INV]))/STDEV(Table2[INV])</f>
        <v>-1.6315545517755142E-2</v>
      </c>
      <c r="Y935" s="43">
        <f>(Table2[[#This Row],[rev]]-AVERAGE(Table2[rev]))/STDEV(Table2[rev])</f>
        <v>-3.0726116135913844E-2</v>
      </c>
      <c r="Z935" s="43">
        <f>(Table2[[#This Row],[ROA]]-AVERAGE(Table2[ROA]))/STDEV(Table2[ROA])</f>
        <v>0.85339369900705953</v>
      </c>
      <c r="AA935" s="20">
        <f>SUM(Table2[[#This Row],[TATA Z]:[ROA Z]])</f>
        <v>-0.42166292810289463</v>
      </c>
      <c r="AB935" s="20">
        <f>IF(Table2[[#This Row],[Z Score]]&gt;1,1,0)</f>
        <v>0</v>
      </c>
    </row>
    <row r="936" spans="1:28" ht="64.5" hidden="1" x14ac:dyDescent="0.45">
      <c r="A936" s="22">
        <v>2385</v>
      </c>
      <c r="B936" s="23" t="s">
        <v>4776</v>
      </c>
      <c r="C936" s="24" t="s">
        <v>4777</v>
      </c>
      <c r="D936" s="24" t="s">
        <v>15</v>
      </c>
      <c r="E936" s="25">
        <v>18294217106</v>
      </c>
      <c r="F936" s="25">
        <v>-64591965563</v>
      </c>
      <c r="G936" s="25">
        <v>2199984577704</v>
      </c>
      <c r="H936" s="25">
        <v>546530002680</v>
      </c>
      <c r="I936" s="25">
        <v>709831228520</v>
      </c>
      <c r="J936" s="25">
        <v>1088392101859</v>
      </c>
      <c r="K936" s="25">
        <v>1087414533374</v>
      </c>
      <c r="L936" s="25">
        <v>1247023214781</v>
      </c>
      <c r="M936" s="25">
        <v>327652482072</v>
      </c>
      <c r="N936" s="26">
        <v>-1.17</v>
      </c>
      <c r="O936" s="26">
        <v>-0.96</v>
      </c>
      <c r="P936" s="17">
        <v>-3.7675801689257132E-2</v>
      </c>
      <c r="Q936" s="27">
        <v>0.29879645223359286</v>
      </c>
      <c r="R936" s="27">
        <v>-8.9817675388335634E-4</v>
      </c>
      <c r="S936" s="27">
        <v>-0.73725229956561655</v>
      </c>
      <c r="T936" s="28">
        <v>0.20999999999999996</v>
      </c>
      <c r="U936" s="29">
        <v>-0.26702982577516421</v>
      </c>
      <c r="V936" s="27">
        <f>(Table2[[#This Row],[TATA]]-AVERAGE(Table2[TATA]))/STDEV(Table2[TATA])</f>
        <v>1.653088887004146E-3</v>
      </c>
      <c r="W936" s="43">
        <f>(Table2[[#This Row],[REC]]-AVERAGE(Table2[REC]))/STDEV(Table2[REC])</f>
        <v>4.1316311361112613E-2</v>
      </c>
      <c r="X936" s="43">
        <f>(Table2[[#This Row],[INV]]-AVERAGE(Table2[INV]))/STDEV(Table2[INV])</f>
        <v>-3.697391101788388E-2</v>
      </c>
      <c r="Y936" s="43">
        <f>(Table2[[#This Row],[rev]]-AVERAGE(Table2[rev]))/STDEV(Table2[rev])</f>
        <v>-3.3508815535927348E-2</v>
      </c>
      <c r="Z936" s="43">
        <f>(Table2[[#This Row],[ROA]]-AVERAGE(Table2[ROA]))/STDEV(Table2[ROA])</f>
        <v>6.5671531785999535E-3</v>
      </c>
      <c r="AA936" s="20">
        <f>SUM(Table2[[#This Row],[TATA Z]:[ROA Z]])</f>
        <v>-2.0946173127094514E-2</v>
      </c>
      <c r="AB936" s="20">
        <f>IF(Table2[[#This Row],[Z Score]]&gt;1,1,0)</f>
        <v>0</v>
      </c>
    </row>
    <row r="937" spans="1:28" ht="39" hidden="1" x14ac:dyDescent="0.45">
      <c r="A937" s="30">
        <v>2386</v>
      </c>
      <c r="B937" s="31" t="s">
        <v>4778</v>
      </c>
      <c r="C937" s="32" t="s">
        <v>4779</v>
      </c>
      <c r="D937" s="32" t="s">
        <v>15</v>
      </c>
      <c r="E937" s="33">
        <v>-19423955182</v>
      </c>
      <c r="F937" s="33">
        <v>4954595320</v>
      </c>
      <c r="G937" s="33">
        <v>731105595024</v>
      </c>
      <c r="H937" s="33">
        <v>197178698737</v>
      </c>
      <c r="I937" s="33">
        <v>139952714219</v>
      </c>
      <c r="J937" s="33">
        <v>138617915557</v>
      </c>
      <c r="K937" s="33">
        <v>256760546833</v>
      </c>
      <c r="L937" s="33">
        <v>1405237749571</v>
      </c>
      <c r="M937" s="33">
        <v>1923025965998</v>
      </c>
      <c r="N937" s="34">
        <v>1.36</v>
      </c>
      <c r="O937" s="34">
        <v>0.12</v>
      </c>
      <c r="P937" s="17">
        <v>3.3344773542869313E-2</v>
      </c>
      <c r="Q937" s="27">
        <v>-0.29022396883919443</v>
      </c>
      <c r="R937" s="27">
        <v>0.85228976933663014</v>
      </c>
      <c r="S937" s="27">
        <v>0.36847018704491374</v>
      </c>
      <c r="T937" s="28">
        <v>-1.2400000000000002</v>
      </c>
      <c r="U937" s="29">
        <v>-0.27611923891478141</v>
      </c>
      <c r="V937" s="27">
        <f>(Table2[[#This Row],[TATA]]-AVERAGE(Table2[TATA]))/STDEV(Table2[TATA])</f>
        <v>7.9825580866059953E-2</v>
      </c>
      <c r="W937" s="43">
        <f>(Table2[[#This Row],[REC]]-AVERAGE(Table2[REC]))/STDEV(Table2[REC])</f>
        <v>-0.44268349639017601</v>
      </c>
      <c r="X937" s="43">
        <f>(Table2[[#This Row],[INV]]-AVERAGE(Table2[INV]))/STDEV(Table2[INV])</f>
        <v>-3.0694254951711228E-2</v>
      </c>
      <c r="Y937" s="43">
        <f>(Table2[[#This Row],[rev]]-AVERAGE(Table2[rev]))/STDEV(Table2[rev])</f>
        <v>-2.9674410117438911E-2</v>
      </c>
      <c r="Z937" s="43">
        <f>(Table2[[#This Row],[ROA]]-AVERAGE(Table2[ROA]))/STDEV(Table2[ROA])</f>
        <v>-0.18089826536357814</v>
      </c>
      <c r="AA937" s="20">
        <f>SUM(Table2[[#This Row],[TATA Z]:[ROA Z]])</f>
        <v>-0.60412484595684435</v>
      </c>
      <c r="AB937" s="20">
        <f>IF(Table2[[#This Row],[Z Score]]&gt;1,1,0)</f>
        <v>0</v>
      </c>
    </row>
    <row r="938" spans="1:28" ht="26.25" hidden="1" x14ac:dyDescent="0.45">
      <c r="A938" s="22">
        <v>2387</v>
      </c>
      <c r="B938" s="23" t="s">
        <v>4780</v>
      </c>
      <c r="C938" s="24" t="s">
        <v>4781</v>
      </c>
      <c r="D938" s="24" t="s">
        <v>18</v>
      </c>
      <c r="E938" s="25">
        <v>26048175159</v>
      </c>
      <c r="F938" s="25">
        <v>49649002364</v>
      </c>
      <c r="G938" s="25">
        <v>382415355646</v>
      </c>
      <c r="H938" s="25">
        <v>10808750998</v>
      </c>
      <c r="I938" s="25">
        <v>28206261552</v>
      </c>
      <c r="J938" s="25">
        <v>51265840056</v>
      </c>
      <c r="K938" s="25">
        <v>38696952600</v>
      </c>
      <c r="L938" s="25">
        <v>143177885523</v>
      </c>
      <c r="M938" s="25">
        <v>165986994225</v>
      </c>
      <c r="N938" s="26">
        <v>3.53</v>
      </c>
      <c r="O938" s="26">
        <v>1.61</v>
      </c>
      <c r="P938" s="17">
        <v>6.1715166131684235E-2</v>
      </c>
      <c r="Q938" s="27">
        <v>1.6095764031588065</v>
      </c>
      <c r="R938" s="27">
        <v>-0.24517080852026291</v>
      </c>
      <c r="S938" s="27">
        <v>0.15930608710055269</v>
      </c>
      <c r="T938" s="28">
        <v>-1.9199999999999997</v>
      </c>
      <c r="U938" s="29">
        <v>-0.33457315212921923</v>
      </c>
      <c r="V938" s="27">
        <f>(Table2[[#This Row],[TATA]]-AVERAGE(Table2[TATA]))/STDEV(Table2[TATA])</f>
        <v>0.11105292983983418</v>
      </c>
      <c r="W938" s="43">
        <f>(Table2[[#This Row],[REC]]-AVERAGE(Table2[REC]))/STDEV(Table2[REC])</f>
        <v>1.1183880419075307</v>
      </c>
      <c r="X938" s="43">
        <f>(Table2[[#This Row],[INV]]-AVERAGE(Table2[INV]))/STDEV(Table2[INV])</f>
        <v>-3.877181278255435E-2</v>
      </c>
      <c r="Y938" s="43">
        <f>(Table2[[#This Row],[rev]]-AVERAGE(Table2[rev]))/STDEV(Table2[rev])</f>
        <v>-3.0399745785196209E-2</v>
      </c>
      <c r="Z938" s="43">
        <f>(Table2[[#This Row],[ROA]]-AVERAGE(Table2[ROA]))/STDEV(Table2[ROA])</f>
        <v>-0.26881308233508228</v>
      </c>
      <c r="AA938" s="20">
        <f>SUM(Table2[[#This Row],[TATA Z]:[ROA Z]])</f>
        <v>0.89145633084453224</v>
      </c>
      <c r="AB938" s="20">
        <f>IF(Table2[[#This Row],[Z Score]]&gt;1,1,0)</f>
        <v>0</v>
      </c>
    </row>
    <row r="939" spans="1:28" ht="39" hidden="1" x14ac:dyDescent="0.45">
      <c r="A939" s="30">
        <v>2389</v>
      </c>
      <c r="B939" s="31" t="s">
        <v>4784</v>
      </c>
      <c r="C939" s="32" t="s">
        <v>4785</v>
      </c>
      <c r="D939" s="32" t="s">
        <v>33</v>
      </c>
      <c r="E939" s="33">
        <v>-259486278787</v>
      </c>
      <c r="F939" s="33">
        <v>391968936388</v>
      </c>
      <c r="G939" s="33">
        <v>6926617761056</v>
      </c>
      <c r="H939" s="33">
        <v>740189454587</v>
      </c>
      <c r="I939" s="33">
        <v>1030293125572</v>
      </c>
      <c r="J939" s="33">
        <v>1093845497083</v>
      </c>
      <c r="K939" s="33">
        <v>1503042294252</v>
      </c>
      <c r="L939" s="33">
        <v>7655752759635</v>
      </c>
      <c r="M939" s="33">
        <v>8698517195395</v>
      </c>
      <c r="N939" s="34">
        <v>1.35</v>
      </c>
      <c r="O939" s="34">
        <v>1.64</v>
      </c>
      <c r="P939" s="17">
        <v>9.405098384924912E-2</v>
      </c>
      <c r="Q939" s="27">
        <v>0.39193164559047627</v>
      </c>
      <c r="R939" s="27">
        <v>0.37409012356884119</v>
      </c>
      <c r="S939" s="27">
        <v>0.13620664988790931</v>
      </c>
      <c r="T939" s="28">
        <v>0.28999999999999981</v>
      </c>
      <c r="U939" s="29">
        <v>1.2862794028964757</v>
      </c>
      <c r="V939" s="27">
        <f>(Table2[[#This Row],[TATA]]-AVERAGE(Table2[TATA]))/STDEV(Table2[TATA])</f>
        <v>0.14664503033888934</v>
      </c>
      <c r="W939" s="43">
        <f>(Table2[[#This Row],[REC]]-AVERAGE(Table2[REC]))/STDEV(Table2[REC])</f>
        <v>0.11784577293310843</v>
      </c>
      <c r="X939" s="43">
        <f>(Table2[[#This Row],[INV]]-AVERAGE(Table2[INV]))/STDEV(Table2[INV])</f>
        <v>-3.4213912396647436E-2</v>
      </c>
      <c r="Y939" s="43">
        <f>(Table2[[#This Row],[rev]]-AVERAGE(Table2[rev]))/STDEV(Table2[rev])</f>
        <v>-3.0479849616206926E-2</v>
      </c>
      <c r="Z939" s="43">
        <f>(Table2[[#This Row],[ROA]]-AVERAGE(Table2[ROA]))/STDEV(Table2[ROA])</f>
        <v>1.6910072822306312E-2</v>
      </c>
      <c r="AA939" s="20">
        <f>SUM(Table2[[#This Row],[TATA Z]:[ROA Z]])</f>
        <v>0.21670711408144969</v>
      </c>
      <c r="AB939" s="20">
        <f>IF(Table2[[#This Row],[Z Score]]&gt;1,1,0)</f>
        <v>0</v>
      </c>
    </row>
    <row r="940" spans="1:28" ht="39" hidden="1" x14ac:dyDescent="0.45">
      <c r="A940" s="22">
        <v>2390</v>
      </c>
      <c r="B940" s="23" t="s">
        <v>4786</v>
      </c>
      <c r="C940" s="24" t="s">
        <v>4787</v>
      </c>
      <c r="D940" s="24" t="s">
        <v>18</v>
      </c>
      <c r="E940" s="25">
        <v>88962725052</v>
      </c>
      <c r="F940" s="25">
        <v>-94686259577</v>
      </c>
      <c r="G940" s="25">
        <v>2876073649134</v>
      </c>
      <c r="H940" s="25">
        <v>220548762758</v>
      </c>
      <c r="I940" s="25">
        <v>154235092036</v>
      </c>
      <c r="J940" s="25">
        <v>13891695152</v>
      </c>
      <c r="K940" s="25">
        <v>29816963011</v>
      </c>
      <c r="L940" s="25">
        <v>440226706458</v>
      </c>
      <c r="M940" s="25">
        <v>505926793126</v>
      </c>
      <c r="N940" s="26">
        <v>-0.54</v>
      </c>
      <c r="O940" s="26">
        <v>-0.7</v>
      </c>
      <c r="P940" s="17">
        <v>-6.3854061833325315E-2</v>
      </c>
      <c r="Q940" s="27">
        <v>-0.30067577751394386</v>
      </c>
      <c r="R940" s="27">
        <v>1.1463876571396849</v>
      </c>
      <c r="S940" s="27">
        <v>0.14924148331802342</v>
      </c>
      <c r="T940" s="28">
        <v>-0.15999999999999992</v>
      </c>
      <c r="U940" s="29">
        <v>0.77109930111043934</v>
      </c>
      <c r="V940" s="27">
        <f>(Table2[[#This Row],[TATA]]-AVERAGE(Table2[TATA]))/STDEV(Table2[TATA])</f>
        <v>-2.7161375434767498E-2</v>
      </c>
      <c r="W940" s="43">
        <f>(Table2[[#This Row],[REC]]-AVERAGE(Table2[REC]))/STDEV(Table2[REC])</f>
        <v>-0.45127177823619175</v>
      </c>
      <c r="X940" s="43">
        <f>(Table2[[#This Row],[INV]]-AVERAGE(Table2[INV]))/STDEV(Table2[INV])</f>
        <v>-2.8529628044294639E-2</v>
      </c>
      <c r="Y940" s="43">
        <f>(Table2[[#This Row],[rev]]-AVERAGE(Table2[rev]))/STDEV(Table2[rev])</f>
        <v>-3.0434647645062485E-2</v>
      </c>
      <c r="Z940" s="43">
        <f>(Table2[[#This Row],[ROA]]-AVERAGE(Table2[ROA]))/STDEV(Table2[ROA])</f>
        <v>-4.1268850173542031E-2</v>
      </c>
      <c r="AA940" s="20">
        <f>SUM(Table2[[#This Row],[TATA Z]:[ROA Z]])</f>
        <v>-0.5786662795338583</v>
      </c>
      <c r="AB940" s="20">
        <f>IF(Table2[[#This Row],[Z Score]]&gt;1,1,0)</f>
        <v>0</v>
      </c>
    </row>
    <row r="941" spans="1:28" ht="39" x14ac:dyDescent="0.45">
      <c r="A941" s="30">
        <v>2391</v>
      </c>
      <c r="B941" s="31" t="s">
        <v>4788</v>
      </c>
      <c r="C941" s="32" t="s">
        <v>4789</v>
      </c>
      <c r="D941" s="32" t="s">
        <v>18</v>
      </c>
      <c r="E941" s="33">
        <v>-111219353169</v>
      </c>
      <c r="F941" s="33">
        <v>48445349535</v>
      </c>
      <c r="G941" s="33">
        <v>934401915236</v>
      </c>
      <c r="H941" s="33">
        <v>219481406473</v>
      </c>
      <c r="I941" s="33">
        <v>494011042697</v>
      </c>
      <c r="J941" s="33">
        <v>223097498335</v>
      </c>
      <c r="K941" s="33">
        <v>181793780560</v>
      </c>
      <c r="L941" s="33">
        <v>992703709958</v>
      </c>
      <c r="M941" s="33">
        <v>1060155458229</v>
      </c>
      <c r="N941" s="34">
        <v>-2.36</v>
      </c>
      <c r="O941" s="34">
        <v>6.03</v>
      </c>
      <c r="P941" s="17">
        <v>0.17087368946977577</v>
      </c>
      <c r="Q941" s="27">
        <v>1.2508104473887263</v>
      </c>
      <c r="R941" s="27">
        <v>-0.18513752096394614</v>
      </c>
      <c r="S941" s="27">
        <v>6.7947513033726648E-2</v>
      </c>
      <c r="T941" s="28">
        <v>8.39</v>
      </c>
      <c r="U941" s="29">
        <v>9.6944941289282838</v>
      </c>
      <c r="V941" s="27">
        <f>(Table2[[#This Row],[TATA]]-AVERAGE(Table2[TATA]))/STDEV(Table2[TATA])</f>
        <v>0.23120393906782635</v>
      </c>
      <c r="W941" s="43">
        <f>(Table2[[#This Row],[REC]]-AVERAGE(Table2[REC]))/STDEV(Table2[REC])</f>
        <v>0.82358900369393284</v>
      </c>
      <c r="X941" s="43">
        <f>(Table2[[#This Row],[INV]]-AVERAGE(Table2[INV]))/STDEV(Table2[INV])</f>
        <v>-3.8329954221257567E-2</v>
      </c>
      <c r="Y941" s="43">
        <f>(Table2[[#This Row],[rev]]-AVERAGE(Table2[rev]))/STDEV(Table2[rev])</f>
        <v>-3.071655747679981E-2</v>
      </c>
      <c r="Z941" s="43">
        <f>(Table2[[#This Row],[ROA]]-AVERAGE(Table2[ROA]))/STDEV(Table2[ROA])</f>
        <v>1.064130686747577</v>
      </c>
      <c r="AA941" s="20">
        <f>SUM(Table2[[#This Row],[TATA Z]:[ROA Z]])</f>
        <v>2.0498771178112789</v>
      </c>
      <c r="AB941" s="20">
        <f>IF(Table2[[#This Row],[Z Score]]&gt;1,1,0)</f>
        <v>1</v>
      </c>
    </row>
    <row r="942" spans="1:28" ht="39" hidden="1" x14ac:dyDescent="0.45">
      <c r="A942" s="22">
        <v>2394</v>
      </c>
      <c r="B942" s="23" t="s">
        <v>4794</v>
      </c>
      <c r="C942" s="24" t="s">
        <v>4795</v>
      </c>
      <c r="D942" s="24" t="s">
        <v>15</v>
      </c>
      <c r="E942" s="25">
        <v>23163689381</v>
      </c>
      <c r="F942" s="25">
        <v>14014770454</v>
      </c>
      <c r="G942" s="25">
        <v>413074103185</v>
      </c>
      <c r="H942" s="25">
        <v>13675750532</v>
      </c>
      <c r="I942" s="25">
        <v>9207605325</v>
      </c>
      <c r="J942" s="25">
        <v>189366760583</v>
      </c>
      <c r="K942" s="25">
        <v>170051859249</v>
      </c>
      <c r="L942" s="25">
        <v>2556153106361</v>
      </c>
      <c r="M942" s="25">
        <v>1059720135862</v>
      </c>
      <c r="N942" s="26">
        <v>5.21</v>
      </c>
      <c r="O942" s="26">
        <v>0.34</v>
      </c>
      <c r="P942" s="17">
        <v>-2.2148372063165993E-2</v>
      </c>
      <c r="Q942" s="27">
        <v>-0.32672029199018737</v>
      </c>
      <c r="R942" s="27">
        <v>-0.10199731607878576</v>
      </c>
      <c r="S942" s="27">
        <v>-0.58542384130869118</v>
      </c>
      <c r="T942" s="28">
        <v>-4.87</v>
      </c>
      <c r="U942" s="29">
        <v>-5.9062898214408301</v>
      </c>
      <c r="V942" s="27">
        <f>(Table2[[#This Row],[TATA]]-AVERAGE(Table2[TATA]))/STDEV(Table2[TATA])</f>
        <v>1.8744162339080155E-2</v>
      </c>
      <c r="W942" s="43">
        <f>(Table2[[#This Row],[REC]]-AVERAGE(Table2[REC]))/STDEV(Table2[REC])</f>
        <v>-0.47267263217690736</v>
      </c>
      <c r="X942" s="43">
        <f>(Table2[[#This Row],[INV]]-AVERAGE(Table2[INV]))/STDEV(Table2[INV])</f>
        <v>-3.7718023527273589E-2</v>
      </c>
      <c r="Y942" s="43">
        <f>(Table2[[#This Row],[rev]]-AVERAGE(Table2[rev]))/STDEV(Table2[rev])</f>
        <v>-3.2982307420129066E-2</v>
      </c>
      <c r="Z942" s="43">
        <f>(Table2[[#This Row],[ROA]]-AVERAGE(Table2[ROA]))/STDEV(Table2[ROA])</f>
        <v>-0.65020824419675494</v>
      </c>
      <c r="AA942" s="20">
        <f>SUM(Table2[[#This Row],[TATA Z]:[ROA Z]])</f>
        <v>-1.1748370449819849</v>
      </c>
      <c r="AB942" s="20">
        <f>IF(Table2[[#This Row],[Z Score]]&gt;1,1,0)</f>
        <v>0</v>
      </c>
    </row>
    <row r="943" spans="1:28" ht="26.25" hidden="1" x14ac:dyDescent="0.45">
      <c r="A943" s="30">
        <v>2395</v>
      </c>
      <c r="B943" s="31" t="s">
        <v>4796</v>
      </c>
      <c r="C943" s="32" t="s">
        <v>4797</v>
      </c>
      <c r="D943" s="32" t="s">
        <v>18</v>
      </c>
      <c r="E943" s="33">
        <v>-158800666498</v>
      </c>
      <c r="F943" s="33">
        <v>19816962593</v>
      </c>
      <c r="G943" s="33">
        <v>832849836596</v>
      </c>
      <c r="H943" s="33">
        <v>252306631277</v>
      </c>
      <c r="I943" s="33">
        <v>314557419336</v>
      </c>
      <c r="J943" s="33">
        <v>27180696573</v>
      </c>
      <c r="K943" s="33">
        <v>20513441850</v>
      </c>
      <c r="L943" s="33">
        <v>918232190646</v>
      </c>
      <c r="M943" s="33">
        <v>1015694130319</v>
      </c>
      <c r="N943" s="34">
        <v>-0.38</v>
      </c>
      <c r="O943" s="34">
        <v>0.63</v>
      </c>
      <c r="P943" s="17">
        <v>0.21446558700310353</v>
      </c>
      <c r="Q943" s="27">
        <v>0.24672672194119502</v>
      </c>
      <c r="R943" s="27">
        <v>-0.24529374017673009</v>
      </c>
      <c r="S943" s="27">
        <v>0.10614084396718113</v>
      </c>
      <c r="T943" s="28">
        <v>1.01</v>
      </c>
      <c r="U943" s="29">
        <v>1.3320394127347495</v>
      </c>
      <c r="V943" s="27">
        <f>(Table2[[#This Row],[TATA]]-AVERAGE(Table2[TATA]))/STDEV(Table2[TATA])</f>
        <v>0.27918562957283943</v>
      </c>
      <c r="W943" s="43">
        <f>(Table2[[#This Row],[REC]]-AVERAGE(Table2[REC]))/STDEV(Table2[REC])</f>
        <v>-1.4695387547150919E-3</v>
      </c>
      <c r="X943" s="43">
        <f>(Table2[[#This Row],[INV]]-AVERAGE(Table2[INV]))/STDEV(Table2[INV])</f>
        <v>-3.8772717587323091E-2</v>
      </c>
      <c r="Y943" s="43">
        <f>(Table2[[#This Row],[rev]]-AVERAGE(Table2[rev]))/STDEV(Table2[rev])</f>
        <v>-3.058411130078843E-2</v>
      </c>
      <c r="Z943" s="43">
        <f>(Table2[[#This Row],[ROA]]-AVERAGE(Table2[ROA]))/STDEV(Table2[ROA])</f>
        <v>0.10999634961566372</v>
      </c>
      <c r="AA943" s="20">
        <f>SUM(Table2[[#This Row],[TATA Z]:[ROA Z]])</f>
        <v>0.31835561154567654</v>
      </c>
      <c r="AB943" s="20">
        <f>IF(Table2[[#This Row],[Z Score]]&gt;1,1,0)</f>
        <v>0</v>
      </c>
    </row>
    <row r="944" spans="1:28" ht="26.25" hidden="1" x14ac:dyDescent="0.45">
      <c r="A944" s="22">
        <v>2396</v>
      </c>
      <c r="B944" s="23" t="s">
        <v>4798</v>
      </c>
      <c r="C944" s="24" t="s">
        <v>4799</v>
      </c>
      <c r="D944" s="24" t="s">
        <v>15</v>
      </c>
      <c r="E944" s="25">
        <v>-763878692</v>
      </c>
      <c r="F944" s="25">
        <v>33398761910</v>
      </c>
      <c r="G944" s="25">
        <v>352179878854</v>
      </c>
      <c r="H944" s="25">
        <v>14685523222</v>
      </c>
      <c r="I944" s="25">
        <v>11275690110</v>
      </c>
      <c r="J944" s="25">
        <v>74118886914</v>
      </c>
      <c r="K944" s="25">
        <v>106123150595</v>
      </c>
      <c r="L944" s="25">
        <v>182861982691</v>
      </c>
      <c r="M944" s="25">
        <v>219768638716</v>
      </c>
      <c r="N944" s="26">
        <v>-0.39</v>
      </c>
      <c r="O944" s="26">
        <v>9.1199999999999992</v>
      </c>
      <c r="P944" s="17">
        <v>9.7003385636811171E-2</v>
      </c>
      <c r="Q944" s="27">
        <v>-0.23219010044475757</v>
      </c>
      <c r="R944" s="27">
        <v>0.43179633442329596</v>
      </c>
      <c r="S944" s="27">
        <v>0.2018279331869918</v>
      </c>
      <c r="T944" s="28">
        <v>9.51</v>
      </c>
      <c r="U944" s="29">
        <v>10.008437552802341</v>
      </c>
      <c r="V944" s="27">
        <f>(Table2[[#This Row],[TATA]]-AVERAGE(Table2[TATA]))/STDEV(Table2[TATA])</f>
        <v>0.14989474500682604</v>
      </c>
      <c r="W944" s="43">
        <f>(Table2[[#This Row],[REC]]-AVERAGE(Table2[REC]))/STDEV(Table2[REC])</f>
        <v>-0.39499689650147696</v>
      </c>
      <c r="X944" s="43">
        <f>(Table2[[#This Row],[INV]]-AVERAGE(Table2[INV]))/STDEV(Table2[INV])</f>
        <v>-3.3789181645693334E-2</v>
      </c>
      <c r="Y944" s="43">
        <f>(Table2[[#This Row],[rev]]-AVERAGE(Table2[rev]))/STDEV(Table2[rev])</f>
        <v>-3.0252289258796198E-2</v>
      </c>
      <c r="Z944" s="43">
        <f>(Table2[[#This Row],[ROA]]-AVERAGE(Table2[ROA]))/STDEV(Table2[ROA])</f>
        <v>1.2089315617594663</v>
      </c>
      <c r="AA944" s="20">
        <f>SUM(Table2[[#This Row],[TATA Z]:[ROA Z]])</f>
        <v>0.89978793936032586</v>
      </c>
      <c r="AB944" s="20">
        <f>IF(Table2[[#This Row],[Z Score]]&gt;1,1,0)</f>
        <v>0</v>
      </c>
    </row>
    <row r="945" spans="1:28" ht="39" hidden="1" x14ac:dyDescent="0.45">
      <c r="A945" s="30">
        <v>2397</v>
      </c>
      <c r="B945" s="31" t="s">
        <v>4800</v>
      </c>
      <c r="C945" s="32" t="s">
        <v>4801</v>
      </c>
      <c r="D945" s="32" t="s">
        <v>15</v>
      </c>
      <c r="E945" s="33">
        <v>84368550065</v>
      </c>
      <c r="F945" s="33">
        <v>18621161474</v>
      </c>
      <c r="G945" s="33">
        <v>825797573928</v>
      </c>
      <c r="H945" s="33">
        <v>32990049378</v>
      </c>
      <c r="I945" s="33">
        <v>35705121125</v>
      </c>
      <c r="J945" s="33">
        <v>16827459676</v>
      </c>
      <c r="K945" s="33">
        <v>18506210835</v>
      </c>
      <c r="L945" s="33">
        <v>230077135111</v>
      </c>
      <c r="M945" s="33">
        <v>248278531312</v>
      </c>
      <c r="N945" s="34">
        <v>0.08</v>
      </c>
      <c r="O945" s="34">
        <v>0.96</v>
      </c>
      <c r="P945" s="17">
        <v>-7.9616834278484344E-2</v>
      </c>
      <c r="Q945" s="27">
        <v>8.2299717587285395E-2</v>
      </c>
      <c r="R945" s="27">
        <v>9.9762601802237713E-2</v>
      </c>
      <c r="S945" s="27">
        <v>7.9109974105939701E-2</v>
      </c>
      <c r="T945" s="28">
        <v>0.88</v>
      </c>
      <c r="U945" s="29">
        <v>1.0615554592169785</v>
      </c>
      <c r="V945" s="27">
        <f>(Table2[[#This Row],[TATA]]-AVERAGE(Table2[TATA]))/STDEV(Table2[TATA])</f>
        <v>-4.4511491207689012E-2</v>
      </c>
      <c r="W945" s="43">
        <f>(Table2[[#This Row],[REC]]-AVERAGE(Table2[REC]))/STDEV(Table2[REC])</f>
        <v>-0.13657969054107949</v>
      </c>
      <c r="X945" s="43">
        <f>(Table2[[#This Row],[INV]]-AVERAGE(Table2[INV]))/STDEV(Table2[INV])</f>
        <v>-3.6233024942802665E-2</v>
      </c>
      <c r="Y945" s="43">
        <f>(Table2[[#This Row],[rev]]-AVERAGE(Table2[rev]))/STDEV(Table2[rev])</f>
        <v>-3.0677848486309649E-2</v>
      </c>
      <c r="Z945" s="43">
        <f>(Table2[[#This Row],[ROA]]-AVERAGE(Table2[ROA]))/STDEV(Table2[ROA])</f>
        <v>9.3189105194640853E-2</v>
      </c>
      <c r="AA945" s="20">
        <f>SUM(Table2[[#This Row],[TATA Z]:[ROA Z]])</f>
        <v>-0.15481294998323997</v>
      </c>
      <c r="AB945" s="20">
        <f>IF(Table2[[#This Row],[Z Score]]&gt;1,1,0)</f>
        <v>0</v>
      </c>
    </row>
    <row r="946" spans="1:28" ht="26.25" hidden="1" x14ac:dyDescent="0.45">
      <c r="A946" s="22">
        <v>2403</v>
      </c>
      <c r="B946" s="23" t="s">
        <v>4812</v>
      </c>
      <c r="C946" s="24" t="s">
        <v>4813</v>
      </c>
      <c r="D946" s="24" t="s">
        <v>15</v>
      </c>
      <c r="E946" s="25">
        <v>803828747242</v>
      </c>
      <c r="F946" s="25">
        <v>1123701406096</v>
      </c>
      <c r="G946" s="25">
        <v>8146524309282</v>
      </c>
      <c r="H946" s="25">
        <v>1672029995955</v>
      </c>
      <c r="I946" s="25">
        <v>1374766058607</v>
      </c>
      <c r="J946" s="25">
        <v>634525088388</v>
      </c>
      <c r="K946" s="25">
        <v>1000696978991</v>
      </c>
      <c r="L946" s="25">
        <v>3904819500307</v>
      </c>
      <c r="M946" s="25">
        <v>5403287959866</v>
      </c>
      <c r="N946" s="26">
        <v>4.1900000000000004</v>
      </c>
      <c r="O946" s="26">
        <v>3.84</v>
      </c>
      <c r="P946" s="17">
        <v>3.926492412101968E-2</v>
      </c>
      <c r="Q946" s="27">
        <v>-0.17778624669841173</v>
      </c>
      <c r="R946" s="27">
        <v>0.5770802404886044</v>
      </c>
      <c r="S946" s="27">
        <v>0.38374845737202173</v>
      </c>
      <c r="T946" s="28">
        <v>-0.35000000000000053</v>
      </c>
      <c r="U946" s="29">
        <v>0.47230737528323363</v>
      </c>
      <c r="V946" s="27">
        <f>(Table2[[#This Row],[TATA]]-AVERAGE(Table2[TATA]))/STDEV(Table2[TATA])</f>
        <v>8.6341902679459126E-2</v>
      </c>
      <c r="W946" s="43">
        <f>(Table2[[#This Row],[REC]]-AVERAGE(Table2[REC]))/STDEV(Table2[REC])</f>
        <v>-0.35029309029692651</v>
      </c>
      <c r="X946" s="43">
        <f>(Table2[[#This Row],[INV]]-AVERAGE(Table2[INV]))/STDEV(Table2[INV])</f>
        <v>-3.2719859269280518E-2</v>
      </c>
      <c r="Y946" s="43">
        <f>(Table2[[#This Row],[rev]]-AVERAGE(Table2[rev]))/STDEV(Table2[rev])</f>
        <v>-2.9621428394414558E-2</v>
      </c>
      <c r="Z946" s="43">
        <f>(Table2[[#This Row],[ROA]]-AVERAGE(Table2[ROA]))/STDEV(Table2[ROA])</f>
        <v>-6.5833284327344754E-2</v>
      </c>
      <c r="AA946" s="20">
        <f>SUM(Table2[[#This Row],[TATA Z]:[ROA Z]])</f>
        <v>-0.39212575960850721</v>
      </c>
      <c r="AB946" s="20">
        <f>IF(Table2[[#This Row],[Z Score]]&gt;1,1,0)</f>
        <v>0</v>
      </c>
    </row>
    <row r="947" spans="1:28" ht="39" hidden="1" x14ac:dyDescent="0.45">
      <c r="A947" s="30">
        <v>2404</v>
      </c>
      <c r="B947" s="31" t="s">
        <v>4814</v>
      </c>
      <c r="C947" s="32" t="s">
        <v>4815</v>
      </c>
      <c r="D947" s="32" t="s">
        <v>33</v>
      </c>
      <c r="E947" s="33">
        <v>1841288984</v>
      </c>
      <c r="F947" s="33">
        <v>24716102598</v>
      </c>
      <c r="G947" s="33">
        <v>265203322752</v>
      </c>
      <c r="H947" s="33">
        <v>51899855907</v>
      </c>
      <c r="I947" s="33">
        <v>97362079290</v>
      </c>
      <c r="J947" s="33">
        <v>294317454</v>
      </c>
      <c r="K947" s="33">
        <v>327887367</v>
      </c>
      <c r="L947" s="33">
        <v>255129524908</v>
      </c>
      <c r="M947" s="33">
        <v>290194140421</v>
      </c>
      <c r="N947" s="34">
        <v>1.97</v>
      </c>
      <c r="O947" s="34">
        <v>2.62</v>
      </c>
      <c r="P947" s="17">
        <v>8.6253872600951381E-2</v>
      </c>
      <c r="Q947" s="27">
        <v>0.87596049330973724</v>
      </c>
      <c r="R947" s="27">
        <v>0.11406021812080502</v>
      </c>
      <c r="S947" s="27">
        <v>0.13743848551297361</v>
      </c>
      <c r="T947" s="28">
        <v>0.65000000000000013</v>
      </c>
      <c r="U947" s="29">
        <v>1.8637130695444672</v>
      </c>
      <c r="V947" s="27">
        <f>(Table2[[#This Row],[TATA]]-AVERAGE(Table2[TATA]))/STDEV(Table2[TATA])</f>
        <v>0.1380627340884692</v>
      </c>
      <c r="W947" s="43">
        <f>(Table2[[#This Row],[REC]]-AVERAGE(Table2[REC]))/STDEV(Table2[REC])</f>
        <v>0.51557369689119903</v>
      </c>
      <c r="X947" s="43">
        <f>(Table2[[#This Row],[INV]]-AVERAGE(Table2[INV]))/STDEV(Table2[INV])</f>
        <v>-3.6127791256065626E-2</v>
      </c>
      <c r="Y947" s="43">
        <f>(Table2[[#This Row],[rev]]-AVERAGE(Table2[rev]))/STDEV(Table2[rev])</f>
        <v>-3.0475577877816299E-2</v>
      </c>
      <c r="Z947" s="43">
        <f>(Table2[[#This Row],[ROA]]-AVERAGE(Table2[ROA]))/STDEV(Table2[ROA])</f>
        <v>6.3453211218985048E-2</v>
      </c>
      <c r="AA947" s="20">
        <f>SUM(Table2[[#This Row],[TATA Z]:[ROA Z]])</f>
        <v>0.65048627306477147</v>
      </c>
      <c r="AB947" s="20">
        <f>IF(Table2[[#This Row],[Z Score]]&gt;1,1,0)</f>
        <v>0</v>
      </c>
    </row>
    <row r="948" spans="1:28" ht="26.25" hidden="1" x14ac:dyDescent="0.45">
      <c r="A948" s="22">
        <v>2409</v>
      </c>
      <c r="B948" s="23" t="s">
        <v>4824</v>
      </c>
      <c r="C948" s="24" t="s">
        <v>4825</v>
      </c>
      <c r="D948" s="24" t="s">
        <v>18</v>
      </c>
      <c r="E948" s="25">
        <v>78804916498</v>
      </c>
      <c r="F948" s="25">
        <v>11873267191</v>
      </c>
      <c r="G948" s="25">
        <v>463062674710</v>
      </c>
      <c r="H948" s="25">
        <v>228667057827</v>
      </c>
      <c r="I948" s="25">
        <v>93790990784</v>
      </c>
      <c r="J948" s="25">
        <v>59194117692</v>
      </c>
      <c r="K948" s="25">
        <v>55823635225</v>
      </c>
      <c r="L948" s="25">
        <v>436556738081</v>
      </c>
      <c r="M948" s="25">
        <v>476314546730</v>
      </c>
      <c r="N948" s="26">
        <v>1.07</v>
      </c>
      <c r="O948" s="26">
        <v>0.13</v>
      </c>
      <c r="P948" s="17">
        <v>-0.14454123159228274</v>
      </c>
      <c r="Q948" s="27">
        <v>-0.58983601890326343</v>
      </c>
      <c r="R948" s="27">
        <v>-5.6939483151642885E-2</v>
      </c>
      <c r="S948" s="27">
        <v>9.1071343495385981E-2</v>
      </c>
      <c r="T948" s="28">
        <v>-0.94000000000000006</v>
      </c>
      <c r="U948" s="29">
        <v>-1.640245390151803</v>
      </c>
      <c r="V948" s="27">
        <f>(Table2[[#This Row],[TATA]]-AVERAGE(Table2[TATA]))/STDEV(Table2[TATA])</f>
        <v>-0.11597390772106729</v>
      </c>
      <c r="W948" s="43">
        <f>(Table2[[#This Row],[REC]]-AVERAGE(Table2[REC]))/STDEV(Table2[REC])</f>
        <v>-0.68887559677078258</v>
      </c>
      <c r="X948" s="43">
        <f>(Table2[[#This Row],[INV]]-AVERAGE(Table2[INV]))/STDEV(Table2[INV])</f>
        <v>-3.7386387695841537E-2</v>
      </c>
      <c r="Y948" s="43">
        <f>(Table2[[#This Row],[rev]]-AVERAGE(Table2[rev]))/STDEV(Table2[rev])</f>
        <v>-3.0636369055299768E-2</v>
      </c>
      <c r="Z948" s="43">
        <f>(Table2[[#This Row],[ROA]]-AVERAGE(Table2[ROA]))/STDEV(Table2[ROA])</f>
        <v>-0.14211231669967919</v>
      </c>
      <c r="AA948" s="20">
        <f>SUM(Table2[[#This Row],[TATA Z]:[ROA Z]])</f>
        <v>-1.0149845779426705</v>
      </c>
      <c r="AB948" s="20">
        <f>IF(Table2[[#This Row],[Z Score]]&gt;1,1,0)</f>
        <v>0</v>
      </c>
    </row>
    <row r="949" spans="1:28" ht="26.25" hidden="1" x14ac:dyDescent="0.45">
      <c r="A949" s="30">
        <v>2412</v>
      </c>
      <c r="B949" s="31" t="s">
        <v>4830</v>
      </c>
      <c r="C949" s="32" t="s">
        <v>4831</v>
      </c>
      <c r="D949" s="32" t="s">
        <v>33</v>
      </c>
      <c r="E949" s="33">
        <v>-136235104070</v>
      </c>
      <c r="F949" s="33">
        <v>230071723716</v>
      </c>
      <c r="G949" s="33">
        <v>3168989464214</v>
      </c>
      <c r="H949" s="33">
        <v>556416913581</v>
      </c>
      <c r="I949" s="33">
        <v>847501028184</v>
      </c>
      <c r="J949" s="33">
        <v>475299401227</v>
      </c>
      <c r="K949" s="33">
        <v>656009494669</v>
      </c>
      <c r="L949" s="33">
        <v>3194215298938</v>
      </c>
      <c r="M949" s="33">
        <v>3192030847582</v>
      </c>
      <c r="N949" s="34">
        <v>0.87</v>
      </c>
      <c r="O949" s="34">
        <v>5.41</v>
      </c>
      <c r="P949" s="17">
        <v>0.11559105258081209</v>
      </c>
      <c r="Q949" s="27">
        <v>0.52314030630311825</v>
      </c>
      <c r="R949" s="27">
        <v>0.38020265326548136</v>
      </c>
      <c r="S949" s="27">
        <v>-6.8387730680717661E-4</v>
      </c>
      <c r="T949" s="28">
        <v>4.54</v>
      </c>
      <c r="U949" s="29">
        <v>5.5582501348426048</v>
      </c>
      <c r="V949" s="27">
        <f>(Table2[[#This Row],[TATA]]-AVERAGE(Table2[TATA]))/STDEV(Table2[TATA])</f>
        <v>0.1703542279149845</v>
      </c>
      <c r="W949" s="43">
        <f>(Table2[[#This Row],[REC]]-AVERAGE(Table2[REC]))/STDEV(Table2[REC])</f>
        <v>0.22566031431108086</v>
      </c>
      <c r="X949" s="43">
        <f>(Table2[[#This Row],[INV]]-AVERAGE(Table2[INV]))/STDEV(Table2[INV])</f>
        <v>-3.4168922796917328E-2</v>
      </c>
      <c r="Y949" s="43">
        <f>(Table2[[#This Row],[rev]]-AVERAGE(Table2[rev]))/STDEV(Table2[rev])</f>
        <v>-3.0954556231629175E-2</v>
      </c>
      <c r="Z949" s="43">
        <f>(Table2[[#This Row],[ROA]]-AVERAGE(Table2[ROA]))/STDEV(Table2[ROA])</f>
        <v>0.56637767889420765</v>
      </c>
      <c r="AA949" s="20">
        <f>SUM(Table2[[#This Row],[TATA Z]:[ROA Z]])</f>
        <v>0.89726874209172647</v>
      </c>
      <c r="AB949" s="20">
        <f>IF(Table2[[#This Row],[Z Score]]&gt;1,1,0)</f>
        <v>0</v>
      </c>
    </row>
    <row r="950" spans="1:28" ht="39" hidden="1" x14ac:dyDescent="0.45">
      <c r="A950" s="22">
        <v>2415</v>
      </c>
      <c r="B950" s="23" t="s">
        <v>4836</v>
      </c>
      <c r="C950" s="24" t="s">
        <v>4837</v>
      </c>
      <c r="D950" s="24" t="s">
        <v>15</v>
      </c>
      <c r="E950" s="25">
        <v>13412945382</v>
      </c>
      <c r="F950" s="25">
        <v>6154806319</v>
      </c>
      <c r="G950" s="25">
        <v>113708021279</v>
      </c>
      <c r="H950" s="25">
        <v>3396101230</v>
      </c>
      <c r="I950" s="25">
        <v>5223063931</v>
      </c>
      <c r="J950" s="25">
        <v>6304388687</v>
      </c>
      <c r="K950" s="25">
        <v>6080200280</v>
      </c>
      <c r="L950" s="25">
        <v>71217415884</v>
      </c>
      <c r="M950" s="25">
        <v>75533985370</v>
      </c>
      <c r="N950" s="25"/>
      <c r="O950" s="25"/>
      <c r="P950" s="17">
        <v>-6.3831372504416797E-2</v>
      </c>
      <c r="Q950" s="27">
        <v>0.537958846709643</v>
      </c>
      <c r="R950" s="27">
        <v>-3.5560689248473679E-2</v>
      </c>
      <c r="S950" s="27">
        <v>6.0611150129778558E-2</v>
      </c>
      <c r="T950" s="28">
        <v>0</v>
      </c>
      <c r="U950" s="29">
        <v>0.49917793508653113</v>
      </c>
      <c r="V950" s="27">
        <f>(Table2[[#This Row],[TATA]]-AVERAGE(Table2[TATA]))/STDEV(Table2[TATA])</f>
        <v>-2.7136401244171125E-2</v>
      </c>
      <c r="W950" s="43">
        <f>(Table2[[#This Row],[REC]]-AVERAGE(Table2[REC]))/STDEV(Table2[REC])</f>
        <v>0.23783675242989846</v>
      </c>
      <c r="X950" s="43">
        <f>(Table2[[#This Row],[INV]]-AVERAGE(Table2[INV]))/STDEV(Table2[INV])</f>
        <v>-3.7229034942047184E-2</v>
      </c>
      <c r="Y950" s="43">
        <f>(Table2[[#This Row],[rev]]-AVERAGE(Table2[rev]))/STDEV(Table2[rev])</f>
        <v>-3.0741998389878393E-2</v>
      </c>
      <c r="Z950" s="43">
        <f>(Table2[[#This Row],[ROA]]-AVERAGE(Table2[ROA]))/STDEV(Table2[ROA])</f>
        <v>-2.058301088612928E-2</v>
      </c>
      <c r="AA950" s="20">
        <f>SUM(Table2[[#This Row],[TATA Z]:[ROA Z]])</f>
        <v>0.12214630696767247</v>
      </c>
      <c r="AB950" s="20">
        <f>IF(Table2[[#This Row],[Z Score]]&gt;1,1,0)</f>
        <v>0</v>
      </c>
    </row>
    <row r="951" spans="1:28" ht="26.25" hidden="1" x14ac:dyDescent="0.45">
      <c r="A951" s="30">
        <v>2417</v>
      </c>
      <c r="B951" s="31" t="s">
        <v>4840</v>
      </c>
      <c r="C951" s="32" t="s">
        <v>4841</v>
      </c>
      <c r="D951" s="32" t="s">
        <v>18</v>
      </c>
      <c r="E951" s="33">
        <v>263251293703</v>
      </c>
      <c r="F951" s="33">
        <v>278322230265</v>
      </c>
      <c r="G951" s="33">
        <v>2339302477526</v>
      </c>
      <c r="H951" s="33">
        <v>274511586997</v>
      </c>
      <c r="I951" s="33">
        <v>417185666148</v>
      </c>
      <c r="J951" s="33">
        <v>550389724077</v>
      </c>
      <c r="K951" s="33">
        <v>565059945750</v>
      </c>
      <c r="L951" s="33">
        <v>2352291427964</v>
      </c>
      <c r="M951" s="33">
        <v>2700443520313</v>
      </c>
      <c r="N951" s="34">
        <v>3.76</v>
      </c>
      <c r="O951" s="34">
        <v>3.03</v>
      </c>
      <c r="P951" s="17">
        <v>6.4424916002904951E-3</v>
      </c>
      <c r="Q951" s="27">
        <v>0.5197379123838558</v>
      </c>
      <c r="R951" s="27">
        <v>2.6654243404710846E-2</v>
      </c>
      <c r="S951" s="27">
        <v>0.1480055099509244</v>
      </c>
      <c r="T951" s="28">
        <v>-0.73</v>
      </c>
      <c r="U951" s="29">
        <v>-2.9159842660218316E-2</v>
      </c>
      <c r="V951" s="27">
        <f>(Table2[[#This Row],[TATA]]-AVERAGE(Table2[TATA]))/STDEV(Table2[TATA])</f>
        <v>5.0214184274284229E-2</v>
      </c>
      <c r="W951" s="43">
        <f>(Table2[[#This Row],[REC]]-AVERAGE(Table2[REC]))/STDEV(Table2[REC])</f>
        <v>0.22286455724748377</v>
      </c>
      <c r="X951" s="43">
        <f>(Table2[[#This Row],[INV]]-AVERAGE(Table2[INV]))/STDEV(Table2[INV])</f>
        <v>-3.6771118979881626E-2</v>
      </c>
      <c r="Y951" s="43">
        <f>(Table2[[#This Row],[rev]]-AVERAGE(Table2[rev]))/STDEV(Table2[rev])</f>
        <v>-3.0438933732243767E-2</v>
      </c>
      <c r="Z951" s="43">
        <f>(Table2[[#This Row],[ROA]]-AVERAGE(Table2[ROA]))/STDEV(Table2[ROA])</f>
        <v>-0.11496215263494997</v>
      </c>
      <c r="AA951" s="20">
        <f>SUM(Table2[[#This Row],[TATA Z]:[ROA Z]])</f>
        <v>9.0906536174692687E-2</v>
      </c>
      <c r="AB951" s="20">
        <f>IF(Table2[[#This Row],[Z Score]]&gt;1,1,0)</f>
        <v>0</v>
      </c>
    </row>
    <row r="952" spans="1:28" ht="26.25" hidden="1" x14ac:dyDescent="0.45">
      <c r="A952" s="22">
        <v>2423</v>
      </c>
      <c r="B952" s="23" t="s">
        <v>4852</v>
      </c>
      <c r="C952" s="24" t="s">
        <v>4853</v>
      </c>
      <c r="D952" s="24" t="s">
        <v>18</v>
      </c>
      <c r="E952" s="25">
        <v>220515947023</v>
      </c>
      <c r="F952" s="25">
        <v>260074753391</v>
      </c>
      <c r="G952" s="25">
        <v>2345706283060</v>
      </c>
      <c r="H952" s="25">
        <v>196214633093</v>
      </c>
      <c r="I952" s="25">
        <v>12270798457</v>
      </c>
      <c r="J952" s="25">
        <v>92161619314</v>
      </c>
      <c r="K952" s="25">
        <v>142277761082</v>
      </c>
      <c r="L952" s="25">
        <v>744134538942</v>
      </c>
      <c r="M952" s="25">
        <v>843795298390</v>
      </c>
      <c r="N952" s="26">
        <v>5.61</v>
      </c>
      <c r="O952" s="26">
        <v>1.57</v>
      </c>
      <c r="P952" s="17">
        <v>1.6864347703581667E-2</v>
      </c>
      <c r="Q952" s="27">
        <v>-0.93746236830774998</v>
      </c>
      <c r="R952" s="27">
        <v>0.5437853863792409</v>
      </c>
      <c r="S952" s="27">
        <v>0.13392841513538165</v>
      </c>
      <c r="T952" s="28">
        <v>-4.04</v>
      </c>
      <c r="U952" s="29">
        <v>-4.2828842190895458</v>
      </c>
      <c r="V952" s="27">
        <f>(Table2[[#This Row],[TATA]]-AVERAGE(Table2[TATA]))/STDEV(Table2[TATA])</f>
        <v>6.1685542538823725E-2</v>
      </c>
      <c r="W952" s="43">
        <f>(Table2[[#This Row],[REC]]-AVERAGE(Table2[REC]))/STDEV(Table2[REC])</f>
        <v>-0.97452118775830188</v>
      </c>
      <c r="X952" s="43">
        <f>(Table2[[#This Row],[INV]]-AVERAGE(Table2[INV]))/STDEV(Table2[INV])</f>
        <v>-3.2964916918697913E-2</v>
      </c>
      <c r="Y952" s="43">
        <f>(Table2[[#This Row],[rev]]-AVERAGE(Table2[rev]))/STDEV(Table2[rev])</f>
        <v>-3.0487750039491668E-2</v>
      </c>
      <c r="Z952" s="43">
        <f>(Table2[[#This Row],[ROA]]-AVERAGE(Table2[ROA]))/STDEV(Table2[ROA])</f>
        <v>-0.54290045289330124</v>
      </c>
      <c r="AA952" s="20">
        <f>SUM(Table2[[#This Row],[TATA Z]:[ROA Z]])</f>
        <v>-1.519188765070969</v>
      </c>
      <c r="AB952" s="20">
        <f>IF(Table2[[#This Row],[Z Score]]&gt;1,1,0)</f>
        <v>0</v>
      </c>
    </row>
    <row r="953" spans="1:28" ht="26.25" hidden="1" x14ac:dyDescent="0.45">
      <c r="A953" s="30">
        <v>2429</v>
      </c>
      <c r="B953" s="31" t="s">
        <v>4864</v>
      </c>
      <c r="C953" s="32" t="s">
        <v>4865</v>
      </c>
      <c r="D953" s="32" t="s">
        <v>15</v>
      </c>
      <c r="E953" s="33">
        <v>33573816735</v>
      </c>
      <c r="F953" s="33">
        <v>21234548216</v>
      </c>
      <c r="G953" s="33">
        <v>500513604208</v>
      </c>
      <c r="H953" s="33">
        <v>47940024624</v>
      </c>
      <c r="I953" s="33">
        <v>59174741662</v>
      </c>
      <c r="J953" s="33">
        <v>197306509723</v>
      </c>
      <c r="K953" s="33">
        <v>226361532864</v>
      </c>
      <c r="L953" s="33">
        <v>637937787825</v>
      </c>
      <c r="M953" s="33">
        <v>669417944168</v>
      </c>
      <c r="N953" s="33"/>
      <c r="O953" s="33"/>
      <c r="P953" s="17">
        <v>-2.4653213050073522E-2</v>
      </c>
      <c r="Q953" s="27">
        <v>0.23434942151397256</v>
      </c>
      <c r="R953" s="27">
        <v>0.14725830983372293</v>
      </c>
      <c r="S953" s="27">
        <v>4.9346749704746569E-2</v>
      </c>
      <c r="T953" s="28">
        <v>0</v>
      </c>
      <c r="U953" s="29">
        <v>0.40630126800236849</v>
      </c>
      <c r="V953" s="27">
        <f>(Table2[[#This Row],[TATA]]-AVERAGE(Table2[TATA]))/STDEV(Table2[TATA])</f>
        <v>1.5987078757063997E-2</v>
      </c>
      <c r="W953" s="43">
        <f>(Table2[[#This Row],[REC]]-AVERAGE(Table2[REC]))/STDEV(Table2[REC])</f>
        <v>-1.1640002821724633E-2</v>
      </c>
      <c r="X953" s="43">
        <f>(Table2[[#This Row],[INV]]-AVERAGE(Table2[INV]))/STDEV(Table2[INV])</f>
        <v>-3.588344579975012E-2</v>
      </c>
      <c r="Y953" s="43">
        <f>(Table2[[#This Row],[rev]]-AVERAGE(Table2[rev]))/STDEV(Table2[rev])</f>
        <v>-3.07810608839027E-2</v>
      </c>
      <c r="Z953" s="43">
        <f>(Table2[[#This Row],[ROA]]-AVERAGE(Table2[ROA]))/STDEV(Table2[ROA])</f>
        <v>-2.058301088612928E-2</v>
      </c>
      <c r="AA953" s="20">
        <f>SUM(Table2[[#This Row],[TATA Z]:[ROA Z]])</f>
        <v>-8.290044163444274E-2</v>
      </c>
      <c r="AB953" s="20">
        <f>IF(Table2[[#This Row],[Z Score]]&gt;1,1,0)</f>
        <v>0</v>
      </c>
    </row>
    <row r="954" spans="1:28" ht="26.25" hidden="1" x14ac:dyDescent="0.45">
      <c r="A954" s="22">
        <v>2433</v>
      </c>
      <c r="B954" s="23" t="s">
        <v>4872</v>
      </c>
      <c r="C954" s="24" t="s">
        <v>4873</v>
      </c>
      <c r="D954" s="24" t="s">
        <v>15</v>
      </c>
      <c r="E954" s="25">
        <v>121092489929</v>
      </c>
      <c r="F954" s="25">
        <v>61427897551</v>
      </c>
      <c r="G954" s="25">
        <v>2314273207311</v>
      </c>
      <c r="H954" s="25">
        <v>173335530515</v>
      </c>
      <c r="I954" s="25">
        <v>184791564443</v>
      </c>
      <c r="J954" s="25">
        <v>183366976943</v>
      </c>
      <c r="K954" s="25">
        <v>152448384065</v>
      </c>
      <c r="L954" s="25">
        <v>662149995554</v>
      </c>
      <c r="M954" s="25">
        <v>5163750607102</v>
      </c>
      <c r="N954" s="25"/>
      <c r="O954" s="26">
        <v>-5.2</v>
      </c>
      <c r="P954" s="17">
        <v>-2.5781136034204653E-2</v>
      </c>
      <c r="Q954" s="27">
        <v>6.6091665649637976E-2</v>
      </c>
      <c r="R954" s="27">
        <v>-0.16861592743392997</v>
      </c>
      <c r="S954" s="27">
        <v>6.798460532770453</v>
      </c>
      <c r="T954" s="28">
        <v>-5.2</v>
      </c>
      <c r="U954" s="29">
        <v>1.4701551349519564</v>
      </c>
      <c r="V954" s="27">
        <f>(Table2[[#This Row],[TATA]]-AVERAGE(Table2[TATA]))/STDEV(Table2[TATA])</f>
        <v>1.4745571628435473E-2</v>
      </c>
      <c r="W954" s="43">
        <f>(Table2[[#This Row],[REC]]-AVERAGE(Table2[REC]))/STDEV(Table2[REC])</f>
        <v>-0.1498978943608327</v>
      </c>
      <c r="X954" s="43">
        <f>(Table2[[#This Row],[INV]]-AVERAGE(Table2[INV]))/STDEV(Table2[INV])</f>
        <v>-3.8208351559723248E-2</v>
      </c>
      <c r="Y954" s="43">
        <f>(Table2[[#This Row],[rev]]-AVERAGE(Table2[rev]))/STDEV(Table2[rev])</f>
        <v>-7.3766002048847269E-3</v>
      </c>
      <c r="Z954" s="43">
        <f>(Table2[[#This Row],[ROA]]-AVERAGE(Table2[ROA]))/STDEV(Table2[ROA])</f>
        <v>-0.69287278772704375</v>
      </c>
      <c r="AA954" s="20">
        <f>SUM(Table2[[#This Row],[TATA Z]:[ROA Z]])</f>
        <v>-0.87361006222404891</v>
      </c>
      <c r="AB954" s="20">
        <f>IF(Table2[[#This Row],[Z Score]]&gt;1,1,0)</f>
        <v>0</v>
      </c>
    </row>
    <row r="955" spans="1:28" ht="26.25" hidden="1" x14ac:dyDescent="0.45">
      <c r="A955" s="30">
        <v>2435</v>
      </c>
      <c r="B955" s="31" t="s">
        <v>4876</v>
      </c>
      <c r="C955" s="32" t="s">
        <v>4877</v>
      </c>
      <c r="D955" s="32" t="s">
        <v>10</v>
      </c>
      <c r="E955" s="33">
        <v>17233590513</v>
      </c>
      <c r="F955" s="33">
        <v>-10053048608</v>
      </c>
      <c r="G955" s="33">
        <v>269013953740</v>
      </c>
      <c r="H955" s="33">
        <v>52874741029</v>
      </c>
      <c r="I955" s="33">
        <v>66142490153</v>
      </c>
      <c r="J955" s="33">
        <v>75171790498</v>
      </c>
      <c r="K955" s="33">
        <v>65685856934</v>
      </c>
      <c r="L955" s="33">
        <v>7920262628</v>
      </c>
      <c r="M955" s="33">
        <v>59525863698</v>
      </c>
      <c r="N955" s="34">
        <v>-0.88</v>
      </c>
      <c r="O955" s="34">
        <v>-1.0900000000000001</v>
      </c>
      <c r="P955" s="17">
        <v>-0.10143205860381628</v>
      </c>
      <c r="Q955" s="27">
        <v>0.25092792637458194</v>
      </c>
      <c r="R955" s="27">
        <v>-0.12619007078529518</v>
      </c>
      <c r="S955" s="27">
        <v>6.5156426615907916</v>
      </c>
      <c r="T955" s="28">
        <v>-0.21000000000000008</v>
      </c>
      <c r="U955" s="29">
        <v>6.3289484585762619</v>
      </c>
      <c r="V955" s="27">
        <f>(Table2[[#This Row],[TATA]]-AVERAGE(Table2[TATA]))/STDEV(Table2[TATA])</f>
        <v>-6.8523553106927079E-2</v>
      </c>
      <c r="W955" s="43">
        <f>(Table2[[#This Row],[REC]]-AVERAGE(Table2[REC]))/STDEV(Table2[REC])</f>
        <v>1.9826032514647929E-3</v>
      </c>
      <c r="X955" s="43">
        <f>(Table2[[#This Row],[INV]]-AVERAGE(Table2[INV]))/STDEV(Table2[INV])</f>
        <v>-3.789608766841189E-2</v>
      </c>
      <c r="Y955" s="43">
        <f>(Table2[[#This Row],[rev]]-AVERAGE(Table2[rev]))/STDEV(Table2[rev])</f>
        <v>-8.3573511535435397E-3</v>
      </c>
      <c r="Z955" s="43">
        <f>(Table2[[#This Row],[ROA]]-AVERAGE(Table2[ROA]))/STDEV(Table2[ROA])</f>
        <v>-4.7733174950858534E-2</v>
      </c>
      <c r="AA955" s="20">
        <f>SUM(Table2[[#This Row],[TATA Z]:[ROA Z]])</f>
        <v>-0.16052756362827625</v>
      </c>
      <c r="AB955" s="20">
        <f>IF(Table2[[#This Row],[Z Score]]&gt;1,1,0)</f>
        <v>0</v>
      </c>
    </row>
    <row r="956" spans="1:28" ht="39" hidden="1" x14ac:dyDescent="0.45">
      <c r="A956" s="22">
        <v>2437</v>
      </c>
      <c r="B956" s="23" t="s">
        <v>4880</v>
      </c>
      <c r="C956" s="24" t="s">
        <v>4881</v>
      </c>
      <c r="D956" s="24" t="s">
        <v>18</v>
      </c>
      <c r="E956" s="25">
        <v>58963223557</v>
      </c>
      <c r="F956" s="25">
        <v>27484014579</v>
      </c>
      <c r="G956" s="25">
        <v>681703904744</v>
      </c>
      <c r="H956" s="25">
        <v>234659240978</v>
      </c>
      <c r="I956" s="25">
        <v>266707641043</v>
      </c>
      <c r="J956" s="25">
        <v>86397093362</v>
      </c>
      <c r="K956" s="25">
        <v>43341550651</v>
      </c>
      <c r="L956" s="25">
        <v>654222770225</v>
      </c>
      <c r="M956" s="25">
        <v>714720666788</v>
      </c>
      <c r="N956" s="26">
        <v>2.17</v>
      </c>
      <c r="O956" s="26">
        <v>1.64</v>
      </c>
      <c r="P956" s="17">
        <v>-4.6177246101914843E-2</v>
      </c>
      <c r="Q956" s="27">
        <v>0.13657420833473433</v>
      </c>
      <c r="R956" s="27">
        <v>-0.49834480577487927</v>
      </c>
      <c r="S956" s="27">
        <v>9.2472930195006187E-2</v>
      </c>
      <c r="T956" s="28">
        <v>-0.53</v>
      </c>
      <c r="U956" s="29">
        <v>-0.8454749133470536</v>
      </c>
      <c r="V956" s="27">
        <f>(Table2[[#This Row],[TATA]]-AVERAGE(Table2[TATA]))/STDEV(Table2[TATA])</f>
        <v>-7.7044683136625229E-3</v>
      </c>
      <c r="W956" s="43">
        <f>(Table2[[#This Row],[REC]]-AVERAGE(Table2[REC]))/STDEV(Table2[REC])</f>
        <v>-9.1982182292179152E-2</v>
      </c>
      <c r="X956" s="43">
        <f>(Table2[[#This Row],[INV]]-AVERAGE(Table2[INV]))/STDEV(Table2[INV])</f>
        <v>-4.0635230608535293E-2</v>
      </c>
      <c r="Y956" s="43">
        <f>(Table2[[#This Row],[rev]]-AVERAGE(Table2[rev]))/STDEV(Table2[rev])</f>
        <v>-3.0631508657052848E-2</v>
      </c>
      <c r="Z956" s="43">
        <f>(Table2[[#This Row],[ROA]]-AVERAGE(Table2[ROA]))/STDEV(Table2[ROA])</f>
        <v>-8.9104853525684036E-2</v>
      </c>
      <c r="AA956" s="20">
        <f>SUM(Table2[[#This Row],[TATA Z]:[ROA Z]])</f>
        <v>-0.26005824339711386</v>
      </c>
      <c r="AB956" s="20">
        <f>IF(Table2[[#This Row],[Z Score]]&gt;1,1,0)</f>
        <v>0</v>
      </c>
    </row>
    <row r="957" spans="1:28" ht="26.25" hidden="1" x14ac:dyDescent="0.45">
      <c r="A957" s="30">
        <v>2438</v>
      </c>
      <c r="B957" s="31" t="s">
        <v>4882</v>
      </c>
      <c r="C957" s="32" t="s">
        <v>4883</v>
      </c>
      <c r="D957" s="32" t="s">
        <v>33</v>
      </c>
      <c r="E957" s="33">
        <v>-12704154295</v>
      </c>
      <c r="F957" s="33">
        <v>2086095360</v>
      </c>
      <c r="G957" s="33">
        <v>124326597273</v>
      </c>
      <c r="H957" s="33">
        <v>12833414828</v>
      </c>
      <c r="I957" s="33">
        <v>14837613348</v>
      </c>
      <c r="J957" s="33">
        <v>45182334214</v>
      </c>
      <c r="K957" s="33">
        <v>60370811330</v>
      </c>
      <c r="L957" s="33">
        <v>187739563589</v>
      </c>
      <c r="M957" s="33">
        <v>196919023047</v>
      </c>
      <c r="N957" s="34">
        <v>-0.47</v>
      </c>
      <c r="O957" s="34">
        <v>0.69</v>
      </c>
      <c r="P957" s="17">
        <v>0.11896287664435257</v>
      </c>
      <c r="Q957" s="27">
        <v>0.15617032152870419</v>
      </c>
      <c r="R957" s="27">
        <v>0.33615963805813653</v>
      </c>
      <c r="S957" s="27">
        <v>4.8894645766279179E-2</v>
      </c>
      <c r="T957" s="28">
        <v>1.1599999999999999</v>
      </c>
      <c r="U957" s="29">
        <v>1.8201874819974724</v>
      </c>
      <c r="V957" s="27">
        <f>(Table2[[#This Row],[TATA]]-AVERAGE(Table2[TATA]))/STDEV(Table2[TATA])</f>
        <v>0.17406560153735237</v>
      </c>
      <c r="W957" s="43">
        <f>(Table2[[#This Row],[REC]]-AVERAGE(Table2[REC]))/STDEV(Table2[REC])</f>
        <v>-7.5879998600008186E-2</v>
      </c>
      <c r="X957" s="43">
        <f>(Table2[[#This Row],[INV]]-AVERAGE(Table2[INV]))/STDEV(Table2[INV])</f>
        <v>-3.4493089340627496E-2</v>
      </c>
      <c r="Y957" s="43">
        <f>(Table2[[#This Row],[rev]]-AVERAGE(Table2[rev]))/STDEV(Table2[rev])</f>
        <v>-3.0782628682163454E-2</v>
      </c>
      <c r="Z957" s="43">
        <f>(Table2[[#This Row],[ROA]]-AVERAGE(Table2[ROA]))/STDEV(Table2[ROA])</f>
        <v>0.12938932394761316</v>
      </c>
      <c r="AA957" s="20">
        <f>SUM(Table2[[#This Row],[TATA Z]:[ROA Z]])</f>
        <v>0.16229920886216637</v>
      </c>
      <c r="AB957" s="20">
        <f>IF(Table2[[#This Row],[Z Score]]&gt;1,1,0)</f>
        <v>0</v>
      </c>
    </row>
    <row r="958" spans="1:28" ht="51.75" hidden="1" x14ac:dyDescent="0.45">
      <c r="A958" s="22">
        <v>2439</v>
      </c>
      <c r="B958" s="23" t="s">
        <v>4884</v>
      </c>
      <c r="C958" s="24" t="s">
        <v>4885</v>
      </c>
      <c r="D958" s="24" t="s">
        <v>18</v>
      </c>
      <c r="E958" s="25">
        <v>675264722712</v>
      </c>
      <c r="F958" s="25">
        <v>-4207726131</v>
      </c>
      <c r="G958" s="25">
        <v>3554541008308</v>
      </c>
      <c r="H958" s="25">
        <v>1369153730079</v>
      </c>
      <c r="I958" s="25">
        <v>916525934445</v>
      </c>
      <c r="J958" s="25">
        <v>71934010853</v>
      </c>
      <c r="K958" s="25">
        <v>108086063598</v>
      </c>
      <c r="L958" s="25">
        <v>628701546279</v>
      </c>
      <c r="M958" s="25">
        <v>755611963188</v>
      </c>
      <c r="N958" s="26">
        <v>0.12</v>
      </c>
      <c r="O958" s="26">
        <v>-0.66</v>
      </c>
      <c r="P958" s="17">
        <v>-0.19115617100910484</v>
      </c>
      <c r="Q958" s="27">
        <v>-0.33058946244691123</v>
      </c>
      <c r="R958" s="27">
        <v>0.50257245934580452</v>
      </c>
      <c r="S958" s="27">
        <v>0.20186114963471194</v>
      </c>
      <c r="T958" s="28">
        <v>-0.78</v>
      </c>
      <c r="U958" s="29">
        <v>-0.59731202447549969</v>
      </c>
      <c r="V958" s="27">
        <f>(Table2[[#This Row],[TATA]]-AVERAGE(Table2[TATA]))/STDEV(Table2[TATA])</f>
        <v>-0.16728306659165493</v>
      </c>
      <c r="W958" s="43">
        <f>(Table2[[#This Row],[REC]]-AVERAGE(Table2[REC]))/STDEV(Table2[REC])</f>
        <v>-0.47585194089051791</v>
      </c>
      <c r="X958" s="43">
        <f>(Table2[[#This Row],[INV]]-AVERAGE(Table2[INV]))/STDEV(Table2[INV])</f>
        <v>-3.3268253373972677E-2</v>
      </c>
      <c r="Y958" s="43">
        <f>(Table2[[#This Row],[rev]]-AVERAGE(Table2[rev]))/STDEV(Table2[rev])</f>
        <v>-3.025217407137018E-2</v>
      </c>
      <c r="Z958" s="43">
        <f>(Table2[[#This Row],[ROA]]-AVERAGE(Table2[ROA]))/STDEV(Table2[ROA])</f>
        <v>-0.12142647741226646</v>
      </c>
      <c r="AA958" s="20">
        <f>SUM(Table2[[#This Row],[TATA Z]:[ROA Z]])</f>
        <v>-0.82808191233978212</v>
      </c>
      <c r="AB958" s="20">
        <f>IF(Table2[[#This Row],[Z Score]]&gt;1,1,0)</f>
        <v>0</v>
      </c>
    </row>
    <row r="959" spans="1:28" ht="39" hidden="1" x14ac:dyDescent="0.45">
      <c r="A959" s="30">
        <v>2440</v>
      </c>
      <c r="B959" s="31" t="s">
        <v>4886</v>
      </c>
      <c r="C959" s="32" t="s">
        <v>4887</v>
      </c>
      <c r="D959" s="32" t="s">
        <v>15</v>
      </c>
      <c r="E959" s="33">
        <v>4167745833</v>
      </c>
      <c r="F959" s="33">
        <v>2272079011</v>
      </c>
      <c r="G959" s="33">
        <v>15189628620</v>
      </c>
      <c r="H959" s="33">
        <v>1965142009</v>
      </c>
      <c r="I959" s="33">
        <v>1455523839</v>
      </c>
      <c r="J959" s="33">
        <v>114115653</v>
      </c>
      <c r="K959" s="33">
        <v>142965399</v>
      </c>
      <c r="L959" s="33">
        <v>34071357503</v>
      </c>
      <c r="M959" s="33">
        <v>36096643067</v>
      </c>
      <c r="N959" s="33"/>
      <c r="O959" s="33"/>
      <c r="P959" s="17">
        <v>-0.12480007704098825</v>
      </c>
      <c r="Q959" s="27">
        <v>-0.25932892771414973</v>
      </c>
      <c r="R959" s="27">
        <v>0.25281147013197219</v>
      </c>
      <c r="S959" s="27">
        <v>5.9442467586496156E-2</v>
      </c>
      <c r="T959" s="28">
        <v>0</v>
      </c>
      <c r="U959" s="29">
        <v>-7.1875067036669654E-2</v>
      </c>
      <c r="V959" s="27">
        <f>(Table2[[#This Row],[TATA]]-AVERAGE(Table2[TATA]))/STDEV(Table2[TATA])</f>
        <v>-9.4244778651435504E-2</v>
      </c>
      <c r="W959" s="43">
        <f>(Table2[[#This Row],[REC]]-AVERAGE(Table2[REC]))/STDEV(Table2[REC])</f>
        <v>-0.41729695047423737</v>
      </c>
      <c r="X959" s="43">
        <f>(Table2[[#This Row],[INV]]-AVERAGE(Table2[INV]))/STDEV(Table2[INV])</f>
        <v>-3.5106550689583765E-2</v>
      </c>
      <c r="Y959" s="43">
        <f>(Table2[[#This Row],[rev]]-AVERAGE(Table2[rev]))/STDEV(Table2[rev])</f>
        <v>-3.074605112709837E-2</v>
      </c>
      <c r="Z959" s="43">
        <f>(Table2[[#This Row],[ROA]]-AVERAGE(Table2[ROA]))/STDEV(Table2[ROA])</f>
        <v>-2.058301088612928E-2</v>
      </c>
      <c r="AA959" s="20">
        <f>SUM(Table2[[#This Row],[TATA Z]:[ROA Z]])</f>
        <v>-0.59797734182848428</v>
      </c>
      <c r="AB959" s="20">
        <f>IF(Table2[[#This Row],[Z Score]]&gt;1,1,0)</f>
        <v>0</v>
      </c>
    </row>
    <row r="960" spans="1:28" ht="51.75" hidden="1" x14ac:dyDescent="0.45">
      <c r="A960" s="22">
        <v>2441</v>
      </c>
      <c r="B960" s="23" t="s">
        <v>4888</v>
      </c>
      <c r="C960" s="24" t="s">
        <v>4889</v>
      </c>
      <c r="D960" s="24" t="s">
        <v>15</v>
      </c>
      <c r="E960" s="25">
        <v>-2581494043</v>
      </c>
      <c r="F960" s="25">
        <v>6865588032</v>
      </c>
      <c r="G960" s="25">
        <v>113027399675</v>
      </c>
      <c r="H960" s="25">
        <v>50835992336</v>
      </c>
      <c r="I960" s="25">
        <v>64069819222</v>
      </c>
      <c r="J960" s="25">
        <v>17614741142</v>
      </c>
      <c r="K960" s="25">
        <v>25608368129</v>
      </c>
      <c r="L960" s="25">
        <v>175319241903</v>
      </c>
      <c r="M960" s="25">
        <v>211182781529</v>
      </c>
      <c r="N960" s="25"/>
      <c r="O960" s="25"/>
      <c r="P960" s="17">
        <v>8.3582229637806621E-2</v>
      </c>
      <c r="Q960" s="27">
        <v>0.26032396099462657</v>
      </c>
      <c r="R960" s="27">
        <v>0.45380326185664249</v>
      </c>
      <c r="S960" s="27">
        <v>0.20456134327709705</v>
      </c>
      <c r="T960" s="28">
        <v>0</v>
      </c>
      <c r="U960" s="29">
        <v>1.0022707957661727</v>
      </c>
      <c r="V960" s="27">
        <f>(Table2[[#This Row],[TATA]]-AVERAGE(Table2[TATA]))/STDEV(Table2[TATA])</f>
        <v>0.13512205123107576</v>
      </c>
      <c r="W960" s="43">
        <f>(Table2[[#This Row],[REC]]-AVERAGE(Table2[REC]))/STDEV(Table2[REC])</f>
        <v>9.7033524598595169E-3</v>
      </c>
      <c r="X960" s="43">
        <f>(Table2[[#This Row],[INV]]-AVERAGE(Table2[INV]))/STDEV(Table2[INV])</f>
        <v>-3.3627205687186322E-2</v>
      </c>
      <c r="Y960" s="43">
        <f>(Table2[[#This Row],[rev]]-AVERAGE(Table2[rev]))/STDEV(Table2[rev])</f>
        <v>-3.0242810386305708E-2</v>
      </c>
      <c r="Z960" s="43">
        <f>(Table2[[#This Row],[ROA]]-AVERAGE(Table2[ROA]))/STDEV(Table2[ROA])</f>
        <v>-2.058301088612928E-2</v>
      </c>
      <c r="AA960" s="20">
        <f>SUM(Table2[[#This Row],[TATA Z]:[ROA Z]])</f>
        <v>6.0372376731313959E-2</v>
      </c>
      <c r="AB960" s="20">
        <f>IF(Table2[[#This Row],[Z Score]]&gt;1,1,0)</f>
        <v>0</v>
      </c>
    </row>
    <row r="961" spans="1:28" ht="26.25" hidden="1" x14ac:dyDescent="0.45">
      <c r="A961" s="30">
        <v>2442</v>
      </c>
      <c r="B961" s="31" t="s">
        <v>4890</v>
      </c>
      <c r="C961" s="32" t="s">
        <v>4891</v>
      </c>
      <c r="D961" s="32" t="s">
        <v>15</v>
      </c>
      <c r="E961" s="33">
        <v>11434451090</v>
      </c>
      <c r="F961" s="33">
        <v>100129644047</v>
      </c>
      <c r="G961" s="33">
        <v>912547915317</v>
      </c>
      <c r="H961" s="33">
        <v>30612496181</v>
      </c>
      <c r="I961" s="33">
        <v>31082274808</v>
      </c>
      <c r="J961" s="33">
        <v>355435591</v>
      </c>
      <c r="K961" s="33">
        <v>321382344</v>
      </c>
      <c r="L961" s="33">
        <v>144189716652</v>
      </c>
      <c r="M961" s="33">
        <v>139394858195</v>
      </c>
      <c r="N961" s="34">
        <v>1.1499999999999999</v>
      </c>
      <c r="O961" s="34">
        <v>1.32</v>
      </c>
      <c r="P961" s="17">
        <v>9.7195107750795914E-2</v>
      </c>
      <c r="Q961" s="27">
        <v>1.5345975846673148E-2</v>
      </c>
      <c r="R961" s="27">
        <v>-9.580708252708435E-2</v>
      </c>
      <c r="S961" s="27">
        <v>-3.3253817042808456E-2</v>
      </c>
      <c r="T961" s="28">
        <v>0.17000000000000015</v>
      </c>
      <c r="U961" s="29">
        <v>0.15348018402757641</v>
      </c>
      <c r="V961" s="27">
        <f>(Table2[[#This Row],[TATA]]-AVERAGE(Table2[TATA]))/STDEV(Table2[TATA])</f>
        <v>0.15010577392863772</v>
      </c>
      <c r="W961" s="43">
        <f>(Table2[[#This Row],[REC]]-AVERAGE(Table2[REC]))/STDEV(Table2[REC])</f>
        <v>-0.19159577652272539</v>
      </c>
      <c r="X961" s="43">
        <f>(Table2[[#This Row],[INV]]-AVERAGE(Table2[INV]))/STDEV(Table2[INV])</f>
        <v>-3.7672462009612571E-2</v>
      </c>
      <c r="Y961" s="43">
        <f>(Table2[[#This Row],[rev]]-AVERAGE(Table2[rev]))/STDEV(Table2[rev])</f>
        <v>-3.1067501708379304E-2</v>
      </c>
      <c r="Z961" s="43">
        <f>(Table2[[#This Row],[ROA]]-AVERAGE(Table2[ROA]))/STDEV(Table2[ROA])</f>
        <v>1.3956933567467889E-3</v>
      </c>
      <c r="AA961" s="20">
        <f>SUM(Table2[[#This Row],[TATA Z]:[ROA Z]])</f>
        <v>-0.10883427295533275</v>
      </c>
      <c r="AB961" s="20">
        <f>IF(Table2[[#This Row],[Z Score]]&gt;1,1,0)</f>
        <v>0</v>
      </c>
    </row>
    <row r="962" spans="1:28" ht="39" hidden="1" x14ac:dyDescent="0.45">
      <c r="A962" s="22">
        <v>2446</v>
      </c>
      <c r="B962" s="23" t="s">
        <v>4898</v>
      </c>
      <c r="C962" s="24" t="s">
        <v>4899</v>
      </c>
      <c r="D962" s="24" t="s">
        <v>15</v>
      </c>
      <c r="E962" s="25">
        <v>-28995111203</v>
      </c>
      <c r="F962" s="25">
        <v>17655821410</v>
      </c>
      <c r="G962" s="25">
        <v>487961107323</v>
      </c>
      <c r="H962" s="25">
        <v>240621990380</v>
      </c>
      <c r="I962" s="25">
        <v>251994981430</v>
      </c>
      <c r="J962" s="25">
        <v>87040186610</v>
      </c>
      <c r="K962" s="25">
        <v>104827220185</v>
      </c>
      <c r="L962" s="25">
        <v>351153903878</v>
      </c>
      <c r="M962" s="25">
        <v>343084144971</v>
      </c>
      <c r="N962" s="26">
        <v>2.19</v>
      </c>
      <c r="O962" s="26">
        <v>0.48</v>
      </c>
      <c r="P962" s="17">
        <v>9.5603792828759152E-2</v>
      </c>
      <c r="Q962" s="27">
        <v>4.7264969556769572E-2</v>
      </c>
      <c r="R962" s="27">
        <v>0.20435426746840704</v>
      </c>
      <c r="S962" s="27">
        <v>-2.2980689714341449E-2</v>
      </c>
      <c r="T962" s="28">
        <v>-1.71</v>
      </c>
      <c r="U962" s="29">
        <v>-1.3857576598604058</v>
      </c>
      <c r="V962" s="27">
        <f>(Table2[[#This Row],[TATA]]-AVERAGE(Table2[TATA]))/STDEV(Table2[TATA])</f>
        <v>0.14835421034903437</v>
      </c>
      <c r="W962" s="43">
        <f>(Table2[[#This Row],[REC]]-AVERAGE(Table2[REC]))/STDEV(Table2[REC])</f>
        <v>-0.1653678457641207</v>
      </c>
      <c r="X962" s="43">
        <f>(Table2[[#This Row],[INV]]-AVERAGE(Table2[INV]))/STDEV(Table2[INV])</f>
        <v>-3.5463206650383911E-2</v>
      </c>
      <c r="Y962" s="43">
        <f>(Table2[[#This Row],[rev]]-AVERAGE(Table2[rev]))/STDEV(Table2[rev])</f>
        <v>-3.1031876734147437E-2</v>
      </c>
      <c r="Z962" s="43">
        <f>(Table2[[#This Row],[ROA]]-AVERAGE(Table2[ROA]))/STDEV(Table2[ROA])</f>
        <v>-0.24166291827035308</v>
      </c>
      <c r="AA962" s="20">
        <f>SUM(Table2[[#This Row],[TATA Z]:[ROA Z]])</f>
        <v>-0.32517163706997076</v>
      </c>
      <c r="AB962" s="20">
        <f>IF(Table2[[#This Row],[Z Score]]&gt;1,1,0)</f>
        <v>0</v>
      </c>
    </row>
    <row r="963" spans="1:28" ht="26.25" hidden="1" x14ac:dyDescent="0.45">
      <c r="A963" s="30">
        <v>2448</v>
      </c>
      <c r="B963" s="31" t="s">
        <v>4902</v>
      </c>
      <c r="C963" s="32" t="s">
        <v>4903</v>
      </c>
      <c r="D963" s="32" t="s">
        <v>15</v>
      </c>
      <c r="E963" s="33">
        <v>127874169690</v>
      </c>
      <c r="F963" s="33">
        <v>189495045</v>
      </c>
      <c r="G963" s="33">
        <v>2053519289867</v>
      </c>
      <c r="H963" s="33">
        <v>889387253573</v>
      </c>
      <c r="I963" s="33">
        <v>997934259666</v>
      </c>
      <c r="J963" s="33">
        <v>146099571835</v>
      </c>
      <c r="K963" s="33">
        <v>178871152552</v>
      </c>
      <c r="L963" s="33">
        <v>43878730395</v>
      </c>
      <c r="M963" s="33">
        <v>194909228016</v>
      </c>
      <c r="N963" s="34">
        <v>0.05</v>
      </c>
      <c r="O963" s="34">
        <v>0</v>
      </c>
      <c r="P963" s="17">
        <v>-6.2178463711080961E-2</v>
      </c>
      <c r="Q963" s="27">
        <v>0.12204695497594129</v>
      </c>
      <c r="R963" s="27">
        <v>0.22430990252326771</v>
      </c>
      <c r="S963" s="27">
        <v>3.4419978942282703</v>
      </c>
      <c r="T963" s="28">
        <v>-0.05</v>
      </c>
      <c r="U963" s="29">
        <v>3.6761762880163986</v>
      </c>
      <c r="V963" s="27">
        <f>(Table2[[#This Row],[TATA]]-AVERAGE(Table2[TATA]))/STDEV(Table2[TATA])</f>
        <v>-2.5317041164830245E-2</v>
      </c>
      <c r="W963" s="43">
        <f>(Table2[[#This Row],[REC]]-AVERAGE(Table2[REC]))/STDEV(Table2[REC])</f>
        <v>-0.10391926898945211</v>
      </c>
      <c r="X963" s="43">
        <f>(Table2[[#This Row],[INV]]-AVERAGE(Table2[INV]))/STDEV(Table2[INV])</f>
        <v>-3.5316328667284409E-2</v>
      </c>
      <c r="Y963" s="43">
        <f>(Table2[[#This Row],[rev]]-AVERAGE(Table2[rev]))/STDEV(Table2[rev])</f>
        <v>-1.9016083605129044E-2</v>
      </c>
      <c r="Z963" s="43">
        <f>(Table2[[#This Row],[ROA]]-AVERAGE(Table2[ROA]))/STDEV(Table2[ROA])</f>
        <v>-2.7047335663445769E-2</v>
      </c>
      <c r="AA963" s="20">
        <f>SUM(Table2[[#This Row],[TATA Z]:[ROA Z]])</f>
        <v>-0.21061605809014158</v>
      </c>
      <c r="AB963" s="20">
        <f>IF(Table2[[#This Row],[Z Score]]&gt;1,1,0)</f>
        <v>0</v>
      </c>
    </row>
    <row r="964" spans="1:28" ht="39" hidden="1" x14ac:dyDescent="0.45">
      <c r="A964" s="22">
        <v>2449</v>
      </c>
      <c r="B964" s="23" t="s">
        <v>4904</v>
      </c>
      <c r="C964" s="24" t="s">
        <v>4905</v>
      </c>
      <c r="D964" s="24" t="s">
        <v>33</v>
      </c>
      <c r="E964" s="25">
        <v>42979547211</v>
      </c>
      <c r="F964" s="25">
        <v>2774156762</v>
      </c>
      <c r="G964" s="25">
        <v>137814797861</v>
      </c>
      <c r="H964" s="25">
        <v>25560848188</v>
      </c>
      <c r="I964" s="25">
        <v>22323915061</v>
      </c>
      <c r="J964" s="25">
        <v>108771130623</v>
      </c>
      <c r="K964" s="25">
        <v>35220624219</v>
      </c>
      <c r="L964" s="25">
        <v>173824310952</v>
      </c>
      <c r="M964" s="25">
        <v>129953274551</v>
      </c>
      <c r="N964" s="26">
        <v>0.42</v>
      </c>
      <c r="O964" s="26">
        <v>6.91</v>
      </c>
      <c r="P964" s="17">
        <v>-0.29173493030517056</v>
      </c>
      <c r="Q964" s="27">
        <v>-0.12663637384770496</v>
      </c>
      <c r="R964" s="27">
        <v>-0.67619510786300052</v>
      </c>
      <c r="S964" s="27">
        <v>-0.25238723030586085</v>
      </c>
      <c r="T964" s="28">
        <v>6.49</v>
      </c>
      <c r="U964" s="29">
        <v>5.1430463576782639</v>
      </c>
      <c r="V964" s="27">
        <f>(Table2[[#This Row],[TATA]]-AVERAGE(Table2[TATA]))/STDEV(Table2[TATA])</f>
        <v>-0.2779903120432301</v>
      </c>
      <c r="W964" s="43">
        <f>(Table2[[#This Row],[REC]]-AVERAGE(Table2[REC]))/STDEV(Table2[REC])</f>
        <v>-0.30826308973912631</v>
      </c>
      <c r="X964" s="43">
        <f>(Table2[[#This Row],[INV]]-AVERAGE(Table2[INV]))/STDEV(Table2[INV])</f>
        <v>-4.1944249018249002E-2</v>
      </c>
      <c r="Y964" s="43">
        <f>(Table2[[#This Row],[rev]]-AVERAGE(Table2[rev]))/STDEV(Table2[rev])</f>
        <v>-3.1827408789371563E-2</v>
      </c>
      <c r="Z964" s="43">
        <f>(Table2[[#This Row],[ROA]]-AVERAGE(Table2[ROA]))/STDEV(Table2[ROA])</f>
        <v>0.81848634520955055</v>
      </c>
      <c r="AA964" s="20">
        <f>SUM(Table2[[#This Row],[TATA Z]:[ROA Z]])</f>
        <v>0.15846128561957362</v>
      </c>
      <c r="AB964" s="20">
        <f>IF(Table2[[#This Row],[Z Score]]&gt;1,1,0)</f>
        <v>0</v>
      </c>
    </row>
    <row r="965" spans="1:28" ht="39" hidden="1" x14ac:dyDescent="0.45">
      <c r="A965" s="30">
        <v>2451</v>
      </c>
      <c r="B965" s="31" t="s">
        <v>4908</v>
      </c>
      <c r="C965" s="32" t="s">
        <v>4909</v>
      </c>
      <c r="D965" s="32" t="s">
        <v>15</v>
      </c>
      <c r="E965" s="33">
        <v>112471396311</v>
      </c>
      <c r="F965" s="33">
        <v>95735394301</v>
      </c>
      <c r="G965" s="33">
        <v>442777528415</v>
      </c>
      <c r="H965" s="33">
        <v>22271657679</v>
      </c>
      <c r="I965" s="33">
        <v>14015649193</v>
      </c>
      <c r="J965" s="33">
        <v>39285982788</v>
      </c>
      <c r="K965" s="33">
        <v>46637903079</v>
      </c>
      <c r="L965" s="33">
        <v>778436638649</v>
      </c>
      <c r="M965" s="33">
        <v>835932450940</v>
      </c>
      <c r="N965" s="34">
        <v>6.7</v>
      </c>
      <c r="O965" s="34">
        <v>5.97</v>
      </c>
      <c r="P965" s="17">
        <v>-3.7797767357140868E-2</v>
      </c>
      <c r="Q965" s="27">
        <v>-0.37069573378835696</v>
      </c>
      <c r="R965" s="27">
        <v>0.18713851020791217</v>
      </c>
      <c r="S965" s="27">
        <v>7.3860619395800409E-2</v>
      </c>
      <c r="T965" s="28">
        <v>-0.73000000000000043</v>
      </c>
      <c r="U965" s="29">
        <v>-0.87749437154178567</v>
      </c>
      <c r="V965" s="27">
        <f>(Table2[[#This Row],[TATA]]-AVERAGE(Table2[TATA]))/STDEV(Table2[TATA])</f>
        <v>1.5188410276591735E-3</v>
      </c>
      <c r="W965" s="43">
        <f>(Table2[[#This Row],[REC]]-AVERAGE(Table2[REC]))/STDEV(Table2[REC])</f>
        <v>-0.50880738169429607</v>
      </c>
      <c r="X965" s="43">
        <f>(Table2[[#This Row],[INV]]-AVERAGE(Table2[INV]))/STDEV(Table2[INV])</f>
        <v>-3.5589918513825015E-2</v>
      </c>
      <c r="Y965" s="43">
        <f>(Table2[[#This Row],[rev]]-AVERAGE(Table2[rev]))/STDEV(Table2[rev])</f>
        <v>-3.0696052108274349E-2</v>
      </c>
      <c r="Z965" s="43">
        <f>(Table2[[#This Row],[ROA]]-AVERAGE(Table2[ROA]))/STDEV(Table2[ROA])</f>
        <v>-0.11496215263495002</v>
      </c>
      <c r="AA965" s="20">
        <f>SUM(Table2[[#This Row],[TATA Z]:[ROA Z]])</f>
        <v>-0.68853666392368618</v>
      </c>
      <c r="AB965" s="20">
        <f>IF(Table2[[#This Row],[Z Score]]&gt;1,1,0)</f>
        <v>0</v>
      </c>
    </row>
    <row r="966" spans="1:28" ht="51.75" hidden="1" x14ac:dyDescent="0.45">
      <c r="A966" s="22">
        <v>2453</v>
      </c>
      <c r="B966" s="23" t="s">
        <v>4912</v>
      </c>
      <c r="C966" s="24" t="s">
        <v>4913</v>
      </c>
      <c r="D966" s="24" t="s">
        <v>18</v>
      </c>
      <c r="E966" s="25">
        <v>-224676189626</v>
      </c>
      <c r="F966" s="25">
        <v>14898723742</v>
      </c>
      <c r="G966" s="25">
        <v>2893620590586</v>
      </c>
      <c r="H966" s="25">
        <v>867432018406</v>
      </c>
      <c r="I966" s="25">
        <v>996809544482</v>
      </c>
      <c r="J966" s="25">
        <v>361016427213</v>
      </c>
      <c r="K966" s="25">
        <v>436970899043</v>
      </c>
      <c r="L966" s="25">
        <v>1224582068556</v>
      </c>
      <c r="M966" s="25">
        <v>1225705476043</v>
      </c>
      <c r="N966" s="26">
        <v>1.42</v>
      </c>
      <c r="O966" s="26">
        <v>0.73</v>
      </c>
      <c r="P966" s="17">
        <v>8.2794169404041537E-2</v>
      </c>
      <c r="Q966" s="27">
        <v>0.14915004672498161</v>
      </c>
      <c r="R966" s="27">
        <v>0.21039062520328694</v>
      </c>
      <c r="S966" s="27">
        <v>9.1738031761701133E-4</v>
      </c>
      <c r="T966" s="28">
        <v>-0.69</v>
      </c>
      <c r="U966" s="29">
        <v>-0.24674777835007283</v>
      </c>
      <c r="V966" s="27">
        <f>(Table2[[#This Row],[TATA]]-AVERAGE(Table2[TATA]))/STDEV(Table2[TATA])</f>
        <v>0.13425463172480362</v>
      </c>
      <c r="W966" s="43">
        <f>(Table2[[#This Row],[REC]]-AVERAGE(Table2[REC]))/STDEV(Table2[REC])</f>
        <v>-8.1648578998586713E-2</v>
      </c>
      <c r="X966" s="43">
        <f>(Table2[[#This Row],[INV]]-AVERAGE(Table2[INV]))/STDEV(Table2[INV])</f>
        <v>-3.5418777693503871E-2</v>
      </c>
      <c r="Y966" s="43">
        <f>(Table2[[#This Row],[rev]]-AVERAGE(Table2[rev]))/STDEV(Table2[rev])</f>
        <v>-3.0949003417983945E-2</v>
      </c>
      <c r="Z966" s="43">
        <f>(Table2[[#This Row],[ROA]]-AVERAGE(Table2[ROA]))/STDEV(Table2[ROA])</f>
        <v>-0.10979069281309678</v>
      </c>
      <c r="AA966" s="20">
        <f>SUM(Table2[[#This Row],[TATA Z]:[ROA Z]])</f>
        <v>-0.12355242119836769</v>
      </c>
      <c r="AB966" s="20">
        <f>IF(Table2[[#This Row],[Z Score]]&gt;1,1,0)</f>
        <v>0</v>
      </c>
    </row>
    <row r="967" spans="1:28" ht="51.75" hidden="1" x14ac:dyDescent="0.45">
      <c r="A967" s="30">
        <v>2455</v>
      </c>
      <c r="B967" s="31" t="s">
        <v>4916</v>
      </c>
      <c r="C967" s="32" t="s">
        <v>4917</v>
      </c>
      <c r="D967" s="32" t="s">
        <v>33</v>
      </c>
      <c r="E967" s="33">
        <v>-6564319442</v>
      </c>
      <c r="F967" s="33">
        <v>-9605253318</v>
      </c>
      <c r="G967" s="33">
        <v>481660928380</v>
      </c>
      <c r="H967" s="33">
        <v>587223266377</v>
      </c>
      <c r="I967" s="33">
        <v>419853661731</v>
      </c>
      <c r="J967" s="33">
        <v>8427768762</v>
      </c>
      <c r="K967" s="32"/>
      <c r="L967" s="33">
        <v>783143603491</v>
      </c>
      <c r="M967" s="33">
        <v>578869503536</v>
      </c>
      <c r="N967" s="34">
        <v>0.53</v>
      </c>
      <c r="O967" s="34">
        <v>0.16</v>
      </c>
      <c r="P967" s="17">
        <v>-6.3134327424642081E-3</v>
      </c>
      <c r="Q967" s="27">
        <v>-0.28501868748938153</v>
      </c>
      <c r="R967" s="27">
        <v>-1</v>
      </c>
      <c r="S967" s="27">
        <v>-0.26083862403320712</v>
      </c>
      <c r="T967" s="28">
        <v>-0.37</v>
      </c>
      <c r="U967" s="29">
        <v>-1.9221707442650531</v>
      </c>
      <c r="V967" s="27">
        <f>(Table2[[#This Row],[TATA]]-AVERAGE(Table2[TATA]))/STDEV(Table2[TATA])</f>
        <v>3.6173712339070102E-2</v>
      </c>
      <c r="W967" s="43">
        <f>(Table2[[#This Row],[REC]]-AVERAGE(Table2[REC]))/STDEV(Table2[REC])</f>
        <v>-0.43840630143654047</v>
      </c>
      <c r="X967" s="43">
        <f>(Table2[[#This Row],[INV]]-AVERAGE(Table2[INV]))/STDEV(Table2[INV])</f>
        <v>-4.4327526190039677E-2</v>
      </c>
      <c r="Y967" s="43">
        <f>(Table2[[#This Row],[rev]]-AVERAGE(Table2[rev]))/STDEV(Table2[rev])</f>
        <v>-3.1856716387158833E-2</v>
      </c>
      <c r="Z967" s="43">
        <f>(Table2[[#This Row],[ROA]]-AVERAGE(Table2[ROA]))/STDEV(Table2[ROA])</f>
        <v>-6.8419014238271278E-2</v>
      </c>
      <c r="AA967" s="20">
        <f>SUM(Table2[[#This Row],[TATA Z]:[ROA Z]])</f>
        <v>-0.5468358459129401</v>
      </c>
      <c r="AB967" s="20">
        <f>IF(Table2[[#This Row],[Z Score]]&gt;1,1,0)</f>
        <v>0</v>
      </c>
    </row>
    <row r="968" spans="1:28" ht="39" hidden="1" x14ac:dyDescent="0.45">
      <c r="A968" s="22">
        <v>2457</v>
      </c>
      <c r="B968" s="23" t="s">
        <v>4920</v>
      </c>
      <c r="C968" s="24" t="s">
        <v>4921</v>
      </c>
      <c r="D968" s="24" t="s">
        <v>33</v>
      </c>
      <c r="E968" s="25">
        <v>-167395086651</v>
      </c>
      <c r="F968" s="25">
        <v>65700590606</v>
      </c>
      <c r="G968" s="25">
        <v>3524551265754</v>
      </c>
      <c r="H968" s="25">
        <v>1061875731867</v>
      </c>
      <c r="I968" s="25">
        <v>1528450649857</v>
      </c>
      <c r="J968" s="25">
        <v>708198184298</v>
      </c>
      <c r="K968" s="25">
        <v>723829297200</v>
      </c>
      <c r="L968" s="25">
        <v>1664861035149</v>
      </c>
      <c r="M968" s="25">
        <v>1844917861664</v>
      </c>
      <c r="N968" s="26">
        <v>-0.46</v>
      </c>
      <c r="O968" s="26">
        <v>0.26</v>
      </c>
      <c r="P968" s="17">
        <v>6.6134852263848215E-2</v>
      </c>
      <c r="Q968" s="27">
        <v>0.43938749515413028</v>
      </c>
      <c r="R968" s="27">
        <v>2.2071664752281606E-2</v>
      </c>
      <c r="S968" s="27">
        <v>0.10815126470833973</v>
      </c>
      <c r="T968" s="28">
        <v>0.72</v>
      </c>
      <c r="U968" s="29">
        <v>1.3557452768785998</v>
      </c>
      <c r="V968" s="27">
        <f>(Table2[[#This Row],[TATA]]-AVERAGE(Table2[TATA]))/STDEV(Table2[TATA])</f>
        <v>0.11591768737787572</v>
      </c>
      <c r="W968" s="43">
        <f>(Table2[[#This Row],[REC]]-AVERAGE(Table2[REC]))/STDEV(Table2[REC])</f>
        <v>0.1568403837203706</v>
      </c>
      <c r="X968" s="43">
        <f>(Table2[[#This Row],[INV]]-AVERAGE(Table2[INV]))/STDEV(Table2[INV])</f>
        <v>-3.6804847794224708E-2</v>
      </c>
      <c r="Y968" s="43">
        <f>(Table2[[#This Row],[rev]]-AVERAGE(Table2[rev]))/STDEV(Table2[rev])</f>
        <v>-3.0577139598325385E-2</v>
      </c>
      <c r="Z968" s="43">
        <f>(Table2[[#This Row],[ROA]]-AVERAGE(Table2[ROA]))/STDEV(Table2[ROA])</f>
        <v>7.2503265907228095E-2</v>
      </c>
      <c r="AA968" s="20">
        <f>SUM(Table2[[#This Row],[TATA Z]:[ROA Z]])</f>
        <v>0.27787934961292432</v>
      </c>
      <c r="AB968" s="20">
        <f>IF(Table2[[#This Row],[Z Score]]&gt;1,1,0)</f>
        <v>0</v>
      </c>
    </row>
    <row r="969" spans="1:28" ht="51.75" hidden="1" x14ac:dyDescent="0.45">
      <c r="A969" s="30">
        <v>2458</v>
      </c>
      <c r="B969" s="31" t="s">
        <v>4922</v>
      </c>
      <c r="C969" s="32" t="s">
        <v>4923</v>
      </c>
      <c r="D969" s="32" t="s">
        <v>15</v>
      </c>
      <c r="E969" s="33">
        <v>108717294672</v>
      </c>
      <c r="F969" s="33">
        <v>71926840078</v>
      </c>
      <c r="G969" s="33">
        <v>631815528924</v>
      </c>
      <c r="H969" s="33">
        <v>104746776639</v>
      </c>
      <c r="I969" s="33">
        <v>81998072088</v>
      </c>
      <c r="J969" s="33">
        <v>110974921828</v>
      </c>
      <c r="K969" s="33">
        <v>130908258360</v>
      </c>
      <c r="L969" s="33">
        <v>360801792357</v>
      </c>
      <c r="M969" s="33">
        <v>418248227743</v>
      </c>
      <c r="N969" s="34">
        <v>2.5499999999999998</v>
      </c>
      <c r="O969" s="34">
        <v>2.14</v>
      </c>
      <c r="P969" s="17">
        <v>-5.8229740976223236E-2</v>
      </c>
      <c r="Q969" s="27">
        <v>-0.21717808681981013</v>
      </c>
      <c r="R969" s="27">
        <v>0.17962018989204312</v>
      </c>
      <c r="S969" s="27">
        <v>0.1592188193155063</v>
      </c>
      <c r="T969" s="28">
        <v>-0.4099999999999997</v>
      </c>
      <c r="U969" s="29">
        <v>-0.34656881858848365</v>
      </c>
      <c r="V969" s="27">
        <f>(Table2[[#This Row],[TATA]]-AVERAGE(Table2[TATA]))/STDEV(Table2[TATA])</f>
        <v>-2.0970673998565059E-2</v>
      </c>
      <c r="W969" s="43">
        <f>(Table2[[#This Row],[REC]]-AVERAGE(Table2[REC]))/STDEV(Table2[REC])</f>
        <v>-0.38266148087157231</v>
      </c>
      <c r="X969" s="43">
        <f>(Table2[[#This Row],[INV]]-AVERAGE(Table2[INV]))/STDEV(Table2[INV])</f>
        <v>-3.5645255050159495E-2</v>
      </c>
      <c r="Y969" s="43">
        <f>(Table2[[#This Row],[rev]]-AVERAGE(Table2[rev]))/STDEV(Table2[rev])</f>
        <v>-3.0400048410920019E-2</v>
      </c>
      <c r="Z969" s="43">
        <f>(Table2[[#This Row],[ROA]]-AVERAGE(Table2[ROA]))/STDEV(Table2[ROA])</f>
        <v>-7.3590474060124422E-2</v>
      </c>
      <c r="AA969" s="20">
        <f>SUM(Table2[[#This Row],[TATA Z]:[ROA Z]])</f>
        <v>-0.5432679323913413</v>
      </c>
      <c r="AB969" s="20">
        <f>IF(Table2[[#This Row],[Z Score]]&gt;1,1,0)</f>
        <v>0</v>
      </c>
    </row>
    <row r="970" spans="1:28" ht="39" hidden="1" x14ac:dyDescent="0.45">
      <c r="A970" s="22">
        <v>2461</v>
      </c>
      <c r="B970" s="23" t="s">
        <v>4928</v>
      </c>
      <c r="C970" s="24" t="s">
        <v>4929</v>
      </c>
      <c r="D970" s="24" t="s">
        <v>15</v>
      </c>
      <c r="E970" s="25">
        <v>82573647174</v>
      </c>
      <c r="F970" s="25">
        <v>2302319555</v>
      </c>
      <c r="G970" s="25">
        <v>1053377163994</v>
      </c>
      <c r="H970" s="25">
        <v>572548447612</v>
      </c>
      <c r="I970" s="25">
        <v>401640899252</v>
      </c>
      <c r="J970" s="25">
        <v>32483062090</v>
      </c>
      <c r="K970" s="25">
        <v>32893772355</v>
      </c>
      <c r="L970" s="25">
        <v>5338111610218</v>
      </c>
      <c r="M970" s="25">
        <v>5969119032351</v>
      </c>
      <c r="N970" s="26">
        <v>-0.11</v>
      </c>
      <c r="O970" s="26">
        <v>7.0000000000000007E-2</v>
      </c>
      <c r="P970" s="17">
        <v>-7.6203785655122883E-2</v>
      </c>
      <c r="Q970" s="27">
        <v>-0.29850320802165414</v>
      </c>
      <c r="R970" s="27">
        <v>1.2643828462416981E-2</v>
      </c>
      <c r="S970" s="27">
        <v>0.11820798593366816</v>
      </c>
      <c r="T970" s="28">
        <v>0.18</v>
      </c>
      <c r="U970" s="29">
        <v>-6.3855179280691898E-2</v>
      </c>
      <c r="V970" s="27">
        <f>(Table2[[#This Row],[TATA]]-AVERAGE(Table2[TATA]))/STDEV(Table2[TATA])</f>
        <v>-4.0754741628263466E-2</v>
      </c>
      <c r="W970" s="43">
        <f>(Table2[[#This Row],[REC]]-AVERAGE(Table2[REC]))/STDEV(Table2[REC])</f>
        <v>-0.44948657151164489</v>
      </c>
      <c r="X970" s="43">
        <f>(Table2[[#This Row],[INV]]-AVERAGE(Table2[INV]))/STDEV(Table2[INV])</f>
        <v>-3.6874238799594408E-2</v>
      </c>
      <c r="Y970" s="43">
        <f>(Table2[[#This Row],[rev]]-AVERAGE(Table2[rev]))/STDEV(Table2[rev])</f>
        <v>-3.0542265073455376E-2</v>
      </c>
      <c r="Z970" s="43">
        <f>(Table2[[#This Row],[ROA]]-AVERAGE(Table2[ROA]))/STDEV(Table2[ROA])</f>
        <v>2.6885583122100657E-3</v>
      </c>
      <c r="AA970" s="20">
        <f>SUM(Table2[[#This Row],[TATA Z]:[ROA Z]])</f>
        <v>-0.55496925870074809</v>
      </c>
      <c r="AB970" s="20">
        <f>IF(Table2[[#This Row],[Z Score]]&gt;1,1,0)</f>
        <v>0</v>
      </c>
    </row>
    <row r="971" spans="1:28" ht="39" hidden="1" x14ac:dyDescent="0.45">
      <c r="A971" s="30">
        <v>2462</v>
      </c>
      <c r="B971" s="31" t="s">
        <v>4930</v>
      </c>
      <c r="C971" s="32" t="s">
        <v>4931</v>
      </c>
      <c r="D971" s="32" t="s">
        <v>33</v>
      </c>
      <c r="E971" s="33">
        <v>24080057556</v>
      </c>
      <c r="F971" s="33">
        <v>45148209380</v>
      </c>
      <c r="G971" s="33">
        <v>508935948227</v>
      </c>
      <c r="H971" s="33">
        <v>409795832599</v>
      </c>
      <c r="I971" s="33">
        <v>423755609406</v>
      </c>
      <c r="J971" s="33">
        <v>10520382205</v>
      </c>
      <c r="K971" s="33">
        <v>7838443069</v>
      </c>
      <c r="L971" s="33">
        <v>125985462537</v>
      </c>
      <c r="M971" s="33">
        <v>157351810015</v>
      </c>
      <c r="N971" s="34">
        <v>0.28000000000000003</v>
      </c>
      <c r="O971" s="34">
        <v>0.38</v>
      </c>
      <c r="P971" s="17">
        <v>4.1396470218690466E-2</v>
      </c>
      <c r="Q971" s="27">
        <v>3.4065199537205021E-2</v>
      </c>
      <c r="R971" s="27">
        <v>-0.25492791837214435</v>
      </c>
      <c r="S971" s="27">
        <v>0.24896799080122586</v>
      </c>
      <c r="T971" s="28">
        <v>9.9999999999999978E-2</v>
      </c>
      <c r="U971" s="29">
        <v>0.16950174218497699</v>
      </c>
      <c r="V971" s="27">
        <f>(Table2[[#This Row],[TATA]]-AVERAGE(Table2[TATA]))/STDEV(Table2[TATA])</f>
        <v>8.8688099815691021E-2</v>
      </c>
      <c r="W971" s="43">
        <f>(Table2[[#This Row],[REC]]-AVERAGE(Table2[REC]))/STDEV(Table2[REC])</f>
        <v>-0.17621413550768289</v>
      </c>
      <c r="X971" s="43">
        <f>(Table2[[#This Row],[INV]]-AVERAGE(Table2[INV]))/STDEV(Table2[INV])</f>
        <v>-3.8843627315741834E-2</v>
      </c>
      <c r="Y971" s="43">
        <f>(Table2[[#This Row],[rev]]-AVERAGE(Table2[rev]))/STDEV(Table2[rev])</f>
        <v>-3.0088817777902326E-2</v>
      </c>
      <c r="Z971" s="43">
        <f>(Table2[[#This Row],[ROA]]-AVERAGE(Table2[ROA]))/STDEV(Table2[ROA])</f>
        <v>-7.6543613314963132E-3</v>
      </c>
      <c r="AA971" s="20">
        <f>SUM(Table2[[#This Row],[TATA Z]:[ROA Z]])</f>
        <v>-0.16411284211713231</v>
      </c>
      <c r="AB971" s="20">
        <f>IF(Table2[[#This Row],[Z Score]]&gt;1,1,0)</f>
        <v>0</v>
      </c>
    </row>
    <row r="972" spans="1:28" ht="51.75" hidden="1" x14ac:dyDescent="0.45">
      <c r="A972" s="22">
        <v>2465</v>
      </c>
      <c r="B972" s="23" t="s">
        <v>4936</v>
      </c>
      <c r="C972" s="24" t="s">
        <v>4937</v>
      </c>
      <c r="D972" s="24" t="s">
        <v>15</v>
      </c>
      <c r="E972" s="25">
        <v>49605764793</v>
      </c>
      <c r="F972" s="25">
        <v>8745871957</v>
      </c>
      <c r="G972" s="25">
        <v>146824340060</v>
      </c>
      <c r="H972" s="25">
        <v>60213302754</v>
      </c>
      <c r="I972" s="25">
        <v>16071280969</v>
      </c>
      <c r="J972" s="25">
        <v>730989387</v>
      </c>
      <c r="K972" s="25">
        <v>1849314282</v>
      </c>
      <c r="L972" s="25">
        <v>99879225052</v>
      </c>
      <c r="M972" s="25">
        <v>102480901865</v>
      </c>
      <c r="N972" s="25"/>
      <c r="O972" s="25"/>
      <c r="P972" s="17">
        <v>-0.27829100283578689</v>
      </c>
      <c r="Q972" s="27">
        <v>-0.73309417962574097</v>
      </c>
      <c r="R972" s="27">
        <v>1.5298784290010492</v>
      </c>
      <c r="S972" s="27">
        <v>2.6048227863657254E-2</v>
      </c>
      <c r="T972" s="28">
        <v>0</v>
      </c>
      <c r="U972" s="29">
        <v>0.54454147440317857</v>
      </c>
      <c r="V972" s="27">
        <f>(Table2[[#This Row],[TATA]]-AVERAGE(Table2[TATA]))/STDEV(Table2[TATA])</f>
        <v>-0.26319255366359923</v>
      </c>
      <c r="W972" s="43">
        <f>(Table2[[#This Row],[REC]]-AVERAGE(Table2[REC]))/STDEV(Table2[REC])</f>
        <v>-0.80659124765127077</v>
      </c>
      <c r="X972" s="43">
        <f>(Table2[[#This Row],[INV]]-AVERAGE(Table2[INV]))/STDEV(Table2[INV])</f>
        <v>-2.5707049311349237E-2</v>
      </c>
      <c r="Y972" s="43">
        <f>(Table2[[#This Row],[rev]]-AVERAGE(Table2[rev]))/STDEV(Table2[rev])</f>
        <v>-3.0861855097163292E-2</v>
      </c>
      <c r="Z972" s="43">
        <f>(Table2[[#This Row],[ROA]]-AVERAGE(Table2[ROA]))/STDEV(Table2[ROA])</f>
        <v>-2.058301088612928E-2</v>
      </c>
      <c r="AA972" s="20">
        <f>SUM(Table2[[#This Row],[TATA Z]:[ROA Z]])</f>
        <v>-1.1469357166095118</v>
      </c>
      <c r="AB972" s="20">
        <f>IF(Table2[[#This Row],[Z Score]]&gt;1,1,0)</f>
        <v>0</v>
      </c>
    </row>
    <row r="973" spans="1:28" ht="39" hidden="1" x14ac:dyDescent="0.45">
      <c r="A973" s="30">
        <v>2467</v>
      </c>
      <c r="B973" s="31" t="s">
        <v>4940</v>
      </c>
      <c r="C973" s="32" t="s">
        <v>4941</v>
      </c>
      <c r="D973" s="32" t="s">
        <v>15</v>
      </c>
      <c r="E973" s="33">
        <v>207013313976</v>
      </c>
      <c r="F973" s="33">
        <v>150197771310</v>
      </c>
      <c r="G973" s="33">
        <v>1078924979990</v>
      </c>
      <c r="H973" s="33">
        <v>324946933535</v>
      </c>
      <c r="I973" s="33">
        <v>358965316950</v>
      </c>
      <c r="J973" s="33">
        <v>152753348793</v>
      </c>
      <c r="K973" s="33">
        <v>153901898418</v>
      </c>
      <c r="L973" s="33">
        <v>564287089964</v>
      </c>
      <c r="M973" s="33">
        <v>708618098604</v>
      </c>
      <c r="N973" s="34">
        <v>3.18</v>
      </c>
      <c r="O973" s="34">
        <v>6.22</v>
      </c>
      <c r="P973" s="17">
        <v>-5.2659400532673359E-2</v>
      </c>
      <c r="Q973" s="27">
        <v>0.10468904274591619</v>
      </c>
      <c r="R973" s="27">
        <v>7.5189816398488858E-3</v>
      </c>
      <c r="S973" s="27">
        <v>0.25577584744887205</v>
      </c>
      <c r="T973" s="28">
        <v>3.0399999999999996</v>
      </c>
      <c r="U973" s="29">
        <v>3.3553244713019632</v>
      </c>
      <c r="V973" s="27">
        <f>(Table2[[#This Row],[TATA]]-AVERAGE(Table2[TATA]))/STDEV(Table2[TATA])</f>
        <v>-1.483938891363327E-2</v>
      </c>
      <c r="W973" s="43">
        <f>(Table2[[#This Row],[REC]]-AVERAGE(Table2[REC]))/STDEV(Table2[REC])</f>
        <v>-0.1181823163843025</v>
      </c>
      <c r="X973" s="43">
        <f>(Table2[[#This Row],[INV]]-AVERAGE(Table2[INV]))/STDEV(Table2[INV])</f>
        <v>-3.6911958830198467E-2</v>
      </c>
      <c r="Y973" s="43">
        <f>(Table2[[#This Row],[rev]]-AVERAGE(Table2[rev]))/STDEV(Table2[rev])</f>
        <v>-3.006520960972801E-2</v>
      </c>
      <c r="Z973" s="43">
        <f>(Table2[[#This Row],[ROA]]-AVERAGE(Table2[ROA]))/STDEV(Table2[ROA])</f>
        <v>0.37244793557471301</v>
      </c>
      <c r="AA973" s="20">
        <f>SUM(Table2[[#This Row],[TATA Z]:[ROA Z]])</f>
        <v>0.17244906183685077</v>
      </c>
      <c r="AB973" s="20">
        <f>IF(Table2[[#This Row],[Z Score]]&gt;1,1,0)</f>
        <v>0</v>
      </c>
    </row>
    <row r="974" spans="1:28" ht="39" hidden="1" x14ac:dyDescent="0.45">
      <c r="A974" s="22">
        <v>2468</v>
      </c>
      <c r="B974" s="23" t="s">
        <v>4942</v>
      </c>
      <c r="C974" s="24" t="s">
        <v>4943</v>
      </c>
      <c r="D974" s="24" t="s">
        <v>18</v>
      </c>
      <c r="E974" s="25">
        <v>938271523427</v>
      </c>
      <c r="F974" s="25">
        <v>95412173750</v>
      </c>
      <c r="G974" s="25">
        <v>2978277222652</v>
      </c>
      <c r="H974" s="25">
        <v>839478222076</v>
      </c>
      <c r="I974" s="25">
        <v>935894484275</v>
      </c>
      <c r="J974" s="25">
        <v>155964470035</v>
      </c>
      <c r="K974" s="25">
        <v>56830929199</v>
      </c>
      <c r="L974" s="25">
        <v>1336237832457</v>
      </c>
      <c r="M974" s="25">
        <v>1306277915280</v>
      </c>
      <c r="N974" s="26">
        <v>0.91</v>
      </c>
      <c r="O974" s="26">
        <v>1.95</v>
      </c>
      <c r="P974" s="17">
        <v>-0.28300231532055897</v>
      </c>
      <c r="Q974" s="27">
        <v>0.11485260684972386</v>
      </c>
      <c r="R974" s="27">
        <v>-0.63561618113249407</v>
      </c>
      <c r="S974" s="27">
        <v>-2.2421096341742823E-2</v>
      </c>
      <c r="T974" s="28">
        <v>1.04</v>
      </c>
      <c r="U974" s="29">
        <v>0.21381301405492803</v>
      </c>
      <c r="V974" s="27">
        <f>(Table2[[#This Row],[TATA]]-AVERAGE(Table2[TATA]))/STDEV(Table2[TATA])</f>
        <v>-0.26837830492262416</v>
      </c>
      <c r="W974" s="43">
        <f>(Table2[[#This Row],[REC]]-AVERAGE(Table2[REC]))/STDEV(Table2[REC])</f>
        <v>-0.10983088594772865</v>
      </c>
      <c r="X974" s="43">
        <f>(Table2[[#This Row],[INV]]-AVERAGE(Table2[INV]))/STDEV(Table2[INV])</f>
        <v>-4.1645578948459987E-2</v>
      </c>
      <c r="Y974" s="43">
        <f>(Table2[[#This Row],[rev]]-AVERAGE(Table2[rev]))/STDEV(Table2[rev])</f>
        <v>-3.1029936185876038E-2</v>
      </c>
      <c r="Z974" s="43">
        <f>(Table2[[#This Row],[ROA]]-AVERAGE(Table2[ROA]))/STDEV(Table2[ROA])</f>
        <v>0.11387494448205361</v>
      </c>
      <c r="AA974" s="20">
        <f>SUM(Table2[[#This Row],[TATA Z]:[ROA Z]])</f>
        <v>-0.33700976152263523</v>
      </c>
      <c r="AB974" s="20">
        <f>IF(Table2[[#This Row],[Z Score]]&gt;1,1,0)</f>
        <v>0</v>
      </c>
    </row>
    <row r="975" spans="1:28" ht="39" hidden="1" x14ac:dyDescent="0.45">
      <c r="A975" s="30">
        <v>2469</v>
      </c>
      <c r="B975" s="31" t="s">
        <v>4944</v>
      </c>
      <c r="C975" s="32" t="s">
        <v>4945</v>
      </c>
      <c r="D975" s="32" t="s">
        <v>33</v>
      </c>
      <c r="E975" s="33">
        <v>3042533747</v>
      </c>
      <c r="F975" s="33">
        <v>16949408701</v>
      </c>
      <c r="G975" s="33">
        <v>289747246313</v>
      </c>
      <c r="H975" s="33">
        <v>75993606777</v>
      </c>
      <c r="I975" s="33">
        <v>105940677181</v>
      </c>
      <c r="J975" s="33">
        <v>36644472446</v>
      </c>
      <c r="K975" s="33">
        <v>44222481774</v>
      </c>
      <c r="L975" s="33">
        <v>185085686110</v>
      </c>
      <c r="M975" s="33">
        <v>315440416886</v>
      </c>
      <c r="N975" s="34">
        <v>4.34</v>
      </c>
      <c r="O975" s="34">
        <v>0.65</v>
      </c>
      <c r="P975" s="17">
        <v>4.7996573327144146E-2</v>
      </c>
      <c r="Q975" s="27">
        <v>0.39407355005373546</v>
      </c>
      <c r="R975" s="27">
        <v>0.20679815596109619</v>
      </c>
      <c r="S975" s="27">
        <v>0.7042939598177661</v>
      </c>
      <c r="T975" s="28">
        <v>-3.69</v>
      </c>
      <c r="U975" s="29">
        <v>-2.336837760840258</v>
      </c>
      <c r="V975" s="27">
        <f>(Table2[[#This Row],[TATA]]-AVERAGE(Table2[TATA]))/STDEV(Table2[TATA])</f>
        <v>9.5952846765714958E-2</v>
      </c>
      <c r="W975" s="43">
        <f>(Table2[[#This Row],[REC]]-AVERAGE(Table2[REC]))/STDEV(Table2[REC])</f>
        <v>0.11960578211335204</v>
      </c>
      <c r="X975" s="43">
        <f>(Table2[[#This Row],[INV]]-AVERAGE(Table2[INV]))/STDEV(Table2[INV])</f>
        <v>-3.5445219078866413E-2</v>
      </c>
      <c r="Y975" s="43">
        <f>(Table2[[#This Row],[rev]]-AVERAGE(Table2[rev]))/STDEV(Table2[rev])</f>
        <v>-2.8509846215039936E-2</v>
      </c>
      <c r="Z975" s="43">
        <f>(Table2[[#This Row],[ROA]]-AVERAGE(Table2[ROA]))/STDEV(Table2[ROA])</f>
        <v>-0.49765017945208589</v>
      </c>
      <c r="AA975" s="20">
        <f>SUM(Table2[[#This Row],[TATA Z]:[ROA Z]])</f>
        <v>-0.3460466158669252</v>
      </c>
      <c r="AB975" s="20">
        <f>IF(Table2[[#This Row],[Z Score]]&gt;1,1,0)</f>
        <v>0</v>
      </c>
    </row>
    <row r="976" spans="1:28" ht="39" hidden="1" x14ac:dyDescent="0.45">
      <c r="A976" s="22">
        <v>2470</v>
      </c>
      <c r="B976" s="23" t="s">
        <v>4946</v>
      </c>
      <c r="C976" s="24" t="s">
        <v>4947</v>
      </c>
      <c r="D976" s="24" t="s">
        <v>33</v>
      </c>
      <c r="E976" s="25">
        <v>56756095842</v>
      </c>
      <c r="F976" s="25">
        <v>36955232751</v>
      </c>
      <c r="G976" s="25">
        <v>418123546410</v>
      </c>
      <c r="H976" s="25">
        <v>150469635091</v>
      </c>
      <c r="I976" s="25">
        <v>129189721881</v>
      </c>
      <c r="J976" s="25">
        <v>8041680217</v>
      </c>
      <c r="K976" s="25">
        <v>12023426196</v>
      </c>
      <c r="L976" s="25">
        <v>207053172796</v>
      </c>
      <c r="M976" s="25">
        <v>278973306275</v>
      </c>
      <c r="N976" s="26">
        <v>6.95</v>
      </c>
      <c r="O976" s="26">
        <v>6.69</v>
      </c>
      <c r="P976" s="17">
        <v>-4.735648891579964E-2</v>
      </c>
      <c r="Q976" s="27">
        <v>-0.14142330575288814</v>
      </c>
      <c r="R976" s="27">
        <v>0.49513856203615814</v>
      </c>
      <c r="S976" s="27">
        <v>0.34735103310809734</v>
      </c>
      <c r="T976" s="28">
        <v>-0.25999999999999979</v>
      </c>
      <c r="U976" s="29">
        <v>0.39370980047556792</v>
      </c>
      <c r="V976" s="27">
        <f>(Table2[[#This Row],[TATA]]-AVERAGE(Table2[TATA]))/STDEV(Table2[TATA])</f>
        <v>-9.0024632835493407E-3</v>
      </c>
      <c r="W976" s="43">
        <f>(Table2[[#This Row],[REC]]-AVERAGE(Table2[REC]))/STDEV(Table2[REC])</f>
        <v>-0.32041355505967528</v>
      </c>
      <c r="X976" s="43">
        <f>(Table2[[#This Row],[INV]]-AVERAGE(Table2[INV]))/STDEV(Table2[INV])</f>
        <v>-3.3322968537905472E-2</v>
      </c>
      <c r="Y976" s="43">
        <f>(Table2[[#This Row],[rev]]-AVERAGE(Table2[rev]))/STDEV(Table2[rev])</f>
        <v>-2.9747646756170434E-2</v>
      </c>
      <c r="Z976" s="43">
        <f>(Table2[[#This Row],[ROA]]-AVERAGE(Table2[ROA]))/STDEV(Table2[ROA])</f>
        <v>-5.4197499728174982E-2</v>
      </c>
      <c r="AA976" s="20">
        <f>SUM(Table2[[#This Row],[TATA Z]:[ROA Z]])</f>
        <v>-0.44668413336547552</v>
      </c>
      <c r="AB976" s="20">
        <f>IF(Table2[[#This Row],[Z Score]]&gt;1,1,0)</f>
        <v>0</v>
      </c>
    </row>
    <row r="977" spans="1:28" ht="39" hidden="1" x14ac:dyDescent="0.45">
      <c r="A977" s="30">
        <v>2472</v>
      </c>
      <c r="B977" s="31" t="s">
        <v>4950</v>
      </c>
      <c r="C977" s="32" t="s">
        <v>4951</v>
      </c>
      <c r="D977" s="32" t="s">
        <v>15</v>
      </c>
      <c r="E977" s="33">
        <v>13676298308</v>
      </c>
      <c r="F977" s="33">
        <v>10803679874</v>
      </c>
      <c r="G977" s="33">
        <v>144433320793</v>
      </c>
      <c r="H977" s="33">
        <v>27623505499</v>
      </c>
      <c r="I977" s="33">
        <v>24621532441</v>
      </c>
      <c r="J977" s="33">
        <v>34787256561</v>
      </c>
      <c r="K977" s="33">
        <v>30344737806</v>
      </c>
      <c r="L977" s="33">
        <v>173831241419</v>
      </c>
      <c r="M977" s="33">
        <v>217502029943</v>
      </c>
      <c r="N977" s="33"/>
      <c r="O977" s="33"/>
      <c r="P977" s="17">
        <v>-1.988889003055604E-2</v>
      </c>
      <c r="Q977" s="27">
        <v>-0.1086745872318296</v>
      </c>
      <c r="R977" s="27">
        <v>-0.12770534943478437</v>
      </c>
      <c r="S977" s="27">
        <v>0.25122520076087268</v>
      </c>
      <c r="T977" s="28">
        <v>0</v>
      </c>
      <c r="U977" s="29">
        <v>-5.0436259362973135E-3</v>
      </c>
      <c r="V977" s="27">
        <f>(Table2[[#This Row],[TATA]]-AVERAGE(Table2[TATA]))/STDEV(Table2[TATA])</f>
        <v>2.1231178819779161E-2</v>
      </c>
      <c r="W977" s="43">
        <f>(Table2[[#This Row],[REC]]-AVERAGE(Table2[REC]))/STDEV(Table2[REC])</f>
        <v>-0.2935038369900963</v>
      </c>
      <c r="X977" s="43">
        <f>(Table2[[#This Row],[INV]]-AVERAGE(Table2[INV]))/STDEV(Table2[INV])</f>
        <v>-3.7907240461658449E-2</v>
      </c>
      <c r="Y977" s="43">
        <f>(Table2[[#This Row],[rev]]-AVERAGE(Table2[rev]))/STDEV(Table2[rev])</f>
        <v>-3.0080990264032673E-2</v>
      </c>
      <c r="Z977" s="43">
        <f>(Table2[[#This Row],[ROA]]-AVERAGE(Table2[ROA]))/STDEV(Table2[ROA])</f>
        <v>-2.058301088612928E-2</v>
      </c>
      <c r="AA977" s="20">
        <f>SUM(Table2[[#This Row],[TATA Z]:[ROA Z]])</f>
        <v>-0.36084389978213754</v>
      </c>
      <c r="AB977" s="20">
        <f>IF(Table2[[#This Row],[Z Score]]&gt;1,1,0)</f>
        <v>0</v>
      </c>
    </row>
    <row r="978" spans="1:28" ht="39" hidden="1" x14ac:dyDescent="0.45">
      <c r="A978" s="22">
        <v>2476</v>
      </c>
      <c r="B978" s="23" t="s">
        <v>4958</v>
      </c>
      <c r="C978" s="24" t="s">
        <v>4959</v>
      </c>
      <c r="D978" s="24" t="s">
        <v>33</v>
      </c>
      <c r="E978" s="25">
        <v>359836147856</v>
      </c>
      <c r="F978" s="25">
        <v>78395186553</v>
      </c>
      <c r="G978" s="25">
        <v>2570807660564</v>
      </c>
      <c r="H978" s="25">
        <v>1165235032631</v>
      </c>
      <c r="I978" s="25">
        <v>965558209802</v>
      </c>
      <c r="J978" s="25">
        <v>195486563005</v>
      </c>
      <c r="K978" s="25">
        <v>228300409244</v>
      </c>
      <c r="L978" s="25">
        <v>6473476824880</v>
      </c>
      <c r="M978" s="25">
        <v>6679385890028</v>
      </c>
      <c r="N978" s="26">
        <v>3.59</v>
      </c>
      <c r="O978" s="26">
        <v>1.66</v>
      </c>
      <c r="P978" s="17">
        <v>-0.10947569731500477</v>
      </c>
      <c r="Q978" s="27">
        <v>-0.17136184309370359</v>
      </c>
      <c r="R978" s="27">
        <v>0.16785729788579234</v>
      </c>
      <c r="S978" s="27">
        <v>3.1808110342901701E-2</v>
      </c>
      <c r="T978" s="28">
        <v>-1.93</v>
      </c>
      <c r="U978" s="29">
        <v>-2.0111721321800142</v>
      </c>
      <c r="V978" s="27">
        <f>(Table2[[#This Row],[TATA]]-AVERAGE(Table2[TATA]))/STDEV(Table2[TATA])</f>
        <v>-7.7377202638455642E-2</v>
      </c>
      <c r="W978" s="43">
        <f>(Table2[[#This Row],[REC]]-AVERAGE(Table2[REC]))/STDEV(Table2[REC])</f>
        <v>-0.34501413901042904</v>
      </c>
      <c r="X978" s="43">
        <f>(Table2[[#This Row],[INV]]-AVERAGE(Table2[INV]))/STDEV(Table2[INV])</f>
        <v>-3.5731832593221678E-2</v>
      </c>
      <c r="Y978" s="43">
        <f>(Table2[[#This Row],[rev]]-AVERAGE(Table2[rev]))/STDEV(Table2[rev])</f>
        <v>-3.0841881075782965E-2</v>
      </c>
      <c r="Z978" s="43">
        <f>(Table2[[#This Row],[ROA]]-AVERAGE(Table2[ROA]))/STDEV(Table2[ROA])</f>
        <v>-0.2701059472905456</v>
      </c>
      <c r="AA978" s="20">
        <f>SUM(Table2[[#This Row],[TATA Z]:[ROA Z]])</f>
        <v>-0.75907100260843485</v>
      </c>
      <c r="AB978" s="20">
        <f>IF(Table2[[#This Row],[Z Score]]&gt;1,1,0)</f>
        <v>0</v>
      </c>
    </row>
    <row r="979" spans="1:28" ht="51.75" hidden="1" x14ac:dyDescent="0.45">
      <c r="A979" s="30">
        <v>2479</v>
      </c>
      <c r="B979" s="31" t="s">
        <v>4964</v>
      </c>
      <c r="C979" s="32" t="s">
        <v>4965</v>
      </c>
      <c r="D979" s="32" t="s">
        <v>15</v>
      </c>
      <c r="E979" s="33">
        <v>29145552366</v>
      </c>
      <c r="F979" s="33">
        <v>25457657615</v>
      </c>
      <c r="G979" s="33">
        <v>465235774903</v>
      </c>
      <c r="H979" s="33">
        <v>73137855759</v>
      </c>
      <c r="I979" s="33">
        <v>78822279401</v>
      </c>
      <c r="J979" s="33">
        <v>69801989365</v>
      </c>
      <c r="K979" s="33">
        <v>77001089724</v>
      </c>
      <c r="L979" s="33">
        <v>149123449392</v>
      </c>
      <c r="M979" s="33">
        <v>171773979717</v>
      </c>
      <c r="N979" s="33"/>
      <c r="O979" s="33"/>
      <c r="P979" s="17">
        <v>-7.9269371573347149E-3</v>
      </c>
      <c r="Q979" s="27">
        <v>7.7722043981314035E-2</v>
      </c>
      <c r="R979" s="27">
        <v>0.10313603415162492</v>
      </c>
      <c r="S979" s="27">
        <v>0.15189113729161854</v>
      </c>
      <c r="T979" s="28">
        <v>0</v>
      </c>
      <c r="U979" s="29">
        <v>0.32482227826722276</v>
      </c>
      <c r="V979" s="27">
        <f>(Table2[[#This Row],[TATA]]-AVERAGE(Table2[TATA]))/STDEV(Table2[TATA])</f>
        <v>3.4397724739457139E-2</v>
      </c>
      <c r="W979" s="43">
        <f>(Table2[[#This Row],[REC]]-AVERAGE(Table2[REC]))/STDEV(Table2[REC])</f>
        <v>-0.1403411783706576</v>
      </c>
      <c r="X979" s="43">
        <f>(Table2[[#This Row],[INV]]-AVERAGE(Table2[INV]))/STDEV(Table2[INV])</f>
        <v>-3.6208195718463849E-2</v>
      </c>
      <c r="Y979" s="43">
        <f>(Table2[[#This Row],[rev]]-AVERAGE(Table2[rev]))/STDEV(Table2[rev])</f>
        <v>-3.042545922059206E-2</v>
      </c>
      <c r="Z979" s="43">
        <f>(Table2[[#This Row],[ROA]]-AVERAGE(Table2[ROA]))/STDEV(Table2[ROA])</f>
        <v>-2.058301088612928E-2</v>
      </c>
      <c r="AA979" s="20">
        <f>SUM(Table2[[#This Row],[TATA Z]:[ROA Z]])</f>
        <v>-0.19316011945638567</v>
      </c>
      <c r="AB979" s="20">
        <f>IF(Table2[[#This Row],[Z Score]]&gt;1,1,0)</f>
        <v>0</v>
      </c>
    </row>
    <row r="980" spans="1:28" ht="39" hidden="1" x14ac:dyDescent="0.45">
      <c r="A980" s="22">
        <v>2482</v>
      </c>
      <c r="B980" s="23" t="s">
        <v>4970</v>
      </c>
      <c r="C980" s="24" t="s">
        <v>4971</v>
      </c>
      <c r="D980" s="24" t="s">
        <v>15</v>
      </c>
      <c r="E980" s="25">
        <v>-633415940019</v>
      </c>
      <c r="F980" s="25">
        <v>552133680011</v>
      </c>
      <c r="G980" s="25">
        <v>28038438864555</v>
      </c>
      <c r="H980" s="25">
        <v>3006477318572</v>
      </c>
      <c r="I980" s="25">
        <v>4148918855567</v>
      </c>
      <c r="J980" s="25">
        <v>5544788946843</v>
      </c>
      <c r="K980" s="25">
        <v>6474718318323</v>
      </c>
      <c r="L980" s="25">
        <v>36479916932199</v>
      </c>
      <c r="M980" s="25">
        <v>44392494526413</v>
      </c>
      <c r="N980" s="26">
        <v>0.63</v>
      </c>
      <c r="O980" s="26">
        <v>0.06</v>
      </c>
      <c r="P980" s="17">
        <v>4.2283011039131756E-2</v>
      </c>
      <c r="Q980" s="27">
        <v>0.3799933995635898</v>
      </c>
      <c r="R980" s="27">
        <v>0.16771231157670444</v>
      </c>
      <c r="S980" s="27">
        <v>0.21690229199041741</v>
      </c>
      <c r="T980" s="28">
        <v>-0.57000000000000006</v>
      </c>
      <c r="U980" s="29">
        <v>0.23689101416984337</v>
      </c>
      <c r="V980" s="27">
        <f>(Table2[[#This Row],[TATA]]-AVERAGE(Table2[TATA]))/STDEV(Table2[TATA])</f>
        <v>8.9663917104533572E-2</v>
      </c>
      <c r="W980" s="43">
        <f>(Table2[[#This Row],[REC]]-AVERAGE(Table2[REC]))/STDEV(Table2[REC])</f>
        <v>0.10803608115471994</v>
      </c>
      <c r="X980" s="43">
        <f>(Table2[[#This Row],[INV]]-AVERAGE(Table2[INV]))/STDEV(Table2[INV])</f>
        <v>-3.5732899725217093E-2</v>
      </c>
      <c r="Y980" s="43">
        <f>(Table2[[#This Row],[rev]]-AVERAGE(Table2[rev]))/STDEV(Table2[rev])</f>
        <v>-3.0200014656646002E-2</v>
      </c>
      <c r="Z980" s="43">
        <f>(Table2[[#This Row],[ROA]]-AVERAGE(Table2[ROA]))/STDEV(Table2[ROA])</f>
        <v>-9.4276313347537222E-2</v>
      </c>
      <c r="AA980" s="20">
        <f>SUM(Table2[[#This Row],[TATA Z]:[ROA Z]])</f>
        <v>3.7490770529853168E-2</v>
      </c>
      <c r="AB980" s="20">
        <f>IF(Table2[[#This Row],[Z Score]]&gt;1,1,0)</f>
        <v>0</v>
      </c>
    </row>
    <row r="981" spans="1:28" ht="39" hidden="1" x14ac:dyDescent="0.45">
      <c r="A981" s="30">
        <v>2486</v>
      </c>
      <c r="B981" s="31" t="s">
        <v>4978</v>
      </c>
      <c r="C981" s="32" t="s">
        <v>4979</v>
      </c>
      <c r="D981" s="32" t="s">
        <v>18</v>
      </c>
      <c r="E981" s="33">
        <v>185334918531</v>
      </c>
      <c r="F981" s="33">
        <v>36560526283</v>
      </c>
      <c r="G981" s="33">
        <v>1302211391110</v>
      </c>
      <c r="H981" s="33">
        <v>201485262792</v>
      </c>
      <c r="I981" s="33">
        <v>238458354414</v>
      </c>
      <c r="J981" s="33">
        <v>525374478838</v>
      </c>
      <c r="K981" s="33">
        <v>373215182228</v>
      </c>
      <c r="L981" s="33">
        <v>1708116410135</v>
      </c>
      <c r="M981" s="33">
        <v>1604355922012</v>
      </c>
      <c r="N981" s="34">
        <v>1.01</v>
      </c>
      <c r="O981" s="34">
        <v>0.51</v>
      </c>
      <c r="P981" s="17">
        <v>-0.11424749719105534</v>
      </c>
      <c r="Q981" s="27">
        <v>0.18350270937765092</v>
      </c>
      <c r="R981" s="27">
        <v>-0.2896206472505844</v>
      </c>
      <c r="S981" s="27">
        <v>-6.0745560142940934E-2</v>
      </c>
      <c r="T981" s="28">
        <v>-0.5</v>
      </c>
      <c r="U981" s="29">
        <v>-0.78111099520692973</v>
      </c>
      <c r="V981" s="27">
        <f>(Table2[[#This Row],[TATA]]-AVERAGE(Table2[TATA]))/STDEV(Table2[TATA])</f>
        <v>-8.2629532492403138E-2</v>
      </c>
      <c r="W981" s="43">
        <f>(Table2[[#This Row],[REC]]-AVERAGE(Table2[REC]))/STDEV(Table2[REC])</f>
        <v>-5.3420895331262375E-2</v>
      </c>
      <c r="X981" s="43">
        <f>(Table2[[#This Row],[INV]]-AVERAGE(Table2[INV]))/STDEV(Table2[INV])</f>
        <v>-3.9098973639317844E-2</v>
      </c>
      <c r="Y981" s="43">
        <f>(Table2[[#This Row],[rev]]-AVERAGE(Table2[rev]))/STDEV(Table2[rev])</f>
        <v>-3.1162837102190435E-2</v>
      </c>
      <c r="Z981" s="43">
        <f>(Table2[[#This Row],[ROA]]-AVERAGE(Table2[ROA]))/STDEV(Table2[ROA])</f>
        <v>-8.5226258659294132E-2</v>
      </c>
      <c r="AA981" s="20">
        <f>SUM(Table2[[#This Row],[TATA Z]:[ROA Z]])</f>
        <v>-0.2915384972244679</v>
      </c>
      <c r="AB981" s="20">
        <f>IF(Table2[[#This Row],[Z Score]]&gt;1,1,0)</f>
        <v>0</v>
      </c>
    </row>
    <row r="982" spans="1:28" ht="39" hidden="1" x14ac:dyDescent="0.45">
      <c r="A982" s="22">
        <v>2491</v>
      </c>
      <c r="B982" s="23" t="s">
        <v>4988</v>
      </c>
      <c r="C982" s="24" t="s">
        <v>4989</v>
      </c>
      <c r="D982" s="24" t="s">
        <v>18</v>
      </c>
      <c r="E982" s="25">
        <v>-198433646175</v>
      </c>
      <c r="F982" s="25">
        <v>118512074299</v>
      </c>
      <c r="G982" s="25">
        <v>1640749210979</v>
      </c>
      <c r="H982" s="25">
        <v>285883793133</v>
      </c>
      <c r="I982" s="25">
        <v>414309279661</v>
      </c>
      <c r="J982" s="25">
        <v>283728534516</v>
      </c>
      <c r="K982" s="25">
        <v>456738344225</v>
      </c>
      <c r="L982" s="25">
        <v>1860879482477</v>
      </c>
      <c r="M982" s="25">
        <v>2346649714331</v>
      </c>
      <c r="N982" s="26">
        <v>1.97</v>
      </c>
      <c r="O982" s="26">
        <v>2.5099999999999998</v>
      </c>
      <c r="P982" s="17">
        <v>0.19317133804067793</v>
      </c>
      <c r="Q982" s="27">
        <v>0.44922268982297076</v>
      </c>
      <c r="R982" s="27">
        <v>0.60977233045710333</v>
      </c>
      <c r="S982" s="27">
        <v>0.26104335956641084</v>
      </c>
      <c r="T982" s="28">
        <v>0.53999999999999981</v>
      </c>
      <c r="U982" s="29">
        <v>2.0532097178871629</v>
      </c>
      <c r="V982" s="27">
        <f>(Table2[[#This Row],[TATA]]-AVERAGE(Table2[TATA]))/STDEV(Table2[TATA])</f>
        <v>0.25574700631789521</v>
      </c>
      <c r="W982" s="43">
        <f>(Table2[[#This Row],[REC]]-AVERAGE(Table2[REC]))/STDEV(Table2[REC])</f>
        <v>0.16492199202903574</v>
      </c>
      <c r="X982" s="43">
        <f>(Table2[[#This Row],[INV]]-AVERAGE(Table2[INV]))/STDEV(Table2[INV])</f>
        <v>-3.2479238100138072E-2</v>
      </c>
      <c r="Y982" s="43">
        <f>(Table2[[#This Row],[rev]]-AVERAGE(Table2[rev]))/STDEV(Table2[rev])</f>
        <v>-3.0046943021818272E-2</v>
      </c>
      <c r="Z982" s="43">
        <f>(Table2[[#This Row],[ROA]]-AVERAGE(Table2[ROA]))/STDEV(Table2[ROA])</f>
        <v>4.9231696708888731E-2</v>
      </c>
      <c r="AA982" s="20">
        <f>SUM(Table2[[#This Row],[TATA Z]:[ROA Z]])</f>
        <v>0.40737451393386331</v>
      </c>
      <c r="AB982" s="20">
        <f>IF(Table2[[#This Row],[Z Score]]&gt;1,1,0)</f>
        <v>0</v>
      </c>
    </row>
    <row r="983" spans="1:28" ht="39" hidden="1" x14ac:dyDescent="0.45">
      <c r="A983" s="30">
        <v>2494</v>
      </c>
      <c r="B983" s="31" t="s">
        <v>4994</v>
      </c>
      <c r="C983" s="32" t="s">
        <v>4995</v>
      </c>
      <c r="D983" s="32" t="s">
        <v>15</v>
      </c>
      <c r="E983" s="33">
        <v>-19372761659</v>
      </c>
      <c r="F983" s="33">
        <v>-60837756304</v>
      </c>
      <c r="G983" s="33">
        <v>850102221995</v>
      </c>
      <c r="H983" s="33">
        <v>162607048154</v>
      </c>
      <c r="I983" s="33">
        <v>228956426074</v>
      </c>
      <c r="J983" s="33">
        <v>280282939617</v>
      </c>
      <c r="K983" s="33">
        <v>266662519340</v>
      </c>
      <c r="L983" s="33">
        <v>344087811289</v>
      </c>
      <c r="M983" s="33">
        <v>276354417135</v>
      </c>
      <c r="N983" s="34">
        <v>0.04</v>
      </c>
      <c r="O983" s="34">
        <v>-2.4700000000000002</v>
      </c>
      <c r="P983" s="17">
        <v>-4.8776480724507368E-2</v>
      </c>
      <c r="Q983" s="27">
        <v>0.40803506781060683</v>
      </c>
      <c r="R983" s="27">
        <v>-4.8595252695765152E-2</v>
      </c>
      <c r="S983" s="27">
        <v>-0.19684915283764759</v>
      </c>
      <c r="T983" s="28">
        <v>-2.5100000000000002</v>
      </c>
      <c r="U983" s="29">
        <v>-2.3961858184473135</v>
      </c>
      <c r="V983" s="27">
        <f>(Table2[[#This Row],[TATA]]-AVERAGE(Table2[TATA]))/STDEV(Table2[TATA])</f>
        <v>-1.0565451162959202E-2</v>
      </c>
      <c r="W983" s="43">
        <f>(Table2[[#This Row],[REC]]-AVERAGE(Table2[REC]))/STDEV(Table2[REC])</f>
        <v>0.13107800220707086</v>
      </c>
      <c r="X983" s="43">
        <f>(Table2[[#This Row],[INV]]-AVERAGE(Table2[INV]))/STDEV(Table2[INV])</f>
        <v>-3.732497227425724E-2</v>
      </c>
      <c r="Y983" s="43">
        <f>(Table2[[#This Row],[rev]]-AVERAGE(Table2[rev]))/STDEV(Table2[rev])</f>
        <v>-3.1634814799690353E-2</v>
      </c>
      <c r="Z983" s="43">
        <f>(Table2[[#This Row],[ROA]]-AVERAGE(Table2[ROA]))/STDEV(Table2[ROA])</f>
        <v>-0.34509211470741685</v>
      </c>
      <c r="AA983" s="20">
        <f>SUM(Table2[[#This Row],[TATA Z]:[ROA Z]])</f>
        <v>-0.29353935073725279</v>
      </c>
      <c r="AB983" s="20">
        <f>IF(Table2[[#This Row],[Z Score]]&gt;1,1,0)</f>
        <v>0</v>
      </c>
    </row>
    <row r="984" spans="1:28" ht="26.25" hidden="1" x14ac:dyDescent="0.45">
      <c r="A984" s="22">
        <v>2495</v>
      </c>
      <c r="B984" s="23" t="s">
        <v>4996</v>
      </c>
      <c r="C984" s="24" t="s">
        <v>4997</v>
      </c>
      <c r="D984" s="24" t="s">
        <v>15</v>
      </c>
      <c r="E984" s="25">
        <v>38638550940</v>
      </c>
      <c r="F984" s="25">
        <v>5061308602</v>
      </c>
      <c r="G984" s="25">
        <v>408954158407</v>
      </c>
      <c r="H984" s="25">
        <v>85876534741</v>
      </c>
      <c r="I984" s="25">
        <v>83118042653</v>
      </c>
      <c r="J984" s="25">
        <v>162615115351</v>
      </c>
      <c r="K984" s="25">
        <v>108330181105</v>
      </c>
      <c r="L984" s="25">
        <v>42732464207</v>
      </c>
      <c r="M984" s="25">
        <v>60719249031</v>
      </c>
      <c r="N984" s="26">
        <v>0.21</v>
      </c>
      <c r="O984" s="26">
        <v>0.86</v>
      </c>
      <c r="P984" s="17">
        <v>-8.2105149557088503E-2</v>
      </c>
      <c r="Q984" s="27">
        <v>-3.2121604537485068E-2</v>
      </c>
      <c r="R984" s="27">
        <v>-0.33382465171720077</v>
      </c>
      <c r="S984" s="27">
        <v>0.42091616193417619</v>
      </c>
      <c r="T984" s="28">
        <v>0.65</v>
      </c>
      <c r="U984" s="29">
        <v>0.62286475612240189</v>
      </c>
      <c r="V984" s="27">
        <f>(Table2[[#This Row],[TATA]]-AVERAGE(Table2[TATA]))/STDEV(Table2[TATA])</f>
        <v>-4.7250384908877383E-2</v>
      </c>
      <c r="W984" s="43">
        <f>(Table2[[#This Row],[REC]]-AVERAGE(Table2[REC]))/STDEV(Table2[REC])</f>
        <v>-0.23060002655960554</v>
      </c>
      <c r="X984" s="43">
        <f>(Table2[[#This Row],[INV]]-AVERAGE(Table2[INV]))/STDEV(Table2[INV])</f>
        <v>-3.9424325100352743E-2</v>
      </c>
      <c r="Y984" s="43">
        <f>(Table2[[#This Row],[rev]]-AVERAGE(Table2[rev]))/STDEV(Table2[rev])</f>
        <v>-2.9492538867890803E-2</v>
      </c>
      <c r="Z984" s="43">
        <f>(Table2[[#This Row],[ROA]]-AVERAGE(Table2[ROA]))/STDEV(Table2[ROA])</f>
        <v>6.3453211218985034E-2</v>
      </c>
      <c r="AA984" s="20">
        <f>SUM(Table2[[#This Row],[TATA Z]:[ROA Z]])</f>
        <v>-0.28331406421774152</v>
      </c>
      <c r="AB984" s="20">
        <f>IF(Table2[[#This Row],[Z Score]]&gt;1,1,0)</f>
        <v>0</v>
      </c>
    </row>
    <row r="985" spans="1:28" ht="39" hidden="1" x14ac:dyDescent="0.45">
      <c r="A985" s="30">
        <v>2497</v>
      </c>
      <c r="B985" s="31" t="s">
        <v>5000</v>
      </c>
      <c r="C985" s="32" t="s">
        <v>5001</v>
      </c>
      <c r="D985" s="32" t="s">
        <v>15</v>
      </c>
      <c r="E985" s="33">
        <v>11999640807</v>
      </c>
      <c r="F985" s="33">
        <v>1588845850</v>
      </c>
      <c r="G985" s="33">
        <v>105101559851</v>
      </c>
      <c r="H985" s="33">
        <v>54692125686</v>
      </c>
      <c r="I985" s="33">
        <v>49084092621</v>
      </c>
      <c r="J985" s="33">
        <v>33462708375</v>
      </c>
      <c r="K985" s="33">
        <v>36884409199</v>
      </c>
      <c r="L985" s="33">
        <v>152661144136</v>
      </c>
      <c r="M985" s="33">
        <v>161723778924</v>
      </c>
      <c r="N985" s="33"/>
      <c r="O985" s="33"/>
      <c r="P985" s="17">
        <v>-9.9054618901557104E-2</v>
      </c>
      <c r="Q985" s="27">
        <v>-0.10253821724167388</v>
      </c>
      <c r="R985" s="27">
        <v>0.10225415066989478</v>
      </c>
      <c r="S985" s="27">
        <v>5.9364384036886583E-2</v>
      </c>
      <c r="T985" s="28">
        <v>0</v>
      </c>
      <c r="U985" s="29">
        <v>-3.9974301436449616E-2</v>
      </c>
      <c r="V985" s="27">
        <f>(Table2[[#This Row],[TATA]]-AVERAGE(Table2[TATA]))/STDEV(Table2[TATA])</f>
        <v>-6.5906700378712699E-2</v>
      </c>
      <c r="W985" s="43">
        <f>(Table2[[#This Row],[REC]]-AVERAGE(Table2[REC]))/STDEV(Table2[REC])</f>
        <v>-0.28846156376955695</v>
      </c>
      <c r="X985" s="43">
        <f>(Table2[[#This Row],[INV]]-AVERAGE(Table2[INV]))/STDEV(Table2[INV])</f>
        <v>-3.6214686580156259E-2</v>
      </c>
      <c r="Y985" s="43">
        <f>(Table2[[#This Row],[rev]]-AVERAGE(Table2[rev]))/STDEV(Table2[rev])</f>
        <v>-3.074632190388852E-2</v>
      </c>
      <c r="Z985" s="43">
        <f>(Table2[[#This Row],[ROA]]-AVERAGE(Table2[ROA]))/STDEV(Table2[ROA])</f>
        <v>-2.058301088612928E-2</v>
      </c>
      <c r="AA985" s="20">
        <f>SUM(Table2[[#This Row],[TATA Z]:[ROA Z]])</f>
        <v>-0.44191228351844375</v>
      </c>
      <c r="AB985" s="20">
        <f>IF(Table2[[#This Row],[Z Score]]&gt;1,1,0)</f>
        <v>0</v>
      </c>
    </row>
    <row r="986" spans="1:28" ht="51.75" hidden="1" x14ac:dyDescent="0.45">
      <c r="A986" s="22">
        <v>2498</v>
      </c>
      <c r="B986" s="23" t="s">
        <v>5002</v>
      </c>
      <c r="C986" s="24" t="s">
        <v>5003</v>
      </c>
      <c r="D986" s="24" t="s">
        <v>18</v>
      </c>
      <c r="E986" s="25">
        <v>135533502370</v>
      </c>
      <c r="F986" s="25">
        <v>102037831911</v>
      </c>
      <c r="G986" s="25">
        <v>821528629202</v>
      </c>
      <c r="H986" s="25">
        <v>131545856861</v>
      </c>
      <c r="I986" s="25">
        <v>150339370301</v>
      </c>
      <c r="J986" s="25">
        <v>99287945041</v>
      </c>
      <c r="K986" s="25">
        <v>97872039644</v>
      </c>
      <c r="L986" s="25">
        <v>2967385498973</v>
      </c>
      <c r="M986" s="25">
        <v>3379696916302</v>
      </c>
      <c r="N986" s="26">
        <v>2.7</v>
      </c>
      <c r="O986" s="26">
        <v>4.13</v>
      </c>
      <c r="P986" s="17">
        <v>-4.077237148939819E-2</v>
      </c>
      <c r="Q986" s="27">
        <v>0.14286663136687355</v>
      </c>
      <c r="R986" s="27">
        <v>-1.4260597259972653E-2</v>
      </c>
      <c r="S986" s="27">
        <v>0.13894770917755692</v>
      </c>
      <c r="T986" s="28">
        <v>1.4299999999999997</v>
      </c>
      <c r="U986" s="29">
        <v>1.6567813717950592</v>
      </c>
      <c r="V986" s="27">
        <f>(Table2[[#This Row],[TATA]]-AVERAGE(Table2[TATA]))/STDEV(Table2[TATA])</f>
        <v>-1.7553118063573674E-3</v>
      </c>
      <c r="W986" s="43">
        <f>(Table2[[#This Row],[REC]]-AVERAGE(Table2[REC]))/STDEV(Table2[REC])</f>
        <v>-8.6811679829296245E-2</v>
      </c>
      <c r="X986" s="43">
        <f>(Table2[[#This Row],[INV]]-AVERAGE(Table2[INV]))/STDEV(Table2[INV])</f>
        <v>-3.7072261452127955E-2</v>
      </c>
      <c r="Y986" s="43">
        <f>(Table2[[#This Row],[rev]]-AVERAGE(Table2[rev]))/STDEV(Table2[rev])</f>
        <v>-3.0470344217953839E-2</v>
      </c>
      <c r="Z986" s="43">
        <f>(Table2[[#This Row],[ROA]]-AVERAGE(Table2[ROA]))/STDEV(Table2[ROA])</f>
        <v>0.16429667774512216</v>
      </c>
      <c r="AA986" s="20">
        <f>SUM(Table2[[#This Row],[TATA Z]:[ROA Z]])</f>
        <v>8.1870804393867624E-3</v>
      </c>
      <c r="AB986" s="20">
        <f>IF(Table2[[#This Row],[Z Score]]&gt;1,1,0)</f>
        <v>0</v>
      </c>
    </row>
    <row r="987" spans="1:28" ht="39" x14ac:dyDescent="0.45">
      <c r="A987" s="30">
        <v>2500</v>
      </c>
      <c r="B987" s="31" t="s">
        <v>5006</v>
      </c>
      <c r="C987" s="32" t="s">
        <v>5007</v>
      </c>
      <c r="D987" s="32" t="s">
        <v>33</v>
      </c>
      <c r="E987" s="33">
        <v>-4645629947</v>
      </c>
      <c r="F987" s="33">
        <v>131306706</v>
      </c>
      <c r="G987" s="33">
        <v>902862351108</v>
      </c>
      <c r="H987" s="33">
        <v>84928980370</v>
      </c>
      <c r="I987" s="33">
        <v>251943599852</v>
      </c>
      <c r="J987" s="33">
        <v>461641532569</v>
      </c>
      <c r="K987" s="33">
        <v>571455802887</v>
      </c>
      <c r="L987" s="33">
        <v>1067037037</v>
      </c>
      <c r="M987" s="33">
        <v>4500000000</v>
      </c>
      <c r="N987" s="34">
        <v>0</v>
      </c>
      <c r="O987" s="34">
        <v>0</v>
      </c>
      <c r="P987" s="17">
        <v>5.2908803286987266E-3</v>
      </c>
      <c r="Q987" s="27">
        <v>1.9665209537944204</v>
      </c>
      <c r="R987" s="27">
        <v>0.23787779601824807</v>
      </c>
      <c r="S987" s="27">
        <v>3.2172856648461399</v>
      </c>
      <c r="T987" s="28">
        <v>0</v>
      </c>
      <c r="U987" s="29">
        <v>5.426975294987507</v>
      </c>
      <c r="V987" s="27">
        <f>(Table2[[#This Row],[TATA]]-AVERAGE(Table2[TATA]))/STDEV(Table2[TATA])</f>
        <v>4.8946603399343994E-2</v>
      </c>
      <c r="W987" s="43">
        <f>(Table2[[#This Row],[REC]]-AVERAGE(Table2[REC]))/STDEV(Table2[REC])</f>
        <v>1.4116904261794652</v>
      </c>
      <c r="X987" s="43">
        <f>(Table2[[#This Row],[INV]]-AVERAGE(Table2[INV]))/STDEV(Table2[INV])</f>
        <v>-3.5216465905414232E-2</v>
      </c>
      <c r="Y987" s="43">
        <f>(Table2[[#This Row],[rev]]-AVERAGE(Table2[rev]))/STDEV(Table2[rev])</f>
        <v>-1.9795336808692551E-2</v>
      </c>
      <c r="Z987" s="43">
        <f>(Table2[[#This Row],[ROA]]-AVERAGE(Table2[ROA]))/STDEV(Table2[ROA])</f>
        <v>-2.058301088612928E-2</v>
      </c>
      <c r="AA987" s="20">
        <f>SUM(Table2[[#This Row],[TATA Z]:[ROA Z]])</f>
        <v>1.3850422159785731</v>
      </c>
      <c r="AB987" s="20">
        <f>IF(Table2[[#This Row],[Z Score]]&gt;1,1,0)</f>
        <v>1</v>
      </c>
    </row>
    <row r="988" spans="1:28" ht="26.25" hidden="1" x14ac:dyDescent="0.45">
      <c r="A988" s="22">
        <v>2504</v>
      </c>
      <c r="B988" s="23" t="s">
        <v>5014</v>
      </c>
      <c r="C988" s="24" t="s">
        <v>5015</v>
      </c>
      <c r="D988" s="24" t="s">
        <v>15</v>
      </c>
      <c r="E988" s="25">
        <v>10151410235</v>
      </c>
      <c r="F988" s="25">
        <v>2264971110</v>
      </c>
      <c r="G988" s="25">
        <v>387651355355</v>
      </c>
      <c r="H988" s="25">
        <v>26703495054</v>
      </c>
      <c r="I988" s="25">
        <v>22930962776</v>
      </c>
      <c r="J988" s="25">
        <v>201768051752</v>
      </c>
      <c r="K988" s="25">
        <v>194560789270</v>
      </c>
      <c r="L988" s="25">
        <v>130580736698</v>
      </c>
      <c r="M988" s="25">
        <v>113349195564</v>
      </c>
      <c r="N988" s="26">
        <v>0.32</v>
      </c>
      <c r="O988" s="26">
        <v>0.41</v>
      </c>
      <c r="P988" s="17">
        <v>-2.0344154653548999E-2</v>
      </c>
      <c r="Q988" s="27">
        <v>-0.1412748507403678</v>
      </c>
      <c r="R988" s="27">
        <v>-3.5720533649493194E-2</v>
      </c>
      <c r="S988" s="27">
        <v>-0.13196082033027712</v>
      </c>
      <c r="T988" s="28">
        <v>8.9999999999999969E-2</v>
      </c>
      <c r="U988" s="29">
        <v>-0.23930035937368715</v>
      </c>
      <c r="V988" s="27">
        <f>(Table2[[#This Row],[TATA]]-AVERAGE(Table2[TATA]))/STDEV(Table2[TATA])</f>
        <v>2.0730068120901491E-2</v>
      </c>
      <c r="W988" s="43">
        <f>(Table2[[#This Row],[REC]]-AVERAGE(Table2[REC]))/STDEV(Table2[REC])</f>
        <v>-0.32029156914042872</v>
      </c>
      <c r="X988" s="43">
        <f>(Table2[[#This Row],[INV]]-AVERAGE(Table2[INV]))/STDEV(Table2[INV])</f>
        <v>-3.7230211432956489E-2</v>
      </c>
      <c r="Y988" s="43">
        <f>(Table2[[#This Row],[rev]]-AVERAGE(Table2[rev]))/STDEV(Table2[rev])</f>
        <v>-3.1409796156426958E-2</v>
      </c>
      <c r="Z988" s="43">
        <f>(Table2[[#This Row],[ROA]]-AVERAGE(Table2[ROA]))/STDEV(Table2[ROA])</f>
        <v>-8.9472262869596114E-3</v>
      </c>
      <c r="AA988" s="20">
        <f>SUM(Table2[[#This Row],[TATA Z]:[ROA Z]])</f>
        <v>-0.37714873489587031</v>
      </c>
      <c r="AB988" s="20">
        <f>IF(Table2[[#This Row],[Z Score]]&gt;1,1,0)</f>
        <v>0</v>
      </c>
    </row>
    <row r="989" spans="1:28" ht="39" hidden="1" x14ac:dyDescent="0.45">
      <c r="A989" s="30">
        <v>2507</v>
      </c>
      <c r="B989" s="31" t="s">
        <v>5020</v>
      </c>
      <c r="C989" s="32" t="s">
        <v>5021</v>
      </c>
      <c r="D989" s="32" t="s">
        <v>15</v>
      </c>
      <c r="E989" s="33">
        <v>1190202352</v>
      </c>
      <c r="F989" s="33">
        <v>21196948858</v>
      </c>
      <c r="G989" s="33">
        <v>219077550051</v>
      </c>
      <c r="H989" s="33">
        <v>96785690946</v>
      </c>
      <c r="I989" s="33">
        <v>126652119355</v>
      </c>
      <c r="J989" s="33">
        <v>35171946456</v>
      </c>
      <c r="K989" s="33">
        <v>34891182822</v>
      </c>
      <c r="L989" s="33">
        <v>216960655465</v>
      </c>
      <c r="M989" s="33">
        <v>221509732977</v>
      </c>
      <c r="N989" s="33"/>
      <c r="O989" s="33"/>
      <c r="P989" s="17">
        <v>9.132266862278926E-2</v>
      </c>
      <c r="Q989" s="27">
        <v>0.30858309856633132</v>
      </c>
      <c r="R989" s="27">
        <v>-7.9826015415790097E-3</v>
      </c>
      <c r="S989" s="27">
        <v>2.0967292444107936E-2</v>
      </c>
      <c r="T989" s="28">
        <v>0</v>
      </c>
      <c r="U989" s="29">
        <v>0.41289045809164954</v>
      </c>
      <c r="V989" s="27">
        <f>(Table2[[#This Row],[TATA]]-AVERAGE(Table2[TATA]))/STDEV(Table2[TATA])</f>
        <v>0.14364196820570219</v>
      </c>
      <c r="W989" s="43">
        <f>(Table2[[#This Row],[REC]]-AVERAGE(Table2[REC]))/STDEV(Table2[REC])</f>
        <v>4.9358027359597378E-2</v>
      </c>
      <c r="X989" s="43">
        <f>(Table2[[#This Row],[INV]]-AVERAGE(Table2[INV]))/STDEV(Table2[INV])</f>
        <v>-3.7026053985089701E-2</v>
      </c>
      <c r="Y989" s="43">
        <f>(Table2[[#This Row],[rev]]-AVERAGE(Table2[rev]))/STDEV(Table2[rev])</f>
        <v>-3.0879474677609223E-2</v>
      </c>
      <c r="Z989" s="43">
        <f>(Table2[[#This Row],[ROA]]-AVERAGE(Table2[ROA]))/STDEV(Table2[ROA])</f>
        <v>-2.058301088612928E-2</v>
      </c>
      <c r="AA989" s="20">
        <f>SUM(Table2[[#This Row],[TATA Z]:[ROA Z]])</f>
        <v>0.10451145601647134</v>
      </c>
      <c r="AB989" s="20">
        <f>IF(Table2[[#This Row],[Z Score]]&gt;1,1,0)</f>
        <v>0</v>
      </c>
    </row>
    <row r="990" spans="1:28" ht="39" hidden="1" x14ac:dyDescent="0.45">
      <c r="A990" s="22">
        <v>2510</v>
      </c>
      <c r="B990" s="23" t="s">
        <v>5026</v>
      </c>
      <c r="C990" s="24" t="s">
        <v>5027</v>
      </c>
      <c r="D990" s="24" t="s">
        <v>15</v>
      </c>
      <c r="E990" s="25">
        <v>13645218079</v>
      </c>
      <c r="F990" s="25">
        <v>-1623326910</v>
      </c>
      <c r="G990" s="25">
        <v>833358160016</v>
      </c>
      <c r="H990" s="25">
        <v>155921678088</v>
      </c>
      <c r="I990" s="25">
        <v>184301124984</v>
      </c>
      <c r="J990" s="25">
        <v>611822789340</v>
      </c>
      <c r="K990" s="25">
        <v>556202329538</v>
      </c>
      <c r="L990" s="25">
        <v>587294856938</v>
      </c>
      <c r="M990" s="25">
        <v>394423748464</v>
      </c>
      <c r="N990" s="26">
        <v>-2.64</v>
      </c>
      <c r="O990" s="26">
        <v>1.67</v>
      </c>
      <c r="P990" s="17">
        <v>-1.8321708146119133E-2</v>
      </c>
      <c r="Q990" s="27">
        <v>0.18201091242734727</v>
      </c>
      <c r="R990" s="27">
        <v>-9.0909427976686233E-2</v>
      </c>
      <c r="S990" s="27">
        <v>-0.32840592114083705</v>
      </c>
      <c r="T990" s="28">
        <v>4.3100000000000005</v>
      </c>
      <c r="U990" s="29">
        <v>4.0543738551637052</v>
      </c>
      <c r="V990" s="27">
        <f>(Table2[[#This Row],[TATA]]-AVERAGE(Table2[TATA]))/STDEV(Table2[TATA])</f>
        <v>2.2956179115685628E-2</v>
      </c>
      <c r="W990" s="43">
        <f>(Table2[[#This Row],[REC]]-AVERAGE(Table2[REC]))/STDEV(Table2[REC])</f>
        <v>-5.4646709261169747E-2</v>
      </c>
      <c r="X990" s="43">
        <f>(Table2[[#This Row],[INV]]-AVERAGE(Table2[INV]))/STDEV(Table2[INV])</f>
        <v>-3.7636414165467147E-2</v>
      </c>
      <c r="Y990" s="43">
        <f>(Table2[[#This Row],[rev]]-AVERAGE(Table2[rev]))/STDEV(Table2[rev])</f>
        <v>-3.2091025097779606E-2</v>
      </c>
      <c r="Z990" s="43">
        <f>(Table2[[#This Row],[ROA]]-AVERAGE(Table2[ROA]))/STDEV(Table2[ROA])</f>
        <v>0.53664178491855186</v>
      </c>
      <c r="AA990" s="20">
        <f>SUM(Table2[[#This Row],[TATA Z]:[ROA Z]])</f>
        <v>0.43522381550982098</v>
      </c>
      <c r="AB990" s="20">
        <f>IF(Table2[[#This Row],[Z Score]]&gt;1,1,0)</f>
        <v>0</v>
      </c>
    </row>
    <row r="991" spans="1:28" ht="26.25" hidden="1" x14ac:dyDescent="0.45">
      <c r="A991" s="30">
        <v>2512</v>
      </c>
      <c r="B991" s="31" t="s">
        <v>5030</v>
      </c>
      <c r="C991" s="32" t="s">
        <v>5031</v>
      </c>
      <c r="D991" s="32" t="s">
        <v>33</v>
      </c>
      <c r="E991" s="33">
        <v>68717802556</v>
      </c>
      <c r="F991" s="33">
        <v>11232295602</v>
      </c>
      <c r="G991" s="33">
        <v>874974074123</v>
      </c>
      <c r="H991" s="33">
        <v>328683878709</v>
      </c>
      <c r="I991" s="33">
        <v>474259863536</v>
      </c>
      <c r="J991" s="33">
        <v>11442702544</v>
      </c>
      <c r="K991" s="33">
        <v>43740407825</v>
      </c>
      <c r="L991" s="33">
        <v>460882195733</v>
      </c>
      <c r="M991" s="33">
        <v>551083758245</v>
      </c>
      <c r="N991" s="34">
        <v>0.73</v>
      </c>
      <c r="O991" s="34">
        <v>0.45</v>
      </c>
      <c r="P991" s="17">
        <v>-6.5699668886325127E-2</v>
      </c>
      <c r="Q991" s="27">
        <v>0.44290576525624359</v>
      </c>
      <c r="R991" s="27">
        <v>2.8225591949810278</v>
      </c>
      <c r="S991" s="27">
        <v>0.19571500775494463</v>
      </c>
      <c r="T991" s="28">
        <v>-0.27999999999999997</v>
      </c>
      <c r="U991" s="29">
        <v>3.115480299105891</v>
      </c>
      <c r="V991" s="27">
        <f>(Table2[[#This Row],[TATA]]-AVERAGE(Table2[TATA]))/STDEV(Table2[TATA])</f>
        <v>-2.9192838881459675E-2</v>
      </c>
      <c r="W991" s="43">
        <f>(Table2[[#This Row],[REC]]-AVERAGE(Table2[REC]))/STDEV(Table2[REC])</f>
        <v>0.15973135658331233</v>
      </c>
      <c r="X991" s="43">
        <f>(Table2[[#This Row],[INV]]-AVERAGE(Table2[INV]))/STDEV(Table2[INV])</f>
        <v>-1.6192626784744875E-2</v>
      </c>
      <c r="Y991" s="43">
        <f>(Table2[[#This Row],[rev]]-AVERAGE(Table2[rev]))/STDEV(Table2[rev])</f>
        <v>-3.0273487556455234E-2</v>
      </c>
      <c r="Z991" s="43">
        <f>(Table2[[#This Row],[ROA]]-AVERAGE(Table2[ROA]))/STDEV(Table2[ROA])</f>
        <v>-5.6783229639101589E-2</v>
      </c>
      <c r="AA991" s="20">
        <f>SUM(Table2[[#This Row],[TATA Z]:[ROA Z]])</f>
        <v>2.7289173721550965E-2</v>
      </c>
      <c r="AB991" s="20">
        <f>IF(Table2[[#This Row],[Z Score]]&gt;1,1,0)</f>
        <v>0</v>
      </c>
    </row>
    <row r="992" spans="1:28" ht="26.25" hidden="1" x14ac:dyDescent="0.45">
      <c r="A992" s="22">
        <v>2514</v>
      </c>
      <c r="B992" s="23" t="s">
        <v>5034</v>
      </c>
      <c r="C992" s="24" t="s">
        <v>5035</v>
      </c>
      <c r="D992" s="24" t="s">
        <v>33</v>
      </c>
      <c r="E992" s="25">
        <v>-96018990488</v>
      </c>
      <c r="F992" s="25">
        <v>886482073</v>
      </c>
      <c r="G992" s="25">
        <v>484517971021</v>
      </c>
      <c r="H992" s="25">
        <v>159573263553</v>
      </c>
      <c r="I992" s="25">
        <v>170508384095</v>
      </c>
      <c r="J992" s="25">
        <v>92036121791</v>
      </c>
      <c r="K992" s="25">
        <v>201808347236</v>
      </c>
      <c r="L992" s="25">
        <v>119230524183</v>
      </c>
      <c r="M992" s="25">
        <v>159807575999</v>
      </c>
      <c r="N992" s="26">
        <v>-0.35</v>
      </c>
      <c r="O992" s="26">
        <v>0.83</v>
      </c>
      <c r="P992" s="17">
        <v>0.20000387675362391</v>
      </c>
      <c r="Q992" s="27">
        <v>6.852727266788057E-2</v>
      </c>
      <c r="R992" s="27">
        <v>1.1927080727529566</v>
      </c>
      <c r="S992" s="27">
        <v>0.34032435984027581</v>
      </c>
      <c r="T992" s="28">
        <v>1.18</v>
      </c>
      <c r="U992" s="29">
        <v>2.9815635820147368</v>
      </c>
      <c r="V992" s="27">
        <f>(Table2[[#This Row],[TATA]]-AVERAGE(Table2[TATA]))/STDEV(Table2[TATA])</f>
        <v>0.26326759561175311</v>
      </c>
      <c r="W992" s="43">
        <f>(Table2[[#This Row],[REC]]-AVERAGE(Table2[REC]))/STDEV(Table2[REC])</f>
        <v>-0.1478965489296504</v>
      </c>
      <c r="X992" s="43">
        <f>(Table2[[#This Row],[INV]]-AVERAGE(Table2[INV]))/STDEV(Table2[INV])</f>
        <v>-2.8188699319004536E-2</v>
      </c>
      <c r="Y992" s="43">
        <f>(Table2[[#This Row],[rev]]-AVERAGE(Table2[rev]))/STDEV(Table2[rev])</f>
        <v>-2.9772013732856126E-2</v>
      </c>
      <c r="Z992" s="43">
        <f>(Table2[[#This Row],[ROA]]-AVERAGE(Table2[ROA]))/STDEV(Table2[ROA])</f>
        <v>0.13197505385853978</v>
      </c>
      <c r="AA992" s="20">
        <f>SUM(Table2[[#This Row],[TATA Z]:[ROA Z]])</f>
        <v>0.18938538748878184</v>
      </c>
      <c r="AB992" s="20">
        <f>IF(Table2[[#This Row],[Z Score]]&gt;1,1,0)</f>
        <v>0</v>
      </c>
    </row>
    <row r="993" spans="1:28" ht="39" hidden="1" x14ac:dyDescent="0.45">
      <c r="A993" s="30">
        <v>2517</v>
      </c>
      <c r="B993" s="31" t="s">
        <v>5040</v>
      </c>
      <c r="C993" s="32" t="s">
        <v>5041</v>
      </c>
      <c r="D993" s="32" t="s">
        <v>18</v>
      </c>
      <c r="E993" s="33">
        <v>8158221162</v>
      </c>
      <c r="F993" s="33">
        <v>170420115521</v>
      </c>
      <c r="G993" s="33">
        <v>1212158156581</v>
      </c>
      <c r="H993" s="33">
        <v>12428842563</v>
      </c>
      <c r="I993" s="33">
        <v>11159888902</v>
      </c>
      <c r="J993" s="33">
        <v>440916580657</v>
      </c>
      <c r="K993" s="33">
        <v>288039463897</v>
      </c>
      <c r="L993" s="33">
        <v>1220293850417</v>
      </c>
      <c r="M993" s="33">
        <v>1620016338396</v>
      </c>
      <c r="N993" s="34">
        <v>2.12</v>
      </c>
      <c r="O993" s="34">
        <v>5.62</v>
      </c>
      <c r="P993" s="17">
        <v>0.13386198284279513</v>
      </c>
      <c r="Q993" s="27">
        <v>-0.10209749255152746</v>
      </c>
      <c r="R993" s="27">
        <v>-0.34672571517315409</v>
      </c>
      <c r="S993" s="27">
        <v>0.32756248656207393</v>
      </c>
      <c r="T993" s="28">
        <v>3.5</v>
      </c>
      <c r="U993" s="29">
        <v>3.5126012616801874</v>
      </c>
      <c r="V993" s="27">
        <f>(Table2[[#This Row],[TATA]]-AVERAGE(Table2[TATA]))/STDEV(Table2[TATA])</f>
        <v>0.19046507811137475</v>
      </c>
      <c r="W993" s="43">
        <f>(Table2[[#This Row],[REC]]-AVERAGE(Table2[REC]))/STDEV(Table2[REC])</f>
        <v>-0.28809941899889924</v>
      </c>
      <c r="X993" s="43">
        <f>(Table2[[#This Row],[INV]]-AVERAGE(Table2[INV]))/STDEV(Table2[INV])</f>
        <v>-3.9519279842461418E-2</v>
      </c>
      <c r="Y993" s="43">
        <f>(Table2[[#This Row],[rev]]-AVERAGE(Table2[rev]))/STDEV(Table2[rev])</f>
        <v>-2.9816269137481206E-2</v>
      </c>
      <c r="Z993" s="43">
        <f>(Table2[[#This Row],[ROA]]-AVERAGE(Table2[ROA]))/STDEV(Table2[ROA])</f>
        <v>0.4319197235260247</v>
      </c>
      <c r="AA993" s="20">
        <f>SUM(Table2[[#This Row],[TATA Z]:[ROA Z]])</f>
        <v>0.26494983365855762</v>
      </c>
      <c r="AB993" s="20">
        <f>IF(Table2[[#This Row],[Z Score]]&gt;1,1,0)</f>
        <v>0</v>
      </c>
    </row>
    <row r="994" spans="1:28" ht="26.25" hidden="1" x14ac:dyDescent="0.45">
      <c r="A994" s="22">
        <v>2526</v>
      </c>
      <c r="B994" s="23" t="s">
        <v>5058</v>
      </c>
      <c r="C994" s="24" t="s">
        <v>5059</v>
      </c>
      <c r="D994" s="24" t="s">
        <v>15</v>
      </c>
      <c r="E994" s="25">
        <v>132058803458</v>
      </c>
      <c r="F994" s="25">
        <v>172525105956</v>
      </c>
      <c r="G994" s="25">
        <v>1310944910650</v>
      </c>
      <c r="H994" s="25">
        <v>22197475979</v>
      </c>
      <c r="I994" s="25">
        <v>22986470644</v>
      </c>
      <c r="J994" s="25">
        <v>17794131893</v>
      </c>
      <c r="K994" s="25">
        <v>99248871114</v>
      </c>
      <c r="L994" s="25">
        <v>1071342794002</v>
      </c>
      <c r="M994" s="25">
        <v>1115714054208</v>
      </c>
      <c r="N994" s="26">
        <v>7.2</v>
      </c>
      <c r="O994" s="26">
        <v>4.16</v>
      </c>
      <c r="P994" s="17">
        <v>3.0868041951462151E-2</v>
      </c>
      <c r="Q994" s="27">
        <v>3.5544341426314921E-2</v>
      </c>
      <c r="R994" s="27">
        <v>4.577618043454164</v>
      </c>
      <c r="S994" s="27">
        <v>4.141649195235747E-2</v>
      </c>
      <c r="T994" s="28">
        <v>-3.04</v>
      </c>
      <c r="U994" s="29">
        <v>1.6454469187842991</v>
      </c>
      <c r="V994" s="27">
        <f>(Table2[[#This Row],[TATA]]-AVERAGE(Table2[TATA]))/STDEV(Table2[TATA])</f>
        <v>7.7099437352990102E-2</v>
      </c>
      <c r="W994" s="43">
        <f>(Table2[[#This Row],[REC]]-AVERAGE(Table2[REC]))/STDEV(Table2[REC])</f>
        <v>-0.17499872027867916</v>
      </c>
      <c r="X994" s="43">
        <f>(Table2[[#This Row],[INV]]-AVERAGE(Table2[INV]))/STDEV(Table2[INV])</f>
        <v>-3.27499709388294E-3</v>
      </c>
      <c r="Y994" s="43">
        <f>(Table2[[#This Row],[rev]]-AVERAGE(Table2[rev]))/STDEV(Table2[rev])</f>
        <v>-3.0808561295320561E-2</v>
      </c>
      <c r="Z994" s="43">
        <f>(Table2[[#This Row],[ROA]]-AVERAGE(Table2[ROA]))/STDEV(Table2[ROA])</f>
        <v>-0.41361395734697159</v>
      </c>
      <c r="AA994" s="20">
        <f>SUM(Table2[[#This Row],[TATA Z]:[ROA Z]])</f>
        <v>-0.54559679866186417</v>
      </c>
      <c r="AB994" s="20">
        <f>IF(Table2[[#This Row],[Z Score]]&gt;1,1,0)</f>
        <v>0</v>
      </c>
    </row>
    <row r="995" spans="1:28" ht="26.25" hidden="1" x14ac:dyDescent="0.45">
      <c r="A995" s="30">
        <v>2528</v>
      </c>
      <c r="B995" s="31" t="s">
        <v>5062</v>
      </c>
      <c r="C995" s="32" t="s">
        <v>5063</v>
      </c>
      <c r="D995" s="32" t="s">
        <v>33</v>
      </c>
      <c r="E995" s="33">
        <v>59369428807</v>
      </c>
      <c r="F995" s="33">
        <v>28063858575</v>
      </c>
      <c r="G995" s="33">
        <v>383592477390</v>
      </c>
      <c r="H995" s="33">
        <v>222310041237</v>
      </c>
      <c r="I995" s="33">
        <v>175579255031</v>
      </c>
      <c r="J995" s="33">
        <v>85777310826</v>
      </c>
      <c r="K995" s="33">
        <v>110331920616</v>
      </c>
      <c r="L995" s="33">
        <v>822071219476</v>
      </c>
      <c r="M995" s="33">
        <v>844435433375</v>
      </c>
      <c r="N995" s="34">
        <v>1.74</v>
      </c>
      <c r="O995" s="34">
        <v>1.78</v>
      </c>
      <c r="P995" s="17">
        <v>-8.1611533273556622E-2</v>
      </c>
      <c r="Q995" s="27">
        <v>-0.21020546776014182</v>
      </c>
      <c r="R995" s="27">
        <v>0.28625996261189901</v>
      </c>
      <c r="S995" s="27">
        <v>2.7204715807050479E-2</v>
      </c>
      <c r="T995" s="28">
        <v>4.0000000000000036E-2</v>
      </c>
      <c r="U995" s="29">
        <v>6.1647677385251072E-2</v>
      </c>
      <c r="V995" s="27">
        <f>(Table2[[#This Row],[TATA]]-AVERAGE(Table2[TATA]))/STDEV(Table2[TATA])</f>
        <v>-4.670706045904003E-2</v>
      </c>
      <c r="W995" s="43">
        <f>(Table2[[#This Row],[REC]]-AVERAGE(Table2[REC]))/STDEV(Table2[REC])</f>
        <v>-0.37693205933767032</v>
      </c>
      <c r="X995" s="43">
        <f>(Table2[[#This Row],[INV]]-AVERAGE(Table2[INV]))/STDEV(Table2[INV])</f>
        <v>-3.4860362227043508E-2</v>
      </c>
      <c r="Y995" s="43">
        <f>(Table2[[#This Row],[rev]]-AVERAGE(Table2[rev]))/STDEV(Table2[rev])</f>
        <v>-3.085784464816704E-2</v>
      </c>
      <c r="Z995" s="43">
        <f>(Table2[[#This Row],[ROA]]-AVERAGE(Table2[ROA]))/STDEV(Table2[ROA])</f>
        <v>-1.5411551064276089E-2</v>
      </c>
      <c r="AA995" s="20">
        <f>SUM(Table2[[#This Row],[TATA Z]:[ROA Z]])</f>
        <v>-0.50476887773619705</v>
      </c>
      <c r="AB995" s="20">
        <f>IF(Table2[[#This Row],[Z Score]]&gt;1,1,0)</f>
        <v>0</v>
      </c>
    </row>
    <row r="996" spans="1:28" ht="26.25" hidden="1" x14ac:dyDescent="0.45">
      <c r="A996" s="22">
        <v>2530</v>
      </c>
      <c r="B996" s="23" t="s">
        <v>5066</v>
      </c>
      <c r="C996" s="24" t="s">
        <v>5067</v>
      </c>
      <c r="D996" s="24" t="s">
        <v>15</v>
      </c>
      <c r="E996" s="25">
        <v>4990195242</v>
      </c>
      <c r="F996" s="25">
        <v>4226773504</v>
      </c>
      <c r="G996" s="25">
        <v>33567757187</v>
      </c>
      <c r="H996" s="25">
        <v>6970593072</v>
      </c>
      <c r="I996" s="25">
        <v>6696600987</v>
      </c>
      <c r="J996" s="25">
        <v>160711335</v>
      </c>
      <c r="K996" s="25">
        <v>187125999</v>
      </c>
      <c r="L996" s="25">
        <v>32270030212</v>
      </c>
      <c r="M996" s="25">
        <v>34001826126</v>
      </c>
      <c r="N996" s="25"/>
      <c r="O996" s="25"/>
      <c r="P996" s="17">
        <v>-2.2742709134456418E-2</v>
      </c>
      <c r="Q996" s="27">
        <v>-3.9306854118423856E-2</v>
      </c>
      <c r="R996" s="27">
        <v>0.16436092699995306</v>
      </c>
      <c r="S996" s="27">
        <v>5.3665766738452289E-2</v>
      </c>
      <c r="T996" s="28">
        <v>0</v>
      </c>
      <c r="U996" s="29">
        <v>0.15597713048552508</v>
      </c>
      <c r="V996" s="27">
        <f>(Table2[[#This Row],[TATA]]-AVERAGE(Table2[TATA]))/STDEV(Table2[TATA])</f>
        <v>1.8089974312772962E-2</v>
      </c>
      <c r="W996" s="43">
        <f>(Table2[[#This Row],[REC]]-AVERAGE(Table2[REC]))/STDEV(Table2[REC])</f>
        <v>-0.23650416721653814</v>
      </c>
      <c r="X996" s="43">
        <f>(Table2[[#This Row],[INV]]-AVERAGE(Table2[INV]))/STDEV(Table2[INV])</f>
        <v>-3.5757566672967485E-2</v>
      </c>
      <c r="Y996" s="43">
        <f>(Table2[[#This Row],[rev]]-AVERAGE(Table2[rev]))/STDEV(Table2[rev])</f>
        <v>-3.0766083470928716E-2</v>
      </c>
      <c r="Z996" s="43">
        <f>(Table2[[#This Row],[ROA]]-AVERAGE(Table2[ROA]))/STDEV(Table2[ROA])</f>
        <v>-2.058301088612928E-2</v>
      </c>
      <c r="AA996" s="20">
        <f>SUM(Table2[[#This Row],[TATA Z]:[ROA Z]])</f>
        <v>-0.30552085393379069</v>
      </c>
      <c r="AB996" s="20">
        <f>IF(Table2[[#This Row],[Z Score]]&gt;1,1,0)</f>
        <v>0</v>
      </c>
    </row>
    <row r="997" spans="1:28" ht="26.25" hidden="1" x14ac:dyDescent="0.45">
      <c r="A997" s="30">
        <v>2531</v>
      </c>
      <c r="B997" s="31" t="s">
        <v>5068</v>
      </c>
      <c r="C997" s="32" t="s">
        <v>5069</v>
      </c>
      <c r="D997" s="32" t="s">
        <v>33</v>
      </c>
      <c r="E997" s="33">
        <v>72905183909</v>
      </c>
      <c r="F997" s="33">
        <v>6885925052</v>
      </c>
      <c r="G997" s="33">
        <v>728674371737</v>
      </c>
      <c r="H997" s="33">
        <v>347705794904</v>
      </c>
      <c r="I997" s="33">
        <v>399752166913</v>
      </c>
      <c r="J997" s="33">
        <v>247767055467</v>
      </c>
      <c r="K997" s="33">
        <v>184228772140</v>
      </c>
      <c r="L997" s="33">
        <v>508497357574</v>
      </c>
      <c r="M997" s="33">
        <v>557050573629</v>
      </c>
      <c r="N997" s="34">
        <v>0.02</v>
      </c>
      <c r="O997" s="34">
        <v>0.47</v>
      </c>
      <c r="P997" s="17">
        <v>-9.06018674701356E-2</v>
      </c>
      <c r="Q997" s="27">
        <v>0.1496850865639722</v>
      </c>
      <c r="R997" s="27">
        <v>-0.25644363092276662</v>
      </c>
      <c r="S997" s="27">
        <v>9.548371359616005E-2</v>
      </c>
      <c r="T997" s="28">
        <v>0.44999999999999996</v>
      </c>
      <c r="U997" s="29">
        <v>0.34812330176723</v>
      </c>
      <c r="V997" s="27">
        <f>(Table2[[#This Row],[TATA]]-AVERAGE(Table2[TATA]))/STDEV(Table2[TATA])</f>
        <v>-5.6602739641784638E-2</v>
      </c>
      <c r="W997" s="43">
        <f>(Table2[[#This Row],[REC]]-AVERAGE(Table2[REC]))/STDEV(Table2[REC])</f>
        <v>-8.1208935193471971E-2</v>
      </c>
      <c r="X997" s="43">
        <f>(Table2[[#This Row],[INV]]-AVERAGE(Table2[INV]))/STDEV(Table2[INV])</f>
        <v>-3.8854783302598776E-2</v>
      </c>
      <c r="Y997" s="43">
        <f>(Table2[[#This Row],[rev]]-AVERAGE(Table2[rev]))/STDEV(Table2[rev])</f>
        <v>-3.0621067914165662E-2</v>
      </c>
      <c r="Z997" s="43">
        <f>(Table2[[#This Row],[ROA]]-AVERAGE(Table2[ROA]))/STDEV(Table2[ROA])</f>
        <v>3.7595912109719076E-2</v>
      </c>
      <c r="AA997" s="20">
        <f>SUM(Table2[[#This Row],[TATA Z]:[ROA Z]])</f>
        <v>-0.16969161394230198</v>
      </c>
      <c r="AB997" s="20">
        <f>IF(Table2[[#This Row],[Z Score]]&gt;1,1,0)</f>
        <v>0</v>
      </c>
    </row>
    <row r="998" spans="1:28" ht="39" hidden="1" x14ac:dyDescent="0.45">
      <c r="A998" s="22">
        <v>2532</v>
      </c>
      <c r="B998" s="23" t="s">
        <v>5070</v>
      </c>
      <c r="C998" s="24" t="s">
        <v>5071</v>
      </c>
      <c r="D998" s="24" t="s">
        <v>33</v>
      </c>
      <c r="E998" s="25">
        <v>-168321333574</v>
      </c>
      <c r="F998" s="25">
        <v>17800028426</v>
      </c>
      <c r="G998" s="25">
        <v>3069046037660</v>
      </c>
      <c r="H998" s="25">
        <v>1387029310985</v>
      </c>
      <c r="I998" s="25">
        <v>1598488561691</v>
      </c>
      <c r="J998" s="25">
        <v>342455153414</v>
      </c>
      <c r="K998" s="25">
        <v>401643624411</v>
      </c>
      <c r="L998" s="25">
        <v>1234099700401</v>
      </c>
      <c r="M998" s="25">
        <v>1141898609173</v>
      </c>
      <c r="N998" s="26">
        <v>0.87</v>
      </c>
      <c r="O998" s="26">
        <v>0.21</v>
      </c>
      <c r="P998" s="17">
        <v>6.0644695360095861E-2</v>
      </c>
      <c r="Q998" s="27">
        <v>0.15245478161945406</v>
      </c>
      <c r="R998" s="27">
        <v>0.17283568492673851</v>
      </c>
      <c r="S998" s="27">
        <v>-7.4711217576700489E-2</v>
      </c>
      <c r="T998" s="28">
        <v>-0.66</v>
      </c>
      <c r="U998" s="29">
        <v>-0.34877605567041214</v>
      </c>
      <c r="V998" s="27">
        <f>(Table2[[#This Row],[TATA]]-AVERAGE(Table2[TATA]))/STDEV(Table2[TATA])</f>
        <v>0.1098746604787047</v>
      </c>
      <c r="W998" s="43">
        <f>(Table2[[#This Row],[REC]]-AVERAGE(Table2[REC]))/STDEV(Table2[REC])</f>
        <v>-7.8933068642119825E-2</v>
      </c>
      <c r="X998" s="43">
        <f>(Table2[[#This Row],[INV]]-AVERAGE(Table2[INV]))/STDEV(Table2[INV])</f>
        <v>-3.5695190539703832E-2</v>
      </c>
      <c r="Y998" s="43">
        <f>(Table2[[#This Row],[rev]]-AVERAGE(Table2[rev]))/STDEV(Table2[rev])</f>
        <v>-3.121126696880273E-2</v>
      </c>
      <c r="Z998" s="43">
        <f>(Table2[[#This Row],[ROA]]-AVERAGE(Table2[ROA]))/STDEV(Table2[ROA])</f>
        <v>-0.10591209794670689</v>
      </c>
      <c r="AA998" s="20">
        <f>SUM(Table2[[#This Row],[TATA Z]:[ROA Z]])</f>
        <v>-0.14187696361862856</v>
      </c>
      <c r="AB998" s="20">
        <f>IF(Table2[[#This Row],[Z Score]]&gt;1,1,0)</f>
        <v>0</v>
      </c>
    </row>
    <row r="999" spans="1:28" ht="39" hidden="1" x14ac:dyDescent="0.45">
      <c r="A999" s="30">
        <v>2533</v>
      </c>
      <c r="B999" s="31" t="s">
        <v>5072</v>
      </c>
      <c r="C999" s="32" t="s">
        <v>5073</v>
      </c>
      <c r="D999" s="32" t="s">
        <v>33</v>
      </c>
      <c r="E999" s="33">
        <v>-218868593475</v>
      </c>
      <c r="F999" s="33">
        <v>109932337568</v>
      </c>
      <c r="G999" s="33">
        <v>3067091903111</v>
      </c>
      <c r="H999" s="33">
        <v>522033133167</v>
      </c>
      <c r="I999" s="33">
        <v>469825893362</v>
      </c>
      <c r="J999" s="33">
        <v>1955181535421</v>
      </c>
      <c r="K999" s="33">
        <v>1752173790856</v>
      </c>
      <c r="L999" s="33">
        <v>611367733216</v>
      </c>
      <c r="M999" s="33">
        <v>607948751737</v>
      </c>
      <c r="N999" s="34">
        <v>0.43</v>
      </c>
      <c r="O999" s="34">
        <v>0.7</v>
      </c>
      <c r="P999" s="17">
        <v>0.1072028297259342</v>
      </c>
      <c r="Q999" s="27">
        <v>-0.10000752153081967</v>
      </c>
      <c r="R999" s="27">
        <v>-0.10383063714914191</v>
      </c>
      <c r="S999" s="27">
        <v>-5.5923485870198074E-3</v>
      </c>
      <c r="T999" s="28">
        <v>0.26999999999999996</v>
      </c>
      <c r="U999" s="29">
        <v>0.16777232245895279</v>
      </c>
      <c r="V999" s="27">
        <f>(Table2[[#This Row],[TATA]]-AVERAGE(Table2[TATA]))/STDEV(Table2[TATA])</f>
        <v>0.16112129391384095</v>
      </c>
      <c r="W999" s="43">
        <f>(Table2[[#This Row],[REC]]-AVERAGE(Table2[REC]))/STDEV(Table2[REC])</f>
        <v>-0.28638208368073487</v>
      </c>
      <c r="X999" s="43">
        <f>(Table2[[#This Row],[INV]]-AVERAGE(Table2[INV]))/STDEV(Table2[INV])</f>
        <v>-3.7731517184601326E-2</v>
      </c>
      <c r="Y999" s="43">
        <f>(Table2[[#This Row],[rev]]-AVERAGE(Table2[rev]))/STDEV(Table2[rev])</f>
        <v>-3.0971577743899435E-2</v>
      </c>
      <c r="Z999" s="43">
        <f>(Table2[[#This Row],[ROA]]-AVERAGE(Table2[ROA]))/STDEV(Table2[ROA])</f>
        <v>1.4324342911379736E-2</v>
      </c>
      <c r="AA999" s="20">
        <f>SUM(Table2[[#This Row],[TATA Z]:[ROA Z]])</f>
        <v>-0.17963954178401495</v>
      </c>
      <c r="AB999" s="20">
        <f>IF(Table2[[#This Row],[Z Score]]&gt;1,1,0)</f>
        <v>0</v>
      </c>
    </row>
    <row r="1000" spans="1:28" ht="39" hidden="1" x14ac:dyDescent="0.45">
      <c r="A1000" s="22">
        <v>2535</v>
      </c>
      <c r="B1000" s="23" t="s">
        <v>5075</v>
      </c>
      <c r="C1000" s="24" t="s">
        <v>5076</v>
      </c>
      <c r="D1000" s="24" t="s">
        <v>33</v>
      </c>
      <c r="E1000" s="25">
        <v>82872421016</v>
      </c>
      <c r="F1000" s="25">
        <v>34403502494</v>
      </c>
      <c r="G1000" s="25">
        <v>1177843378382</v>
      </c>
      <c r="H1000" s="25">
        <v>292918092394</v>
      </c>
      <c r="I1000" s="25">
        <v>266968031142</v>
      </c>
      <c r="J1000" s="25">
        <v>422923544139</v>
      </c>
      <c r="K1000" s="25">
        <v>494170196751</v>
      </c>
      <c r="L1000" s="25">
        <v>1647088311259</v>
      </c>
      <c r="M1000" s="25">
        <v>2207586954154</v>
      </c>
      <c r="N1000" s="26">
        <v>0.37</v>
      </c>
      <c r="O1000" s="26">
        <v>0.74</v>
      </c>
      <c r="P1000" s="17">
        <v>-4.1150563319022615E-2</v>
      </c>
      <c r="Q1000" s="27">
        <v>-8.8591527549260904E-2</v>
      </c>
      <c r="R1000" s="27">
        <v>0.16846225186409519</v>
      </c>
      <c r="S1000" s="27">
        <v>0.34029665505097689</v>
      </c>
      <c r="T1000" s="28">
        <v>0.37</v>
      </c>
      <c r="U1000" s="29">
        <v>0.74901681604678849</v>
      </c>
      <c r="V1000" s="27">
        <f>(Table2[[#This Row],[TATA]]-AVERAGE(Table2[TATA]))/STDEV(Table2[TATA])</f>
        <v>-2.1715883244119031E-3</v>
      </c>
      <c r="W1000" s="43">
        <f>(Table2[[#This Row],[REC]]-AVERAGE(Table2[REC]))/STDEV(Table2[REC])</f>
        <v>-0.2770015279398983</v>
      </c>
      <c r="X1000" s="43">
        <f>(Table2[[#This Row],[INV]]-AVERAGE(Table2[INV]))/STDEV(Table2[INV])</f>
        <v>-3.5727379995248387E-2</v>
      </c>
      <c r="Y1000" s="43">
        <f>(Table2[[#This Row],[rev]]-AVERAGE(Table2[rev]))/STDEV(Table2[rev])</f>
        <v>-2.9772109807047878E-2</v>
      </c>
      <c r="Z1000" s="43">
        <f>(Table2[[#This Row],[ROA]]-AVERAGE(Table2[ROA]))/STDEV(Table2[ROA])</f>
        <v>2.7252992466012711E-2</v>
      </c>
      <c r="AA1000" s="20">
        <f>SUM(Table2[[#This Row],[TATA Z]:[ROA Z]])</f>
        <v>-0.31741961360059373</v>
      </c>
      <c r="AB1000" s="20">
        <f>IF(Table2[[#This Row],[Z Score]]&gt;1,1,0)</f>
        <v>0</v>
      </c>
    </row>
    <row r="1001" spans="1:28" ht="26.25" hidden="1" x14ac:dyDescent="0.45">
      <c r="A1001" s="30">
        <v>2536</v>
      </c>
      <c r="B1001" s="31" t="s">
        <v>5077</v>
      </c>
      <c r="C1001" s="32" t="s">
        <v>5078</v>
      </c>
      <c r="D1001" s="32" t="s">
        <v>33</v>
      </c>
      <c r="E1001" s="33">
        <v>-95788493915</v>
      </c>
      <c r="F1001" s="33">
        <v>22547937985</v>
      </c>
      <c r="G1001" s="33">
        <v>1736307032018</v>
      </c>
      <c r="H1001" s="33">
        <v>363464845430</v>
      </c>
      <c r="I1001" s="33">
        <v>543853697815</v>
      </c>
      <c r="J1001" s="33">
        <v>36879771631</v>
      </c>
      <c r="K1001" s="33">
        <v>41760784664</v>
      </c>
      <c r="L1001" s="33">
        <v>293915224690</v>
      </c>
      <c r="M1001" s="33">
        <v>533061461859</v>
      </c>
      <c r="N1001" s="34">
        <v>-0.12</v>
      </c>
      <c r="O1001" s="34">
        <v>0.42</v>
      </c>
      <c r="P1001" s="17">
        <v>6.8154093554793155E-2</v>
      </c>
      <c r="Q1001" s="27">
        <v>0.49630343801637683</v>
      </c>
      <c r="R1001" s="27">
        <v>0.13234932910748207</v>
      </c>
      <c r="S1001" s="27">
        <v>0.81365719459151442</v>
      </c>
      <c r="T1001" s="28">
        <v>0.54</v>
      </c>
      <c r="U1001" s="29">
        <v>2.0504640552701665</v>
      </c>
      <c r="V1001" s="27">
        <f>(Table2[[#This Row],[TATA]]-AVERAGE(Table2[TATA]))/STDEV(Table2[TATA])</f>
        <v>0.11814027038433901</v>
      </c>
      <c r="W1001" s="43">
        <f>(Table2[[#This Row],[REC]]-AVERAGE(Table2[REC]))/STDEV(Table2[REC])</f>
        <v>0.20360838092009167</v>
      </c>
      <c r="X1001" s="43">
        <f>(Table2[[#This Row],[INV]]-AVERAGE(Table2[INV]))/STDEV(Table2[INV])</f>
        <v>-3.599317926666909E-2</v>
      </c>
      <c r="Y1001" s="43">
        <f>(Table2[[#This Row],[rev]]-AVERAGE(Table2[rev]))/STDEV(Table2[rev])</f>
        <v>-2.8130598270752098E-2</v>
      </c>
      <c r="Z1001" s="43">
        <f>(Table2[[#This Row],[ROA]]-AVERAGE(Table2[ROA]))/STDEV(Table2[ROA])</f>
        <v>4.9231696708888766E-2</v>
      </c>
      <c r="AA1001" s="20">
        <f>SUM(Table2[[#This Row],[TATA Z]:[ROA Z]])</f>
        <v>0.30685657047589832</v>
      </c>
      <c r="AB1001" s="20">
        <f>IF(Table2[[#This Row],[Z Score]]&gt;1,1,0)</f>
        <v>0</v>
      </c>
    </row>
    <row r="1002" spans="1:28" ht="39" hidden="1" x14ac:dyDescent="0.45">
      <c r="A1002" s="22">
        <v>2537</v>
      </c>
      <c r="B1002" s="23" t="s">
        <v>5079</v>
      </c>
      <c r="C1002" s="24" t="s">
        <v>5080</v>
      </c>
      <c r="D1002" s="24" t="s">
        <v>33</v>
      </c>
      <c r="E1002" s="25">
        <v>6320504981</v>
      </c>
      <c r="F1002" s="25">
        <v>810539604</v>
      </c>
      <c r="G1002" s="25">
        <v>710591021738</v>
      </c>
      <c r="H1002" s="25">
        <v>379563582083</v>
      </c>
      <c r="I1002" s="25">
        <v>299106582388</v>
      </c>
      <c r="J1002" s="25">
        <v>206886717156</v>
      </c>
      <c r="K1002" s="25">
        <v>183163041816</v>
      </c>
      <c r="L1002" s="25">
        <v>233707109417</v>
      </c>
      <c r="M1002" s="25">
        <v>237010737616</v>
      </c>
      <c r="N1002" s="26">
        <v>0.03</v>
      </c>
      <c r="O1002" s="26">
        <v>0.03</v>
      </c>
      <c r="P1002" s="17">
        <v>-7.754059942276563E-3</v>
      </c>
      <c r="Q1002" s="27">
        <v>-0.21197239011567315</v>
      </c>
      <c r="R1002" s="27">
        <v>-0.11466988149902102</v>
      </c>
      <c r="S1002" s="27">
        <v>1.4135762524474115E-2</v>
      </c>
      <c r="T1002" s="28">
        <v>0</v>
      </c>
      <c r="U1002" s="29">
        <v>-0.32026056903249661</v>
      </c>
      <c r="V1002" s="27">
        <f>(Table2[[#This Row],[TATA]]-AVERAGE(Table2[TATA]))/STDEV(Table2[TATA])</f>
        <v>3.4588011042592882E-2</v>
      </c>
      <c r="W1002" s="43">
        <f>(Table2[[#This Row],[REC]]-AVERAGE(Table2[REC]))/STDEV(Table2[REC])</f>
        <v>-0.3783839446200703</v>
      </c>
      <c r="X1002" s="43">
        <f>(Table2[[#This Row],[INV]]-AVERAGE(Table2[INV]))/STDEV(Table2[INV])</f>
        <v>-3.7811296472208877E-2</v>
      </c>
      <c r="Y1002" s="43">
        <f>(Table2[[#This Row],[rev]]-AVERAGE(Table2[rev]))/STDEV(Table2[rev])</f>
        <v>-3.0903164939548918E-2</v>
      </c>
      <c r="Z1002" s="43">
        <f>(Table2[[#This Row],[ROA]]-AVERAGE(Table2[ROA]))/STDEV(Table2[ROA])</f>
        <v>-2.058301088612928E-2</v>
      </c>
      <c r="AA1002" s="20">
        <f>SUM(Table2[[#This Row],[TATA Z]:[ROA Z]])</f>
        <v>-0.43309340587536449</v>
      </c>
      <c r="AB1002" s="20">
        <f>IF(Table2[[#This Row],[Z Score]]&gt;1,1,0)</f>
        <v>0</v>
      </c>
    </row>
    <row r="1003" spans="1:28" ht="26.25" hidden="1" x14ac:dyDescent="0.45">
      <c r="A1003" s="30">
        <v>2538</v>
      </c>
      <c r="B1003" s="31" t="s">
        <v>5081</v>
      </c>
      <c r="C1003" s="32" t="s">
        <v>5082</v>
      </c>
      <c r="D1003" s="32" t="s">
        <v>18</v>
      </c>
      <c r="E1003" s="33">
        <v>120330991877</v>
      </c>
      <c r="F1003" s="33">
        <v>-14799785034</v>
      </c>
      <c r="G1003" s="33">
        <v>181807148876</v>
      </c>
      <c r="H1003" s="33">
        <v>63446360178</v>
      </c>
      <c r="I1003" s="33">
        <v>5475440929</v>
      </c>
      <c r="J1003" s="33">
        <v>194766173064</v>
      </c>
      <c r="K1003" s="33">
        <v>70937498167</v>
      </c>
      <c r="L1003" s="33">
        <v>1361919134847</v>
      </c>
      <c r="M1003" s="33">
        <v>1018989152500</v>
      </c>
      <c r="N1003" s="34">
        <v>0.86</v>
      </c>
      <c r="O1003" s="34">
        <v>-7</v>
      </c>
      <c r="P1003" s="17">
        <v>-0.74326437517132393</v>
      </c>
      <c r="Q1003" s="27">
        <v>-0.91369968405376534</v>
      </c>
      <c r="R1003" s="27">
        <v>-0.63578121882751171</v>
      </c>
      <c r="S1003" s="27">
        <v>-0.25179907791333384</v>
      </c>
      <c r="T1003" s="28">
        <v>-7.86</v>
      </c>
      <c r="U1003" s="29">
        <v>-10.404544355965935</v>
      </c>
      <c r="V1003" s="27">
        <f>(Table2[[#This Row],[TATA]]-AVERAGE(Table2[TATA]))/STDEV(Table2[TATA])</f>
        <v>-0.77498969274016472</v>
      </c>
      <c r="W1003" s="43">
        <f>(Table2[[#This Row],[REC]]-AVERAGE(Table2[REC]))/STDEV(Table2[REC])</f>
        <v>-0.95499532040444002</v>
      </c>
      <c r="X1003" s="43">
        <f>(Table2[[#This Row],[INV]]-AVERAGE(Table2[INV]))/STDEV(Table2[INV])</f>
        <v>-4.1646793663186576E-2</v>
      </c>
      <c r="Y1003" s="43">
        <f>(Table2[[#This Row],[rev]]-AVERAGE(Table2[rev]))/STDEV(Table2[rev])</f>
        <v>-3.1825369204622131E-2</v>
      </c>
      <c r="Z1003" s="43">
        <f>(Table2[[#This Row],[ROA]]-AVERAGE(Table2[ROA]))/STDEV(Table2[ROA])</f>
        <v>-1.0367748658802809</v>
      </c>
      <c r="AA1003" s="20">
        <f>SUM(Table2[[#This Row],[TATA Z]:[ROA Z]])</f>
        <v>-2.8402320418926941</v>
      </c>
      <c r="AB1003" s="20">
        <f>IF(Table2[[#This Row],[Z Score]]&gt;1,1,0)</f>
        <v>0</v>
      </c>
    </row>
    <row r="1004" spans="1:28" ht="26.25" hidden="1" x14ac:dyDescent="0.45">
      <c r="A1004" s="22">
        <v>2544</v>
      </c>
      <c r="B1004" s="23" t="s">
        <v>5093</v>
      </c>
      <c r="C1004" s="24" t="s">
        <v>5094</v>
      </c>
      <c r="D1004" s="24" t="s">
        <v>33</v>
      </c>
      <c r="E1004" s="25">
        <v>-14293819854</v>
      </c>
      <c r="F1004" s="25">
        <v>25040750777</v>
      </c>
      <c r="G1004" s="25">
        <v>1413536092947</v>
      </c>
      <c r="H1004" s="25">
        <v>632686630293</v>
      </c>
      <c r="I1004" s="25">
        <v>585692515800</v>
      </c>
      <c r="J1004" s="25">
        <v>423258183120</v>
      </c>
      <c r="K1004" s="25">
        <v>527437794801</v>
      </c>
      <c r="L1004" s="25">
        <v>1057004061947</v>
      </c>
      <c r="M1004" s="25">
        <v>1621007845613</v>
      </c>
      <c r="N1004" s="26">
        <v>0.4</v>
      </c>
      <c r="O1004" s="26">
        <v>0.57999999999999996</v>
      </c>
      <c r="P1004" s="17">
        <v>2.7827071998560448E-2</v>
      </c>
      <c r="Q1004" s="27">
        <v>-7.4277078482339373E-2</v>
      </c>
      <c r="R1004" s="27">
        <v>0.24613726523383844</v>
      </c>
      <c r="S1004" s="27">
        <v>0.53358714878266955</v>
      </c>
      <c r="T1004" s="28">
        <v>0.17999999999999994</v>
      </c>
      <c r="U1004" s="29">
        <v>0.91327440753272904</v>
      </c>
      <c r="V1004" s="27">
        <f>(Table2[[#This Row],[TATA]]-AVERAGE(Table2[TATA]))/STDEV(Table2[TATA])</f>
        <v>7.3752235524860946E-2</v>
      </c>
      <c r="W1004" s="43">
        <f>(Table2[[#This Row],[REC]]-AVERAGE(Table2[REC]))/STDEV(Table2[REC])</f>
        <v>-0.26523930315346855</v>
      </c>
      <c r="X1004" s="43">
        <f>(Table2[[#This Row],[INV]]-AVERAGE(Table2[INV]))/STDEV(Table2[INV])</f>
        <v>-3.5155674345710757E-2</v>
      </c>
      <c r="Y1004" s="43">
        <f>(Table2[[#This Row],[rev]]-AVERAGE(Table2[rev]))/STDEV(Table2[rev])</f>
        <v>-2.9101820357857935E-2</v>
      </c>
      <c r="Z1004" s="43">
        <f>(Table2[[#This Row],[ROA]]-AVERAGE(Table2[ROA]))/STDEV(Table2[ROA])</f>
        <v>2.6885583122100583E-3</v>
      </c>
      <c r="AA1004" s="20">
        <f>SUM(Table2[[#This Row],[TATA Z]:[ROA Z]])</f>
        <v>-0.25305600401996625</v>
      </c>
      <c r="AB1004" s="20">
        <f>IF(Table2[[#This Row],[Z Score]]&gt;1,1,0)</f>
        <v>0</v>
      </c>
    </row>
    <row r="1005" spans="1:28" ht="26.25" hidden="1" x14ac:dyDescent="0.45">
      <c r="A1005" s="30">
        <v>2545</v>
      </c>
      <c r="B1005" s="31" t="s">
        <v>5095</v>
      </c>
      <c r="C1005" s="32" t="s">
        <v>5096</v>
      </c>
      <c r="D1005" s="32" t="s">
        <v>15</v>
      </c>
      <c r="E1005" s="33">
        <v>212003563</v>
      </c>
      <c r="F1005" s="33">
        <v>-1026613965</v>
      </c>
      <c r="G1005" s="33">
        <v>77904142093</v>
      </c>
      <c r="H1005" s="33">
        <v>63473729143</v>
      </c>
      <c r="I1005" s="33">
        <v>61925147949</v>
      </c>
      <c r="J1005" s="33">
        <v>15735697785</v>
      </c>
      <c r="K1005" s="33">
        <v>15735697785</v>
      </c>
      <c r="L1005" s="33">
        <v>1191747826</v>
      </c>
      <c r="M1005" s="33">
        <v>226173744</v>
      </c>
      <c r="N1005" s="33"/>
      <c r="O1005" s="33"/>
      <c r="P1005" s="17">
        <v>-1.5899251242910417E-2</v>
      </c>
      <c r="Q1005" s="27">
        <v>-2.4397198886978902E-2</v>
      </c>
      <c r="R1005" s="27">
        <v>0</v>
      </c>
      <c r="S1005" s="27">
        <v>-0.810216776514598</v>
      </c>
      <c r="T1005" s="28">
        <v>0</v>
      </c>
      <c r="U1005" s="29">
        <v>-0.85051322664448736</v>
      </c>
      <c r="V1005" s="27">
        <f>(Table2[[#This Row],[TATA]]-AVERAGE(Table2[TATA]))/STDEV(Table2[TATA])</f>
        <v>2.5622582368781639E-2</v>
      </c>
      <c r="W1005" s="43">
        <f>(Table2[[#This Row],[REC]]-AVERAGE(Table2[REC]))/STDEV(Table2[REC])</f>
        <v>-0.22425285977881923</v>
      </c>
      <c r="X1005" s="43">
        <f>(Table2[[#This Row],[INV]]-AVERAGE(Table2[INV]))/STDEV(Table2[INV])</f>
        <v>-3.6967300234026862E-2</v>
      </c>
      <c r="Y1005" s="43">
        <f>(Table2[[#This Row],[rev]]-AVERAGE(Table2[rev]))/STDEV(Table2[rev])</f>
        <v>-3.3761840493959965E-2</v>
      </c>
      <c r="Z1005" s="43">
        <f>(Table2[[#This Row],[ROA]]-AVERAGE(Table2[ROA]))/STDEV(Table2[ROA])</f>
        <v>-2.058301088612928E-2</v>
      </c>
      <c r="AA1005" s="20">
        <f>SUM(Table2[[#This Row],[TATA Z]:[ROA Z]])</f>
        <v>-0.28994242902415368</v>
      </c>
      <c r="AB1005" s="20">
        <f>IF(Table2[[#This Row],[Z Score]]&gt;1,1,0)</f>
        <v>0</v>
      </c>
    </row>
    <row r="1006" spans="1:28" ht="39" hidden="1" x14ac:dyDescent="0.45">
      <c r="A1006" s="22">
        <v>2546</v>
      </c>
      <c r="B1006" s="23" t="s">
        <v>5097</v>
      </c>
      <c r="C1006" s="24" t="s">
        <v>5098</v>
      </c>
      <c r="D1006" s="24" t="s">
        <v>18</v>
      </c>
      <c r="E1006" s="25">
        <v>449574531974</v>
      </c>
      <c r="F1006" s="25">
        <v>517819424945</v>
      </c>
      <c r="G1006" s="25">
        <v>1622245048203</v>
      </c>
      <c r="H1006" s="25">
        <v>457491927351</v>
      </c>
      <c r="I1006" s="25">
        <v>838186250290</v>
      </c>
      <c r="J1006" s="25">
        <v>280927425905</v>
      </c>
      <c r="K1006" s="25">
        <v>373687061815</v>
      </c>
      <c r="L1006" s="25">
        <v>2573987027138</v>
      </c>
      <c r="M1006" s="25">
        <v>2772608235474</v>
      </c>
      <c r="N1006" s="26">
        <v>6.58</v>
      </c>
      <c r="O1006" s="26">
        <v>6.91</v>
      </c>
      <c r="P1006" s="17">
        <v>4.2068177706319099E-2</v>
      </c>
      <c r="Q1006" s="27">
        <v>0.83213342177056859</v>
      </c>
      <c r="R1006" s="27">
        <v>0.33019074449985569</v>
      </c>
      <c r="S1006" s="27">
        <v>7.7164805510634482E-2</v>
      </c>
      <c r="T1006" s="28">
        <v>0.33000000000000007</v>
      </c>
      <c r="U1006" s="29">
        <v>1.6115571494873779</v>
      </c>
      <c r="V1006" s="27">
        <f>(Table2[[#This Row],[TATA]]-AVERAGE(Table2[TATA]))/STDEV(Table2[TATA])</f>
        <v>8.9427449617030974E-2</v>
      </c>
      <c r="W1006" s="43">
        <f>(Table2[[#This Row],[REC]]-AVERAGE(Table2[REC]))/STDEV(Table2[REC])</f>
        <v>0.47956086365084122</v>
      </c>
      <c r="X1006" s="43">
        <f>(Table2[[#This Row],[INV]]-AVERAGE(Table2[INV]))/STDEV(Table2[INV])</f>
        <v>-3.4537021745923831E-2</v>
      </c>
      <c r="Y1006" s="43">
        <f>(Table2[[#This Row],[rev]]-AVERAGE(Table2[rev]))/STDEV(Table2[rev])</f>
        <v>-3.0684593908503765E-2</v>
      </c>
      <c r="Z1006" s="43">
        <f>(Table2[[#This Row],[ROA]]-AVERAGE(Table2[ROA]))/STDEV(Table2[ROA])</f>
        <v>2.2081532644159532E-2</v>
      </c>
      <c r="AA1006" s="20">
        <f>SUM(Table2[[#This Row],[TATA Z]:[ROA Z]])</f>
        <v>0.52584823025760408</v>
      </c>
      <c r="AB1006" s="20">
        <f>IF(Table2[[#This Row],[Z Score]]&gt;1,1,0)</f>
        <v>0</v>
      </c>
    </row>
    <row r="1007" spans="1:28" ht="64.5" hidden="1" x14ac:dyDescent="0.45">
      <c r="A1007" s="30">
        <v>2548</v>
      </c>
      <c r="B1007" s="31" t="s">
        <v>5101</v>
      </c>
      <c r="C1007" s="32" t="s">
        <v>5102</v>
      </c>
      <c r="D1007" s="32" t="s">
        <v>18</v>
      </c>
      <c r="E1007" s="33">
        <v>3242385830155</v>
      </c>
      <c r="F1007" s="33">
        <v>4129937682361</v>
      </c>
      <c r="G1007" s="33">
        <v>31529887360849</v>
      </c>
      <c r="H1007" s="33">
        <v>5857885426282</v>
      </c>
      <c r="I1007" s="33">
        <v>12330736833932</v>
      </c>
      <c r="J1007" s="33">
        <v>7123958365622</v>
      </c>
      <c r="K1007" s="33">
        <v>6135371128717</v>
      </c>
      <c r="L1007" s="33">
        <v>12870215463529</v>
      </c>
      <c r="M1007" s="33">
        <v>16064470538289</v>
      </c>
      <c r="N1007" s="34">
        <v>1.04</v>
      </c>
      <c r="O1007" s="34">
        <v>0.81</v>
      </c>
      <c r="P1007" s="17">
        <v>2.8149540848283611E-2</v>
      </c>
      <c r="Q1007" s="27">
        <v>1.1049808824544249</v>
      </c>
      <c r="R1007" s="27">
        <v>-0.13876937317259089</v>
      </c>
      <c r="S1007" s="27">
        <v>0.24818971242647234</v>
      </c>
      <c r="T1007" s="28">
        <v>-0.22999999999999998</v>
      </c>
      <c r="U1007" s="29">
        <v>1.0125507625565902</v>
      </c>
      <c r="V1007" s="27">
        <f>(Table2[[#This Row],[TATA]]-AVERAGE(Table2[TATA]))/STDEV(Table2[TATA])</f>
        <v>7.4107177645311093E-2</v>
      </c>
      <c r="W1007" s="43">
        <f>(Table2[[#This Row],[REC]]-AVERAGE(Table2[REC]))/STDEV(Table2[REC])</f>
        <v>0.70376042242996706</v>
      </c>
      <c r="X1007" s="43">
        <f>(Table2[[#This Row],[INV]]-AVERAGE(Table2[INV]))/STDEV(Table2[INV])</f>
        <v>-3.7988674176351392E-2</v>
      </c>
      <c r="Y1007" s="43">
        <f>(Table2[[#This Row],[rev]]-AVERAGE(Table2[rev]))/STDEV(Table2[rev])</f>
        <v>-3.00915166782624E-2</v>
      </c>
      <c r="Z1007" s="43">
        <f>(Table2[[#This Row],[ROA]]-AVERAGE(Table2[ROA]))/STDEV(Table2[ROA])</f>
        <v>-5.0318904861785113E-2</v>
      </c>
      <c r="AA1007" s="20">
        <f>SUM(Table2[[#This Row],[TATA Z]:[ROA Z]])</f>
        <v>0.65946850435887916</v>
      </c>
      <c r="AB1007" s="20">
        <f>IF(Table2[[#This Row],[Z Score]]&gt;1,1,0)</f>
        <v>0</v>
      </c>
    </row>
    <row r="1008" spans="1:28" hidden="1" x14ac:dyDescent="0.45">
      <c r="A1008" s="22">
        <v>2552</v>
      </c>
      <c r="B1008" s="23" t="s">
        <v>5109</v>
      </c>
      <c r="C1008" s="24" t="s">
        <v>5110</v>
      </c>
      <c r="D1008" s="24" t="s">
        <v>33</v>
      </c>
      <c r="E1008" s="25">
        <v>-119135147881</v>
      </c>
      <c r="F1008" s="25">
        <v>31348248692</v>
      </c>
      <c r="G1008" s="25">
        <v>287270908952</v>
      </c>
      <c r="H1008" s="25">
        <v>47962774040</v>
      </c>
      <c r="I1008" s="25">
        <v>72645697936</v>
      </c>
      <c r="J1008" s="25">
        <v>10952098200</v>
      </c>
      <c r="K1008" s="25">
        <v>45591692113</v>
      </c>
      <c r="L1008" s="25">
        <v>58714086272</v>
      </c>
      <c r="M1008" s="25">
        <v>178272991331</v>
      </c>
      <c r="N1008" s="26">
        <v>0.06</v>
      </c>
      <c r="O1008" s="26">
        <v>-1.01</v>
      </c>
      <c r="P1008" s="17">
        <v>0.52383792400693185</v>
      </c>
      <c r="Q1008" s="27">
        <v>0.51462669518270421</v>
      </c>
      <c r="R1008" s="27">
        <v>3.1628271843837195</v>
      </c>
      <c r="S1008" s="27">
        <v>2.0362899714581117</v>
      </c>
      <c r="T1008" s="28">
        <v>-1.07</v>
      </c>
      <c r="U1008" s="29">
        <v>5.1675817750314668</v>
      </c>
      <c r="V1008" s="27">
        <f>(Table2[[#This Row],[TATA]]-AVERAGE(Table2[TATA]))/STDEV(Table2[TATA])</f>
        <v>0.61971239176715076</v>
      </c>
      <c r="W1008" s="43">
        <f>(Table2[[#This Row],[REC]]-AVERAGE(Table2[REC]))/STDEV(Table2[REC])</f>
        <v>0.21866465508071872</v>
      </c>
      <c r="X1008" s="43">
        <f>(Table2[[#This Row],[INV]]-AVERAGE(Table2[INV]))/STDEV(Table2[INV])</f>
        <v>-1.368817749714289E-2</v>
      </c>
      <c r="Y1008" s="43">
        <f>(Table2[[#This Row],[rev]]-AVERAGE(Table2[rev]))/STDEV(Table2[rev])</f>
        <v>-2.389077335879828E-2</v>
      </c>
      <c r="Z1008" s="43">
        <f>(Table2[[#This Row],[ROA]]-AVERAGE(Table2[ROA]))/STDEV(Table2[ROA])</f>
        <v>-0.15891956112070207</v>
      </c>
      <c r="AA1008" s="20">
        <f>SUM(Table2[[#This Row],[TATA Z]:[ROA Z]])</f>
        <v>0.64187853487122626</v>
      </c>
      <c r="AB1008" s="20">
        <f>IF(Table2[[#This Row],[Z Score]]&gt;1,1,0)</f>
        <v>0</v>
      </c>
    </row>
    <row r="1009" spans="1:28" ht="51.75" x14ac:dyDescent="0.45">
      <c r="A1009" s="30">
        <v>2554</v>
      </c>
      <c r="B1009" s="31" t="s">
        <v>5113</v>
      </c>
      <c r="C1009" s="32" t="s">
        <v>5114</v>
      </c>
      <c r="D1009" s="32" t="s">
        <v>15</v>
      </c>
      <c r="E1009" s="33">
        <v>379812265603</v>
      </c>
      <c r="F1009" s="33">
        <v>484058156689</v>
      </c>
      <c r="G1009" s="33">
        <v>6313923532268</v>
      </c>
      <c r="H1009" s="33">
        <v>481103968449</v>
      </c>
      <c r="I1009" s="33">
        <v>1658531272260</v>
      </c>
      <c r="J1009" s="33">
        <v>203995816903</v>
      </c>
      <c r="K1009" s="33">
        <v>340556491012</v>
      </c>
      <c r="L1009" s="33">
        <v>1772499363276</v>
      </c>
      <c r="M1009" s="33">
        <v>2286797014856</v>
      </c>
      <c r="N1009" s="34">
        <v>2.5</v>
      </c>
      <c r="O1009" s="34">
        <v>2.4700000000000002</v>
      </c>
      <c r="P1009" s="17">
        <v>1.6510477289317795E-2</v>
      </c>
      <c r="Q1009" s="27">
        <v>2.4473448173932795</v>
      </c>
      <c r="R1009" s="27">
        <v>0.66942879605190431</v>
      </c>
      <c r="S1009" s="27">
        <v>0.29015392740647067</v>
      </c>
      <c r="T1009" s="28">
        <v>-2.9999999999999805E-2</v>
      </c>
      <c r="U1009" s="29">
        <v>3.3934380181409725</v>
      </c>
      <c r="V1009" s="27">
        <f>(Table2[[#This Row],[TATA]]-AVERAGE(Table2[TATA]))/STDEV(Table2[TATA])</f>
        <v>6.1296036652251376E-2</v>
      </c>
      <c r="W1009" s="43">
        <f>(Table2[[#This Row],[REC]]-AVERAGE(Table2[REC]))/STDEV(Table2[REC])</f>
        <v>1.8067848052847384</v>
      </c>
      <c r="X1009" s="43">
        <f>(Table2[[#This Row],[INV]]-AVERAGE(Table2[INV]))/STDEV(Table2[INV])</f>
        <v>-3.2040153033623231E-2</v>
      </c>
      <c r="Y1009" s="43">
        <f>(Table2[[#This Row],[rev]]-AVERAGE(Table2[rev]))/STDEV(Table2[rev])</f>
        <v>-2.994599389542096E-2</v>
      </c>
      <c r="Z1009" s="43">
        <f>(Table2[[#This Row],[ROA]]-AVERAGE(Table2[ROA]))/STDEV(Table2[ROA])</f>
        <v>-2.4461605752519149E-2</v>
      </c>
      <c r="AA1009" s="20">
        <f>SUM(Table2[[#This Row],[TATA Z]:[ROA Z]])</f>
        <v>1.7816330892554266</v>
      </c>
      <c r="AB1009" s="20">
        <f>IF(Table2[[#This Row],[Z Score]]&gt;1,1,0)</f>
        <v>1</v>
      </c>
    </row>
    <row r="1010" spans="1:28" ht="51.75" hidden="1" x14ac:dyDescent="0.45">
      <c r="A1010" s="22">
        <v>2555</v>
      </c>
      <c r="B1010" s="23" t="s">
        <v>5115</v>
      </c>
      <c r="C1010" s="24" t="s">
        <v>5116</v>
      </c>
      <c r="D1010" s="24" t="s">
        <v>15</v>
      </c>
      <c r="E1010" s="25">
        <v>361845609132</v>
      </c>
      <c r="F1010" s="25">
        <v>-77337602356</v>
      </c>
      <c r="G1010" s="25">
        <v>5461121104595</v>
      </c>
      <c r="H1010" s="25">
        <v>118957119348</v>
      </c>
      <c r="I1010" s="25">
        <v>88380863245</v>
      </c>
      <c r="J1010" s="25">
        <v>10865869487</v>
      </c>
      <c r="K1010" s="25">
        <v>8162450457</v>
      </c>
      <c r="L1010" s="25">
        <v>3129661385</v>
      </c>
      <c r="M1010" s="25">
        <v>3158373876</v>
      </c>
      <c r="N1010" s="26">
        <v>-0.11</v>
      </c>
      <c r="O1010" s="26">
        <v>-0.98</v>
      </c>
      <c r="P1010" s="17">
        <v>-8.0419972946300392E-2</v>
      </c>
      <c r="Q1010" s="27">
        <v>-0.25703594934533924</v>
      </c>
      <c r="R1010" s="27">
        <v>-0.24879914425940683</v>
      </c>
      <c r="S1010" s="27">
        <v>9.1743123194140703E-3</v>
      </c>
      <c r="T1010" s="28">
        <v>-0.87</v>
      </c>
      <c r="U1010" s="29">
        <v>-1.4470807542316324</v>
      </c>
      <c r="V1010" s="27">
        <f>(Table2[[#This Row],[TATA]]-AVERAGE(Table2[TATA]))/STDEV(Table2[TATA])</f>
        <v>-4.539550757706811E-2</v>
      </c>
      <c r="W1010" s="43">
        <f>(Table2[[#This Row],[REC]]-AVERAGE(Table2[REC]))/STDEV(Table2[REC])</f>
        <v>-0.41541280342266179</v>
      </c>
      <c r="X1010" s="43">
        <f>(Table2[[#This Row],[INV]]-AVERAGE(Table2[INV]))/STDEV(Table2[INV])</f>
        <v>-3.8798518153438724E-2</v>
      </c>
      <c r="Y1010" s="43">
        <f>(Table2[[#This Row],[rev]]-AVERAGE(Table2[rev]))/STDEV(Table2[rev])</f>
        <v>-3.0920370171223416E-2</v>
      </c>
      <c r="Z1010" s="43">
        <f>(Table2[[#This Row],[ROA]]-AVERAGE(Table2[ROA]))/STDEV(Table2[ROA])</f>
        <v>-0.13306226201143612</v>
      </c>
      <c r="AA1010" s="20">
        <f>SUM(Table2[[#This Row],[TATA Z]:[ROA Z]])</f>
        <v>-0.66358946133582819</v>
      </c>
      <c r="AB1010" s="20">
        <f>IF(Table2[[#This Row],[Z Score]]&gt;1,1,0)</f>
        <v>0</v>
      </c>
    </row>
    <row r="1011" spans="1:28" ht="26.25" hidden="1" x14ac:dyDescent="0.45">
      <c r="A1011" s="30">
        <v>2556</v>
      </c>
      <c r="B1011" s="31" t="s">
        <v>5117</v>
      </c>
      <c r="C1011" s="32" t="s">
        <v>5118</v>
      </c>
      <c r="D1011" s="32" t="s">
        <v>33</v>
      </c>
      <c r="E1011" s="33">
        <v>653062996085</v>
      </c>
      <c r="F1011" s="33">
        <v>694462867757</v>
      </c>
      <c r="G1011" s="33">
        <v>5750396960709</v>
      </c>
      <c r="H1011" s="33">
        <v>1328693368799</v>
      </c>
      <c r="I1011" s="33">
        <v>1371102259035</v>
      </c>
      <c r="J1011" s="33">
        <v>1854125512763</v>
      </c>
      <c r="K1011" s="33">
        <v>1659237641551</v>
      </c>
      <c r="L1011" s="33">
        <v>4345179877664</v>
      </c>
      <c r="M1011" s="33">
        <v>4147639579100</v>
      </c>
      <c r="N1011" s="34">
        <v>2.94</v>
      </c>
      <c r="O1011" s="34">
        <v>2.91</v>
      </c>
      <c r="P1011" s="17">
        <v>7.199480654096542E-3</v>
      </c>
      <c r="Q1011" s="27">
        <v>3.1917740565178862E-2</v>
      </c>
      <c r="R1011" s="27">
        <v>-0.10511039833629168</v>
      </c>
      <c r="S1011" s="27">
        <v>-4.5461938084413456E-2</v>
      </c>
      <c r="T1011" s="28">
        <v>-2.9999999999999805E-2</v>
      </c>
      <c r="U1011" s="29">
        <v>-0.14145511520142953</v>
      </c>
      <c r="V1011" s="27">
        <f>(Table2[[#This Row],[TATA]]-AVERAGE(Table2[TATA]))/STDEV(Table2[TATA])</f>
        <v>5.1047403669416895E-2</v>
      </c>
      <c r="W1011" s="43">
        <f>(Table2[[#This Row],[REC]]-AVERAGE(Table2[REC]))/STDEV(Table2[REC])</f>
        <v>-0.17797870884407321</v>
      </c>
      <c r="X1011" s="43">
        <f>(Table2[[#This Row],[INV]]-AVERAGE(Table2[INV]))/STDEV(Table2[INV])</f>
        <v>-3.7740936516108485E-2</v>
      </c>
      <c r="Y1011" s="43">
        <f>(Table2[[#This Row],[rev]]-AVERAGE(Table2[rev]))/STDEV(Table2[rev])</f>
        <v>-3.1109836820523932E-2</v>
      </c>
      <c r="Z1011" s="43">
        <f>(Table2[[#This Row],[ROA]]-AVERAGE(Table2[ROA]))/STDEV(Table2[ROA])</f>
        <v>-2.4461605752519149E-2</v>
      </c>
      <c r="AA1011" s="20">
        <f>SUM(Table2[[#This Row],[TATA Z]:[ROA Z]])</f>
        <v>-0.22024368426380789</v>
      </c>
      <c r="AB1011" s="20">
        <f>IF(Table2[[#This Row],[Z Score]]&gt;1,1,0)</f>
        <v>0</v>
      </c>
    </row>
    <row r="1012" spans="1:28" ht="39" hidden="1" x14ac:dyDescent="0.45">
      <c r="A1012" s="22">
        <v>2561</v>
      </c>
      <c r="B1012" s="23" t="s">
        <v>5127</v>
      </c>
      <c r="C1012" s="24" t="s">
        <v>5128</v>
      </c>
      <c r="D1012" s="24" t="s">
        <v>15</v>
      </c>
      <c r="E1012" s="25">
        <v>88442887430</v>
      </c>
      <c r="F1012" s="25">
        <v>27897608618</v>
      </c>
      <c r="G1012" s="25">
        <v>551800780501</v>
      </c>
      <c r="H1012" s="25">
        <v>118911498518</v>
      </c>
      <c r="I1012" s="25">
        <v>103569018203</v>
      </c>
      <c r="J1012" s="25">
        <v>73035928667</v>
      </c>
      <c r="K1012" s="25">
        <v>100097934815</v>
      </c>
      <c r="L1012" s="25">
        <v>832963437748</v>
      </c>
      <c r="M1012" s="25">
        <v>825135992381</v>
      </c>
      <c r="N1012" s="26">
        <v>2.4500000000000002</v>
      </c>
      <c r="O1012" s="26">
        <v>2.27</v>
      </c>
      <c r="P1012" s="17">
        <v>-0.10972307570320712</v>
      </c>
      <c r="Q1012" s="27">
        <v>-0.12902436270851941</v>
      </c>
      <c r="R1012" s="27">
        <v>0.37053004790815364</v>
      </c>
      <c r="S1012" s="27">
        <v>-9.3971055778417859E-3</v>
      </c>
      <c r="T1012" s="28">
        <v>-0.18000000000000016</v>
      </c>
      <c r="U1012" s="29">
        <v>-5.7614496081414834E-2</v>
      </c>
      <c r="V1012" s="27">
        <f>(Table2[[#This Row],[TATA]]-AVERAGE(Table2[TATA]))/STDEV(Table2[TATA])</f>
        <v>-7.7649492534789685E-2</v>
      </c>
      <c r="W1012" s="43">
        <f>(Table2[[#This Row],[REC]]-AVERAGE(Table2[REC]))/STDEV(Table2[REC])</f>
        <v>-0.31022530719067304</v>
      </c>
      <c r="X1012" s="43">
        <f>(Table2[[#This Row],[INV]]-AVERAGE(Table2[INV]))/STDEV(Table2[INV])</f>
        <v>-3.4240115357930603E-2</v>
      </c>
      <c r="Y1012" s="43">
        <f>(Table2[[#This Row],[rev]]-AVERAGE(Table2[rev]))/STDEV(Table2[rev])</f>
        <v>-3.0984771814742976E-2</v>
      </c>
      <c r="Z1012" s="43">
        <f>(Table2[[#This Row],[ROA]]-AVERAGE(Table2[ROA]))/STDEV(Table2[ROA])</f>
        <v>-4.3854580084468651E-2</v>
      </c>
      <c r="AA1012" s="20">
        <f>SUM(Table2[[#This Row],[TATA Z]:[ROA Z]])</f>
        <v>-0.49695426698260492</v>
      </c>
      <c r="AB1012" s="20">
        <f>IF(Table2[[#This Row],[Z Score]]&gt;1,1,0)</f>
        <v>0</v>
      </c>
    </row>
    <row r="1013" spans="1:28" ht="39" hidden="1" x14ac:dyDescent="0.45">
      <c r="A1013" s="30">
        <v>2568</v>
      </c>
      <c r="B1013" s="31" t="s">
        <v>5141</v>
      </c>
      <c r="C1013" s="32" t="s">
        <v>5142</v>
      </c>
      <c r="D1013" s="32" t="s">
        <v>18</v>
      </c>
      <c r="E1013" s="33">
        <v>109787809402</v>
      </c>
      <c r="F1013" s="33">
        <v>63806997092</v>
      </c>
      <c r="G1013" s="33">
        <v>1102269978805</v>
      </c>
      <c r="H1013" s="33">
        <v>256058796626</v>
      </c>
      <c r="I1013" s="33">
        <v>207991737489</v>
      </c>
      <c r="J1013" s="33">
        <v>346482278908</v>
      </c>
      <c r="K1013" s="33">
        <v>264144574876</v>
      </c>
      <c r="L1013" s="33">
        <v>980977289012</v>
      </c>
      <c r="M1013" s="33">
        <v>996724296502</v>
      </c>
      <c r="N1013" s="34">
        <v>2.09</v>
      </c>
      <c r="O1013" s="34">
        <v>1.81</v>
      </c>
      <c r="P1013" s="17">
        <v>-4.1714655387647417E-2</v>
      </c>
      <c r="Q1013" s="27">
        <v>-0.18771883555793964</v>
      </c>
      <c r="R1013" s="27">
        <v>-0.23763900506398708</v>
      </c>
      <c r="S1013" s="27">
        <v>1.6052367028659489E-2</v>
      </c>
      <c r="T1013" s="28">
        <v>-0.2799999999999998</v>
      </c>
      <c r="U1013" s="29">
        <v>-0.7310201289809144</v>
      </c>
      <c r="V1013" s="27">
        <f>(Table2[[#This Row],[TATA]]-AVERAGE(Table2[TATA]))/STDEV(Table2[TATA])</f>
        <v>-2.7924856146111822E-3</v>
      </c>
      <c r="W1013" s="43">
        <f>(Table2[[#This Row],[REC]]-AVERAGE(Table2[REC]))/STDEV(Table2[REC])</f>
        <v>-0.35845472769776293</v>
      </c>
      <c r="X1013" s="43">
        <f>(Table2[[#This Row],[INV]]-AVERAGE(Table2[INV]))/STDEV(Table2[INV])</f>
        <v>-3.8716377007259883E-2</v>
      </c>
      <c r="Y1013" s="43">
        <f>(Table2[[#This Row],[rev]]-AVERAGE(Table2[rev]))/STDEV(Table2[rev])</f>
        <v>-3.0896518571418629E-2</v>
      </c>
      <c r="Z1013" s="43">
        <f>(Table2[[#This Row],[ROA]]-AVERAGE(Table2[ROA]))/STDEV(Table2[ROA])</f>
        <v>-5.6783229639101575E-2</v>
      </c>
      <c r="AA1013" s="20">
        <f>SUM(Table2[[#This Row],[TATA Z]:[ROA Z]])</f>
        <v>-0.48764333853015424</v>
      </c>
      <c r="AB1013" s="20">
        <f>IF(Table2[[#This Row],[Z Score]]&gt;1,1,0)</f>
        <v>0</v>
      </c>
    </row>
    <row r="1014" spans="1:28" ht="26.25" hidden="1" x14ac:dyDescent="0.45">
      <c r="A1014" s="22">
        <v>2571</v>
      </c>
      <c r="B1014" s="23" t="s">
        <v>5147</v>
      </c>
      <c r="C1014" s="24" t="s">
        <v>5148</v>
      </c>
      <c r="D1014" s="24" t="s">
        <v>15</v>
      </c>
      <c r="E1014" s="25">
        <v>2561482260</v>
      </c>
      <c r="F1014" s="25">
        <v>1599480497</v>
      </c>
      <c r="G1014" s="25">
        <v>36890172609</v>
      </c>
      <c r="H1014" s="25">
        <v>8799565352</v>
      </c>
      <c r="I1014" s="25">
        <v>2718276122</v>
      </c>
      <c r="J1014" s="25">
        <v>10411739097</v>
      </c>
      <c r="K1014" s="25">
        <v>14797347961</v>
      </c>
      <c r="L1014" s="25">
        <v>73773932548</v>
      </c>
      <c r="M1014" s="25">
        <v>83644105929</v>
      </c>
      <c r="N1014" s="25"/>
      <c r="O1014" s="25"/>
      <c r="P1014" s="17">
        <v>-2.6077453559143905E-2</v>
      </c>
      <c r="Q1014" s="27">
        <v>-0.69108972849639905</v>
      </c>
      <c r="R1014" s="27">
        <v>0.421217706585027</v>
      </c>
      <c r="S1014" s="27">
        <v>0.13378944350808608</v>
      </c>
      <c r="T1014" s="28">
        <v>0</v>
      </c>
      <c r="U1014" s="29">
        <v>-0.1621600319624299</v>
      </c>
      <c r="V1014" s="27">
        <f>(Table2[[#This Row],[TATA]]-AVERAGE(Table2[TATA]))/STDEV(Table2[TATA])</f>
        <v>1.4419414324501258E-2</v>
      </c>
      <c r="W1014" s="43">
        <f>(Table2[[#This Row],[REC]]-AVERAGE(Table2[REC]))/STDEV(Table2[REC])</f>
        <v>-0.77207606694790487</v>
      </c>
      <c r="X1014" s="43">
        <f>(Table2[[#This Row],[INV]]-AVERAGE(Table2[INV]))/STDEV(Table2[INV])</f>
        <v>-3.3867042736887558E-2</v>
      </c>
      <c r="Y1014" s="43">
        <f>(Table2[[#This Row],[rev]]-AVERAGE(Table2[rev]))/STDEV(Table2[rev])</f>
        <v>-3.0488231962910221E-2</v>
      </c>
      <c r="Z1014" s="43">
        <f>(Table2[[#This Row],[ROA]]-AVERAGE(Table2[ROA]))/STDEV(Table2[ROA])</f>
        <v>-2.058301088612928E-2</v>
      </c>
      <c r="AA1014" s="20">
        <f>SUM(Table2[[#This Row],[TATA Z]:[ROA Z]])</f>
        <v>-0.84259493820933062</v>
      </c>
      <c r="AB1014" s="20">
        <f>IF(Table2[[#This Row],[Z Score]]&gt;1,1,0)</f>
        <v>0</v>
      </c>
    </row>
    <row r="1015" spans="1:28" ht="39" x14ac:dyDescent="0.45">
      <c r="A1015" s="30">
        <v>2572</v>
      </c>
      <c r="B1015" s="31" t="s">
        <v>5149</v>
      </c>
      <c r="C1015" s="32" t="s">
        <v>5150</v>
      </c>
      <c r="D1015" s="32" t="s">
        <v>33</v>
      </c>
      <c r="E1015" s="33">
        <v>9398289974</v>
      </c>
      <c r="F1015" s="33">
        <v>3663085450</v>
      </c>
      <c r="G1015" s="33">
        <v>40170480481</v>
      </c>
      <c r="H1015" s="33">
        <v>4951195367</v>
      </c>
      <c r="I1015" s="33">
        <v>7771892420</v>
      </c>
      <c r="J1015" s="33">
        <v>2272730253</v>
      </c>
      <c r="K1015" s="33">
        <v>1272540679</v>
      </c>
      <c r="L1015" s="33">
        <v>800173437</v>
      </c>
      <c r="M1015" s="33">
        <v>12528373757</v>
      </c>
      <c r="N1015" s="34">
        <v>8.9</v>
      </c>
      <c r="O1015" s="34">
        <v>16.34</v>
      </c>
      <c r="P1015" s="17">
        <v>-0.14277161874408401</v>
      </c>
      <c r="Q1015" s="27">
        <v>0.56970021255879078</v>
      </c>
      <c r="R1015" s="27">
        <v>-0.44008283547057619</v>
      </c>
      <c r="S1015" s="27">
        <v>14.65707280158064</v>
      </c>
      <c r="T1015" s="28">
        <v>7.4399999999999995</v>
      </c>
      <c r="U1015" s="29">
        <v>22.083918559924768</v>
      </c>
      <c r="V1015" s="27">
        <f>(Table2[[#This Row],[TATA]]-AVERAGE(Table2[TATA]))/STDEV(Table2[TATA])</f>
        <v>-0.11402609125056265</v>
      </c>
      <c r="W1015" s="43">
        <f>(Table2[[#This Row],[REC]]-AVERAGE(Table2[REC]))/STDEV(Table2[REC])</f>
        <v>0.26391872585413123</v>
      </c>
      <c r="X1015" s="43">
        <f>(Table2[[#This Row],[INV]]-AVERAGE(Table2[INV]))/STDEV(Table2[INV])</f>
        <v>-4.020640934245312E-2</v>
      </c>
      <c r="Y1015" s="43">
        <f>(Table2[[#This Row],[rev]]-AVERAGE(Table2[rev]))/STDEV(Table2[rev])</f>
        <v>1.9875360237463856E-2</v>
      </c>
      <c r="Z1015" s="43">
        <f>(Table2[[#This Row],[ROA]]-AVERAGE(Table2[ROA]))/STDEV(Table2[ROA])</f>
        <v>0.94130851597856369</v>
      </c>
      <c r="AA1015" s="20">
        <f>SUM(Table2[[#This Row],[TATA Z]:[ROA Z]])</f>
        <v>1.0708701014771429</v>
      </c>
      <c r="AB1015" s="20">
        <f>IF(Table2[[#This Row],[Z Score]]&gt;1,1,0)</f>
        <v>1</v>
      </c>
    </row>
    <row r="1016" spans="1:28" ht="39" hidden="1" x14ac:dyDescent="0.45">
      <c r="A1016" s="22">
        <v>2573</v>
      </c>
      <c r="B1016" s="23" t="s">
        <v>5151</v>
      </c>
      <c r="C1016" s="24" t="s">
        <v>5152</v>
      </c>
      <c r="D1016" s="24" t="s">
        <v>15</v>
      </c>
      <c r="E1016" s="25">
        <v>-1846749589</v>
      </c>
      <c r="F1016" s="25">
        <v>-1615504014</v>
      </c>
      <c r="G1016" s="25">
        <v>49944726570</v>
      </c>
      <c r="H1016" s="25">
        <v>18523755577</v>
      </c>
      <c r="I1016" s="25">
        <v>16731207539</v>
      </c>
      <c r="J1016" s="25">
        <v>12984575537</v>
      </c>
      <c r="K1016" s="25">
        <v>12984575537</v>
      </c>
      <c r="L1016" s="25">
        <v>662330904</v>
      </c>
      <c r="M1016" s="25">
        <v>571877778</v>
      </c>
      <c r="N1016" s="26">
        <v>-0.77</v>
      </c>
      <c r="O1016" s="26">
        <v>-0.76</v>
      </c>
      <c r="P1016" s="17">
        <v>4.6300298526191332E-3</v>
      </c>
      <c r="Q1016" s="27">
        <v>-9.6770227319654081E-2</v>
      </c>
      <c r="R1016" s="27">
        <v>0</v>
      </c>
      <c r="S1016" s="27">
        <v>-0.13656787785943322</v>
      </c>
      <c r="T1016" s="28">
        <v>1.0000000000000009E-2</v>
      </c>
      <c r="U1016" s="29">
        <v>-0.21870807532646816</v>
      </c>
      <c r="V1016" s="27">
        <f>(Table2[[#This Row],[TATA]]-AVERAGE(Table2[TATA]))/STDEV(Table2[TATA])</f>
        <v>4.821920393275507E-2</v>
      </c>
      <c r="W1016" s="43">
        <f>(Table2[[#This Row],[REC]]-AVERAGE(Table2[REC]))/STDEV(Table2[REC])</f>
        <v>-0.28372198953156297</v>
      </c>
      <c r="X1016" s="43">
        <f>(Table2[[#This Row],[INV]]-AVERAGE(Table2[INV]))/STDEV(Table2[INV])</f>
        <v>-3.6967300234026862E-2</v>
      </c>
      <c r="Y1016" s="43">
        <f>(Table2[[#This Row],[rev]]-AVERAGE(Table2[rev]))/STDEV(Table2[rev])</f>
        <v>-3.14257724312762E-2</v>
      </c>
      <c r="Z1016" s="43">
        <f>(Table2[[#This Row],[ROA]]-AVERAGE(Table2[ROA]))/STDEV(Table2[ROA])</f>
        <v>-1.9290145930665983E-2</v>
      </c>
      <c r="AA1016" s="20">
        <f>SUM(Table2[[#This Row],[TATA Z]:[ROA Z]])</f>
        <v>-0.32318600419477689</v>
      </c>
      <c r="AB1016" s="20">
        <f>IF(Table2[[#This Row],[Z Score]]&gt;1,1,0)</f>
        <v>0</v>
      </c>
    </row>
    <row r="1017" spans="1:28" ht="39" hidden="1" x14ac:dyDescent="0.45">
      <c r="A1017" s="30">
        <v>2574</v>
      </c>
      <c r="B1017" s="31" t="s">
        <v>5153</v>
      </c>
      <c r="C1017" s="32" t="s">
        <v>5154</v>
      </c>
      <c r="D1017" s="32" t="s">
        <v>33</v>
      </c>
      <c r="E1017" s="33">
        <v>-16623068715</v>
      </c>
      <c r="F1017" s="33">
        <v>128606254</v>
      </c>
      <c r="G1017" s="33">
        <v>225730855009</v>
      </c>
      <c r="H1017" s="33">
        <v>105939528724</v>
      </c>
      <c r="I1017" s="33">
        <v>82303770119</v>
      </c>
      <c r="J1017" s="33">
        <v>51390371667</v>
      </c>
      <c r="K1017" s="33">
        <v>59504092991</v>
      </c>
      <c r="L1017" s="33">
        <v>170870956519</v>
      </c>
      <c r="M1017" s="33">
        <v>169543503349</v>
      </c>
      <c r="N1017" s="34">
        <v>0.1</v>
      </c>
      <c r="O1017" s="34">
        <v>2.25</v>
      </c>
      <c r="P1017" s="17">
        <v>7.4210833819470995E-2</v>
      </c>
      <c r="Q1017" s="27">
        <v>-0.22310613318450087</v>
      </c>
      <c r="R1017" s="27">
        <v>0.15788407557305476</v>
      </c>
      <c r="S1017" s="27">
        <v>-7.7687466439177672E-3</v>
      </c>
      <c r="T1017" s="28">
        <v>2.15</v>
      </c>
      <c r="U1017" s="29">
        <v>2.1512200295641071</v>
      </c>
      <c r="V1017" s="27">
        <f>(Table2[[#This Row],[TATA]]-AVERAGE(Table2[TATA]))/STDEV(Table2[TATA])</f>
        <v>0.12480693674422476</v>
      </c>
      <c r="W1017" s="43">
        <f>(Table2[[#This Row],[REC]]-AVERAGE(Table2[REC]))/STDEV(Table2[REC])</f>
        <v>-0.38753257395799767</v>
      </c>
      <c r="X1017" s="43">
        <f>(Table2[[#This Row],[INV]]-AVERAGE(Table2[INV]))/STDEV(Table2[INV])</f>
        <v>-3.5805237762952975E-2</v>
      </c>
      <c r="Y1017" s="43">
        <f>(Table2[[#This Row],[rev]]-AVERAGE(Table2[rev]))/STDEV(Table2[rev])</f>
        <v>-3.0979125019642857E-2</v>
      </c>
      <c r="Z1017" s="43">
        <f>(Table2[[#This Row],[ROA]]-AVERAGE(Table2[ROA]))/STDEV(Table2[ROA])</f>
        <v>0.25738295453847959</v>
      </c>
      <c r="AA1017" s="20">
        <f>SUM(Table2[[#This Row],[TATA Z]:[ROA Z]])</f>
        <v>-7.2127045457889116E-2</v>
      </c>
      <c r="AB1017" s="20">
        <f>IF(Table2[[#This Row],[Z Score]]&gt;1,1,0)</f>
        <v>0</v>
      </c>
    </row>
    <row r="1018" spans="1:28" ht="39" hidden="1" x14ac:dyDescent="0.45">
      <c r="A1018" s="22">
        <v>2575</v>
      </c>
      <c r="B1018" s="23" t="s">
        <v>5155</v>
      </c>
      <c r="C1018" s="24" t="s">
        <v>5156</v>
      </c>
      <c r="D1018" s="24" t="s">
        <v>33</v>
      </c>
      <c r="E1018" s="25">
        <v>-2234724471</v>
      </c>
      <c r="F1018" s="25">
        <v>79738773</v>
      </c>
      <c r="G1018" s="25">
        <v>60654474544</v>
      </c>
      <c r="H1018" s="25">
        <v>36258931100</v>
      </c>
      <c r="I1018" s="25">
        <v>34628964947</v>
      </c>
      <c r="J1018" s="25">
        <v>7492768021</v>
      </c>
      <c r="K1018" s="25">
        <v>6567949461</v>
      </c>
      <c r="L1018" s="25">
        <v>72961639009</v>
      </c>
      <c r="M1018" s="25">
        <v>59647587227</v>
      </c>
      <c r="N1018" s="26">
        <v>-0.23</v>
      </c>
      <c r="O1018" s="26">
        <v>1.62</v>
      </c>
      <c r="P1018" s="17">
        <v>3.8158161642650797E-2</v>
      </c>
      <c r="Q1018" s="27">
        <v>-4.4953508102725068E-2</v>
      </c>
      <c r="R1018" s="27">
        <v>-0.12342815864684568</v>
      </c>
      <c r="S1018" s="27">
        <v>-0.182480163039617</v>
      </c>
      <c r="T1018" s="28">
        <v>1.85</v>
      </c>
      <c r="U1018" s="29">
        <v>1.5372963318534631</v>
      </c>
      <c r="V1018" s="27">
        <f>(Table2[[#This Row],[TATA]]-AVERAGE(Table2[TATA]))/STDEV(Table2[TATA])</f>
        <v>8.5123686962672376E-2</v>
      </c>
      <c r="W1018" s="43">
        <f>(Table2[[#This Row],[REC]]-AVERAGE(Table2[REC]))/STDEV(Table2[REC])</f>
        <v>-0.24114403935859771</v>
      </c>
      <c r="X1018" s="43">
        <f>(Table2[[#This Row],[INV]]-AVERAGE(Table2[INV]))/STDEV(Table2[INV])</f>
        <v>-3.7875759371002245E-2</v>
      </c>
      <c r="Y1018" s="43">
        <f>(Table2[[#This Row],[rev]]-AVERAGE(Table2[rev]))/STDEV(Table2[rev])</f>
        <v>-3.1584986264043352E-2</v>
      </c>
      <c r="Z1018" s="43">
        <f>(Table2[[#This Row],[ROA]]-AVERAGE(Table2[ROA]))/STDEV(Table2[ROA])</f>
        <v>0.2185970058745807</v>
      </c>
      <c r="AA1018" s="20">
        <f>SUM(Table2[[#This Row],[TATA Z]:[ROA Z]])</f>
        <v>-6.8840921563902147E-3</v>
      </c>
      <c r="AB1018" s="20">
        <f>IF(Table2[[#This Row],[Z Score]]&gt;1,1,0)</f>
        <v>0</v>
      </c>
    </row>
    <row r="1019" spans="1:28" ht="39" hidden="1" x14ac:dyDescent="0.45">
      <c r="A1019" s="30">
        <v>2577</v>
      </c>
      <c r="B1019" s="31" t="s">
        <v>5159</v>
      </c>
      <c r="C1019" s="32" t="s">
        <v>5160</v>
      </c>
      <c r="D1019" s="32" t="s">
        <v>15</v>
      </c>
      <c r="E1019" s="33">
        <v>1395969189</v>
      </c>
      <c r="F1019" s="33">
        <v>2826670271</v>
      </c>
      <c r="G1019" s="33">
        <v>16932852636</v>
      </c>
      <c r="H1019" s="33">
        <v>4078706473</v>
      </c>
      <c r="I1019" s="33">
        <v>757365229</v>
      </c>
      <c r="J1019" s="33">
        <v>19110275265</v>
      </c>
      <c r="K1019" s="33">
        <v>19110275265</v>
      </c>
      <c r="L1019" s="33">
        <v>175408000</v>
      </c>
      <c r="M1019" s="33">
        <v>246214833</v>
      </c>
      <c r="N1019" s="34">
        <v>-3.54</v>
      </c>
      <c r="O1019" s="34">
        <v>5.2</v>
      </c>
      <c r="P1019" s="17">
        <v>8.4492619923843534E-2</v>
      </c>
      <c r="Q1019" s="27">
        <v>-0.81431239683130785</v>
      </c>
      <c r="R1019" s="27">
        <v>0</v>
      </c>
      <c r="S1019" s="27">
        <v>0.40366934803429716</v>
      </c>
      <c r="T1019" s="28">
        <v>8.74</v>
      </c>
      <c r="U1019" s="29">
        <v>8.4138495711268337</v>
      </c>
      <c r="V1019" s="27">
        <f>(Table2[[#This Row],[TATA]]-AVERAGE(Table2[TATA]))/STDEV(Table2[TATA])</f>
        <v>0.13612411967533186</v>
      </c>
      <c r="W1019" s="43">
        <f>(Table2[[#This Row],[REC]]-AVERAGE(Table2[REC]))/STDEV(Table2[REC])</f>
        <v>-0.8733284949640242</v>
      </c>
      <c r="X1019" s="43">
        <f>(Table2[[#This Row],[INV]]-AVERAGE(Table2[INV]))/STDEV(Table2[INV])</f>
        <v>-3.6967300234026862E-2</v>
      </c>
      <c r="Y1019" s="43">
        <f>(Table2[[#This Row],[rev]]-AVERAGE(Table2[rev]))/STDEV(Table2[rev])</f>
        <v>-2.9552347072454025E-2</v>
      </c>
      <c r="Z1019" s="43">
        <f>(Table2[[#This Row],[ROA]]-AVERAGE(Table2[ROA]))/STDEV(Table2[ROA])</f>
        <v>1.1093809601887925</v>
      </c>
      <c r="AA1019" s="20">
        <f>SUM(Table2[[#This Row],[TATA Z]:[ROA Z]])</f>
        <v>0.30565693759361934</v>
      </c>
      <c r="AB1019" s="20">
        <f>IF(Table2[[#This Row],[Z Score]]&gt;1,1,0)</f>
        <v>0</v>
      </c>
    </row>
    <row r="1020" spans="1:28" ht="64.5" hidden="1" x14ac:dyDescent="0.45">
      <c r="A1020" s="22">
        <v>2578</v>
      </c>
      <c r="B1020" s="23" t="s">
        <v>5161</v>
      </c>
      <c r="C1020" s="24" t="s">
        <v>5162</v>
      </c>
      <c r="D1020" s="24" t="s">
        <v>15</v>
      </c>
      <c r="E1020" s="25">
        <v>-81548630790</v>
      </c>
      <c r="F1020" s="25">
        <v>7395225214661</v>
      </c>
      <c r="G1020" s="25">
        <v>28541992809584</v>
      </c>
      <c r="H1020" s="25">
        <v>3831834101297</v>
      </c>
      <c r="I1020" s="25">
        <v>4299549591566</v>
      </c>
      <c r="J1020" s="25">
        <v>1783217465405</v>
      </c>
      <c r="K1020" s="25">
        <v>1571511302739</v>
      </c>
      <c r="L1020" s="25">
        <v>4115440223331</v>
      </c>
      <c r="M1020" s="25">
        <v>4473941251543</v>
      </c>
      <c r="N1020" s="26">
        <v>8.3800000000000008</v>
      </c>
      <c r="O1020" s="26">
        <v>7.05</v>
      </c>
      <c r="P1020" s="17">
        <v>0.26195696619124664</v>
      </c>
      <c r="Q1020" s="27">
        <v>0.12206047493305819</v>
      </c>
      <c r="R1020" s="27">
        <v>-0.11872144972397845</v>
      </c>
      <c r="S1020" s="27">
        <v>8.711122231337684E-2</v>
      </c>
      <c r="T1020" s="28">
        <v>-1.330000000000001</v>
      </c>
      <c r="U1020" s="29">
        <v>-0.97759278628629775</v>
      </c>
      <c r="V1020" s="27">
        <f>(Table2[[#This Row],[TATA]]-AVERAGE(Table2[TATA]))/STDEV(Table2[TATA])</f>
        <v>0.33145948748690546</v>
      </c>
      <c r="W1020" s="43">
        <f>(Table2[[#This Row],[REC]]-AVERAGE(Table2[REC]))/STDEV(Table2[REC])</f>
        <v>-0.10390815960103147</v>
      </c>
      <c r="X1020" s="43">
        <f>(Table2[[#This Row],[INV]]-AVERAGE(Table2[INV]))/STDEV(Table2[INV])</f>
        <v>-3.7841116929820763E-2</v>
      </c>
      <c r="Y1020" s="43">
        <f>(Table2[[#This Row],[rev]]-AVERAGE(Table2[rev]))/STDEV(Table2[rev])</f>
        <v>-3.0650101895412948E-2</v>
      </c>
      <c r="Z1020" s="43">
        <f>(Table2[[#This Row],[ROA]]-AVERAGE(Table2[ROA]))/STDEV(Table2[ROA])</f>
        <v>-0.19253404996274792</v>
      </c>
      <c r="AA1020" s="20">
        <f>SUM(Table2[[#This Row],[TATA Z]:[ROA Z]])</f>
        <v>-3.3473940902107646E-2</v>
      </c>
      <c r="AB1020" s="20">
        <f>IF(Table2[[#This Row],[Z Score]]&gt;1,1,0)</f>
        <v>0</v>
      </c>
    </row>
    <row r="1021" spans="1:28" ht="51.75" x14ac:dyDescent="0.45">
      <c r="A1021" s="30">
        <v>2579</v>
      </c>
      <c r="B1021" s="31" t="s">
        <v>5163</v>
      </c>
      <c r="C1021" s="32" t="s">
        <v>5164</v>
      </c>
      <c r="D1021" s="32" t="s">
        <v>15</v>
      </c>
      <c r="E1021" s="33">
        <v>-119901509307</v>
      </c>
      <c r="F1021" s="33">
        <v>77599409375</v>
      </c>
      <c r="G1021" s="33">
        <v>821470462848</v>
      </c>
      <c r="H1021" s="33">
        <v>187800932934</v>
      </c>
      <c r="I1021" s="33">
        <v>283740104647</v>
      </c>
      <c r="J1021" s="33">
        <v>95192503514</v>
      </c>
      <c r="K1021" s="33">
        <v>81138167215</v>
      </c>
      <c r="L1021" s="33">
        <v>296566640509</v>
      </c>
      <c r="M1021" s="33">
        <v>390610026144</v>
      </c>
      <c r="N1021" s="34">
        <v>0.62</v>
      </c>
      <c r="O1021" s="34">
        <v>9.02</v>
      </c>
      <c r="P1021" s="17">
        <v>0.24042363981934722</v>
      </c>
      <c r="Q1021" s="27">
        <v>0.51085567155684186</v>
      </c>
      <c r="R1021" s="27">
        <v>-0.14764120892075314</v>
      </c>
      <c r="S1021" s="27">
        <v>0.31710709428947398</v>
      </c>
      <c r="T1021" s="28">
        <v>8.4</v>
      </c>
      <c r="U1021" s="29">
        <v>9.3207451967449106</v>
      </c>
      <c r="V1021" s="27">
        <f>(Table2[[#This Row],[TATA]]-AVERAGE(Table2[TATA]))/STDEV(Table2[TATA])</f>
        <v>0.30775771123984058</v>
      </c>
      <c r="W1021" s="43">
        <f>(Table2[[#This Row],[REC]]-AVERAGE(Table2[REC]))/STDEV(Table2[REC])</f>
        <v>0.21556599390591813</v>
      </c>
      <c r="X1021" s="43">
        <f>(Table2[[#This Row],[INV]]-AVERAGE(Table2[INV]))/STDEV(Table2[INV])</f>
        <v>-3.8053972892102501E-2</v>
      </c>
      <c r="Y1021" s="43">
        <f>(Table2[[#This Row],[rev]]-AVERAGE(Table2[rev]))/STDEV(Table2[rev])</f>
        <v>-2.9852526166951027E-2</v>
      </c>
      <c r="Z1021" s="43">
        <f>(Table2[[#This Row],[ROA]]-AVERAGE(Table2[ROA]))/STDEV(Table2[ROA])</f>
        <v>1.0654235517030404</v>
      </c>
      <c r="AA1021" s="20">
        <f>SUM(Table2[[#This Row],[TATA Z]:[ROA Z]])</f>
        <v>1.5208407577897454</v>
      </c>
      <c r="AB1021" s="20">
        <f>IF(Table2[[#This Row],[Z Score]]&gt;1,1,0)</f>
        <v>1</v>
      </c>
    </row>
    <row r="1022" spans="1:28" ht="51.75" x14ac:dyDescent="0.45">
      <c r="A1022" s="22">
        <v>2582</v>
      </c>
      <c r="B1022" s="23" t="s">
        <v>5169</v>
      </c>
      <c r="C1022" s="24" t="s">
        <v>5170</v>
      </c>
      <c r="D1022" s="24" t="s">
        <v>15</v>
      </c>
      <c r="E1022" s="25">
        <v>5552993000000</v>
      </c>
      <c r="F1022" s="25">
        <v>15402827000000</v>
      </c>
      <c r="G1022" s="25">
        <v>22556108000000</v>
      </c>
      <c r="H1022" s="25">
        <v>66836733000000</v>
      </c>
      <c r="I1022" s="25">
        <v>7133618000000</v>
      </c>
      <c r="J1022" s="25">
        <v>22157332000000</v>
      </c>
      <c r="K1022" s="25">
        <v>2097313000000</v>
      </c>
      <c r="L1022" s="25">
        <v>4636000000</v>
      </c>
      <c r="M1022" s="25">
        <v>44724577000000</v>
      </c>
      <c r="N1022" s="26">
        <v>0.65</v>
      </c>
      <c r="O1022" s="26">
        <v>-0.06</v>
      </c>
      <c r="P1022" s="17">
        <v>0.43668145231437977</v>
      </c>
      <c r="Q1022" s="27">
        <v>-0.89326800279121965</v>
      </c>
      <c r="R1022" s="27">
        <v>-0.90534451530536253</v>
      </c>
      <c r="S1022" s="27">
        <v>9646.2340379637626</v>
      </c>
      <c r="T1022" s="28">
        <v>-0.71</v>
      </c>
      <c r="U1022" s="29">
        <v>9644.1621068979821</v>
      </c>
      <c r="V1022" s="27">
        <f>(Table2[[#This Row],[TATA]]-AVERAGE(Table2[TATA]))/STDEV(Table2[TATA])</f>
        <v>0.52377908565071651</v>
      </c>
      <c r="W1022" s="43">
        <f>(Table2[[#This Row],[REC]]-AVERAGE(Table2[REC]))/STDEV(Table2[REC])</f>
        <v>-0.93820654797937364</v>
      </c>
      <c r="X1022" s="43">
        <f>(Table2[[#This Row],[INV]]-AVERAGE(Table2[INV]))/STDEV(Table2[INV])</f>
        <v>-4.3630840434711229E-2</v>
      </c>
      <c r="Y1022" s="43">
        <f>(Table2[[#This Row],[rev]]-AVERAGE(Table2[rev]))/STDEV(Table2[rev])</f>
        <v>33.42009227815084</v>
      </c>
      <c r="Z1022" s="43">
        <f>(Table2[[#This Row],[ROA]]-AVERAGE(Table2[ROA]))/STDEV(Table2[ROA])</f>
        <v>-0.11237642272402337</v>
      </c>
      <c r="AA1022" s="20">
        <f>SUM(Table2[[#This Row],[TATA Z]:[ROA Z]])</f>
        <v>32.849657552663444</v>
      </c>
      <c r="AB1022" s="20">
        <f>IF(Table2[[#This Row],[Z Score]]&gt;1,1,0)</f>
        <v>1</v>
      </c>
    </row>
    <row r="1023" spans="1:28" ht="39" hidden="1" x14ac:dyDescent="0.45">
      <c r="A1023" s="30">
        <v>2588</v>
      </c>
      <c r="B1023" s="31" t="s">
        <v>5181</v>
      </c>
      <c r="C1023" s="32" t="s">
        <v>5182</v>
      </c>
      <c r="D1023" s="32" t="s">
        <v>15</v>
      </c>
      <c r="E1023" s="33">
        <v>-18392957820</v>
      </c>
      <c r="F1023" s="33">
        <v>18514868699</v>
      </c>
      <c r="G1023" s="33">
        <v>789662163933</v>
      </c>
      <c r="H1023" s="33">
        <v>87991618142</v>
      </c>
      <c r="I1023" s="33">
        <v>99985670320</v>
      </c>
      <c r="J1023" s="33">
        <v>413974671010</v>
      </c>
      <c r="K1023" s="33">
        <v>391634591417</v>
      </c>
      <c r="L1023" s="33">
        <v>371268762660</v>
      </c>
      <c r="M1023" s="33">
        <v>307140329057</v>
      </c>
      <c r="N1023" s="34">
        <v>-5.49</v>
      </c>
      <c r="O1023" s="34">
        <v>0.61</v>
      </c>
      <c r="P1023" s="17">
        <v>4.6738755134444428E-2</v>
      </c>
      <c r="Q1023" s="27">
        <v>0.13630903069249298</v>
      </c>
      <c r="R1023" s="27">
        <v>-5.3964846541203849E-2</v>
      </c>
      <c r="S1023" s="27">
        <v>-0.17272779197351287</v>
      </c>
      <c r="T1023" s="28">
        <v>6.1000000000000005</v>
      </c>
      <c r="U1023" s="29">
        <v>6.056355147312221</v>
      </c>
      <c r="V1023" s="27">
        <f>(Table2[[#This Row],[TATA]]-AVERAGE(Table2[TATA]))/STDEV(Table2[TATA])</f>
        <v>9.4568363716140191E-2</v>
      </c>
      <c r="W1023" s="43">
        <f>(Table2[[#This Row],[REC]]-AVERAGE(Table2[REC]))/STDEV(Table2[REC])</f>
        <v>-9.2200079538646423E-2</v>
      </c>
      <c r="X1023" s="43">
        <f>(Table2[[#This Row],[INV]]-AVERAGE(Table2[INV]))/STDEV(Table2[INV])</f>
        <v>-3.7364493698251677E-2</v>
      </c>
      <c r="Y1023" s="43">
        <f>(Table2[[#This Row],[rev]]-AVERAGE(Table2[rev]))/STDEV(Table2[rev])</f>
        <v>-3.1551167159420079E-2</v>
      </c>
      <c r="Z1023" s="43">
        <f>(Table2[[#This Row],[ROA]]-AVERAGE(Table2[ROA]))/STDEV(Table2[ROA])</f>
        <v>0.76806461194648201</v>
      </c>
      <c r="AA1023" s="20">
        <f>SUM(Table2[[#This Row],[TATA Z]:[ROA Z]])</f>
        <v>0.70151723526630405</v>
      </c>
      <c r="AB1023" s="20">
        <f>IF(Table2[[#This Row],[Z Score]]&gt;1,1,0)</f>
        <v>0</v>
      </c>
    </row>
    <row r="1024" spans="1:28" hidden="1" x14ac:dyDescent="0.45">
      <c r="A1024" s="22">
        <v>2589</v>
      </c>
      <c r="B1024" s="23" t="s">
        <v>5183</v>
      </c>
      <c r="C1024" s="24" t="s">
        <v>5184</v>
      </c>
      <c r="D1024" s="24" t="s">
        <v>15</v>
      </c>
      <c r="E1024" s="25">
        <v>24448959122</v>
      </c>
      <c r="F1024" s="25">
        <v>16455346940</v>
      </c>
      <c r="G1024" s="25">
        <v>1146001382764</v>
      </c>
      <c r="H1024" s="25">
        <v>322284237708</v>
      </c>
      <c r="I1024" s="25">
        <v>370672646958</v>
      </c>
      <c r="J1024" s="25">
        <v>12718172176</v>
      </c>
      <c r="K1024" s="25">
        <v>15492595393</v>
      </c>
      <c r="L1024" s="25">
        <v>1163383793964</v>
      </c>
      <c r="M1024" s="25">
        <v>1354643764581</v>
      </c>
      <c r="N1024" s="26">
        <v>1.39</v>
      </c>
      <c r="O1024" s="26">
        <v>-0.66</v>
      </c>
      <c r="P1024" s="17">
        <v>-6.9752203638013864E-3</v>
      </c>
      <c r="Q1024" s="27">
        <v>0.15014202864566237</v>
      </c>
      <c r="R1024" s="27">
        <v>0.21814637973179143</v>
      </c>
      <c r="S1024" s="27">
        <v>0.16439972054735222</v>
      </c>
      <c r="T1024" s="28">
        <v>-2.0499999999999998</v>
      </c>
      <c r="U1024" s="29">
        <v>-1.5242870914389952</v>
      </c>
      <c r="V1024" s="27">
        <f>(Table2[[#This Row],[TATA]]-AVERAGE(Table2[TATA]))/STDEV(Table2[TATA])</f>
        <v>3.5445281354785182E-2</v>
      </c>
      <c r="W1024" s="43">
        <f>(Table2[[#This Row],[REC]]-AVERAGE(Table2[REC]))/STDEV(Table2[REC])</f>
        <v>-8.0833464544612779E-2</v>
      </c>
      <c r="X1024" s="43">
        <f>(Table2[[#This Row],[INV]]-AVERAGE(Table2[INV]))/STDEV(Table2[INV])</f>
        <v>-3.5361693587714703E-2</v>
      </c>
      <c r="Y1024" s="43">
        <f>(Table2[[#This Row],[rev]]-AVERAGE(Table2[rev]))/STDEV(Table2[rev])</f>
        <v>-3.0382082170749811E-2</v>
      </c>
      <c r="Z1024" s="43">
        <f>(Table2[[#This Row],[ROA]]-AVERAGE(Table2[ROA]))/STDEV(Table2[ROA])</f>
        <v>-0.28562032675610516</v>
      </c>
      <c r="AA1024" s="20">
        <f>SUM(Table2[[#This Row],[TATA Z]:[ROA Z]])</f>
        <v>-0.39675228570439725</v>
      </c>
      <c r="AB1024" s="20">
        <f>IF(Table2[[#This Row],[Z Score]]&gt;1,1,0)</f>
        <v>0</v>
      </c>
    </row>
    <row r="1025" spans="1:28" ht="26.25" hidden="1" x14ac:dyDescent="0.45">
      <c r="A1025" s="30">
        <v>2590</v>
      </c>
      <c r="B1025" s="31" t="s">
        <v>5185</v>
      </c>
      <c r="C1025" s="32" t="s">
        <v>5186</v>
      </c>
      <c r="D1025" s="32" t="s">
        <v>18</v>
      </c>
      <c r="E1025" s="33">
        <v>138608178199</v>
      </c>
      <c r="F1025" s="33">
        <v>341894840934</v>
      </c>
      <c r="G1025" s="33">
        <v>2419378833084</v>
      </c>
      <c r="H1025" s="33">
        <v>368791738799</v>
      </c>
      <c r="I1025" s="33">
        <v>544106645342</v>
      </c>
      <c r="J1025" s="33">
        <v>952249038773</v>
      </c>
      <c r="K1025" s="33">
        <v>862963721886</v>
      </c>
      <c r="L1025" s="33">
        <v>3807316034483</v>
      </c>
      <c r="M1025" s="33">
        <v>3669956880043</v>
      </c>
      <c r="N1025" s="34">
        <v>4.63</v>
      </c>
      <c r="O1025" s="34">
        <v>4.32</v>
      </c>
      <c r="P1025" s="17">
        <v>8.4024320604586339E-2</v>
      </c>
      <c r="Q1025" s="27">
        <v>0.47537644718921068</v>
      </c>
      <c r="R1025" s="27">
        <v>-9.3762569718155525E-2</v>
      </c>
      <c r="S1025" s="27">
        <v>-3.607768653716506E-2</v>
      </c>
      <c r="T1025" s="28">
        <v>-0.30999999999999961</v>
      </c>
      <c r="U1025" s="29">
        <v>0.1195605115384768</v>
      </c>
      <c r="V1025" s="27">
        <f>(Table2[[#This Row],[TATA]]-AVERAGE(Table2[TATA]))/STDEV(Table2[TATA])</f>
        <v>0.13560866165969657</v>
      </c>
      <c r="W1025" s="43">
        <f>(Table2[[#This Row],[REC]]-AVERAGE(Table2[REC]))/STDEV(Table2[REC])</f>
        <v>0.18641261117290026</v>
      </c>
      <c r="X1025" s="43">
        <f>(Table2[[#This Row],[INV]]-AVERAGE(Table2[INV]))/STDEV(Table2[INV])</f>
        <v>-3.765741393336889E-2</v>
      </c>
      <c r="Y1025" s="43">
        <f>(Table2[[#This Row],[rev]]-AVERAGE(Table2[rev]))/STDEV(Table2[rev])</f>
        <v>-3.1077294274435781E-2</v>
      </c>
      <c r="Z1025" s="43">
        <f>(Table2[[#This Row],[ROA]]-AVERAGE(Table2[ROA]))/STDEV(Table2[ROA])</f>
        <v>-6.0661824505491443E-2</v>
      </c>
      <c r="AA1025" s="20">
        <f>SUM(Table2[[#This Row],[TATA Z]:[ROA Z]])</f>
        <v>0.1926247401193007</v>
      </c>
      <c r="AB1025" s="20">
        <f>IF(Table2[[#This Row],[Z Score]]&gt;1,1,0)</f>
        <v>0</v>
      </c>
    </row>
    <row r="1026" spans="1:28" ht="26.25" hidden="1" x14ac:dyDescent="0.45">
      <c r="A1026" s="22">
        <v>2593</v>
      </c>
      <c r="B1026" s="23" t="s">
        <v>5191</v>
      </c>
      <c r="C1026" s="24" t="s">
        <v>5192</v>
      </c>
      <c r="D1026" s="24" t="s">
        <v>15</v>
      </c>
      <c r="E1026" s="25">
        <v>-24316380170</v>
      </c>
      <c r="F1026" s="25">
        <v>23127111545</v>
      </c>
      <c r="G1026" s="25">
        <v>373436389973</v>
      </c>
      <c r="H1026" s="25">
        <v>182881077577</v>
      </c>
      <c r="I1026" s="25">
        <v>60257099605</v>
      </c>
      <c r="J1026" s="25">
        <v>92590183</v>
      </c>
      <c r="K1026" s="25">
        <v>85729804</v>
      </c>
      <c r="L1026" s="25">
        <v>95682474431</v>
      </c>
      <c r="M1026" s="25">
        <v>122039288507</v>
      </c>
      <c r="N1026" s="26">
        <v>0.38</v>
      </c>
      <c r="O1026" s="26">
        <v>2.2400000000000002</v>
      </c>
      <c r="P1026" s="17">
        <v>0.12704571110070509</v>
      </c>
      <c r="Q1026" s="27">
        <v>-0.67051211419273582</v>
      </c>
      <c r="R1026" s="27">
        <v>-7.4094021393175127E-2</v>
      </c>
      <c r="S1026" s="27">
        <v>0.27546125069128335</v>
      </c>
      <c r="T1026" s="28">
        <v>1.8600000000000003</v>
      </c>
      <c r="U1026" s="29">
        <v>1.5179008262060778</v>
      </c>
      <c r="V1026" s="27">
        <f>(Table2[[#This Row],[TATA]]-AVERAGE(Table2[TATA]))/STDEV(Table2[TATA])</f>
        <v>0.18296239390550867</v>
      </c>
      <c r="W1026" s="43">
        <f>(Table2[[#This Row],[REC]]-AVERAGE(Table2[REC]))/STDEV(Table2[REC])</f>
        <v>-0.75516738091489144</v>
      </c>
      <c r="X1026" s="43">
        <f>(Table2[[#This Row],[INV]]-AVERAGE(Table2[INV]))/STDEV(Table2[INV])</f>
        <v>-3.7512648973470279E-2</v>
      </c>
      <c r="Y1026" s="43">
        <f>(Table2[[#This Row],[rev]]-AVERAGE(Table2[rev]))/STDEV(Table2[rev])</f>
        <v>-2.999694490699124E-2</v>
      </c>
      <c r="Z1026" s="43">
        <f>(Table2[[#This Row],[ROA]]-AVERAGE(Table2[ROA]))/STDEV(Table2[ROA])</f>
        <v>0.21988987083004402</v>
      </c>
      <c r="AA1026" s="20">
        <f>SUM(Table2[[#This Row],[TATA Z]:[ROA Z]])</f>
        <v>-0.41982471005980032</v>
      </c>
      <c r="AB1026" s="20">
        <f>IF(Table2[[#This Row],[Z Score]]&gt;1,1,0)</f>
        <v>0</v>
      </c>
    </row>
    <row r="1027" spans="1:28" ht="39" hidden="1" x14ac:dyDescent="0.45">
      <c r="A1027" s="30">
        <v>2595</v>
      </c>
      <c r="B1027" s="31" t="s">
        <v>5195</v>
      </c>
      <c r="C1027" s="32" t="s">
        <v>5196</v>
      </c>
      <c r="D1027" s="32" t="s">
        <v>18</v>
      </c>
      <c r="E1027" s="33">
        <v>3339074764407</v>
      </c>
      <c r="F1027" s="33">
        <v>1594454042297</v>
      </c>
      <c r="G1027" s="33">
        <v>26436634618157</v>
      </c>
      <c r="H1027" s="33">
        <v>1080575112080</v>
      </c>
      <c r="I1027" s="33">
        <v>1119222950089</v>
      </c>
      <c r="J1027" s="33">
        <v>4500170570634</v>
      </c>
      <c r="K1027" s="33">
        <v>4243773659747</v>
      </c>
      <c r="L1027" s="33">
        <v>12051482639966</v>
      </c>
      <c r="M1027" s="33">
        <v>13513943161664</v>
      </c>
      <c r="N1027" s="34">
        <v>2.1800000000000002</v>
      </c>
      <c r="O1027" s="34">
        <v>2.12</v>
      </c>
      <c r="P1027" s="17">
        <v>-6.5992542065538604E-2</v>
      </c>
      <c r="Q1027" s="27">
        <v>3.5765989404111617E-2</v>
      </c>
      <c r="R1027" s="27">
        <v>-5.6974931697061852E-2</v>
      </c>
      <c r="S1027" s="27">
        <v>0.12135108728017269</v>
      </c>
      <c r="T1027" s="28">
        <v>-6.0000000000000053E-2</v>
      </c>
      <c r="U1027" s="29">
        <v>-2.5850397078316212E-2</v>
      </c>
      <c r="V1027" s="27">
        <f>(Table2[[#This Row],[TATA]]-AVERAGE(Table2[TATA]))/STDEV(Table2[TATA])</f>
        <v>-2.9515204987030016E-2</v>
      </c>
      <c r="W1027" s="43">
        <f>(Table2[[#This Row],[REC]]-AVERAGE(Table2[REC]))/STDEV(Table2[REC])</f>
        <v>-0.17481659148517026</v>
      </c>
      <c r="X1027" s="43">
        <f>(Table2[[#This Row],[INV]]-AVERAGE(Table2[INV]))/STDEV(Table2[INV])</f>
        <v>-3.7386648605145636E-2</v>
      </c>
      <c r="Y1027" s="43">
        <f>(Table2[[#This Row],[rev]]-AVERAGE(Table2[rev]))/STDEV(Table2[rev])</f>
        <v>-3.0531365480673433E-2</v>
      </c>
      <c r="Z1027" s="43">
        <f>(Table2[[#This Row],[ROA]]-AVERAGE(Table2[ROA]))/STDEV(Table2[ROA])</f>
        <v>-2.8340200618909069E-2</v>
      </c>
      <c r="AA1027" s="20">
        <f>SUM(Table2[[#This Row],[TATA Z]:[ROA Z]])</f>
        <v>-0.30059001117692841</v>
      </c>
      <c r="AB1027" s="20">
        <f>IF(Table2[[#This Row],[Z Score]]&gt;1,1,0)</f>
        <v>0</v>
      </c>
    </row>
    <row r="1028" spans="1:28" ht="39" hidden="1" x14ac:dyDescent="0.45">
      <c r="A1028" s="22">
        <v>2596</v>
      </c>
      <c r="B1028" s="23" t="s">
        <v>5197</v>
      </c>
      <c r="C1028" s="24" t="s">
        <v>5198</v>
      </c>
      <c r="D1028" s="24" t="s">
        <v>15</v>
      </c>
      <c r="E1028" s="25">
        <v>224426804223</v>
      </c>
      <c r="F1028" s="25">
        <v>441243435091</v>
      </c>
      <c r="G1028" s="25">
        <v>5872727656023</v>
      </c>
      <c r="H1028" s="25">
        <v>1582606813925</v>
      </c>
      <c r="I1028" s="25">
        <v>1916406002867</v>
      </c>
      <c r="J1028" s="25">
        <v>1513806966784</v>
      </c>
      <c r="K1028" s="25">
        <v>1447083436477</v>
      </c>
      <c r="L1028" s="25">
        <v>9756363238727</v>
      </c>
      <c r="M1028" s="25">
        <v>10510903558693</v>
      </c>
      <c r="N1028" s="26">
        <v>1.79</v>
      </c>
      <c r="O1028" s="26">
        <v>1.85</v>
      </c>
      <c r="P1028" s="17">
        <v>3.6919238140667977E-2</v>
      </c>
      <c r="Q1028" s="27">
        <v>0.21091732071729777</v>
      </c>
      <c r="R1028" s="27">
        <v>-4.4076643700980245E-2</v>
      </c>
      <c r="S1028" s="27">
        <v>7.7338276722920749E-2</v>
      </c>
      <c r="T1028" s="28">
        <v>6.0000000000000053E-2</v>
      </c>
      <c r="U1028" s="29">
        <v>0.34109819187990631</v>
      </c>
      <c r="V1028" s="27">
        <f>(Table2[[#This Row],[TATA]]-AVERAGE(Table2[TATA]))/STDEV(Table2[TATA])</f>
        <v>8.3760001337698661E-2</v>
      </c>
      <c r="W1028" s="43">
        <f>(Table2[[#This Row],[REC]]-AVERAGE(Table2[REC]))/STDEV(Table2[REC])</f>
        <v>-3.0894228779024598E-2</v>
      </c>
      <c r="X1028" s="43">
        <f>(Table2[[#This Row],[INV]]-AVERAGE(Table2[INV]))/STDEV(Table2[INV])</f>
        <v>-3.7291714291048744E-2</v>
      </c>
      <c r="Y1028" s="43">
        <f>(Table2[[#This Row],[rev]]-AVERAGE(Table2[rev]))/STDEV(Table2[rev])</f>
        <v>-3.0683992348017837E-2</v>
      </c>
      <c r="Z1028" s="43">
        <f>(Table2[[#This Row],[ROA]]-AVERAGE(Table2[ROA]))/STDEV(Table2[ROA])</f>
        <v>-1.2825821153349492E-2</v>
      </c>
      <c r="AA1028" s="20">
        <f>SUM(Table2[[#This Row],[TATA Z]:[ROA Z]])</f>
        <v>-2.7935755233742011E-2</v>
      </c>
      <c r="AB1028" s="20">
        <f>IF(Table2[[#This Row],[Z Score]]&gt;1,1,0)</f>
        <v>0</v>
      </c>
    </row>
    <row r="1029" spans="1:28" ht="51.75" hidden="1" x14ac:dyDescent="0.45">
      <c r="A1029" s="30">
        <v>2597</v>
      </c>
      <c r="B1029" s="31" t="s">
        <v>5199</v>
      </c>
      <c r="C1029" s="32" t="s">
        <v>5200</v>
      </c>
      <c r="D1029" s="32" t="s">
        <v>15</v>
      </c>
      <c r="E1029" s="33">
        <v>16404171911217</v>
      </c>
      <c r="F1029" s="33">
        <v>11272721567918</v>
      </c>
      <c r="G1029" s="33">
        <v>81473834207309</v>
      </c>
      <c r="H1029" s="33">
        <v>7912322436754</v>
      </c>
      <c r="I1029" s="33">
        <v>6665237515491</v>
      </c>
      <c r="J1029" s="33">
        <v>3023914444893</v>
      </c>
      <c r="K1029" s="33">
        <v>5294592130735</v>
      </c>
      <c r="L1029" s="33">
        <v>35367654090238</v>
      </c>
      <c r="M1029" s="33">
        <v>44187803003862</v>
      </c>
      <c r="N1029" s="34">
        <v>5.4</v>
      </c>
      <c r="O1029" s="34">
        <v>4.33</v>
      </c>
      <c r="P1029" s="17">
        <v>-6.2982801696089302E-2</v>
      </c>
      <c r="Q1029" s="27">
        <v>-0.15761300569224676</v>
      </c>
      <c r="R1029" s="27">
        <v>0.7509067227999392</v>
      </c>
      <c r="S1029" s="27">
        <v>0.24938461824807578</v>
      </c>
      <c r="T1029" s="28">
        <v>-1.0700000000000003</v>
      </c>
      <c r="U1029" s="29">
        <v>-0.29030446634032137</v>
      </c>
      <c r="V1029" s="27">
        <f>(Table2[[#This Row],[TATA]]-AVERAGE(Table2[TATA]))/STDEV(Table2[TATA])</f>
        <v>-2.620237762508848E-2</v>
      </c>
      <c r="W1029" s="43">
        <f>(Table2[[#This Row],[REC]]-AVERAGE(Table2[REC]))/STDEV(Table2[REC])</f>
        <v>-0.33371667898860324</v>
      </c>
      <c r="X1029" s="43">
        <f>(Table2[[#This Row],[INV]]-AVERAGE(Table2[INV]))/STDEV(Table2[INV])</f>
        <v>-3.1440457082330231E-2</v>
      </c>
      <c r="Y1029" s="43">
        <f>(Table2[[#This Row],[rev]]-AVERAGE(Table2[rev]))/STDEV(Table2[rev])</f>
        <v>-3.0087373004408946E-2</v>
      </c>
      <c r="Z1029" s="43">
        <f>(Table2[[#This Row],[ROA]]-AVERAGE(Table2[ROA]))/STDEV(Table2[ROA])</f>
        <v>-0.1589195611207021</v>
      </c>
      <c r="AA1029" s="20">
        <f>SUM(Table2[[#This Row],[TATA Z]:[ROA Z]])</f>
        <v>-0.580366447821133</v>
      </c>
      <c r="AB1029" s="20">
        <f>IF(Table2[[#This Row],[Z Score]]&gt;1,1,0)</f>
        <v>0</v>
      </c>
    </row>
    <row r="1030" spans="1:28" ht="51.75" hidden="1" x14ac:dyDescent="0.45">
      <c r="A1030" s="22">
        <v>2598</v>
      </c>
      <c r="B1030" s="23" t="s">
        <v>5201</v>
      </c>
      <c r="C1030" s="24" t="s">
        <v>5202</v>
      </c>
      <c r="D1030" s="24" t="s">
        <v>15</v>
      </c>
      <c r="E1030" s="25">
        <v>12891714783</v>
      </c>
      <c r="F1030" s="25">
        <v>17623581793</v>
      </c>
      <c r="G1030" s="25">
        <v>163508169012</v>
      </c>
      <c r="H1030" s="25">
        <v>31953075624</v>
      </c>
      <c r="I1030" s="25">
        <v>33920330748</v>
      </c>
      <c r="J1030" s="25">
        <v>59552494754</v>
      </c>
      <c r="K1030" s="25">
        <v>68079518865</v>
      </c>
      <c r="L1030" s="25">
        <v>357653909492</v>
      </c>
      <c r="M1030" s="25">
        <v>413918492898</v>
      </c>
      <c r="N1030" s="25"/>
      <c r="O1030" s="25"/>
      <c r="P1030" s="17">
        <v>2.8939636708015026E-2</v>
      </c>
      <c r="Q1030" s="27">
        <v>6.1567003663409225E-2</v>
      </c>
      <c r="R1030" s="27">
        <v>0.14318500251288399</v>
      </c>
      <c r="S1030" s="27">
        <v>0.15731572314116848</v>
      </c>
      <c r="T1030" s="28">
        <v>0</v>
      </c>
      <c r="U1030" s="29">
        <v>0.3910073660254767</v>
      </c>
      <c r="V1030" s="27">
        <f>(Table2[[#This Row],[TATA]]-AVERAGE(Table2[TATA]))/STDEV(Table2[TATA])</f>
        <v>7.4976837769235291E-2</v>
      </c>
      <c r="W1030" s="43">
        <f>(Table2[[#This Row],[REC]]-AVERAGE(Table2[REC]))/STDEV(Table2[REC])</f>
        <v>-0.15361582238697097</v>
      </c>
      <c r="X1030" s="43">
        <f>(Table2[[#This Row],[INV]]-AVERAGE(Table2[INV]))/STDEV(Table2[INV])</f>
        <v>-3.5913426262019772E-2</v>
      </c>
      <c r="Y1030" s="43">
        <f>(Table2[[#This Row],[rev]]-AVERAGE(Table2[rev]))/STDEV(Table2[rev])</f>
        <v>-3.0406647935096429E-2</v>
      </c>
      <c r="Z1030" s="43">
        <f>(Table2[[#This Row],[ROA]]-AVERAGE(Table2[ROA]))/STDEV(Table2[ROA])</f>
        <v>-2.058301088612928E-2</v>
      </c>
      <c r="AA1030" s="20">
        <f>SUM(Table2[[#This Row],[TATA Z]:[ROA Z]])</f>
        <v>-0.16554206970098118</v>
      </c>
      <c r="AB1030" s="20">
        <f>IF(Table2[[#This Row],[Z Score]]&gt;1,1,0)</f>
        <v>0</v>
      </c>
    </row>
    <row r="1031" spans="1:28" ht="26.25" hidden="1" x14ac:dyDescent="0.45">
      <c r="A1031" s="30">
        <v>2599</v>
      </c>
      <c r="B1031" s="31" t="s">
        <v>5203</v>
      </c>
      <c r="C1031" s="32" t="s">
        <v>5204</v>
      </c>
      <c r="D1031" s="32" t="s">
        <v>33</v>
      </c>
      <c r="E1031" s="33">
        <v>735785667918</v>
      </c>
      <c r="F1031" s="33">
        <v>17241192175</v>
      </c>
      <c r="G1031" s="33">
        <v>5494980197202</v>
      </c>
      <c r="H1031" s="33">
        <v>4629868131734</v>
      </c>
      <c r="I1031" s="33">
        <v>5411791058510</v>
      </c>
      <c r="J1031" s="33">
        <v>2390653</v>
      </c>
      <c r="K1031" s="33">
        <v>2247471</v>
      </c>
      <c r="L1031" s="33">
        <v>10581070482074</v>
      </c>
      <c r="M1031" s="33">
        <v>11875362000935</v>
      </c>
      <c r="N1031" s="34">
        <v>0.2</v>
      </c>
      <c r="O1031" s="34">
        <v>0.17</v>
      </c>
      <c r="P1031" s="17">
        <v>-0.13076379713049321</v>
      </c>
      <c r="Q1031" s="27">
        <v>0.16888665174209844</v>
      </c>
      <c r="R1031" s="27">
        <v>-5.9892422697898857E-2</v>
      </c>
      <c r="S1031" s="27">
        <v>0.12232141549890757</v>
      </c>
      <c r="T1031" s="28">
        <v>-0.03</v>
      </c>
      <c r="U1031" s="29">
        <v>7.0551847412613944E-2</v>
      </c>
      <c r="V1031" s="27">
        <f>(Table2[[#This Row],[TATA]]-AVERAGE(Table2[TATA]))/STDEV(Table2[TATA])</f>
        <v>-0.10080905751482711</v>
      </c>
      <c r="W1031" s="43">
        <f>(Table2[[#This Row],[REC]]-AVERAGE(Table2[REC]))/STDEV(Table2[REC])</f>
        <v>-6.5430952763235475E-2</v>
      </c>
      <c r="X1031" s="43">
        <f>(Table2[[#This Row],[INV]]-AVERAGE(Table2[INV]))/STDEV(Table2[INV])</f>
        <v>-3.740812199813643E-2</v>
      </c>
      <c r="Y1031" s="43">
        <f>(Table2[[#This Row],[rev]]-AVERAGE(Table2[rev]))/STDEV(Table2[rev])</f>
        <v>-3.0528000593168039E-2</v>
      </c>
      <c r="Z1031" s="43">
        <f>(Table2[[#This Row],[ROA]]-AVERAGE(Table2[ROA]))/STDEV(Table2[ROA])</f>
        <v>-2.4461605752519173E-2</v>
      </c>
      <c r="AA1031" s="20">
        <f>SUM(Table2[[#This Row],[TATA Z]:[ROA Z]])</f>
        <v>-0.25863773862188622</v>
      </c>
      <c r="AB1031" s="20">
        <f>IF(Table2[[#This Row],[Z Score]]&gt;1,1,0)</f>
        <v>0</v>
      </c>
    </row>
    <row r="1032" spans="1:28" ht="26.25" hidden="1" x14ac:dyDescent="0.45">
      <c r="A1032" s="22">
        <v>2600</v>
      </c>
      <c r="B1032" s="23" t="s">
        <v>5205</v>
      </c>
      <c r="C1032" s="24" t="s">
        <v>5206</v>
      </c>
      <c r="D1032" s="24" t="s">
        <v>15</v>
      </c>
      <c r="E1032" s="25">
        <v>534438094656</v>
      </c>
      <c r="F1032" s="25">
        <v>496674503625</v>
      </c>
      <c r="G1032" s="25">
        <v>1397226358282</v>
      </c>
      <c r="H1032" s="25">
        <v>111925499738</v>
      </c>
      <c r="I1032" s="25">
        <v>82719442431</v>
      </c>
      <c r="J1032" s="25">
        <v>27123453714</v>
      </c>
      <c r="K1032" s="25">
        <v>32166863259</v>
      </c>
      <c r="L1032" s="25">
        <v>1093033466599</v>
      </c>
      <c r="M1032" s="25">
        <v>1153228375257</v>
      </c>
      <c r="N1032" s="26">
        <v>6.13</v>
      </c>
      <c r="O1032" s="26">
        <v>9.57</v>
      </c>
      <c r="P1032" s="17">
        <v>-2.7027539816406924E-2</v>
      </c>
      <c r="Q1032" s="27">
        <v>-0.26094194241139679</v>
      </c>
      <c r="R1032" s="27">
        <v>0.18594274896477514</v>
      </c>
      <c r="S1032" s="27">
        <v>5.5071423243149099E-2</v>
      </c>
      <c r="T1032" s="28">
        <v>3.4400000000000004</v>
      </c>
      <c r="U1032" s="29">
        <v>3.3930446899801208</v>
      </c>
      <c r="V1032" s="27">
        <f>(Table2[[#This Row],[TATA]]-AVERAGE(Table2[TATA]))/STDEV(Table2[TATA])</f>
        <v>1.3373652443770843E-2</v>
      </c>
      <c r="W1032" s="43">
        <f>(Table2[[#This Row],[REC]]-AVERAGE(Table2[REC]))/STDEV(Table2[REC])</f>
        <v>-0.41862236938237246</v>
      </c>
      <c r="X1032" s="43">
        <f>(Table2[[#This Row],[INV]]-AVERAGE(Table2[INV]))/STDEV(Table2[INV])</f>
        <v>-3.5598719586763951E-2</v>
      </c>
      <c r="Y1032" s="43">
        <f>(Table2[[#This Row],[rev]]-AVERAGE(Table2[rev]))/STDEV(Table2[rev])</f>
        <v>-3.076120895948176E-2</v>
      </c>
      <c r="Z1032" s="43">
        <f>(Table2[[#This Row],[ROA]]-AVERAGE(Table2[ROA]))/STDEV(Table2[ROA])</f>
        <v>0.42416253379324498</v>
      </c>
      <c r="AA1032" s="20">
        <f>SUM(Table2[[#This Row],[TATA Z]:[ROA Z]])</f>
        <v>-4.7446111691602344E-2</v>
      </c>
      <c r="AB1032" s="20">
        <f>IF(Table2[[#This Row],[Z Score]]&gt;1,1,0)</f>
        <v>0</v>
      </c>
    </row>
    <row r="1033" spans="1:28" ht="39" hidden="1" x14ac:dyDescent="0.45">
      <c r="A1033" s="30">
        <v>2601</v>
      </c>
      <c r="B1033" s="31" t="s">
        <v>5207</v>
      </c>
      <c r="C1033" s="32" t="s">
        <v>5208</v>
      </c>
      <c r="D1033" s="32" t="s">
        <v>33</v>
      </c>
      <c r="E1033" s="33">
        <v>440680894070</v>
      </c>
      <c r="F1033" s="33">
        <v>217041016472</v>
      </c>
      <c r="G1033" s="33">
        <v>2329393901949</v>
      </c>
      <c r="H1033" s="33">
        <v>643909000987</v>
      </c>
      <c r="I1033" s="33">
        <v>344585839734</v>
      </c>
      <c r="J1033" s="33">
        <v>546239593389</v>
      </c>
      <c r="K1033" s="33">
        <v>531443280452</v>
      </c>
      <c r="L1033" s="33">
        <v>7352018843064</v>
      </c>
      <c r="M1033" s="33">
        <v>7379958291373</v>
      </c>
      <c r="N1033" s="34">
        <v>3.19</v>
      </c>
      <c r="O1033" s="34">
        <v>3.27</v>
      </c>
      <c r="P1033" s="17">
        <v>-9.6007754382322757E-2</v>
      </c>
      <c r="Q1033" s="27">
        <v>-0.46485320253978418</v>
      </c>
      <c r="R1033" s="27">
        <v>-2.7087587783961548E-2</v>
      </c>
      <c r="S1033" s="27">
        <v>3.8002416622419945E-3</v>
      </c>
      <c r="T1033" s="28">
        <v>8.0000000000000071E-2</v>
      </c>
      <c r="U1033" s="29">
        <v>-0.50414830304382641</v>
      </c>
      <c r="V1033" s="27">
        <f>(Table2[[#This Row],[TATA]]-AVERAGE(Table2[TATA]))/STDEV(Table2[TATA])</f>
        <v>-6.2553010389401351E-2</v>
      </c>
      <c r="W1033" s="43">
        <f>(Table2[[#This Row],[REC]]-AVERAGE(Table2[REC]))/STDEV(Table2[REC])</f>
        <v>-0.58617684995659802</v>
      </c>
      <c r="X1033" s="43">
        <f>(Table2[[#This Row],[INV]]-AVERAGE(Table2[INV]))/STDEV(Table2[INV])</f>
        <v>-3.7166671000720151E-2</v>
      </c>
      <c r="Y1033" s="43">
        <f>(Table2[[#This Row],[rev]]-AVERAGE(Table2[rev]))/STDEV(Table2[rev])</f>
        <v>-3.0939006281003881E-2</v>
      </c>
      <c r="Z1033" s="43">
        <f>(Table2[[#This Row],[ROA]]-AVERAGE(Table2[ROA]))/STDEV(Table2[ROA])</f>
        <v>-1.0240091242422896E-2</v>
      </c>
      <c r="AA1033" s="20">
        <f>SUM(Table2[[#This Row],[TATA Z]:[ROA Z]])</f>
        <v>-0.72707562887014621</v>
      </c>
      <c r="AB1033" s="20">
        <f>IF(Table2[[#This Row],[Z Score]]&gt;1,1,0)</f>
        <v>0</v>
      </c>
    </row>
    <row r="1034" spans="1:28" ht="26.25" hidden="1" x14ac:dyDescent="0.45">
      <c r="A1034" s="22">
        <v>2602</v>
      </c>
      <c r="B1034" s="23" t="s">
        <v>5209</v>
      </c>
      <c r="C1034" s="24" t="s">
        <v>5210</v>
      </c>
      <c r="D1034" s="24" t="s">
        <v>15</v>
      </c>
      <c r="E1034" s="25">
        <v>1378799312941</v>
      </c>
      <c r="F1034" s="25">
        <v>1335758666804</v>
      </c>
      <c r="G1034" s="25">
        <v>20583738737429</v>
      </c>
      <c r="H1034" s="25">
        <v>2605636273056</v>
      </c>
      <c r="I1034" s="25">
        <v>2677467301001</v>
      </c>
      <c r="J1034" s="25">
        <v>3290341262584</v>
      </c>
      <c r="K1034" s="25">
        <v>3580120962575</v>
      </c>
      <c r="L1034" s="25">
        <v>17355740531077</v>
      </c>
      <c r="M1034" s="25">
        <v>18418382941476</v>
      </c>
      <c r="N1034" s="26">
        <v>1.05</v>
      </c>
      <c r="O1034" s="26">
        <v>1.44</v>
      </c>
      <c r="P1034" s="17">
        <v>-2.0910023531699744E-3</v>
      </c>
      <c r="Q1034" s="27">
        <v>2.7567557562726722E-2</v>
      </c>
      <c r="R1034" s="27">
        <v>8.8069800931052253E-2</v>
      </c>
      <c r="S1034" s="27">
        <v>6.1227143174688747E-2</v>
      </c>
      <c r="T1034" s="28">
        <v>0.3899999999999999</v>
      </c>
      <c r="U1034" s="29">
        <v>0.56477349931529763</v>
      </c>
      <c r="V1034" s="27">
        <f>(Table2[[#This Row],[TATA]]-AVERAGE(Table2[TATA]))/STDEV(Table2[TATA])</f>
        <v>4.0821350078702391E-2</v>
      </c>
      <c r="W1034" s="43">
        <f>(Table2[[#This Row],[REC]]-AVERAGE(Table2[REC]))/STDEV(Table2[REC])</f>
        <v>-0.18155326697744831</v>
      </c>
      <c r="X1034" s="43">
        <f>(Table2[[#This Row],[INV]]-AVERAGE(Table2[INV]))/STDEV(Table2[INV])</f>
        <v>-3.631908659927325E-2</v>
      </c>
      <c r="Y1034" s="43">
        <f>(Table2[[#This Row],[rev]]-AVERAGE(Table2[rev]))/STDEV(Table2[rev])</f>
        <v>-3.0739862259793534E-2</v>
      </c>
      <c r="Z1034" s="43">
        <f>(Table2[[#This Row],[ROA]]-AVERAGE(Table2[ROA]))/STDEV(Table2[ROA])</f>
        <v>2.9838722376939294E-2</v>
      </c>
      <c r="AA1034" s="20">
        <f>SUM(Table2[[#This Row],[TATA Z]:[ROA Z]])</f>
        <v>-0.1779521433808734</v>
      </c>
      <c r="AB1034" s="20">
        <f>IF(Table2[[#This Row],[Z Score]]&gt;1,1,0)</f>
        <v>0</v>
      </c>
    </row>
    <row r="1035" spans="1:28" ht="51.75" hidden="1" x14ac:dyDescent="0.45">
      <c r="A1035" s="30">
        <v>2603</v>
      </c>
      <c r="B1035" s="31" t="s">
        <v>5211</v>
      </c>
      <c r="C1035" s="32" t="s">
        <v>5212</v>
      </c>
      <c r="D1035" s="32" t="s">
        <v>15</v>
      </c>
      <c r="E1035" s="33">
        <v>152149815634</v>
      </c>
      <c r="F1035" s="33">
        <v>55136867664</v>
      </c>
      <c r="G1035" s="33">
        <v>1367825139436</v>
      </c>
      <c r="H1035" s="33">
        <v>325619995194</v>
      </c>
      <c r="I1035" s="33">
        <v>384568918724</v>
      </c>
      <c r="J1035" s="33">
        <v>236005951483</v>
      </c>
      <c r="K1035" s="33">
        <v>263572415605</v>
      </c>
      <c r="L1035" s="33">
        <v>737147083321</v>
      </c>
      <c r="M1035" s="33">
        <v>1104152450745</v>
      </c>
      <c r="N1035" s="34">
        <v>1.1399999999999999</v>
      </c>
      <c r="O1035" s="34">
        <v>0.83</v>
      </c>
      <c r="P1035" s="17">
        <v>-7.092496341308778E-2</v>
      </c>
      <c r="Q1035" s="27">
        <v>0.18103594496670583</v>
      </c>
      <c r="R1035" s="27">
        <v>0.11680410578114454</v>
      </c>
      <c r="S1035" s="27">
        <v>0.49787264404623965</v>
      </c>
      <c r="T1035" s="28">
        <v>-0.30999999999999994</v>
      </c>
      <c r="U1035" s="29">
        <v>0.41478773138100233</v>
      </c>
      <c r="V1035" s="27">
        <f>(Table2[[#This Row],[TATA]]-AVERAGE(Table2[TATA]))/STDEV(Table2[TATA])</f>
        <v>-3.4944331222186063E-2</v>
      </c>
      <c r="W1035" s="43">
        <f>(Table2[[#This Row],[REC]]-AVERAGE(Table2[REC]))/STDEV(Table2[REC])</f>
        <v>-5.5447842883421368E-2</v>
      </c>
      <c r="X1035" s="43">
        <f>(Table2[[#This Row],[INV]]-AVERAGE(Table2[INV]))/STDEV(Table2[INV])</f>
        <v>-3.6107595622887616E-2</v>
      </c>
      <c r="Y1035" s="43">
        <f>(Table2[[#This Row],[rev]]-AVERAGE(Table2[rev]))/STDEV(Table2[rev])</f>
        <v>-2.9225670503023913E-2</v>
      </c>
      <c r="Z1035" s="43">
        <f>(Table2[[#This Row],[ROA]]-AVERAGE(Table2[ROA]))/STDEV(Table2[ROA])</f>
        <v>-6.0661824505491485E-2</v>
      </c>
      <c r="AA1035" s="20">
        <f>SUM(Table2[[#This Row],[TATA Z]:[ROA Z]])</f>
        <v>-0.21638726473701045</v>
      </c>
      <c r="AB1035" s="20">
        <f>IF(Table2[[#This Row],[Z Score]]&gt;1,1,0)</f>
        <v>0</v>
      </c>
    </row>
    <row r="1036" spans="1:28" ht="26.25" hidden="1" x14ac:dyDescent="0.45">
      <c r="A1036" s="22">
        <v>2604</v>
      </c>
      <c r="B1036" s="23" t="s">
        <v>5213</v>
      </c>
      <c r="C1036" s="24" t="s">
        <v>5214</v>
      </c>
      <c r="D1036" s="24" t="s">
        <v>18</v>
      </c>
      <c r="E1036" s="25">
        <v>2078432818624</v>
      </c>
      <c r="F1036" s="25">
        <v>1451083812733</v>
      </c>
      <c r="G1036" s="25">
        <v>13421614624845</v>
      </c>
      <c r="H1036" s="25">
        <v>2200504540314</v>
      </c>
      <c r="I1036" s="25">
        <v>2030000545912</v>
      </c>
      <c r="J1036" s="25">
        <v>3159305888179</v>
      </c>
      <c r="K1036" s="25">
        <v>2976450635108</v>
      </c>
      <c r="L1036" s="25">
        <v>12567803303224</v>
      </c>
      <c r="M1036" s="25">
        <v>12074000615814</v>
      </c>
      <c r="N1036" s="26">
        <v>3.43</v>
      </c>
      <c r="O1036" s="26">
        <v>1.65</v>
      </c>
      <c r="P1036" s="17">
        <v>-4.6741694157251587E-2</v>
      </c>
      <c r="Q1036" s="27">
        <v>-7.7484045716929087E-2</v>
      </c>
      <c r="R1036" s="27">
        <v>-5.7878299709812647E-2</v>
      </c>
      <c r="S1036" s="27">
        <v>-3.9291089739073616E-2</v>
      </c>
      <c r="T1036" s="28">
        <v>-1.7800000000000002</v>
      </c>
      <c r="U1036" s="29">
        <v>-2.0013951293230674</v>
      </c>
      <c r="V1036" s="27">
        <f>(Table2[[#This Row],[TATA]]-AVERAGE(Table2[TATA]))/STDEV(Table2[TATA])</f>
        <v>-8.3257574391615435E-3</v>
      </c>
      <c r="W1036" s="43">
        <f>(Table2[[#This Row],[REC]]-AVERAGE(Table2[REC]))/STDEV(Table2[REC])</f>
        <v>-0.26787447753703086</v>
      </c>
      <c r="X1036" s="43">
        <f>(Table2[[#This Row],[INV]]-AVERAGE(Table2[INV]))/STDEV(Table2[INV])</f>
        <v>-3.7393297597840922E-2</v>
      </c>
      <c r="Y1036" s="43">
        <f>(Table2[[#This Row],[rev]]-AVERAGE(Table2[rev]))/STDEV(Table2[rev])</f>
        <v>-3.1088437658782567E-2</v>
      </c>
      <c r="Z1036" s="43">
        <f>(Table2[[#This Row],[ROA]]-AVERAGE(Table2[ROA]))/STDEV(Table2[ROA])</f>
        <v>-0.25071297295859618</v>
      </c>
      <c r="AA1036" s="20">
        <f>SUM(Table2[[#This Row],[TATA Z]:[ROA Z]])</f>
        <v>-0.59539494319141206</v>
      </c>
      <c r="AB1036" s="20">
        <f>IF(Table2[[#This Row],[Z Score]]&gt;1,1,0)</f>
        <v>0</v>
      </c>
    </row>
    <row r="1037" spans="1:28" ht="51.75" hidden="1" x14ac:dyDescent="0.45">
      <c r="A1037" s="30">
        <v>2605</v>
      </c>
      <c r="B1037" s="31" t="s">
        <v>5215</v>
      </c>
      <c r="C1037" s="32" t="s">
        <v>5216</v>
      </c>
      <c r="D1037" s="32" t="s">
        <v>15</v>
      </c>
      <c r="E1037" s="33">
        <v>204644840855</v>
      </c>
      <c r="F1037" s="33">
        <v>-111804796609</v>
      </c>
      <c r="G1037" s="33">
        <v>3391696884751</v>
      </c>
      <c r="H1037" s="33">
        <v>1847851071003</v>
      </c>
      <c r="I1037" s="33">
        <v>998239752202</v>
      </c>
      <c r="J1037" s="33">
        <v>1628884401142</v>
      </c>
      <c r="K1037" s="33">
        <v>1678138543903</v>
      </c>
      <c r="L1037" s="33">
        <v>194912762450</v>
      </c>
      <c r="M1037" s="33">
        <v>39319806936</v>
      </c>
      <c r="N1037" s="34">
        <v>-0.36</v>
      </c>
      <c r="O1037" s="34">
        <v>-0.94</v>
      </c>
      <c r="P1037" s="17">
        <v>-9.3301273143467242E-2</v>
      </c>
      <c r="Q1037" s="27">
        <v>-0.45978343825070123</v>
      </c>
      <c r="R1037" s="27">
        <v>3.0237960856195963E-2</v>
      </c>
      <c r="S1037" s="27">
        <v>-0.79826971593978346</v>
      </c>
      <c r="T1037" s="28">
        <v>-0.57999999999999996</v>
      </c>
      <c r="U1037" s="29">
        <v>-1.901116466477756</v>
      </c>
      <c r="V1037" s="27">
        <f>(Table2[[#This Row],[TATA]]-AVERAGE(Table2[TATA]))/STDEV(Table2[TATA])</f>
        <v>-5.9573980970892886E-2</v>
      </c>
      <c r="W1037" s="43">
        <f>(Table2[[#This Row],[REC]]-AVERAGE(Table2[REC]))/STDEV(Table2[REC])</f>
        <v>-0.58201100976927245</v>
      </c>
      <c r="X1037" s="43">
        <f>(Table2[[#This Row],[INV]]-AVERAGE(Table2[INV]))/STDEV(Table2[INV])</f>
        <v>-3.6744742009676187E-2</v>
      </c>
      <c r="Y1037" s="43">
        <f>(Table2[[#This Row],[rev]]-AVERAGE(Table2[rev]))/STDEV(Table2[rev])</f>
        <v>-3.3720410682811321E-2</v>
      </c>
      <c r="Z1037" s="43">
        <f>(Table2[[#This Row],[ROA]]-AVERAGE(Table2[ROA]))/STDEV(Table2[ROA])</f>
        <v>-9.5569178303000504E-2</v>
      </c>
      <c r="AA1037" s="20">
        <f>SUM(Table2[[#This Row],[TATA Z]:[ROA Z]])</f>
        <v>-0.80761932173565321</v>
      </c>
      <c r="AB1037" s="20">
        <f>IF(Table2[[#This Row],[Z Score]]&gt;1,1,0)</f>
        <v>0</v>
      </c>
    </row>
    <row r="1038" spans="1:28" ht="51.75" hidden="1" x14ac:dyDescent="0.45">
      <c r="A1038" s="22">
        <v>2606</v>
      </c>
      <c r="B1038" s="23" t="s">
        <v>5217</v>
      </c>
      <c r="C1038" s="24" t="s">
        <v>5218</v>
      </c>
      <c r="D1038" s="24" t="s">
        <v>33</v>
      </c>
      <c r="E1038" s="25">
        <v>-91153032380</v>
      </c>
      <c r="F1038" s="25">
        <v>17642479174</v>
      </c>
      <c r="G1038" s="25">
        <v>620158917541</v>
      </c>
      <c r="H1038" s="25">
        <v>84291656988</v>
      </c>
      <c r="I1038" s="25">
        <v>95564210961</v>
      </c>
      <c r="J1038" s="25">
        <v>208885308977</v>
      </c>
      <c r="K1038" s="25">
        <v>320297473073</v>
      </c>
      <c r="L1038" s="25">
        <v>436107350423</v>
      </c>
      <c r="M1038" s="25">
        <v>534710664379</v>
      </c>
      <c r="N1038" s="26">
        <v>0.09</v>
      </c>
      <c r="O1038" s="26">
        <v>0.4</v>
      </c>
      <c r="P1038" s="17">
        <v>0.17543166513735942</v>
      </c>
      <c r="Q1038" s="27">
        <v>0.13373273673579336</v>
      </c>
      <c r="R1038" s="27">
        <v>0.53336524546236708</v>
      </c>
      <c r="S1038" s="27">
        <v>0.22609872055667082</v>
      </c>
      <c r="T1038" s="28">
        <v>0.31000000000000005</v>
      </c>
      <c r="U1038" s="29">
        <v>1.3786283678921907</v>
      </c>
      <c r="V1038" s="27">
        <f>(Table2[[#This Row],[TATA]]-AVERAGE(Table2[TATA]))/STDEV(Table2[TATA])</f>
        <v>0.23622091217949634</v>
      </c>
      <c r="W1038" s="43">
        <f>(Table2[[#This Row],[REC]]-AVERAGE(Table2[REC]))/STDEV(Table2[REC])</f>
        <v>-9.4317027839831605E-2</v>
      </c>
      <c r="X1038" s="43">
        <f>(Table2[[#This Row],[INV]]-AVERAGE(Table2[INV]))/STDEV(Table2[INV])</f>
        <v>-3.3041611510339609E-2</v>
      </c>
      <c r="Y1038" s="43">
        <f>(Table2[[#This Row],[rev]]-AVERAGE(Table2[rev]))/STDEV(Table2[rev])</f>
        <v>-3.0168123439860424E-2</v>
      </c>
      <c r="Z1038" s="43">
        <f>(Table2[[#This Row],[ROA]]-AVERAGE(Table2[ROA]))/STDEV(Table2[ROA])</f>
        <v>1.9495802733232936E-2</v>
      </c>
      <c r="AA1038" s="20">
        <f>SUM(Table2[[#This Row],[TATA Z]:[ROA Z]])</f>
        <v>9.8189952122697641E-2</v>
      </c>
      <c r="AB1038" s="20">
        <f>IF(Table2[[#This Row],[Z Score]]&gt;1,1,0)</f>
        <v>0</v>
      </c>
    </row>
    <row r="1039" spans="1:28" ht="51.75" hidden="1" x14ac:dyDescent="0.45">
      <c r="A1039" s="30">
        <v>2607</v>
      </c>
      <c r="B1039" s="31" t="s">
        <v>5219</v>
      </c>
      <c r="C1039" s="32" t="s">
        <v>5220</v>
      </c>
      <c r="D1039" s="32" t="s">
        <v>15</v>
      </c>
      <c r="E1039" s="33">
        <v>-54779819813</v>
      </c>
      <c r="F1039" s="33">
        <v>6936551803</v>
      </c>
      <c r="G1039" s="33">
        <v>376857346358</v>
      </c>
      <c r="H1039" s="33">
        <v>54905673242</v>
      </c>
      <c r="I1039" s="33">
        <v>60578844816</v>
      </c>
      <c r="J1039" s="33">
        <v>77754814562</v>
      </c>
      <c r="K1039" s="33">
        <v>87680796832</v>
      </c>
      <c r="L1039" s="33">
        <v>579958791074</v>
      </c>
      <c r="M1039" s="33">
        <v>630583017173</v>
      </c>
      <c r="N1039" s="34">
        <v>-0.28999999999999998</v>
      </c>
      <c r="O1039" s="34">
        <v>0.24</v>
      </c>
      <c r="P1039" s="17">
        <v>0.16376587112453905</v>
      </c>
      <c r="Q1039" s="27">
        <v>0.10332578108996425</v>
      </c>
      <c r="R1039" s="27">
        <v>0.12765746180367052</v>
      </c>
      <c r="S1039" s="27">
        <v>8.7289350343756733E-2</v>
      </c>
      <c r="T1039" s="28">
        <v>0.53</v>
      </c>
      <c r="U1039" s="29">
        <v>1.0120384643619307</v>
      </c>
      <c r="V1039" s="27">
        <f>(Table2[[#This Row],[TATA]]-AVERAGE(Table2[TATA]))/STDEV(Table2[TATA])</f>
        <v>0.22338034892137174</v>
      </c>
      <c r="W1039" s="43">
        <f>(Table2[[#This Row],[REC]]-AVERAGE(Table2[REC]))/STDEV(Table2[REC])</f>
        <v>-0.11930251248581235</v>
      </c>
      <c r="X1039" s="43">
        <f>(Table2[[#This Row],[INV]]-AVERAGE(Table2[INV]))/STDEV(Table2[INV])</f>
        <v>-3.602771247018078E-2</v>
      </c>
      <c r="Y1039" s="43">
        <f>(Table2[[#This Row],[rev]]-AVERAGE(Table2[rev]))/STDEV(Table2[rev])</f>
        <v>-3.0649484186093347E-2</v>
      </c>
      <c r="Z1039" s="43">
        <f>(Table2[[#This Row],[ROA]]-AVERAGE(Table2[ROA]))/STDEV(Table2[ROA])</f>
        <v>4.7938831753425462E-2</v>
      </c>
      <c r="AA1039" s="20">
        <f>SUM(Table2[[#This Row],[TATA Z]:[ROA Z]])</f>
        <v>8.5339471532710709E-2</v>
      </c>
      <c r="AB1039" s="20">
        <f>IF(Table2[[#This Row],[Z Score]]&gt;1,1,0)</f>
        <v>0</v>
      </c>
    </row>
    <row r="1040" spans="1:28" ht="39" hidden="1" x14ac:dyDescent="0.45">
      <c r="A1040" s="22">
        <v>2611</v>
      </c>
      <c r="B1040" s="23" t="s">
        <v>5227</v>
      </c>
      <c r="C1040" s="24" t="s">
        <v>5228</v>
      </c>
      <c r="D1040" s="24" t="s">
        <v>33</v>
      </c>
      <c r="E1040" s="25">
        <v>69792595540</v>
      </c>
      <c r="F1040" s="25">
        <v>29924802308</v>
      </c>
      <c r="G1040" s="25">
        <v>767751329023</v>
      </c>
      <c r="H1040" s="25">
        <v>41958352471</v>
      </c>
      <c r="I1040" s="25">
        <v>29333007881</v>
      </c>
      <c r="J1040" s="25">
        <v>296200185884</v>
      </c>
      <c r="K1040" s="25">
        <v>331641047120</v>
      </c>
      <c r="L1040" s="25">
        <v>1148291688627</v>
      </c>
      <c r="M1040" s="25">
        <v>1109243061667</v>
      </c>
      <c r="N1040" s="26">
        <v>-2.12</v>
      </c>
      <c r="O1040" s="26">
        <v>1.17</v>
      </c>
      <c r="P1040" s="17">
        <v>-5.1928002889599235E-2</v>
      </c>
      <c r="Q1040" s="27">
        <v>-0.30090181922005049</v>
      </c>
      <c r="R1040" s="27">
        <v>0.11965171841546243</v>
      </c>
      <c r="S1040" s="27">
        <v>-3.4005843068227744E-2</v>
      </c>
      <c r="T1040" s="28">
        <v>3.29</v>
      </c>
      <c r="U1040" s="29">
        <v>3.0228160532375847</v>
      </c>
      <c r="V1040" s="27">
        <f>(Table2[[#This Row],[TATA]]-AVERAGE(Table2[TATA]))/STDEV(Table2[TATA])</f>
        <v>-1.403433803647776E-2</v>
      </c>
      <c r="W1040" s="43">
        <f>(Table2[[#This Row],[REC]]-AVERAGE(Table2[REC]))/STDEV(Table2[REC])</f>
        <v>-0.45145751736914086</v>
      </c>
      <c r="X1040" s="43">
        <f>(Table2[[#This Row],[INV]]-AVERAGE(Table2[INV]))/STDEV(Table2[INV])</f>
        <v>-3.608663655046384E-2</v>
      </c>
      <c r="Y1040" s="43">
        <f>(Table2[[#This Row],[rev]]-AVERAGE(Table2[rev]))/STDEV(Table2[rev])</f>
        <v>-3.1070109571293941E-2</v>
      </c>
      <c r="Z1040" s="43">
        <f>(Table2[[#This Row],[ROA]]-AVERAGE(Table2[ROA]))/STDEV(Table2[ROA])</f>
        <v>0.4047695594612955</v>
      </c>
      <c r="AA1040" s="20">
        <f>SUM(Table2[[#This Row],[TATA Z]:[ROA Z]])</f>
        <v>-0.12787904206608086</v>
      </c>
      <c r="AB1040" s="20">
        <f>IF(Table2[[#This Row],[Z Score]]&gt;1,1,0)</f>
        <v>0</v>
      </c>
    </row>
    <row r="1041" spans="1:28" ht="26.25" hidden="1" x14ac:dyDescent="0.45">
      <c r="A1041" s="30">
        <v>2612</v>
      </c>
      <c r="B1041" s="31" t="s">
        <v>5229</v>
      </c>
      <c r="C1041" s="32" t="s">
        <v>5230</v>
      </c>
      <c r="D1041" s="32" t="s">
        <v>18</v>
      </c>
      <c r="E1041" s="33">
        <v>40674281000000</v>
      </c>
      <c r="F1041" s="33">
        <v>42111068000000</v>
      </c>
      <c r="G1041" s="33">
        <v>786375247000000</v>
      </c>
      <c r="H1041" s="33">
        <v>168405984000000</v>
      </c>
      <c r="I1041" s="33">
        <v>215216410000000</v>
      </c>
      <c r="J1041" s="33">
        <v>54753923000000</v>
      </c>
      <c r="K1041" s="33">
        <v>134898102000000</v>
      </c>
      <c r="L1041" s="33">
        <v>102323186000000</v>
      </c>
      <c r="M1041" s="33">
        <v>154102382000000</v>
      </c>
      <c r="N1041" s="34">
        <v>2.13</v>
      </c>
      <c r="O1041" s="34">
        <v>3.44</v>
      </c>
      <c r="P1041" s="17">
        <v>1.8271009997851573E-3</v>
      </c>
      <c r="Q1041" s="27">
        <v>0.27796177361488533</v>
      </c>
      <c r="R1041" s="27">
        <v>1.4637157414273312</v>
      </c>
      <c r="S1041" s="27">
        <v>0.50603580697731598</v>
      </c>
      <c r="T1041" s="28">
        <v>1.31</v>
      </c>
      <c r="U1041" s="29">
        <v>3.5595404230193175</v>
      </c>
      <c r="V1041" s="27">
        <f>(Table2[[#This Row],[TATA]]-AVERAGE(Table2[TATA]))/STDEV(Table2[TATA])</f>
        <v>4.5134014428870113E-2</v>
      </c>
      <c r="W1041" s="43">
        <f>(Table2[[#This Row],[REC]]-AVERAGE(Table2[REC]))/STDEV(Table2[REC])</f>
        <v>2.4196394826388239E-2</v>
      </c>
      <c r="X1041" s="43">
        <f>(Table2[[#This Row],[INV]]-AVERAGE(Table2[INV]))/STDEV(Table2[INV])</f>
        <v>-2.6194021641748881E-2</v>
      </c>
      <c r="Y1041" s="43">
        <f>(Table2[[#This Row],[rev]]-AVERAGE(Table2[rev]))/STDEV(Table2[rev])</f>
        <v>-2.9197362427033823E-2</v>
      </c>
      <c r="Z1041" s="43">
        <f>(Table2[[#This Row],[ROA]]-AVERAGE(Table2[ROA]))/STDEV(Table2[ROA])</f>
        <v>0.14878229827956263</v>
      </c>
      <c r="AA1041" s="20">
        <f>SUM(Table2[[#This Row],[TATA Z]:[ROA Z]])</f>
        <v>0.16272132346603829</v>
      </c>
      <c r="AB1041" s="20">
        <f>IF(Table2[[#This Row],[Z Score]]&gt;1,1,0)</f>
        <v>0</v>
      </c>
    </row>
    <row r="1042" spans="1:28" ht="39" hidden="1" x14ac:dyDescent="0.45">
      <c r="A1042" s="22">
        <v>2617</v>
      </c>
      <c r="B1042" s="23" t="s">
        <v>5239</v>
      </c>
      <c r="C1042" s="24" t="s">
        <v>5240</v>
      </c>
      <c r="D1042" s="24" t="s">
        <v>18</v>
      </c>
      <c r="E1042" s="25">
        <v>74634928000000</v>
      </c>
      <c r="F1042" s="25">
        <v>11146462000000</v>
      </c>
      <c r="G1042" s="25">
        <v>1121457028000000</v>
      </c>
      <c r="H1042" s="25">
        <v>190046565000000</v>
      </c>
      <c r="I1042" s="25">
        <v>257058692000000</v>
      </c>
      <c r="J1042" s="25">
        <v>127068459000000</v>
      </c>
      <c r="K1042" s="25">
        <v>218339351000000</v>
      </c>
      <c r="L1042" s="25">
        <v>189090599000000</v>
      </c>
      <c r="M1042" s="25">
        <v>332808782000000</v>
      </c>
      <c r="N1042" s="26">
        <v>0.25</v>
      </c>
      <c r="O1042" s="26">
        <v>0.61</v>
      </c>
      <c r="P1042" s="17">
        <v>-5.6612482168153122E-2</v>
      </c>
      <c r="Q1042" s="27">
        <v>0.35260898822349146</v>
      </c>
      <c r="R1042" s="27">
        <v>0.71828125341474391</v>
      </c>
      <c r="S1042" s="27">
        <v>0.76004932958089577</v>
      </c>
      <c r="T1042" s="28">
        <v>0.36</v>
      </c>
      <c r="U1042" s="29">
        <v>2.134327089050978</v>
      </c>
      <c r="V1042" s="27">
        <f>(Table2[[#This Row],[TATA]]-AVERAGE(Table2[TATA]))/STDEV(Table2[TATA])</f>
        <v>-1.919055393070155E-2</v>
      </c>
      <c r="W1042" s="43">
        <f>(Table2[[#This Row],[REC]]-AVERAGE(Table2[REC]))/STDEV(Table2[REC])</f>
        <v>8.5534230030695921E-2</v>
      </c>
      <c r="X1042" s="43">
        <f>(Table2[[#This Row],[INV]]-AVERAGE(Table2[INV]))/STDEV(Table2[INV])</f>
        <v>-3.168058790892625E-2</v>
      </c>
      <c r="Y1042" s="43">
        <f>(Table2[[#This Row],[rev]]-AVERAGE(Table2[rev]))/STDEV(Table2[rev])</f>
        <v>-2.8316498702876267E-2</v>
      </c>
      <c r="Z1042" s="43">
        <f>(Table2[[#This Row],[ROA]]-AVERAGE(Table2[ROA]))/STDEV(Table2[ROA])</f>
        <v>2.5960127510549411E-2</v>
      </c>
      <c r="AA1042" s="20">
        <f>SUM(Table2[[#This Row],[TATA Z]:[ROA Z]])</f>
        <v>3.2306716998741256E-2</v>
      </c>
      <c r="AB1042" s="20">
        <f>IF(Table2[[#This Row],[Z Score]]&gt;1,1,0)</f>
        <v>0</v>
      </c>
    </row>
    <row r="1043" spans="1:28" ht="51.75" hidden="1" x14ac:dyDescent="0.45">
      <c r="A1043" s="30">
        <v>2621</v>
      </c>
      <c r="B1043" s="31" t="s">
        <v>5247</v>
      </c>
      <c r="C1043" s="32" t="s">
        <v>5248</v>
      </c>
      <c r="D1043" s="32" t="s">
        <v>18</v>
      </c>
      <c r="E1043" s="32"/>
      <c r="F1043" s="33">
        <v>9820699440</v>
      </c>
      <c r="G1043" s="33">
        <v>1125797512505</v>
      </c>
      <c r="H1043" s="33">
        <v>232709612770</v>
      </c>
      <c r="I1043" s="33">
        <v>289434460286</v>
      </c>
      <c r="J1043" s="33">
        <v>283714324814</v>
      </c>
      <c r="K1043" s="33">
        <v>256815906158</v>
      </c>
      <c r="L1043" s="33">
        <v>1188877855220</v>
      </c>
      <c r="M1043" s="33">
        <v>1136851273833</v>
      </c>
      <c r="N1043" s="34">
        <v>0.31</v>
      </c>
      <c r="O1043" s="34">
        <v>-0.31</v>
      </c>
      <c r="P1043" s="17">
        <v>8.7233266470344798E-3</v>
      </c>
      <c r="Q1043" s="27">
        <v>0.24375807617394971</v>
      </c>
      <c r="R1043" s="27">
        <v>-9.4808109085201486E-2</v>
      </c>
      <c r="S1043" s="27">
        <v>-4.3761082064542753E-2</v>
      </c>
      <c r="T1043" s="28">
        <v>-0.62</v>
      </c>
      <c r="U1043" s="29">
        <v>-0.50608778832876</v>
      </c>
      <c r="V1043" s="27">
        <f>(Table2[[#This Row],[TATA]]-AVERAGE(Table2[TATA]))/STDEV(Table2[TATA])</f>
        <v>5.2724704061182397E-2</v>
      </c>
      <c r="W1043" s="43">
        <f>(Table2[[#This Row],[REC]]-AVERAGE(Table2[REC]))/STDEV(Table2[REC])</f>
        <v>-3.9088836894993744E-3</v>
      </c>
      <c r="X1043" s="43">
        <f>(Table2[[#This Row],[INV]]-AVERAGE(Table2[INV]))/STDEV(Table2[INV])</f>
        <v>-3.7665109339356261E-2</v>
      </c>
      <c r="Y1043" s="43">
        <f>(Table2[[#This Row],[rev]]-AVERAGE(Table2[rev]))/STDEV(Table2[rev])</f>
        <v>-3.1103938621276261E-2</v>
      </c>
      <c r="Z1043" s="43">
        <f>(Table2[[#This Row],[ROA]]-AVERAGE(Table2[ROA]))/STDEV(Table2[ROA])</f>
        <v>-0.1007406381248537</v>
      </c>
      <c r="AA1043" s="20">
        <f>SUM(Table2[[#This Row],[TATA Z]:[ROA Z]])</f>
        <v>-0.12069386571380321</v>
      </c>
      <c r="AB1043" s="20">
        <f>IF(Table2[[#This Row],[Z Score]]&gt;1,1,0)</f>
        <v>0</v>
      </c>
    </row>
    <row r="1044" spans="1:28" ht="51.75" hidden="1" x14ac:dyDescent="0.45">
      <c r="A1044" s="22">
        <v>2639</v>
      </c>
      <c r="B1044" s="23" t="s">
        <v>5283</v>
      </c>
      <c r="C1044" s="24" t="s">
        <v>5284</v>
      </c>
      <c r="D1044" s="24" t="s">
        <v>33</v>
      </c>
      <c r="E1044" s="25">
        <v>105314139013</v>
      </c>
      <c r="F1044" s="25">
        <v>327287762251</v>
      </c>
      <c r="G1044" s="25">
        <v>5595946013287</v>
      </c>
      <c r="H1044" s="25">
        <v>296303643233</v>
      </c>
      <c r="I1044" s="25">
        <v>286350421105</v>
      </c>
      <c r="J1044" s="25">
        <v>1010205638211</v>
      </c>
      <c r="K1044" s="25">
        <v>965267947942</v>
      </c>
      <c r="L1044" s="25">
        <v>1596767591073</v>
      </c>
      <c r="M1044" s="25">
        <v>1899386624876</v>
      </c>
      <c r="N1044" s="26">
        <v>1.1200000000000001</v>
      </c>
      <c r="O1044" s="26">
        <v>2.25</v>
      </c>
      <c r="P1044" s="17">
        <v>3.9666862888052601E-2</v>
      </c>
      <c r="Q1044" s="27">
        <v>-3.3591291755306667E-2</v>
      </c>
      <c r="R1044" s="27">
        <v>-4.4483705662721654E-2</v>
      </c>
      <c r="S1044" s="27">
        <v>0.18951977450872814</v>
      </c>
      <c r="T1044" s="28">
        <v>1.1299999999999999</v>
      </c>
      <c r="U1044" s="29">
        <v>1.2811116399787523</v>
      </c>
      <c r="V1044" s="27">
        <f>(Table2[[#This Row],[TATA]]-AVERAGE(Table2[TATA]))/STDEV(Table2[TATA])</f>
        <v>8.6784317499942573E-2</v>
      </c>
      <c r="W1044" s="43">
        <f>(Table2[[#This Row],[REC]]-AVERAGE(Table2[REC]))/STDEV(Table2[REC])</f>
        <v>-0.23180767285747858</v>
      </c>
      <c r="X1044" s="43">
        <f>(Table2[[#This Row],[INV]]-AVERAGE(Table2[INV]))/STDEV(Table2[INV])</f>
        <v>-3.7294710359065258E-2</v>
      </c>
      <c r="Y1044" s="43">
        <f>(Table2[[#This Row],[rev]]-AVERAGE(Table2[rev]))/STDEV(Table2[rev])</f>
        <v>-3.0294971279736391E-2</v>
      </c>
      <c r="Z1044" s="43">
        <f>(Table2[[#This Row],[ROA]]-AVERAGE(Table2[ROA]))/STDEV(Table2[ROA])</f>
        <v>0.12551072908122327</v>
      </c>
      <c r="AA1044" s="20">
        <f>SUM(Table2[[#This Row],[TATA Z]:[ROA Z]])</f>
        <v>-8.7102307915114391E-2</v>
      </c>
      <c r="AB1044" s="20">
        <f>IF(Table2[[#This Row],[Z Score]]&gt;1,1,0)</f>
        <v>0</v>
      </c>
    </row>
    <row r="1045" spans="1:28" ht="39" hidden="1" x14ac:dyDescent="0.45">
      <c r="A1045" s="30">
        <v>2646</v>
      </c>
      <c r="B1045" s="31" t="s">
        <v>5297</v>
      </c>
      <c r="C1045" s="32" t="s">
        <v>5298</v>
      </c>
      <c r="D1045" s="32" t="s">
        <v>15</v>
      </c>
      <c r="E1045" s="33">
        <v>34357238393</v>
      </c>
      <c r="F1045" s="33">
        <v>10370324788</v>
      </c>
      <c r="G1045" s="33">
        <v>337622622975</v>
      </c>
      <c r="H1045" s="33">
        <v>20288524076</v>
      </c>
      <c r="I1045" s="33">
        <v>29593267390</v>
      </c>
      <c r="J1045" s="33">
        <v>132335493015</v>
      </c>
      <c r="K1045" s="33">
        <v>133306689093</v>
      </c>
      <c r="L1045" s="33">
        <v>566690983513</v>
      </c>
      <c r="M1045" s="33">
        <v>554683133803</v>
      </c>
      <c r="N1045" s="33"/>
      <c r="O1045" s="33"/>
      <c r="P1045" s="17">
        <v>-7.1046523463494812E-2</v>
      </c>
      <c r="Q1045" s="27">
        <v>0.45862100560616453</v>
      </c>
      <c r="R1045" s="27">
        <v>7.3388934130461632E-3</v>
      </c>
      <c r="S1045" s="27">
        <v>-2.1189413735792282E-2</v>
      </c>
      <c r="T1045" s="28">
        <v>0</v>
      </c>
      <c r="U1045" s="29">
        <v>0.37372396181992357</v>
      </c>
      <c r="V1045" s="27">
        <f>(Table2[[#This Row],[TATA]]-AVERAGE(Table2[TATA]))/STDEV(Table2[TATA])</f>
        <v>-3.5078132617547317E-2</v>
      </c>
      <c r="W1045" s="43">
        <f>(Table2[[#This Row],[REC]]-AVERAGE(Table2[REC]))/STDEV(Table2[REC])</f>
        <v>0.17264461567588138</v>
      </c>
      <c r="X1045" s="43">
        <f>(Table2[[#This Row],[INV]]-AVERAGE(Table2[INV]))/STDEV(Table2[INV])</f>
        <v>-3.6913284320239749E-2</v>
      </c>
      <c r="Y1045" s="43">
        <f>(Table2[[#This Row],[rev]]-AVERAGE(Table2[rev]))/STDEV(Table2[rev])</f>
        <v>-3.1025664978122459E-2</v>
      </c>
      <c r="Z1045" s="43">
        <f>(Table2[[#This Row],[ROA]]-AVERAGE(Table2[ROA]))/STDEV(Table2[ROA])</f>
        <v>-2.058301088612928E-2</v>
      </c>
      <c r="AA1045" s="20">
        <f>SUM(Table2[[#This Row],[TATA Z]:[ROA Z]])</f>
        <v>4.9044522873842603E-2</v>
      </c>
      <c r="AB1045" s="20">
        <f>IF(Table2[[#This Row],[Z Score]]&gt;1,1,0)</f>
        <v>0</v>
      </c>
    </row>
    <row r="1046" spans="1:28" ht="26.25" hidden="1" x14ac:dyDescent="0.45">
      <c r="A1046" s="22">
        <v>2652</v>
      </c>
      <c r="B1046" s="23" t="s">
        <v>5309</v>
      </c>
      <c r="C1046" s="24" t="s">
        <v>5310</v>
      </c>
      <c r="D1046" s="24" t="s">
        <v>15</v>
      </c>
      <c r="E1046" s="25">
        <v>-7312736508</v>
      </c>
      <c r="F1046" s="25">
        <v>1296093798</v>
      </c>
      <c r="G1046" s="25">
        <v>51745685506</v>
      </c>
      <c r="H1046" s="25">
        <v>13262190767</v>
      </c>
      <c r="I1046" s="25">
        <v>19027467271</v>
      </c>
      <c r="J1046" s="25">
        <v>17364340893</v>
      </c>
      <c r="K1046" s="25">
        <v>18807418993</v>
      </c>
      <c r="L1046" s="25">
        <v>65892699117</v>
      </c>
      <c r="M1046" s="25">
        <v>68805213889</v>
      </c>
      <c r="N1046" s="25"/>
      <c r="O1046" s="25"/>
      <c r="P1046" s="17">
        <v>0.16636807922859176</v>
      </c>
      <c r="Q1046" s="27">
        <v>0.43471524465969852</v>
      </c>
      <c r="R1046" s="27">
        <v>8.3105837929140225E-2</v>
      </c>
      <c r="S1046" s="27">
        <v>4.4200872191143631E-2</v>
      </c>
      <c r="T1046" s="28">
        <v>0</v>
      </c>
      <c r="U1046" s="29">
        <v>0.72839003400857416</v>
      </c>
      <c r="V1046" s="27">
        <f>(Table2[[#This Row],[TATA]]-AVERAGE(Table2[TATA]))/STDEV(Table2[TATA])</f>
        <v>0.22624460468777499</v>
      </c>
      <c r="W1046" s="43">
        <f>(Table2[[#This Row],[REC]]-AVERAGE(Table2[REC]))/STDEV(Table2[REC])</f>
        <v>0.153001181784125</v>
      </c>
      <c r="X1046" s="43">
        <f>(Table2[[#This Row],[INV]]-AVERAGE(Table2[INV]))/STDEV(Table2[INV])</f>
        <v>-3.6355622488604612E-2</v>
      </c>
      <c r="Y1046" s="43">
        <f>(Table2[[#This Row],[rev]]-AVERAGE(Table2[rev]))/STDEV(Table2[rev])</f>
        <v>-3.079890566942526E-2</v>
      </c>
      <c r="Z1046" s="43">
        <f>(Table2[[#This Row],[ROA]]-AVERAGE(Table2[ROA]))/STDEV(Table2[ROA])</f>
        <v>-2.058301088612928E-2</v>
      </c>
      <c r="AA1046" s="20">
        <f>SUM(Table2[[#This Row],[TATA Z]:[ROA Z]])</f>
        <v>0.29150824742774079</v>
      </c>
      <c r="AB1046" s="20">
        <f>IF(Table2[[#This Row],[Z Score]]&gt;1,1,0)</f>
        <v>0</v>
      </c>
    </row>
    <row r="1047" spans="1:28" ht="51.75" hidden="1" x14ac:dyDescent="0.45">
      <c r="A1047" s="30">
        <v>2656</v>
      </c>
      <c r="B1047" s="31" t="s">
        <v>5317</v>
      </c>
      <c r="C1047" s="32" t="s">
        <v>5318</v>
      </c>
      <c r="D1047" s="32" t="s">
        <v>15</v>
      </c>
      <c r="E1047" s="33">
        <v>-4366223876</v>
      </c>
      <c r="F1047" s="33">
        <v>11678543648</v>
      </c>
      <c r="G1047" s="33">
        <v>596685597843</v>
      </c>
      <c r="H1047" s="33">
        <v>118916184371</v>
      </c>
      <c r="I1047" s="33">
        <v>98560097982</v>
      </c>
      <c r="J1047" s="33">
        <v>3829415046</v>
      </c>
      <c r="K1047" s="33">
        <v>2014761829</v>
      </c>
      <c r="L1047" s="33">
        <v>165676939146</v>
      </c>
      <c r="M1047" s="33">
        <v>492930608926</v>
      </c>
      <c r="N1047" s="34">
        <v>1.43</v>
      </c>
      <c r="O1047" s="34">
        <v>-0.23</v>
      </c>
      <c r="P1047" s="17">
        <v>2.6889818661622367E-2</v>
      </c>
      <c r="Q1047" s="27">
        <v>-0.17118011729582724</v>
      </c>
      <c r="R1047" s="27">
        <v>-0.47387216982277452</v>
      </c>
      <c r="S1047" s="27">
        <v>1.97525178499111</v>
      </c>
      <c r="T1047" s="28">
        <v>-1.66</v>
      </c>
      <c r="U1047" s="29">
        <v>-0.30291068346586925</v>
      </c>
      <c r="V1047" s="27">
        <f>(Table2[[#This Row],[TATA]]-AVERAGE(Table2[TATA]))/STDEV(Table2[TATA])</f>
        <v>7.2720598865700342E-2</v>
      </c>
      <c r="W1047" s="43">
        <f>(Table2[[#This Row],[REC]]-AVERAGE(Table2[REC]))/STDEV(Table2[REC])</f>
        <v>-0.34486481438926331</v>
      </c>
      <c r="X1047" s="43">
        <f>(Table2[[#This Row],[INV]]-AVERAGE(Table2[INV]))/STDEV(Table2[INV])</f>
        <v>-4.0455106478188563E-2</v>
      </c>
      <c r="Y1047" s="43">
        <f>(Table2[[#This Row],[rev]]-AVERAGE(Table2[rev]))/STDEV(Table2[rev])</f>
        <v>-2.4102440531852905E-2</v>
      </c>
      <c r="Z1047" s="43">
        <f>(Table2[[#This Row],[ROA]]-AVERAGE(Table2[ROA]))/STDEV(Table2[ROA])</f>
        <v>-0.2351985934930366</v>
      </c>
      <c r="AA1047" s="20">
        <f>SUM(Table2[[#This Row],[TATA Z]:[ROA Z]])</f>
        <v>-0.57190035602664102</v>
      </c>
      <c r="AB1047" s="20">
        <f>IF(Table2[[#This Row],[Z Score]]&gt;1,1,0)</f>
        <v>0</v>
      </c>
    </row>
    <row r="1048" spans="1:28" ht="39" hidden="1" x14ac:dyDescent="0.45">
      <c r="A1048" s="22">
        <v>2690</v>
      </c>
      <c r="B1048" s="23" t="s">
        <v>5385</v>
      </c>
      <c r="C1048" s="24" t="s">
        <v>5386</v>
      </c>
      <c r="D1048" s="24" t="s">
        <v>18</v>
      </c>
      <c r="E1048" s="25">
        <v>130658543467</v>
      </c>
      <c r="F1048" s="25">
        <v>85810899666</v>
      </c>
      <c r="G1048" s="25">
        <v>1410932728716</v>
      </c>
      <c r="H1048" s="25">
        <v>74388152643</v>
      </c>
      <c r="I1048" s="25">
        <v>71694348295</v>
      </c>
      <c r="J1048" s="25">
        <v>80915864621</v>
      </c>
      <c r="K1048" s="25">
        <v>105130640883</v>
      </c>
      <c r="L1048" s="25">
        <v>569810705098</v>
      </c>
      <c r="M1048" s="25">
        <v>607237296685</v>
      </c>
      <c r="N1048" s="26">
        <v>2.56</v>
      </c>
      <c r="O1048" s="26">
        <v>0.46</v>
      </c>
      <c r="P1048" s="17">
        <v>-3.1785812950708842E-2</v>
      </c>
      <c r="Q1048" s="27">
        <v>-3.6212814168513831E-2</v>
      </c>
      <c r="R1048" s="27">
        <v>0.29925869760422197</v>
      </c>
      <c r="S1048" s="27">
        <v>6.5682499911199663E-2</v>
      </c>
      <c r="T1048" s="28">
        <v>-2.1</v>
      </c>
      <c r="U1048" s="29">
        <v>-1.8030574296038011</v>
      </c>
      <c r="V1048" s="27">
        <f>(Table2[[#This Row],[TATA]]-AVERAGE(Table2[TATA]))/STDEV(Table2[TATA])</f>
        <v>8.1362115020490264E-3</v>
      </c>
      <c r="W1048" s="43">
        <f>(Table2[[#This Row],[REC]]-AVERAGE(Table2[REC]))/STDEV(Table2[REC])</f>
        <v>-0.23396178551404331</v>
      </c>
      <c r="X1048" s="43">
        <f>(Table2[[#This Row],[INV]]-AVERAGE(Table2[INV]))/STDEV(Table2[INV])</f>
        <v>-3.4764688600357675E-2</v>
      </c>
      <c r="Y1048" s="43">
        <f>(Table2[[#This Row],[rev]]-AVERAGE(Table2[rev]))/STDEV(Table2[rev])</f>
        <v>-3.0724412050343472E-2</v>
      </c>
      <c r="Z1048" s="43">
        <f>(Table2[[#This Row],[ROA]]-AVERAGE(Table2[ROA]))/STDEV(Table2[ROA])</f>
        <v>-0.29208465153342167</v>
      </c>
      <c r="AA1048" s="20">
        <f>SUM(Table2[[#This Row],[TATA Z]:[ROA Z]])</f>
        <v>-0.58339932619611712</v>
      </c>
      <c r="AB1048" s="20">
        <f>IF(Table2[[#This Row],[Z Score]]&gt;1,1,0)</f>
        <v>0</v>
      </c>
    </row>
    <row r="1049" spans="1:28" ht="39" x14ac:dyDescent="0.45">
      <c r="A1049" s="30">
        <v>2699</v>
      </c>
      <c r="B1049" s="31" t="s">
        <v>5402</v>
      </c>
      <c r="C1049" s="32" t="s">
        <v>5403</v>
      </c>
      <c r="D1049" s="32" t="s">
        <v>33</v>
      </c>
      <c r="E1049" s="33">
        <v>210099193460</v>
      </c>
      <c r="F1049" s="33">
        <v>73464959255</v>
      </c>
      <c r="G1049" s="33">
        <v>2118833245482</v>
      </c>
      <c r="H1049" s="33">
        <v>64570831150</v>
      </c>
      <c r="I1049" s="33">
        <v>190499337495</v>
      </c>
      <c r="J1049" s="33">
        <v>718350858927</v>
      </c>
      <c r="K1049" s="33">
        <v>799008417858</v>
      </c>
      <c r="L1049" s="33">
        <v>2153998225922</v>
      </c>
      <c r="M1049" s="33">
        <v>2332568320330</v>
      </c>
      <c r="N1049" s="34">
        <v>1.65</v>
      </c>
      <c r="O1049" s="34">
        <v>1.1499999999999999</v>
      </c>
      <c r="P1049" s="17">
        <v>-6.4485600505063786E-2</v>
      </c>
      <c r="Q1049" s="27">
        <v>1.9502382748096312</v>
      </c>
      <c r="R1049" s="27">
        <v>0.11228156537806347</v>
      </c>
      <c r="S1049" s="27">
        <v>8.2901690567346975E-2</v>
      </c>
      <c r="T1049" s="28">
        <v>-0.5</v>
      </c>
      <c r="U1049" s="29">
        <v>1.5809359302499777</v>
      </c>
      <c r="V1049" s="27">
        <f>(Table2[[#This Row],[TATA]]-AVERAGE(Table2[TATA]))/STDEV(Table2[TATA])</f>
        <v>-2.7856511338547212E-2</v>
      </c>
      <c r="W1049" s="43">
        <f>(Table2[[#This Row],[REC]]-AVERAGE(Table2[REC]))/STDEV(Table2[REC])</f>
        <v>1.3983109010961743</v>
      </c>
      <c r="X1049" s="43">
        <f>(Table2[[#This Row],[INV]]-AVERAGE(Table2[INV]))/STDEV(Table2[INV])</f>
        <v>-3.6140882542149491E-2</v>
      </c>
      <c r="Y1049" s="43">
        <f>(Table2[[#This Row],[rev]]-AVERAGE(Table2[rev]))/STDEV(Table2[rev])</f>
        <v>-3.0664699637189687E-2</v>
      </c>
      <c r="Z1049" s="43">
        <f>(Table2[[#This Row],[ROA]]-AVERAGE(Table2[ROA]))/STDEV(Table2[ROA])</f>
        <v>-8.5226258659294132E-2</v>
      </c>
      <c r="AA1049" s="20">
        <f>SUM(Table2[[#This Row],[TATA Z]:[ROA Z]])</f>
        <v>1.2184225489189937</v>
      </c>
      <c r="AB1049" s="20">
        <f>IF(Table2[[#This Row],[Z Score]]&gt;1,1,0)</f>
        <v>1</v>
      </c>
    </row>
    <row r="1050" spans="1:28" ht="51.75" hidden="1" x14ac:dyDescent="0.45">
      <c r="A1050" s="22">
        <v>2702</v>
      </c>
      <c r="B1050" s="23" t="s">
        <v>5408</v>
      </c>
      <c r="C1050" s="24" t="s">
        <v>5409</v>
      </c>
      <c r="D1050" s="24" t="s">
        <v>15</v>
      </c>
      <c r="E1050" s="25">
        <v>161757667342</v>
      </c>
      <c r="F1050" s="25">
        <v>34540043061</v>
      </c>
      <c r="G1050" s="25">
        <v>1969762788098</v>
      </c>
      <c r="H1050" s="25">
        <v>704697112104</v>
      </c>
      <c r="I1050" s="25">
        <v>635033633417</v>
      </c>
      <c r="J1050" s="25">
        <v>535145349213</v>
      </c>
      <c r="K1050" s="25">
        <v>548019373451</v>
      </c>
      <c r="L1050" s="25">
        <v>881589056619</v>
      </c>
      <c r="M1050" s="25">
        <v>975394882881</v>
      </c>
      <c r="N1050" s="26">
        <v>-0.34</v>
      </c>
      <c r="O1050" s="26">
        <v>0.66</v>
      </c>
      <c r="P1050" s="17">
        <v>-6.4585251102159943E-2</v>
      </c>
      <c r="Q1050" s="27">
        <v>-9.8855916237555103E-2</v>
      </c>
      <c r="R1050" s="27">
        <v>2.4057060865674919E-2</v>
      </c>
      <c r="S1050" s="27">
        <v>0.10640538872131265</v>
      </c>
      <c r="T1050" s="28">
        <v>1</v>
      </c>
      <c r="U1050" s="29">
        <v>0.96702128224727257</v>
      </c>
      <c r="V1050" s="27">
        <f>(Table2[[#This Row],[TATA]]-AVERAGE(Table2[TATA]))/STDEV(Table2[TATA])</f>
        <v>-2.7966196953972691E-2</v>
      </c>
      <c r="W1050" s="43">
        <f>(Table2[[#This Row],[REC]]-AVERAGE(Table2[REC]))/STDEV(Table2[REC])</f>
        <v>-0.28543580623329046</v>
      </c>
      <c r="X1050" s="43">
        <f>(Table2[[#This Row],[INV]]-AVERAGE(Table2[INV]))/STDEV(Table2[INV])</f>
        <v>-3.6790234830217941E-2</v>
      </c>
      <c r="Y1050" s="43">
        <f>(Table2[[#This Row],[rev]]-AVERAGE(Table2[rev]))/STDEV(Table2[rev])</f>
        <v>-3.058319391704073E-2</v>
      </c>
      <c r="Z1050" s="43">
        <f>(Table2[[#This Row],[ROA]]-AVERAGE(Table2[ROA]))/STDEV(Table2[ROA])</f>
        <v>0.10870348466020043</v>
      </c>
      <c r="AA1050" s="20">
        <f>SUM(Table2[[#This Row],[TATA Z]:[ROA Z]])</f>
        <v>-0.27207194727432138</v>
      </c>
      <c r="AB1050" s="20">
        <f>IF(Table2[[#This Row],[Z Score]]&gt;1,1,0)</f>
        <v>0</v>
      </c>
    </row>
    <row r="1051" spans="1:28" ht="26.25" hidden="1" x14ac:dyDescent="0.45">
      <c r="A1051" s="30">
        <v>2706</v>
      </c>
      <c r="B1051" s="31" t="s">
        <v>5416</v>
      </c>
      <c r="C1051" s="32" t="s">
        <v>5417</v>
      </c>
      <c r="D1051" s="32" t="s">
        <v>18</v>
      </c>
      <c r="E1051" s="33">
        <v>1832456152383</v>
      </c>
      <c r="F1051" s="33">
        <v>2123433422922</v>
      </c>
      <c r="G1051" s="33">
        <v>139458571644297</v>
      </c>
      <c r="H1051" s="33">
        <v>27945458314477</v>
      </c>
      <c r="I1051" s="33">
        <v>38504262218934</v>
      </c>
      <c r="J1051" s="33">
        <v>2005435760243</v>
      </c>
      <c r="K1051" s="33">
        <v>2194104588398</v>
      </c>
      <c r="L1051" s="33">
        <v>72045286343724</v>
      </c>
      <c r="M1051" s="33">
        <v>82092949674406</v>
      </c>
      <c r="N1051" s="34">
        <v>0.02</v>
      </c>
      <c r="O1051" s="34">
        <v>0.4</v>
      </c>
      <c r="P1051" s="17">
        <v>2.0864782071708474E-3</v>
      </c>
      <c r="Q1051" s="27">
        <v>0.37783613300008273</v>
      </c>
      <c r="R1051" s="27">
        <v>9.40787193961969E-2</v>
      </c>
      <c r="S1051" s="27">
        <v>0.13946316047305529</v>
      </c>
      <c r="T1051" s="28">
        <v>0.38</v>
      </c>
      <c r="U1051" s="29">
        <v>0.9934644910765057</v>
      </c>
      <c r="V1051" s="27">
        <f>(Table2[[#This Row],[TATA]]-AVERAGE(Table2[TATA]))/STDEV(Table2[TATA])</f>
        <v>4.5419511449946562E-2</v>
      </c>
      <c r="W1051" s="43">
        <f>(Table2[[#This Row],[REC]]-AVERAGE(Table2[REC]))/STDEV(Table2[REC])</f>
        <v>0.10626344889164145</v>
      </c>
      <c r="X1051" s="43">
        <f>(Table2[[#This Row],[INV]]-AVERAGE(Table2[INV]))/STDEV(Table2[INV])</f>
        <v>-3.6274859601618532E-2</v>
      </c>
      <c r="Y1051" s="43">
        <f>(Table2[[#This Row],[rev]]-AVERAGE(Table2[rev]))/STDEV(Table2[rev])</f>
        <v>-3.046855674481808E-2</v>
      </c>
      <c r="Z1051" s="43">
        <f>(Table2[[#This Row],[ROA]]-AVERAGE(Table2[ROA]))/STDEV(Table2[ROA])</f>
        <v>2.8545857421476008E-2</v>
      </c>
      <c r="AA1051" s="20">
        <f>SUM(Table2[[#This Row],[TATA Z]:[ROA Z]])</f>
        <v>0.11348540141662741</v>
      </c>
      <c r="AB1051" s="20">
        <f>IF(Table2[[#This Row],[Z Score]]&gt;1,1,0)</f>
        <v>0</v>
      </c>
    </row>
    <row r="1052" spans="1:28" ht="26.25" hidden="1" x14ac:dyDescent="0.45">
      <c r="A1052" s="22">
        <v>2707</v>
      </c>
      <c r="B1052" s="23" t="s">
        <v>5418</v>
      </c>
      <c r="C1052" s="24" t="s">
        <v>5419</v>
      </c>
      <c r="D1052" s="24" t="s">
        <v>15</v>
      </c>
      <c r="E1052" s="25">
        <v>-21970768</v>
      </c>
      <c r="F1052" s="25">
        <v>-54210475506</v>
      </c>
      <c r="G1052" s="25">
        <v>233317210521</v>
      </c>
      <c r="H1052" s="25">
        <v>188287238110</v>
      </c>
      <c r="I1052" s="25">
        <v>185700099987</v>
      </c>
      <c r="J1052" s="25">
        <v>2937768826</v>
      </c>
      <c r="K1052" s="25">
        <v>2372619406</v>
      </c>
      <c r="L1052" s="25">
        <v>24870207591</v>
      </c>
      <c r="M1052" s="25">
        <v>26250034763</v>
      </c>
      <c r="N1052" s="26">
        <v>-8.89</v>
      </c>
      <c r="O1052" s="26">
        <v>-5.17</v>
      </c>
      <c r="P1052" s="17">
        <v>-0.23225249700609935</v>
      </c>
      <c r="Q1052" s="27">
        <v>-1.374037958689775E-2</v>
      </c>
      <c r="R1052" s="27">
        <v>-0.19237368679192324</v>
      </c>
      <c r="S1052" s="27">
        <v>5.5481128050548729E-2</v>
      </c>
      <c r="T1052" s="28">
        <v>3.7200000000000006</v>
      </c>
      <c r="U1052" s="29">
        <v>3.3371145646656291</v>
      </c>
      <c r="V1052" s="27">
        <f>(Table2[[#This Row],[TATA]]-AVERAGE(Table2[TATA]))/STDEV(Table2[TATA])</f>
        <v>-0.21251787641780068</v>
      </c>
      <c r="W1052" s="43">
        <f>(Table2[[#This Row],[REC]]-AVERAGE(Table2[REC]))/STDEV(Table2[REC])</f>
        <v>-0.21549612010061692</v>
      </c>
      <c r="X1052" s="43">
        <f>(Table2[[#This Row],[INV]]-AVERAGE(Table2[INV]))/STDEV(Table2[INV])</f>
        <v>-3.8383214036806661E-2</v>
      </c>
      <c r="Y1052" s="43">
        <f>(Table2[[#This Row],[rev]]-AVERAGE(Table2[rev]))/STDEV(Table2[rev])</f>
        <v>-3.0759788192198378E-2</v>
      </c>
      <c r="Z1052" s="43">
        <f>(Table2[[#This Row],[ROA]]-AVERAGE(Table2[ROA]))/STDEV(Table2[ROA])</f>
        <v>0.46036275254621734</v>
      </c>
      <c r="AA1052" s="20">
        <f>SUM(Table2[[#This Row],[TATA Z]:[ROA Z]])</f>
        <v>-3.6794246201205305E-2</v>
      </c>
      <c r="AB1052" s="20">
        <f>IF(Table2[[#This Row],[Z Score]]&gt;1,1,0)</f>
        <v>0</v>
      </c>
    </row>
    <row r="1053" spans="1:28" ht="51.75" hidden="1" x14ac:dyDescent="0.45">
      <c r="A1053" s="30">
        <v>2710</v>
      </c>
      <c r="B1053" s="31" t="s">
        <v>5424</v>
      </c>
      <c r="C1053" s="32" t="s">
        <v>5425</v>
      </c>
      <c r="D1053" s="32" t="s">
        <v>33</v>
      </c>
      <c r="E1053" s="33">
        <v>-9150493584</v>
      </c>
      <c r="F1053" s="33">
        <v>874512708</v>
      </c>
      <c r="G1053" s="33">
        <v>47564292983</v>
      </c>
      <c r="H1053" s="33">
        <v>21421167664</v>
      </c>
      <c r="I1053" s="33">
        <v>32111746667</v>
      </c>
      <c r="J1053" s="33">
        <v>40213945</v>
      </c>
      <c r="K1053" s="33">
        <v>5492250</v>
      </c>
      <c r="L1053" s="33">
        <v>14762079517</v>
      </c>
      <c r="M1053" s="33">
        <v>11977473562</v>
      </c>
      <c r="N1053" s="34">
        <v>14.16</v>
      </c>
      <c r="O1053" s="34">
        <v>0.86</v>
      </c>
      <c r="P1053" s="17">
        <v>0.21076748256476865</v>
      </c>
      <c r="Q1053" s="27">
        <v>0.49906611864890915</v>
      </c>
      <c r="R1053" s="27">
        <v>-0.86342424251090011</v>
      </c>
      <c r="S1053" s="27">
        <v>-0.18863236387483551</v>
      </c>
      <c r="T1053" s="28">
        <v>-13.3</v>
      </c>
      <c r="U1053" s="29">
        <v>-13.642223005172058</v>
      </c>
      <c r="V1053" s="27">
        <f>(Table2[[#This Row],[TATA]]-AVERAGE(Table2[TATA]))/STDEV(Table2[TATA])</f>
        <v>0.2751151184766033</v>
      </c>
      <c r="W1053" s="43">
        <f>(Table2[[#This Row],[REC]]-AVERAGE(Table2[REC]))/STDEV(Table2[REC])</f>
        <v>0.20587848369953099</v>
      </c>
      <c r="X1053" s="43">
        <f>(Table2[[#This Row],[INV]]-AVERAGE(Table2[INV]))/STDEV(Table2[INV])</f>
        <v>-4.3322297754806297E-2</v>
      </c>
      <c r="Y1053" s="43">
        <f>(Table2[[#This Row],[rev]]-AVERAGE(Table2[rev]))/STDEV(Table2[rev])</f>
        <v>-3.1606320760269889E-2</v>
      </c>
      <c r="Z1053" s="43">
        <f>(Table2[[#This Row],[ROA]]-AVERAGE(Table2[ROA]))/STDEV(Table2[ROA])</f>
        <v>-1.7400934016523144</v>
      </c>
      <c r="AA1053" s="20">
        <f>SUM(Table2[[#This Row],[TATA Z]:[ROA Z]])</f>
        <v>-1.3340284179912563</v>
      </c>
      <c r="AB1053" s="20">
        <f>IF(Table2[[#This Row],[Z Score]]&gt;1,1,0)</f>
        <v>0</v>
      </c>
    </row>
    <row r="1054" spans="1:28" ht="64.5" hidden="1" x14ac:dyDescent="0.45">
      <c r="A1054" s="22">
        <v>2711</v>
      </c>
      <c r="B1054" s="23" t="s">
        <v>5426</v>
      </c>
      <c r="C1054" s="24" t="s">
        <v>5427</v>
      </c>
      <c r="D1054" s="24" t="s">
        <v>15</v>
      </c>
      <c r="E1054" s="25">
        <v>253650497940</v>
      </c>
      <c r="F1054" s="25">
        <v>301436755312</v>
      </c>
      <c r="G1054" s="25">
        <v>1169552114777</v>
      </c>
      <c r="H1054" s="25">
        <v>21294643934</v>
      </c>
      <c r="I1054" s="25">
        <v>20663770161</v>
      </c>
      <c r="J1054" s="25">
        <v>41260630630</v>
      </c>
      <c r="K1054" s="25">
        <v>18766693399</v>
      </c>
      <c r="L1054" s="25">
        <v>1303727922970</v>
      </c>
      <c r="M1054" s="25">
        <v>1455763188199</v>
      </c>
      <c r="N1054" s="26">
        <v>6.49</v>
      </c>
      <c r="O1054" s="26">
        <v>9.14</v>
      </c>
      <c r="P1054" s="17">
        <v>4.0858596011441067E-2</v>
      </c>
      <c r="Q1054" s="27">
        <v>-2.962593668883649E-2</v>
      </c>
      <c r="R1054" s="27">
        <v>-0.54516707300748302</v>
      </c>
      <c r="S1054" s="27">
        <v>0.1166157927205019</v>
      </c>
      <c r="T1054" s="28">
        <v>2.6500000000000004</v>
      </c>
      <c r="U1054" s="29">
        <v>2.2326813790356237</v>
      </c>
      <c r="V1054" s="27">
        <f>(Table2[[#This Row],[TATA]]-AVERAGE(Table2[TATA]))/STDEV(Table2[TATA])</f>
        <v>8.8096060578969598E-2</v>
      </c>
      <c r="W1054" s="43">
        <f>(Table2[[#This Row],[REC]]-AVERAGE(Table2[REC]))/STDEV(Table2[REC])</f>
        <v>-0.228549328967904</v>
      </c>
      <c r="X1054" s="43">
        <f>(Table2[[#This Row],[INV]]-AVERAGE(Table2[INV]))/STDEV(Table2[INV])</f>
        <v>-4.0979853075140071E-2</v>
      </c>
      <c r="Y1054" s="43">
        <f>(Table2[[#This Row],[rev]]-AVERAGE(Table2[rev]))/STDEV(Table2[rev])</f>
        <v>-3.0547786453691172E-2</v>
      </c>
      <c r="Z1054" s="43">
        <f>(Table2[[#This Row],[ROA]]-AVERAGE(Table2[ROA]))/STDEV(Table2[ROA])</f>
        <v>0.32202620231164453</v>
      </c>
      <c r="AA1054" s="20">
        <f>SUM(Table2[[#This Row],[TATA Z]:[ROA Z]])</f>
        <v>0.11004529439387889</v>
      </c>
      <c r="AB1054" s="20">
        <f>IF(Table2[[#This Row],[Z Score]]&gt;1,1,0)</f>
        <v>0</v>
      </c>
    </row>
    <row r="1055" spans="1:28" ht="51.75" hidden="1" x14ac:dyDescent="0.45">
      <c r="A1055" s="30">
        <v>2712</v>
      </c>
      <c r="B1055" s="31" t="s">
        <v>5428</v>
      </c>
      <c r="C1055" s="32" t="s">
        <v>5429</v>
      </c>
      <c r="D1055" s="32" t="s">
        <v>15</v>
      </c>
      <c r="E1055" s="33">
        <v>-203276230422</v>
      </c>
      <c r="F1055" s="33">
        <v>23219756647</v>
      </c>
      <c r="G1055" s="33">
        <v>6637273871948</v>
      </c>
      <c r="H1055" s="33">
        <v>360531392858</v>
      </c>
      <c r="I1055" s="33">
        <v>371897929986</v>
      </c>
      <c r="J1055" s="33">
        <v>264793078934</v>
      </c>
      <c r="K1055" s="33">
        <v>490773754569</v>
      </c>
      <c r="L1055" s="33">
        <v>2959887011881</v>
      </c>
      <c r="M1055" s="33">
        <v>3116804216525</v>
      </c>
      <c r="N1055" s="34">
        <v>0.37</v>
      </c>
      <c r="O1055" s="34">
        <v>0.01</v>
      </c>
      <c r="P1055" s="17">
        <v>3.4124851774803261E-2</v>
      </c>
      <c r="Q1055" s="27">
        <v>3.1527177253263101E-2</v>
      </c>
      <c r="R1055" s="27">
        <v>0.8534236489290038</v>
      </c>
      <c r="S1055" s="27">
        <v>5.3014592791594282E-2</v>
      </c>
      <c r="T1055" s="28">
        <v>-0.36</v>
      </c>
      <c r="U1055" s="29">
        <v>0.6120902707486644</v>
      </c>
      <c r="V1055" s="27">
        <f>(Table2[[#This Row],[TATA]]-AVERAGE(Table2[TATA]))/STDEV(Table2[TATA])</f>
        <v>8.0684214566640128E-2</v>
      </c>
      <c r="W1055" s="43">
        <f>(Table2[[#This Row],[REC]]-AVERAGE(Table2[REC]))/STDEV(Table2[REC])</f>
        <v>-0.17829963586310194</v>
      </c>
      <c r="X1055" s="43">
        <f>(Table2[[#This Row],[INV]]-AVERAGE(Table2[INV]))/STDEV(Table2[INV])</f>
        <v>-3.068590934170444E-2</v>
      </c>
      <c r="Y1055" s="43">
        <f>(Table2[[#This Row],[rev]]-AVERAGE(Table2[rev]))/STDEV(Table2[rev])</f>
        <v>-3.0768341600740171E-2</v>
      </c>
      <c r="Z1055" s="43">
        <f>(Table2[[#This Row],[ROA]]-AVERAGE(Table2[ROA]))/STDEV(Table2[ROA])</f>
        <v>-6.7126149282807981E-2</v>
      </c>
      <c r="AA1055" s="20">
        <f>SUM(Table2[[#This Row],[TATA Z]:[ROA Z]])</f>
        <v>-0.22619582152171436</v>
      </c>
      <c r="AB1055" s="20">
        <f>IF(Table2[[#This Row],[Z Score]]&gt;1,1,0)</f>
        <v>0</v>
      </c>
    </row>
    <row r="1056" spans="1:28" ht="39" hidden="1" x14ac:dyDescent="0.45">
      <c r="A1056" s="22">
        <v>2719</v>
      </c>
      <c r="B1056" s="23" t="s">
        <v>5442</v>
      </c>
      <c r="C1056" s="24" t="s">
        <v>5443</v>
      </c>
      <c r="D1056" s="24" t="s">
        <v>15</v>
      </c>
      <c r="E1056" s="24"/>
      <c r="F1056" s="25">
        <v>15249524709</v>
      </c>
      <c r="G1056" s="25">
        <v>941043606479</v>
      </c>
      <c r="H1056" s="25">
        <v>218339842995</v>
      </c>
      <c r="I1056" s="25">
        <v>384198153607</v>
      </c>
      <c r="J1056" s="25">
        <v>54996772861</v>
      </c>
      <c r="K1056" s="25">
        <v>159104677625</v>
      </c>
      <c r="L1056" s="25">
        <v>600343714583</v>
      </c>
      <c r="M1056" s="25">
        <v>1040051446402</v>
      </c>
      <c r="N1056" s="25"/>
      <c r="O1056" s="26">
        <v>3.44</v>
      </c>
      <c r="P1056" s="17">
        <v>1.6204907619592125E-2</v>
      </c>
      <c r="Q1056" s="27">
        <v>0.75963373581704996</v>
      </c>
      <c r="R1056" s="27">
        <v>1.892982066913717</v>
      </c>
      <c r="S1056" s="27">
        <v>0.73242664350108488</v>
      </c>
      <c r="T1056" s="28">
        <v>3.44</v>
      </c>
      <c r="U1056" s="29">
        <v>6.8412473538514433</v>
      </c>
      <c r="V1056" s="27">
        <f>(Table2[[#This Row],[TATA]]-AVERAGE(Table2[TATA]))/STDEV(Table2[TATA])</f>
        <v>6.0959695493684317E-2</v>
      </c>
      <c r="W1056" s="43">
        <f>(Table2[[#This Row],[REC]]-AVERAGE(Table2[REC]))/STDEV(Table2[REC])</f>
        <v>0.41998765904169982</v>
      </c>
      <c r="X1056" s="43">
        <f>(Table2[[#This Row],[INV]]-AVERAGE(Table2[INV]))/STDEV(Table2[INV])</f>
        <v>-2.3034524490861741E-2</v>
      </c>
      <c r="Y1056" s="43">
        <f>(Table2[[#This Row],[rev]]-AVERAGE(Table2[rev]))/STDEV(Table2[rev])</f>
        <v>-2.8412288178499855E-2</v>
      </c>
      <c r="Z1056" s="43">
        <f>(Table2[[#This Row],[ROA]]-AVERAGE(Table2[ROA]))/STDEV(Table2[ROA])</f>
        <v>0.42416253379324492</v>
      </c>
      <c r="AA1056" s="20">
        <f>SUM(Table2[[#This Row],[TATA Z]:[ROA Z]])</f>
        <v>0.85366307565926747</v>
      </c>
      <c r="AB1056" s="20">
        <f>IF(Table2[[#This Row],[Z Score]]&gt;1,1,0)</f>
        <v>0</v>
      </c>
    </row>
    <row r="1057" spans="1:28" ht="39" hidden="1" x14ac:dyDescent="0.45">
      <c r="A1057" s="30">
        <v>2720</v>
      </c>
      <c r="B1057" s="31" t="s">
        <v>5444</v>
      </c>
      <c r="C1057" s="32" t="s">
        <v>5445</v>
      </c>
      <c r="D1057" s="32" t="s">
        <v>15</v>
      </c>
      <c r="E1057" s="33">
        <v>61083886835</v>
      </c>
      <c r="F1057" s="33">
        <v>68685934306</v>
      </c>
      <c r="G1057" s="33">
        <v>627138080650</v>
      </c>
      <c r="H1057" s="33">
        <v>14071501089</v>
      </c>
      <c r="I1057" s="33">
        <v>18744229061</v>
      </c>
      <c r="J1057" s="33">
        <v>11984240966</v>
      </c>
      <c r="K1057" s="33">
        <v>12310931084</v>
      </c>
      <c r="L1057" s="33">
        <v>195257957234</v>
      </c>
      <c r="M1057" s="33">
        <v>199128993548</v>
      </c>
      <c r="N1057" s="34">
        <v>4.78</v>
      </c>
      <c r="O1057" s="34">
        <v>4.6900000000000004</v>
      </c>
      <c r="P1057" s="17">
        <v>1.2121808108225265E-2</v>
      </c>
      <c r="Q1057" s="27">
        <v>0.33207032728390107</v>
      </c>
      <c r="R1057" s="27">
        <v>2.725997574037765E-2</v>
      </c>
      <c r="S1057" s="27">
        <v>1.9825242304265703E-2</v>
      </c>
      <c r="T1057" s="28">
        <v>-8.9999999999999858E-2</v>
      </c>
      <c r="U1057" s="29">
        <v>0.30127735343676981</v>
      </c>
      <c r="V1057" s="27">
        <f>(Table2[[#This Row],[TATA]]-AVERAGE(Table2[TATA]))/STDEV(Table2[TATA])</f>
        <v>5.6465419535502166E-2</v>
      </c>
      <c r="W1057" s="43">
        <f>(Table2[[#This Row],[REC]]-AVERAGE(Table2[REC]))/STDEV(Table2[REC])</f>
        <v>6.8657552091201793E-2</v>
      </c>
      <c r="X1057" s="43">
        <f>(Table2[[#This Row],[INV]]-AVERAGE(Table2[INV]))/STDEV(Table2[INV])</f>
        <v>-3.6766660653022261E-2</v>
      </c>
      <c r="Y1057" s="43">
        <f>(Table2[[#This Row],[rev]]-AVERAGE(Table2[rev]))/STDEV(Table2[rev])</f>
        <v>-3.088343505943868E-2</v>
      </c>
      <c r="Z1057" s="43">
        <f>(Table2[[#This Row],[ROA]]-AVERAGE(Table2[ROA]))/STDEV(Table2[ROA])</f>
        <v>-3.2218795485298934E-2</v>
      </c>
      <c r="AA1057" s="20">
        <f>SUM(Table2[[#This Row],[TATA Z]:[ROA Z]])</f>
        <v>2.5254080428944101E-2</v>
      </c>
      <c r="AB1057" s="20">
        <f>IF(Table2[[#This Row],[Z Score]]&gt;1,1,0)</f>
        <v>0</v>
      </c>
    </row>
    <row r="1058" spans="1:28" ht="39" hidden="1" x14ac:dyDescent="0.45">
      <c r="A1058" s="22">
        <v>2721</v>
      </c>
      <c r="B1058" s="23" t="s">
        <v>5446</v>
      </c>
      <c r="C1058" s="24" t="s">
        <v>5447</v>
      </c>
      <c r="D1058" s="24" t="s">
        <v>15</v>
      </c>
      <c r="E1058" s="25">
        <v>1553778075</v>
      </c>
      <c r="F1058" s="25">
        <v>3576526045</v>
      </c>
      <c r="G1058" s="25">
        <v>181644823905</v>
      </c>
      <c r="H1058" s="25">
        <v>72796223150</v>
      </c>
      <c r="I1058" s="25">
        <v>76988626967</v>
      </c>
      <c r="J1058" s="25">
        <v>33652794240</v>
      </c>
      <c r="K1058" s="25">
        <v>38982989870</v>
      </c>
      <c r="L1058" s="25">
        <v>242822353302</v>
      </c>
      <c r="M1058" s="25">
        <v>254368493818</v>
      </c>
      <c r="N1058" s="25"/>
      <c r="O1058" s="25"/>
      <c r="P1058" s="17">
        <v>1.1135731404369081E-2</v>
      </c>
      <c r="Q1058" s="27">
        <v>5.7590952326762299E-2</v>
      </c>
      <c r="R1058" s="27">
        <v>0.15838790657283619</v>
      </c>
      <c r="S1058" s="27">
        <v>4.7549743089920465E-2</v>
      </c>
      <c r="T1058" s="28">
        <v>0</v>
      </c>
      <c r="U1058" s="29">
        <v>0.27466433339388807</v>
      </c>
      <c r="V1058" s="27">
        <f>(Table2[[#This Row],[TATA]]-AVERAGE(Table2[TATA]))/STDEV(Table2[TATA])</f>
        <v>5.5380042896817014E-2</v>
      </c>
      <c r="W1058" s="43">
        <f>(Table2[[#This Row],[REC]]-AVERAGE(Table2[REC]))/STDEV(Table2[REC])</f>
        <v>-0.15688295543312483</v>
      </c>
      <c r="X1058" s="43">
        <f>(Table2[[#This Row],[INV]]-AVERAGE(Table2[INV]))/STDEV(Table2[INV])</f>
        <v>-3.5801529452950939E-2</v>
      </c>
      <c r="Y1058" s="43">
        <f>(Table2[[#This Row],[rev]]-AVERAGE(Table2[rev]))/STDEV(Table2[rev])</f>
        <v>-3.0787292512529582E-2</v>
      </c>
      <c r="Z1058" s="43">
        <f>(Table2[[#This Row],[ROA]]-AVERAGE(Table2[ROA]))/STDEV(Table2[ROA])</f>
        <v>-2.058301088612928E-2</v>
      </c>
      <c r="AA1058" s="20">
        <f>SUM(Table2[[#This Row],[TATA Z]:[ROA Z]])</f>
        <v>-0.18867474538791762</v>
      </c>
      <c r="AB1058" s="20">
        <f>IF(Table2[[#This Row],[Z Score]]&gt;1,1,0)</f>
        <v>0</v>
      </c>
    </row>
    <row r="1059" spans="1:28" hidden="1" x14ac:dyDescent="0.45">
      <c r="A1059" s="30">
        <v>2722</v>
      </c>
      <c r="B1059" s="31" t="s">
        <v>5448</v>
      </c>
      <c r="C1059" s="32" t="s">
        <v>5449</v>
      </c>
      <c r="D1059" s="32" t="s">
        <v>33</v>
      </c>
      <c r="E1059" s="33">
        <v>79557162032</v>
      </c>
      <c r="F1059" s="33">
        <v>2590448773</v>
      </c>
      <c r="G1059" s="33">
        <v>1208268079267</v>
      </c>
      <c r="H1059" s="33">
        <v>696990547424</v>
      </c>
      <c r="I1059" s="33">
        <v>539147205304</v>
      </c>
      <c r="J1059" s="33">
        <v>327921295100</v>
      </c>
      <c r="K1059" s="33">
        <v>271139290335</v>
      </c>
      <c r="L1059" s="33">
        <v>1118087481331</v>
      </c>
      <c r="M1059" s="33">
        <v>816975671228</v>
      </c>
      <c r="N1059" s="34">
        <v>-0.01</v>
      </c>
      <c r="O1059" s="34">
        <v>0.03</v>
      </c>
      <c r="P1059" s="17">
        <v>-6.3700030299312482E-2</v>
      </c>
      <c r="Q1059" s="27">
        <v>-0.22646410730155744</v>
      </c>
      <c r="R1059" s="27">
        <v>-0.17315741799471809</v>
      </c>
      <c r="S1059" s="27">
        <v>-0.26930970530548182</v>
      </c>
      <c r="T1059" s="28">
        <v>0.04</v>
      </c>
      <c r="U1059" s="29">
        <v>-0.69263126090106975</v>
      </c>
      <c r="V1059" s="27">
        <f>(Table2[[#This Row],[TATA]]-AVERAGE(Table2[TATA]))/STDEV(Table2[TATA])</f>
        <v>-2.6991832611187368E-2</v>
      </c>
      <c r="W1059" s="43">
        <f>(Table2[[#This Row],[REC]]-AVERAGE(Table2[REC]))/STDEV(Table2[REC])</f>
        <v>-0.39029183113982702</v>
      </c>
      <c r="X1059" s="43">
        <f>(Table2[[#This Row],[INV]]-AVERAGE(Table2[INV]))/STDEV(Table2[INV])</f>
        <v>-3.8241777956427747E-2</v>
      </c>
      <c r="Y1059" s="43">
        <f>(Table2[[#This Row],[rev]]-AVERAGE(Table2[rev]))/STDEV(Table2[rev])</f>
        <v>-3.1886092257075734E-2</v>
      </c>
      <c r="Z1059" s="43">
        <f>(Table2[[#This Row],[ROA]]-AVERAGE(Table2[ROA]))/STDEV(Table2[ROA])</f>
        <v>-1.5411551064276092E-2</v>
      </c>
      <c r="AA1059" s="20">
        <f>SUM(Table2[[#This Row],[TATA Z]:[ROA Z]])</f>
        <v>-0.50282308502879391</v>
      </c>
      <c r="AB1059" s="20">
        <f>IF(Table2[[#This Row],[Z Score]]&gt;1,1,0)</f>
        <v>0</v>
      </c>
    </row>
    <row r="1060" spans="1:28" ht="26.25" hidden="1" x14ac:dyDescent="0.45">
      <c r="A1060" s="22">
        <v>2728</v>
      </c>
      <c r="B1060" s="23" t="s">
        <v>5460</v>
      </c>
      <c r="C1060" s="24" t="s">
        <v>5461</v>
      </c>
      <c r="D1060" s="24" t="s">
        <v>33</v>
      </c>
      <c r="E1060" s="25">
        <v>11339933419</v>
      </c>
      <c r="F1060" s="25">
        <v>13648791109</v>
      </c>
      <c r="G1060" s="25">
        <v>256013818736</v>
      </c>
      <c r="H1060" s="25">
        <v>40201379349</v>
      </c>
      <c r="I1060" s="25">
        <v>51389477853</v>
      </c>
      <c r="J1060" s="25">
        <v>3044847019</v>
      </c>
      <c r="K1060" s="25">
        <v>1979215626</v>
      </c>
      <c r="L1060" s="25">
        <v>214993873720</v>
      </c>
      <c r="M1060" s="25">
        <v>308387584677</v>
      </c>
      <c r="N1060" s="26">
        <v>1.65</v>
      </c>
      <c r="O1060" s="26">
        <v>-0.02</v>
      </c>
      <c r="P1060" s="17">
        <v>9.0184885386240844E-3</v>
      </c>
      <c r="Q1060" s="27">
        <v>0.27830135893778235</v>
      </c>
      <c r="R1060" s="27">
        <v>-0.34997863155370568</v>
      </c>
      <c r="S1060" s="27">
        <v>0.43440173127273612</v>
      </c>
      <c r="T1060" s="28">
        <v>-1.67</v>
      </c>
      <c r="U1060" s="29">
        <v>-1.2982570528045629</v>
      </c>
      <c r="V1060" s="27">
        <f>(Table2[[#This Row],[TATA]]-AVERAGE(Table2[TATA]))/STDEV(Table2[TATA])</f>
        <v>5.3049589357132158E-2</v>
      </c>
      <c r="W1060" s="43">
        <f>(Table2[[#This Row],[REC]]-AVERAGE(Table2[REC]))/STDEV(Table2[REC])</f>
        <v>2.4475433082308071E-2</v>
      </c>
      <c r="X1060" s="43">
        <f>(Table2[[#This Row],[INV]]-AVERAGE(Table2[INV]))/STDEV(Table2[INV])</f>
        <v>-3.9543222042038292E-2</v>
      </c>
      <c r="Y1060" s="43">
        <f>(Table2[[#This Row],[rev]]-AVERAGE(Table2[rev]))/STDEV(Table2[rev])</f>
        <v>-2.9445773842516593E-2</v>
      </c>
      <c r="Z1060" s="43">
        <f>(Table2[[#This Row],[ROA]]-AVERAGE(Table2[ROA]))/STDEV(Table2[ROA])</f>
        <v>-0.23649145844849989</v>
      </c>
      <c r="AA1060" s="20">
        <f>SUM(Table2[[#This Row],[TATA Z]:[ROA Z]])</f>
        <v>-0.22795543189361456</v>
      </c>
      <c r="AB1060" s="20">
        <f>IF(Table2[[#This Row],[Z Score]]&gt;1,1,0)</f>
        <v>0</v>
      </c>
    </row>
    <row r="1061" spans="1:28" ht="26.25" x14ac:dyDescent="0.45">
      <c r="A1061" s="30">
        <v>2730</v>
      </c>
      <c r="B1061" s="31" t="s">
        <v>5464</v>
      </c>
      <c r="C1061" s="32" t="s">
        <v>5465</v>
      </c>
      <c r="D1061" s="32" t="s">
        <v>15</v>
      </c>
      <c r="E1061" s="33">
        <v>23355344860</v>
      </c>
      <c r="F1061" s="33">
        <v>43284649394</v>
      </c>
      <c r="G1061" s="33">
        <v>958843625345</v>
      </c>
      <c r="H1061" s="33">
        <v>19062057194</v>
      </c>
      <c r="I1061" s="33">
        <v>47344695454</v>
      </c>
      <c r="J1061" s="33">
        <v>39930054145</v>
      </c>
      <c r="K1061" s="33">
        <v>38925963953</v>
      </c>
      <c r="L1061" s="33">
        <v>620600948687</v>
      </c>
      <c r="M1061" s="33">
        <v>610098917813</v>
      </c>
      <c r="N1061" s="34">
        <v>5.83</v>
      </c>
      <c r="O1061" s="34">
        <v>6.1</v>
      </c>
      <c r="P1061" s="17">
        <v>2.0784728611851874E-2</v>
      </c>
      <c r="Q1061" s="27">
        <v>1.4837138495682556</v>
      </c>
      <c r="R1061" s="27">
        <v>-2.51462266580906E-2</v>
      </c>
      <c r="S1061" s="27">
        <v>-1.6922357105993883E-2</v>
      </c>
      <c r="T1061" s="28">
        <v>0.26999999999999957</v>
      </c>
      <c r="U1061" s="29">
        <v>1.7324299944160224</v>
      </c>
      <c r="V1061" s="27">
        <f>(Table2[[#This Row],[TATA]]-AVERAGE(Table2[TATA]))/STDEV(Table2[TATA])</f>
        <v>6.600071379877101E-2</v>
      </c>
      <c r="W1061" s="43">
        <f>(Table2[[#This Row],[REC]]-AVERAGE(Table2[REC]))/STDEV(Table2[REC])</f>
        <v>1.0149664124333548</v>
      </c>
      <c r="X1061" s="43">
        <f>(Table2[[#This Row],[INV]]-AVERAGE(Table2[INV]))/STDEV(Table2[INV])</f>
        <v>-3.7152382144171527E-2</v>
      </c>
      <c r="Y1061" s="43">
        <f>(Table2[[#This Row],[rev]]-AVERAGE(Table2[rev]))/STDEV(Table2[rev])</f>
        <v>-3.1010867752543324E-2</v>
      </c>
      <c r="Z1061" s="43">
        <f>(Table2[[#This Row],[ROA]]-AVERAGE(Table2[ROA]))/STDEV(Table2[ROA])</f>
        <v>1.4324342911379686E-2</v>
      </c>
      <c r="AA1061" s="20">
        <f>SUM(Table2[[#This Row],[TATA Z]:[ROA Z]])</f>
        <v>1.0271282192467908</v>
      </c>
      <c r="AB1061" s="20">
        <f>IF(Table2[[#This Row],[Z Score]]&gt;1,1,0)</f>
        <v>1</v>
      </c>
    </row>
    <row r="1062" spans="1:28" ht="26.25" x14ac:dyDescent="0.45">
      <c r="A1062" s="22">
        <v>2731</v>
      </c>
      <c r="B1062" s="23" t="s">
        <v>5466</v>
      </c>
      <c r="C1062" s="24" t="s">
        <v>5467</v>
      </c>
      <c r="D1062" s="24" t="s">
        <v>15</v>
      </c>
      <c r="E1062" s="25">
        <v>-38826724993</v>
      </c>
      <c r="F1062" s="25">
        <v>82920334487</v>
      </c>
      <c r="G1062" s="25">
        <v>1216673463788</v>
      </c>
      <c r="H1062" s="25">
        <v>14395416348</v>
      </c>
      <c r="I1062" s="25">
        <v>97617677840</v>
      </c>
      <c r="J1062" s="25">
        <v>11315385007</v>
      </c>
      <c r="K1062" s="25">
        <v>12505308246</v>
      </c>
      <c r="L1062" s="25">
        <v>31735598766</v>
      </c>
      <c r="M1062" s="25">
        <v>29762902723</v>
      </c>
      <c r="N1062" s="26">
        <v>1.81</v>
      </c>
      <c r="O1062" s="26">
        <v>1.54</v>
      </c>
      <c r="P1062" s="17">
        <v>0.10006551725140106</v>
      </c>
      <c r="Q1062" s="27">
        <v>5.7811639121894745</v>
      </c>
      <c r="R1062" s="27">
        <v>0.10515976595262835</v>
      </c>
      <c r="S1062" s="27">
        <v>-6.2160353662948753E-2</v>
      </c>
      <c r="T1062" s="28">
        <v>-0.27</v>
      </c>
      <c r="U1062" s="29">
        <v>5.6542288417305535</v>
      </c>
      <c r="V1062" s="27">
        <f>(Table2[[#This Row],[TATA]]-AVERAGE(Table2[TATA]))/STDEV(Table2[TATA])</f>
        <v>0.15326523951912704</v>
      </c>
      <c r="W1062" s="43">
        <f>(Table2[[#This Row],[REC]]-AVERAGE(Table2[REC]))/STDEV(Table2[REC])</f>
        <v>4.5461937344694521</v>
      </c>
      <c r="X1062" s="43">
        <f>(Table2[[#This Row],[INV]]-AVERAGE(Table2[INV]))/STDEV(Table2[INV])</f>
        <v>-3.6193300595134099E-2</v>
      </c>
      <c r="Y1062" s="43">
        <f>(Table2[[#This Row],[rev]]-AVERAGE(Table2[rev]))/STDEV(Table2[rev])</f>
        <v>-3.1167743298821916E-2</v>
      </c>
      <c r="Z1062" s="43">
        <f>(Table2[[#This Row],[ROA]]-AVERAGE(Table2[ROA]))/STDEV(Table2[ROA])</f>
        <v>-5.5490364683638306E-2</v>
      </c>
      <c r="AA1062" s="20">
        <f>SUM(Table2[[#This Row],[TATA Z]:[ROA Z]])</f>
        <v>4.5766075654109848</v>
      </c>
      <c r="AB1062" s="20">
        <f>IF(Table2[[#This Row],[Z Score]]&gt;1,1,0)</f>
        <v>1</v>
      </c>
    </row>
    <row r="1063" spans="1:28" ht="39" hidden="1" x14ac:dyDescent="0.45">
      <c r="A1063" s="30">
        <v>2732</v>
      </c>
      <c r="B1063" s="31" t="s">
        <v>5468</v>
      </c>
      <c r="C1063" s="32" t="s">
        <v>5469</v>
      </c>
      <c r="D1063" s="32" t="s">
        <v>33</v>
      </c>
      <c r="E1063" s="33">
        <v>98497490976</v>
      </c>
      <c r="F1063" s="33">
        <v>83172768021</v>
      </c>
      <c r="G1063" s="33">
        <v>526480388404</v>
      </c>
      <c r="H1063" s="33">
        <v>123829270368</v>
      </c>
      <c r="I1063" s="33">
        <v>131792121062</v>
      </c>
      <c r="J1063" s="33">
        <v>1585623442</v>
      </c>
      <c r="K1063" s="33">
        <v>2752015379</v>
      </c>
      <c r="L1063" s="33">
        <v>820483069668</v>
      </c>
      <c r="M1063" s="33">
        <v>1070298728872</v>
      </c>
      <c r="N1063" s="34">
        <v>1.99</v>
      </c>
      <c r="O1063" s="34">
        <v>4.95</v>
      </c>
      <c r="P1063" s="17">
        <v>-2.9107870478245468E-2</v>
      </c>
      <c r="Q1063" s="27">
        <v>6.4305076419619786E-2</v>
      </c>
      <c r="R1063" s="27">
        <v>0.73560462472022403</v>
      </c>
      <c r="S1063" s="27">
        <v>0.30447387452502261</v>
      </c>
      <c r="T1063" s="28">
        <v>2.96</v>
      </c>
      <c r="U1063" s="29">
        <v>4.0352757051866206</v>
      </c>
      <c r="V1063" s="27">
        <f>(Table2[[#This Row],[TATA]]-AVERAGE(Table2[TATA]))/STDEV(Table2[TATA])</f>
        <v>1.1083828242195049E-2</v>
      </c>
      <c r="W1063" s="43">
        <f>(Table2[[#This Row],[REC]]-AVERAGE(Table2[REC]))/STDEV(Table2[REC])</f>
        <v>-0.15136593997168676</v>
      </c>
      <c r="X1063" s="43">
        <f>(Table2[[#This Row],[INV]]-AVERAGE(Table2[INV]))/STDEV(Table2[INV])</f>
        <v>-3.1553083981798007E-2</v>
      </c>
      <c r="Y1063" s="43">
        <f>(Table2[[#This Row],[rev]]-AVERAGE(Table2[rev]))/STDEV(Table2[rev])</f>
        <v>-2.9896335429134214E-2</v>
      </c>
      <c r="Z1063" s="43">
        <f>(Table2[[#This Row],[ROA]]-AVERAGE(Table2[ROA]))/STDEV(Table2[ROA])</f>
        <v>0.36210501593100669</v>
      </c>
      <c r="AA1063" s="20">
        <f>SUM(Table2[[#This Row],[TATA Z]:[ROA Z]])</f>
        <v>0.16037348479058275</v>
      </c>
      <c r="AB1063" s="20">
        <f>IF(Table2[[#This Row],[Z Score]]&gt;1,1,0)</f>
        <v>0</v>
      </c>
    </row>
    <row r="1064" spans="1:28" ht="51.75" x14ac:dyDescent="0.45">
      <c r="A1064" s="22">
        <v>2735</v>
      </c>
      <c r="B1064" s="23" t="s">
        <v>5474</v>
      </c>
      <c r="C1064" s="24" t="s">
        <v>5475</v>
      </c>
      <c r="D1064" s="24" t="s">
        <v>18</v>
      </c>
      <c r="E1064" s="25">
        <v>-32444428743</v>
      </c>
      <c r="F1064" s="25">
        <v>42206187184</v>
      </c>
      <c r="G1064" s="25">
        <v>3149468908607</v>
      </c>
      <c r="H1064" s="25">
        <v>1004869247737</v>
      </c>
      <c r="I1064" s="25">
        <v>1315499147063</v>
      </c>
      <c r="J1064" s="25">
        <v>380304708069</v>
      </c>
      <c r="K1064" s="25">
        <v>307056022881</v>
      </c>
      <c r="L1064" s="25">
        <v>700626519965</v>
      </c>
      <c r="M1064" s="25">
        <v>516455574816</v>
      </c>
      <c r="N1064" s="26">
        <v>-3.65</v>
      </c>
      <c r="O1064" s="26">
        <v>6.37</v>
      </c>
      <c r="P1064" s="17">
        <v>2.3702604500394235E-2</v>
      </c>
      <c r="Q1064" s="27">
        <v>0.30912469460633729</v>
      </c>
      <c r="R1064" s="27">
        <v>-0.19260525477036755</v>
      </c>
      <c r="S1064" s="27">
        <v>-0.26286607757611047</v>
      </c>
      <c r="T1064" s="28">
        <v>10.02</v>
      </c>
      <c r="U1064" s="29">
        <v>9.8973559667602533</v>
      </c>
      <c r="V1064" s="27">
        <f>(Table2[[#This Row],[TATA]]-AVERAGE(Table2[TATA]))/STDEV(Table2[TATA])</f>
        <v>6.9212425739253541E-2</v>
      </c>
      <c r="W1064" s="43">
        <f>(Table2[[#This Row],[REC]]-AVERAGE(Table2[REC]))/STDEV(Table2[REC])</f>
        <v>4.9803058414317571E-2</v>
      </c>
      <c r="X1064" s="43">
        <f>(Table2[[#This Row],[INV]]-AVERAGE(Table2[INV]))/STDEV(Table2[INV])</f>
        <v>-3.8384918429452186E-2</v>
      </c>
      <c r="Y1064" s="43">
        <f>(Table2[[#This Row],[rev]]-AVERAGE(Table2[rev]))/STDEV(Table2[rev])</f>
        <v>-3.1863747155678759E-2</v>
      </c>
      <c r="Z1064" s="43">
        <f>(Table2[[#This Row],[ROA]]-AVERAGE(Table2[ROA]))/STDEV(Table2[ROA])</f>
        <v>1.2748676744880945</v>
      </c>
      <c r="AA1064" s="20">
        <f>SUM(Table2[[#This Row],[TATA Z]:[ROA Z]])</f>
        <v>1.3236344930565347</v>
      </c>
      <c r="AB1064" s="20">
        <f>IF(Table2[[#This Row],[Z Score]]&gt;1,1,0)</f>
        <v>1</v>
      </c>
    </row>
    <row r="1065" spans="1:28" ht="26.25" hidden="1" x14ac:dyDescent="0.45">
      <c r="A1065" s="30">
        <v>2739</v>
      </c>
      <c r="B1065" s="31" t="s">
        <v>5482</v>
      </c>
      <c r="C1065" s="32" t="s">
        <v>5483</v>
      </c>
      <c r="D1065" s="32" t="s">
        <v>33</v>
      </c>
      <c r="E1065" s="33">
        <v>14264414161</v>
      </c>
      <c r="F1065" s="33">
        <v>65223798123</v>
      </c>
      <c r="G1065" s="33">
        <v>991235559997</v>
      </c>
      <c r="H1065" s="33">
        <v>232419782196</v>
      </c>
      <c r="I1065" s="33">
        <v>239231636820</v>
      </c>
      <c r="J1065" s="33">
        <v>2428897157</v>
      </c>
      <c r="K1065" s="33">
        <v>2966013224</v>
      </c>
      <c r="L1065" s="33">
        <v>1798985990147</v>
      </c>
      <c r="M1065" s="33">
        <v>1674602597775</v>
      </c>
      <c r="N1065" s="34">
        <v>2.11</v>
      </c>
      <c r="O1065" s="34">
        <v>1.35</v>
      </c>
      <c r="P1065" s="17">
        <v>5.1409963502675619E-2</v>
      </c>
      <c r="Q1065" s="27">
        <v>2.9308411528651858E-2</v>
      </c>
      <c r="R1065" s="27">
        <v>0.22113577985467583</v>
      </c>
      <c r="S1065" s="27">
        <v>-6.9140834366273357E-2</v>
      </c>
      <c r="T1065" s="28">
        <v>-0.75999999999999979</v>
      </c>
      <c r="U1065" s="29">
        <v>-0.52728667948026986</v>
      </c>
      <c r="V1065" s="27">
        <f>(Table2[[#This Row],[TATA]]-AVERAGE(Table2[TATA]))/STDEV(Table2[TATA])</f>
        <v>9.9709972292310517E-2</v>
      </c>
      <c r="W1065" s="43">
        <f>(Table2[[#This Row],[REC]]-AVERAGE(Table2[REC]))/STDEV(Table2[REC])</f>
        <v>-0.18012280216725338</v>
      </c>
      <c r="X1065" s="43">
        <f>(Table2[[#This Row],[INV]]-AVERAGE(Table2[INV]))/STDEV(Table2[INV])</f>
        <v>-3.5339690927337339E-2</v>
      </c>
      <c r="Y1065" s="43">
        <f>(Table2[[#This Row],[rev]]-AVERAGE(Table2[rev]))/STDEV(Table2[rev])</f>
        <v>-3.1191950089727045E-2</v>
      </c>
      <c r="Z1065" s="43">
        <f>(Table2[[#This Row],[ROA]]-AVERAGE(Table2[ROA]))/STDEV(Table2[ROA])</f>
        <v>-0.11884074750133984</v>
      </c>
      <c r="AA1065" s="20">
        <f>SUM(Table2[[#This Row],[TATA Z]:[ROA Z]])</f>
        <v>-0.26578521839334707</v>
      </c>
      <c r="AB1065" s="20">
        <f>IF(Table2[[#This Row],[Z Score]]&gt;1,1,0)</f>
        <v>0</v>
      </c>
    </row>
    <row r="1066" spans="1:28" ht="39" hidden="1" x14ac:dyDescent="0.45">
      <c r="A1066" s="22">
        <v>2740</v>
      </c>
      <c r="B1066" s="23" t="s">
        <v>5484</v>
      </c>
      <c r="C1066" s="24" t="s">
        <v>5485</v>
      </c>
      <c r="D1066" s="24" t="s">
        <v>18</v>
      </c>
      <c r="E1066" s="25">
        <v>258164166431</v>
      </c>
      <c r="F1066" s="25">
        <v>7101735062</v>
      </c>
      <c r="G1066" s="25">
        <v>4432724584612</v>
      </c>
      <c r="H1066" s="25">
        <v>912645076721</v>
      </c>
      <c r="I1066" s="25">
        <v>900163031341</v>
      </c>
      <c r="J1066" s="25">
        <v>7547125004</v>
      </c>
      <c r="K1066" s="25">
        <v>9187220546</v>
      </c>
      <c r="L1066" s="25">
        <v>709448759825</v>
      </c>
      <c r="M1066" s="25">
        <v>726073205786</v>
      </c>
      <c r="N1066" s="26">
        <v>0.99</v>
      </c>
      <c r="O1066" s="26">
        <v>0.98</v>
      </c>
      <c r="P1066" s="17">
        <v>-5.6638400734517029E-2</v>
      </c>
      <c r="Q1066" s="27">
        <v>-1.367677939473049E-2</v>
      </c>
      <c r="R1066" s="27">
        <v>0.21731394950139876</v>
      </c>
      <c r="S1066" s="27">
        <v>2.3432905802951518E-2</v>
      </c>
      <c r="T1066" s="28">
        <v>-1.0000000000000009E-2</v>
      </c>
      <c r="U1066" s="29">
        <v>0.16043167517510273</v>
      </c>
      <c r="V1066" s="27">
        <f>(Table2[[#This Row],[TATA]]-AVERAGE(Table2[TATA]))/STDEV(Table2[TATA])</f>
        <v>-1.9219082549549946E-2</v>
      </c>
      <c r="W1066" s="43">
        <f>(Table2[[#This Row],[REC]]-AVERAGE(Table2[REC]))/STDEV(Table2[REC])</f>
        <v>-0.21544385963615659</v>
      </c>
      <c r="X1066" s="43">
        <f>(Table2[[#This Row],[INV]]-AVERAGE(Table2[INV]))/STDEV(Table2[INV])</f>
        <v>-3.536782046230301E-2</v>
      </c>
      <c r="Y1066" s="43">
        <f>(Table2[[#This Row],[rev]]-AVERAGE(Table2[rev]))/STDEV(Table2[rev])</f>
        <v>-3.0870924466016775E-2</v>
      </c>
      <c r="Z1066" s="43">
        <f>(Table2[[#This Row],[ROA]]-AVERAGE(Table2[ROA]))/STDEV(Table2[ROA])</f>
        <v>-2.187587584159258E-2</v>
      </c>
      <c r="AA1066" s="20">
        <f>SUM(Table2[[#This Row],[TATA Z]:[ROA Z]])</f>
        <v>-0.32277756295561888</v>
      </c>
      <c r="AB1066" s="20">
        <f>IF(Table2[[#This Row],[Z Score]]&gt;1,1,0)</f>
        <v>0</v>
      </c>
    </row>
    <row r="1067" spans="1:28" ht="26.25" hidden="1" x14ac:dyDescent="0.45">
      <c r="A1067" s="30">
        <v>2744</v>
      </c>
      <c r="B1067" s="31" t="s">
        <v>5492</v>
      </c>
      <c r="C1067" s="32" t="s">
        <v>5493</v>
      </c>
      <c r="D1067" s="32" t="s">
        <v>18</v>
      </c>
      <c r="E1067" s="33">
        <v>8668137048520</v>
      </c>
      <c r="F1067" s="33">
        <v>9413589732469</v>
      </c>
      <c r="G1067" s="33">
        <v>53312370717301</v>
      </c>
      <c r="H1067" s="33">
        <v>6233758612009</v>
      </c>
      <c r="I1067" s="33">
        <v>6027719081073</v>
      </c>
      <c r="J1067" s="33">
        <v>5723932310689</v>
      </c>
      <c r="K1067" s="33">
        <v>6897878201557</v>
      </c>
      <c r="L1067" s="33">
        <v>61823889921880</v>
      </c>
      <c r="M1067" s="33">
        <v>63723520008574</v>
      </c>
      <c r="N1067" s="34">
        <v>3.77</v>
      </c>
      <c r="O1067" s="34">
        <v>5.21</v>
      </c>
      <c r="P1067" s="17">
        <v>1.398273372425895E-2</v>
      </c>
      <c r="Q1067" s="27">
        <v>-3.3052215165835258E-2</v>
      </c>
      <c r="R1067" s="27">
        <v>0.20509430006286886</v>
      </c>
      <c r="S1067" s="27">
        <v>3.0726473036464579E-2</v>
      </c>
      <c r="T1067" s="28">
        <v>1.44</v>
      </c>
      <c r="U1067" s="29">
        <v>1.6567512916577571</v>
      </c>
      <c r="V1067" s="27">
        <f>(Table2[[#This Row],[TATA]]-AVERAGE(Table2[TATA]))/STDEV(Table2[TATA])</f>
        <v>5.8513744155762451E-2</v>
      </c>
      <c r="W1067" s="43">
        <f>(Table2[[#This Row],[REC]]-AVERAGE(Table2[REC]))/STDEV(Table2[REC])</f>
        <v>-0.23136471204265291</v>
      </c>
      <c r="X1067" s="43">
        <f>(Table2[[#This Row],[INV]]-AVERAGE(Table2[INV]))/STDEV(Table2[INV])</f>
        <v>-3.5457759843273859E-2</v>
      </c>
      <c r="Y1067" s="43">
        <f>(Table2[[#This Row],[rev]]-AVERAGE(Table2[rev]))/STDEV(Table2[rev])</f>
        <v>-3.0845631959027956E-2</v>
      </c>
      <c r="Z1067" s="43">
        <f>(Table2[[#This Row],[ROA]]-AVERAGE(Table2[ROA]))/STDEV(Table2[ROA])</f>
        <v>0.16558954270058548</v>
      </c>
      <c r="AA1067" s="20">
        <f>SUM(Table2[[#This Row],[TATA Z]:[ROA Z]])</f>
        <v>-7.3564816988606813E-2</v>
      </c>
      <c r="AB1067" s="20">
        <f>IF(Table2[[#This Row],[Z Score]]&gt;1,1,0)</f>
        <v>0</v>
      </c>
    </row>
    <row r="1068" spans="1:28" ht="26.25" hidden="1" x14ac:dyDescent="0.45">
      <c r="A1068" s="22">
        <v>2746</v>
      </c>
      <c r="B1068" s="23" t="s">
        <v>5496</v>
      </c>
      <c r="C1068" s="24" t="s">
        <v>5497</v>
      </c>
      <c r="D1068" s="24" t="s">
        <v>15</v>
      </c>
      <c r="E1068" s="25">
        <v>48759569031</v>
      </c>
      <c r="F1068" s="25">
        <v>18538469628</v>
      </c>
      <c r="G1068" s="25">
        <v>301713439673</v>
      </c>
      <c r="H1068" s="25">
        <v>7295321226</v>
      </c>
      <c r="I1068" s="25">
        <v>11358752355</v>
      </c>
      <c r="J1068" s="25">
        <v>41326692352</v>
      </c>
      <c r="K1068" s="25">
        <v>22735936017</v>
      </c>
      <c r="L1068" s="25">
        <v>78646587319</v>
      </c>
      <c r="M1068" s="25">
        <v>42126177206</v>
      </c>
      <c r="N1068" s="26">
        <v>0.32</v>
      </c>
      <c r="O1068" s="26">
        <v>-1.29</v>
      </c>
      <c r="P1068" s="17">
        <v>-0.10016490957696125</v>
      </c>
      <c r="Q1068" s="27">
        <v>0.55699139258162123</v>
      </c>
      <c r="R1068" s="27">
        <v>-0.44984863963109556</v>
      </c>
      <c r="S1068" s="27">
        <v>-0.46436102770573923</v>
      </c>
      <c r="T1068" s="28">
        <v>-1.61</v>
      </c>
      <c r="U1068" s="29">
        <v>-2.0673831843321748</v>
      </c>
      <c r="V1068" s="27">
        <f>(Table2[[#This Row],[TATA]]-AVERAGE(Table2[TATA]))/STDEV(Table2[TATA])</f>
        <v>-6.712879958917066E-2</v>
      </c>
      <c r="W1068" s="43">
        <f>(Table2[[#This Row],[REC]]-AVERAGE(Table2[REC]))/STDEV(Table2[REC])</f>
        <v>0.25347585120049387</v>
      </c>
      <c r="X1068" s="43">
        <f>(Table2[[#This Row],[INV]]-AVERAGE(Table2[INV]))/STDEV(Table2[INV])</f>
        <v>-4.0278287867716707E-2</v>
      </c>
      <c r="Y1068" s="43">
        <f>(Table2[[#This Row],[rev]]-AVERAGE(Table2[rev]))/STDEV(Table2[rev])</f>
        <v>-3.2562487877632842E-2</v>
      </c>
      <c r="Z1068" s="43">
        <f>(Table2[[#This Row],[ROA]]-AVERAGE(Table2[ROA]))/STDEV(Table2[ROA])</f>
        <v>-0.22873426871572011</v>
      </c>
      <c r="AA1068" s="20">
        <f>SUM(Table2[[#This Row],[TATA Z]:[ROA Z]])</f>
        <v>-0.11522799284974646</v>
      </c>
      <c r="AB1068" s="20">
        <f>IF(Table2[[#This Row],[Z Score]]&gt;1,1,0)</f>
        <v>0</v>
      </c>
    </row>
    <row r="1069" spans="1:28" ht="64.5" hidden="1" x14ac:dyDescent="0.45">
      <c r="A1069" s="30">
        <v>2749</v>
      </c>
      <c r="B1069" s="31" t="s">
        <v>5502</v>
      </c>
      <c r="C1069" s="32" t="s">
        <v>5503</v>
      </c>
      <c r="D1069" s="32" t="s">
        <v>33</v>
      </c>
      <c r="E1069" s="33">
        <v>188215989963</v>
      </c>
      <c r="F1069" s="33">
        <v>441139310875</v>
      </c>
      <c r="G1069" s="33">
        <v>9615743456431</v>
      </c>
      <c r="H1069" s="33">
        <v>765757228366</v>
      </c>
      <c r="I1069" s="33">
        <v>834381186401</v>
      </c>
      <c r="J1069" s="33">
        <v>53204009</v>
      </c>
      <c r="K1069" s="33">
        <v>56205349</v>
      </c>
      <c r="L1069" s="33">
        <v>2900584369437</v>
      </c>
      <c r="M1069" s="33">
        <v>3410066352773</v>
      </c>
      <c r="N1069" s="34">
        <v>1.72</v>
      </c>
      <c r="O1069" s="34">
        <v>1.21</v>
      </c>
      <c r="P1069" s="17">
        <v>2.6303043759226451E-2</v>
      </c>
      <c r="Q1069" s="27">
        <v>8.9615814899236729E-2</v>
      </c>
      <c r="R1069" s="27">
        <v>5.6411914372843597E-2</v>
      </c>
      <c r="S1069" s="27">
        <v>0.17564804827066274</v>
      </c>
      <c r="T1069" s="28">
        <v>-0.51</v>
      </c>
      <c r="U1069" s="29">
        <v>-0.16202117869803045</v>
      </c>
      <c r="V1069" s="27">
        <f>(Table2[[#This Row],[TATA]]-AVERAGE(Table2[TATA]))/STDEV(Table2[TATA])</f>
        <v>7.207473453411567E-2</v>
      </c>
      <c r="W1069" s="43">
        <f>(Table2[[#This Row],[REC]]-AVERAGE(Table2[REC]))/STDEV(Table2[REC])</f>
        <v>-0.13056803191976218</v>
      </c>
      <c r="X1069" s="43">
        <f>(Table2[[#This Row],[INV]]-AVERAGE(Table2[INV]))/STDEV(Table2[INV])</f>
        <v>-3.6552095797631488E-2</v>
      </c>
      <c r="Y1069" s="43">
        <f>(Table2[[#This Row],[rev]]-AVERAGE(Table2[rev]))/STDEV(Table2[rev])</f>
        <v>-3.0343075413364055E-2</v>
      </c>
      <c r="Z1069" s="43">
        <f>(Table2[[#This Row],[ROA]]-AVERAGE(Table2[ROA]))/STDEV(Table2[ROA])</f>
        <v>-8.6519123614757443E-2</v>
      </c>
      <c r="AA1069" s="20">
        <f>SUM(Table2[[#This Row],[TATA Z]:[ROA Z]])</f>
        <v>-0.21190759221139951</v>
      </c>
      <c r="AB1069" s="20">
        <f>IF(Table2[[#This Row],[Z Score]]&gt;1,1,0)</f>
        <v>0</v>
      </c>
    </row>
    <row r="1070" spans="1:28" ht="39" hidden="1" x14ac:dyDescent="0.45">
      <c r="A1070" s="22">
        <v>2750</v>
      </c>
      <c r="B1070" s="23" t="s">
        <v>5504</v>
      </c>
      <c r="C1070" s="24" t="s">
        <v>5505</v>
      </c>
      <c r="D1070" s="24" t="s">
        <v>18</v>
      </c>
      <c r="E1070" s="25">
        <v>239724469462</v>
      </c>
      <c r="F1070" s="25">
        <v>38291019559</v>
      </c>
      <c r="G1070" s="25">
        <v>1773640823993</v>
      </c>
      <c r="H1070" s="25">
        <v>96681229817</v>
      </c>
      <c r="I1070" s="25">
        <v>97349688632</v>
      </c>
      <c r="J1070" s="25">
        <v>9093861880</v>
      </c>
      <c r="K1070" s="25">
        <v>9357140856</v>
      </c>
      <c r="L1070" s="25">
        <v>1002138179707</v>
      </c>
      <c r="M1070" s="25">
        <v>882662701999</v>
      </c>
      <c r="N1070" s="26">
        <v>1.32</v>
      </c>
      <c r="O1070" s="26">
        <v>0.27</v>
      </c>
      <c r="P1070" s="17">
        <v>-0.11357059849891851</v>
      </c>
      <c r="Q1070" s="27">
        <v>6.914049565414828E-3</v>
      </c>
      <c r="R1070" s="27">
        <v>2.8951283786157526E-2</v>
      </c>
      <c r="S1070" s="27">
        <v>-0.11922056272013469</v>
      </c>
      <c r="T1070" s="28">
        <v>-1.05</v>
      </c>
      <c r="U1070" s="29">
        <v>-1.2469258278674809</v>
      </c>
      <c r="V1070" s="27">
        <f>(Table2[[#This Row],[TATA]]-AVERAGE(Table2[TATA]))/STDEV(Table2[TATA])</f>
        <v>-8.1884468721675416E-2</v>
      </c>
      <c r="W1070" s="43">
        <f>(Table2[[#This Row],[REC]]-AVERAGE(Table2[REC]))/STDEV(Table2[REC])</f>
        <v>-0.19852431508114959</v>
      </c>
      <c r="X1070" s="43">
        <f>(Table2[[#This Row],[INV]]-AVERAGE(Table2[INV]))/STDEV(Table2[INV])</f>
        <v>-3.6754212243644092E-2</v>
      </c>
      <c r="Y1070" s="43">
        <f>(Table2[[#This Row],[rev]]-AVERAGE(Table2[rev]))/STDEV(Table2[rev])</f>
        <v>-3.1365615710243731E-2</v>
      </c>
      <c r="Z1070" s="43">
        <f>(Table2[[#This Row],[ROA]]-AVERAGE(Table2[ROA]))/STDEV(Table2[ROA])</f>
        <v>-0.15633383120977548</v>
      </c>
      <c r="AA1070" s="20">
        <f>SUM(Table2[[#This Row],[TATA Z]:[ROA Z]])</f>
        <v>-0.5048624429664883</v>
      </c>
      <c r="AB1070" s="20">
        <f>IF(Table2[[#This Row],[Z Score]]&gt;1,1,0)</f>
        <v>0</v>
      </c>
    </row>
    <row r="1071" spans="1:28" ht="51.75" hidden="1" x14ac:dyDescent="0.45">
      <c r="A1071" s="30">
        <v>2753</v>
      </c>
      <c r="B1071" s="31" t="s">
        <v>5510</v>
      </c>
      <c r="C1071" s="32" t="s">
        <v>5511</v>
      </c>
      <c r="D1071" s="32" t="s">
        <v>15</v>
      </c>
      <c r="E1071" s="33">
        <v>60761417455</v>
      </c>
      <c r="F1071" s="33">
        <v>56806997536</v>
      </c>
      <c r="G1071" s="33">
        <v>197739139713</v>
      </c>
      <c r="H1071" s="33">
        <v>3506229732</v>
      </c>
      <c r="I1071" s="33">
        <v>4020703495</v>
      </c>
      <c r="J1071" s="33">
        <v>22141244047</v>
      </c>
      <c r="K1071" s="33">
        <v>24202144395</v>
      </c>
      <c r="L1071" s="33">
        <v>266567429905</v>
      </c>
      <c r="M1071" s="33">
        <v>293826132852</v>
      </c>
      <c r="N1071" s="33"/>
      <c r="O1071" s="33"/>
      <c r="P1071" s="17">
        <v>-1.9998164878938348E-2</v>
      </c>
      <c r="Q1071" s="27">
        <v>0.14673133317665907</v>
      </c>
      <c r="R1071" s="27">
        <v>9.3079699750621692E-2</v>
      </c>
      <c r="S1071" s="27">
        <v>0.10225819019493315</v>
      </c>
      <c r="T1071" s="28">
        <v>0</v>
      </c>
      <c r="U1071" s="29">
        <v>0.32207105824327553</v>
      </c>
      <c r="V1071" s="27">
        <f>(Table2[[#This Row],[TATA]]-AVERAGE(Table2[TATA]))/STDEV(Table2[TATA])</f>
        <v>2.1110899771337798E-2</v>
      </c>
      <c r="W1071" s="43">
        <f>(Table2[[#This Row],[REC]]-AVERAGE(Table2[REC]))/STDEV(Table2[REC])</f>
        <v>-8.3636043015982611E-2</v>
      </c>
      <c r="X1071" s="43">
        <f>(Table2[[#This Row],[INV]]-AVERAGE(Table2[INV]))/STDEV(Table2[INV])</f>
        <v>-3.6282212611944462E-2</v>
      </c>
      <c r="Y1071" s="43">
        <f>(Table2[[#This Row],[rev]]-AVERAGE(Table2[rev]))/STDEV(Table2[rev])</f>
        <v>-3.0597575500750627E-2</v>
      </c>
      <c r="Z1071" s="43">
        <f>(Table2[[#This Row],[ROA]]-AVERAGE(Table2[ROA]))/STDEV(Table2[ROA])</f>
        <v>-2.058301088612928E-2</v>
      </c>
      <c r="AA1071" s="20">
        <f>SUM(Table2[[#This Row],[TATA Z]:[ROA Z]])</f>
        <v>-0.14998794224346917</v>
      </c>
      <c r="AB1071" s="20">
        <f>IF(Table2[[#This Row],[Z Score]]&gt;1,1,0)</f>
        <v>0</v>
      </c>
    </row>
    <row r="1072" spans="1:28" ht="39" hidden="1" x14ac:dyDescent="0.45">
      <c r="A1072" s="22">
        <v>2754</v>
      </c>
      <c r="B1072" s="23" t="s">
        <v>5512</v>
      </c>
      <c r="C1072" s="24" t="s">
        <v>5513</v>
      </c>
      <c r="D1072" s="24" t="s">
        <v>15</v>
      </c>
      <c r="E1072" s="25">
        <v>11788360065</v>
      </c>
      <c r="F1072" s="25">
        <v>8454433775</v>
      </c>
      <c r="G1072" s="25">
        <v>163216165984</v>
      </c>
      <c r="H1072" s="25">
        <v>10252671297</v>
      </c>
      <c r="I1072" s="25">
        <v>12248447046</v>
      </c>
      <c r="J1072" s="25">
        <v>21334861658</v>
      </c>
      <c r="K1072" s="25">
        <v>18967364495</v>
      </c>
      <c r="L1072" s="25">
        <v>112835573099</v>
      </c>
      <c r="M1072" s="25">
        <v>116504435441</v>
      </c>
      <c r="N1072" s="26">
        <v>1.1100000000000001</v>
      </c>
      <c r="O1072" s="26">
        <v>2.69</v>
      </c>
      <c r="P1072" s="17">
        <v>-2.0426446546519313E-2</v>
      </c>
      <c r="Q1072" s="27">
        <v>0.19465909821803976</v>
      </c>
      <c r="R1072" s="27">
        <v>-0.11096847970946426</v>
      </c>
      <c r="S1072" s="27">
        <v>3.2515121262166172E-2</v>
      </c>
      <c r="T1072" s="28">
        <v>1.5799999999999998</v>
      </c>
      <c r="U1072" s="29">
        <v>1.6757792932242221</v>
      </c>
      <c r="V1072" s="27">
        <f>(Table2[[#This Row],[TATA]]-AVERAGE(Table2[TATA]))/STDEV(Table2[TATA])</f>
        <v>2.0639489266504194E-2</v>
      </c>
      <c r="W1072" s="43">
        <f>(Table2[[#This Row],[REC]]-AVERAGE(Table2[REC]))/STDEV(Table2[REC])</f>
        <v>-4.425365789641704E-2</v>
      </c>
      <c r="X1072" s="43">
        <f>(Table2[[#This Row],[INV]]-AVERAGE(Table2[INV]))/STDEV(Table2[INV])</f>
        <v>-3.7784053318683744E-2</v>
      </c>
      <c r="Y1072" s="43">
        <f>(Table2[[#This Row],[rev]]-AVERAGE(Table2[rev]))/STDEV(Table2[rev])</f>
        <v>-3.0839429315479099E-2</v>
      </c>
      <c r="Z1072" s="43">
        <f>(Table2[[#This Row],[ROA]]-AVERAGE(Table2[ROA]))/STDEV(Table2[ROA])</f>
        <v>0.18368965207707164</v>
      </c>
      <c r="AA1072" s="20">
        <f>SUM(Table2[[#This Row],[TATA Z]:[ROA Z]])</f>
        <v>9.145200081299594E-2</v>
      </c>
      <c r="AB1072" s="20">
        <f>IF(Table2[[#This Row],[Z Score]]&gt;1,1,0)</f>
        <v>0</v>
      </c>
    </row>
    <row r="1073" spans="1:28" ht="26.25" hidden="1" x14ac:dyDescent="0.45">
      <c r="A1073" s="30">
        <v>2755</v>
      </c>
      <c r="B1073" s="31" t="s">
        <v>5514</v>
      </c>
      <c r="C1073" s="32" t="s">
        <v>5515</v>
      </c>
      <c r="D1073" s="32" t="s">
        <v>15</v>
      </c>
      <c r="E1073" s="33">
        <v>1832558206359</v>
      </c>
      <c r="F1073" s="33">
        <v>-231454008825</v>
      </c>
      <c r="G1073" s="33">
        <v>11438672538353</v>
      </c>
      <c r="H1073" s="33">
        <v>868882163080</v>
      </c>
      <c r="I1073" s="33">
        <v>1140155320246</v>
      </c>
      <c r="J1073" s="33">
        <v>48172751852</v>
      </c>
      <c r="K1073" s="33">
        <v>91039113893</v>
      </c>
      <c r="L1073" s="33">
        <v>9273323312176</v>
      </c>
      <c r="M1073" s="33">
        <v>10890692677429</v>
      </c>
      <c r="N1073" s="34">
        <v>-4.1500000000000004</v>
      </c>
      <c r="O1073" s="34">
        <v>-1.77</v>
      </c>
      <c r="P1073" s="17">
        <v>-0.18044158605498356</v>
      </c>
      <c r="Q1073" s="27">
        <v>0.31220937509454116</v>
      </c>
      <c r="R1073" s="27">
        <v>0.88984665382408101</v>
      </c>
      <c r="S1073" s="27">
        <v>0.17441097552690435</v>
      </c>
      <c r="T1073" s="28">
        <v>2.3800000000000003</v>
      </c>
      <c r="U1073" s="29">
        <v>3.5760254183905431</v>
      </c>
      <c r="V1073" s="27">
        <f>(Table2[[#This Row],[TATA]]-AVERAGE(Table2[TATA]))/STDEV(Table2[TATA])</f>
        <v>-0.15548950108409099</v>
      </c>
      <c r="W1073" s="43">
        <f>(Table2[[#This Row],[REC]]-AVERAGE(Table2[REC]))/STDEV(Table2[REC])</f>
        <v>5.2337749419674631E-2</v>
      </c>
      <c r="X1073" s="43">
        <f>(Table2[[#This Row],[INV]]-AVERAGE(Table2[INV]))/STDEV(Table2[INV])</f>
        <v>-3.0417827795679718E-2</v>
      </c>
      <c r="Y1073" s="43">
        <f>(Table2[[#This Row],[rev]]-AVERAGE(Table2[rev]))/STDEV(Table2[rev])</f>
        <v>-3.0347365312944803E-2</v>
      </c>
      <c r="Z1073" s="43">
        <f>(Table2[[#This Row],[ROA]]-AVERAGE(Table2[ROA]))/STDEV(Table2[ROA])</f>
        <v>0.28711884851413549</v>
      </c>
      <c r="AA1073" s="20">
        <f>SUM(Table2[[#This Row],[TATA Z]:[ROA Z]])</f>
        <v>0.12320190374109463</v>
      </c>
      <c r="AB1073" s="20">
        <f>IF(Table2[[#This Row],[Z Score]]&gt;1,1,0)</f>
        <v>0</v>
      </c>
    </row>
    <row r="1074" spans="1:28" ht="26.25" hidden="1" x14ac:dyDescent="0.45">
      <c r="A1074" s="22">
        <v>2757</v>
      </c>
      <c r="B1074" s="23" t="s">
        <v>5518</v>
      </c>
      <c r="C1074" s="24" t="s">
        <v>5519</v>
      </c>
      <c r="D1074" s="24" t="s">
        <v>18</v>
      </c>
      <c r="E1074" s="25">
        <v>-129618424578</v>
      </c>
      <c r="F1074" s="25">
        <v>304742803209</v>
      </c>
      <c r="G1074" s="25">
        <v>3907346317234</v>
      </c>
      <c r="H1074" s="25">
        <v>617821170561</v>
      </c>
      <c r="I1074" s="25">
        <v>777373491145</v>
      </c>
      <c r="J1074" s="25">
        <v>105227111466</v>
      </c>
      <c r="K1074" s="25">
        <v>97180677145</v>
      </c>
      <c r="L1074" s="25">
        <v>5576148117488</v>
      </c>
      <c r="M1074" s="25">
        <v>3104348961289</v>
      </c>
      <c r="N1074" s="26">
        <v>-0.31</v>
      </c>
      <c r="O1074" s="26">
        <v>5.5</v>
      </c>
      <c r="P1074" s="17">
        <v>0.11116527497733632</v>
      </c>
      <c r="Q1074" s="27">
        <v>0.2582500053196975</v>
      </c>
      <c r="R1074" s="27">
        <v>-7.6467311597732956E-2</v>
      </c>
      <c r="S1074" s="27">
        <v>-0.44328075655790172</v>
      </c>
      <c r="T1074" s="28">
        <v>5.81</v>
      </c>
      <c r="U1074" s="29">
        <v>5.6596672121413985</v>
      </c>
      <c r="V1074" s="27">
        <f>(Table2[[#This Row],[TATA]]-AVERAGE(Table2[TATA]))/STDEV(Table2[TATA])</f>
        <v>0.16548276548204871</v>
      </c>
      <c r="W1074" s="43">
        <f>(Table2[[#This Row],[REC]]-AVERAGE(Table2[REC]))/STDEV(Table2[REC])</f>
        <v>7.9991769982988674E-3</v>
      </c>
      <c r="X1074" s="43">
        <f>(Table2[[#This Row],[INV]]-AVERAGE(Table2[INV]))/STDEV(Table2[INV])</f>
        <v>-3.7530116925635015E-2</v>
      </c>
      <c r="Y1074" s="43">
        <f>(Table2[[#This Row],[rev]]-AVERAGE(Table2[rev]))/STDEV(Table2[rev])</f>
        <v>-3.2489386075968081E-2</v>
      </c>
      <c r="Z1074" s="43">
        <f>(Table2[[#This Row],[ROA]]-AVERAGE(Table2[ROA]))/STDEV(Table2[ROA])</f>
        <v>0.73057152823804627</v>
      </c>
      <c r="AA1074" s="20">
        <f>SUM(Table2[[#This Row],[TATA Z]:[ROA Z]])</f>
        <v>0.83403396771679073</v>
      </c>
      <c r="AB1074" s="20">
        <f>IF(Table2[[#This Row],[Z Score]]&gt;1,1,0)</f>
        <v>0</v>
      </c>
    </row>
    <row r="1075" spans="1:28" ht="26.25" hidden="1" x14ac:dyDescent="0.45">
      <c r="A1075" s="30">
        <v>2758</v>
      </c>
      <c r="B1075" s="31" t="s">
        <v>5520</v>
      </c>
      <c r="C1075" s="32" t="s">
        <v>5521</v>
      </c>
      <c r="D1075" s="32" t="s">
        <v>15</v>
      </c>
      <c r="E1075" s="33">
        <v>15553438532</v>
      </c>
      <c r="F1075" s="33">
        <v>-32890210838</v>
      </c>
      <c r="G1075" s="33">
        <v>252994096647</v>
      </c>
      <c r="H1075" s="33">
        <v>10863259962</v>
      </c>
      <c r="I1075" s="33">
        <v>1166396661</v>
      </c>
      <c r="J1075" s="33">
        <v>10648169690</v>
      </c>
      <c r="K1075" s="33">
        <v>7490935543</v>
      </c>
      <c r="L1075" s="33">
        <v>107625581854</v>
      </c>
      <c r="M1075" s="33">
        <v>126310292012</v>
      </c>
      <c r="N1075" s="34">
        <v>-4.84</v>
      </c>
      <c r="O1075" s="34">
        <v>-2.59</v>
      </c>
      <c r="P1075" s="17">
        <v>-0.19148134289312257</v>
      </c>
      <c r="Q1075" s="27">
        <v>-0.89262922317240967</v>
      </c>
      <c r="R1075" s="27">
        <v>-0.29650486787086505</v>
      </c>
      <c r="S1075" s="27">
        <v>0.17360844732386055</v>
      </c>
      <c r="T1075" s="28">
        <v>2.25</v>
      </c>
      <c r="U1075" s="29">
        <v>1.0429930133874634</v>
      </c>
      <c r="V1075" s="27">
        <f>(Table2[[#This Row],[TATA]]-AVERAGE(Table2[TATA]))/STDEV(Table2[TATA])</f>
        <v>-0.16764098394746499</v>
      </c>
      <c r="W1075" s="43">
        <f>(Table2[[#This Row],[REC]]-AVERAGE(Table2[REC]))/STDEV(Table2[REC])</f>
        <v>-0.93768166089288463</v>
      </c>
      <c r="X1075" s="43">
        <f>(Table2[[#This Row],[INV]]-AVERAGE(Table2[INV]))/STDEV(Table2[INV])</f>
        <v>-3.9149643058614153E-2</v>
      </c>
      <c r="Y1075" s="43">
        <f>(Table2[[#This Row],[rev]]-AVERAGE(Table2[rev]))/STDEV(Table2[rev])</f>
        <v>-3.0350148306442264E-2</v>
      </c>
      <c r="Z1075" s="43">
        <f>(Table2[[#This Row],[ROA]]-AVERAGE(Table2[ROA]))/STDEV(Table2[ROA])</f>
        <v>0.27031160409311261</v>
      </c>
      <c r="AA1075" s="20">
        <f>SUM(Table2[[#This Row],[TATA Z]:[ROA Z]])</f>
        <v>-0.90451083211229366</v>
      </c>
      <c r="AB1075" s="20">
        <f>IF(Table2[[#This Row],[Z Score]]&gt;1,1,0)</f>
        <v>0</v>
      </c>
    </row>
    <row r="1076" spans="1:28" ht="39" hidden="1" x14ac:dyDescent="0.45">
      <c r="A1076" s="22">
        <v>2761</v>
      </c>
      <c r="B1076" s="23" t="s">
        <v>5526</v>
      </c>
      <c r="C1076" s="24" t="s">
        <v>5527</v>
      </c>
      <c r="D1076" s="24" t="s">
        <v>18</v>
      </c>
      <c r="E1076" s="25">
        <v>299137644510</v>
      </c>
      <c r="F1076" s="25">
        <v>262381150978</v>
      </c>
      <c r="G1076" s="25">
        <v>1780695197148</v>
      </c>
      <c r="H1076" s="25">
        <v>94167565565</v>
      </c>
      <c r="I1076" s="25">
        <v>214952887709</v>
      </c>
      <c r="J1076" s="25">
        <v>6779350589</v>
      </c>
      <c r="K1076" s="25">
        <v>5649145609</v>
      </c>
      <c r="L1076" s="25">
        <v>586228643980</v>
      </c>
      <c r="M1076" s="25">
        <v>695890668724</v>
      </c>
      <c r="N1076" s="26">
        <v>2.92</v>
      </c>
      <c r="O1076" s="26">
        <v>2.97</v>
      </c>
      <c r="P1076" s="17">
        <v>-2.0641653659127061E-2</v>
      </c>
      <c r="Q1076" s="27">
        <v>1.2826637432888381</v>
      </c>
      <c r="R1076" s="27">
        <v>-0.16671286801922319</v>
      </c>
      <c r="S1076" s="27">
        <v>0.18706357301050147</v>
      </c>
      <c r="T1076" s="28">
        <v>5.0000000000000266E-2</v>
      </c>
      <c r="U1076" s="29">
        <v>1.3323727946209898</v>
      </c>
      <c r="V1076" s="27">
        <f>(Table2[[#This Row],[TATA]]-AVERAGE(Table2[TATA]))/STDEV(Table2[TATA])</f>
        <v>2.0402610358818934E-2</v>
      </c>
      <c r="W1076" s="43">
        <f>(Table2[[#This Row],[REC]]-AVERAGE(Table2[REC]))/STDEV(Table2[REC])</f>
        <v>0.84976295036936389</v>
      </c>
      <c r="X1076" s="43">
        <f>(Table2[[#This Row],[INV]]-AVERAGE(Table2[INV]))/STDEV(Table2[INV])</f>
        <v>-3.8194344612423291E-2</v>
      </c>
      <c r="Y1076" s="43">
        <f>(Table2[[#This Row],[rev]]-AVERAGE(Table2[rev]))/STDEV(Table2[rev])</f>
        <v>-3.0303488853040492E-2</v>
      </c>
      <c r="Z1076" s="43">
        <f>(Table2[[#This Row],[ROA]]-AVERAGE(Table2[ROA]))/STDEV(Table2[ROA])</f>
        <v>-1.4118686108812761E-2</v>
      </c>
      <c r="AA1076" s="20">
        <f>SUM(Table2[[#This Row],[TATA Z]:[ROA Z]])</f>
        <v>0.78754904115390634</v>
      </c>
      <c r="AB1076" s="20">
        <f>IF(Table2[[#This Row],[Z Score]]&gt;1,1,0)</f>
        <v>0</v>
      </c>
    </row>
    <row r="1077" spans="1:28" ht="51.75" hidden="1" x14ac:dyDescent="0.45">
      <c r="A1077" s="30">
        <v>2762</v>
      </c>
      <c r="B1077" s="31" t="s">
        <v>5528</v>
      </c>
      <c r="C1077" s="32" t="s">
        <v>5529</v>
      </c>
      <c r="D1077" s="32" t="s">
        <v>18</v>
      </c>
      <c r="E1077" s="33">
        <v>1253047237821</v>
      </c>
      <c r="F1077" s="33">
        <v>-597049272823</v>
      </c>
      <c r="G1077" s="33">
        <v>3339676090861</v>
      </c>
      <c r="H1077" s="33">
        <v>2796243273963</v>
      </c>
      <c r="I1077" s="33">
        <v>2711523508052</v>
      </c>
      <c r="J1077" s="33">
        <v>3357257906998</v>
      </c>
      <c r="K1077" s="33">
        <v>662937770974</v>
      </c>
      <c r="L1077" s="33">
        <v>16257201869354</v>
      </c>
      <c r="M1077" s="33">
        <v>12478159894937</v>
      </c>
      <c r="N1077" s="34">
        <v>1.1399999999999999</v>
      </c>
      <c r="O1077" s="34">
        <v>-10.73</v>
      </c>
      <c r="P1077" s="17">
        <v>-0.5539748347771738</v>
      </c>
      <c r="Q1077" s="27">
        <v>-3.0297709323026882E-2</v>
      </c>
      <c r="R1077" s="27">
        <v>-0.80253594173025955</v>
      </c>
      <c r="S1077" s="27">
        <v>-0.23245340771346187</v>
      </c>
      <c r="T1077" s="28">
        <v>-11.870000000000001</v>
      </c>
      <c r="U1077" s="29">
        <v>-13.489261893543922</v>
      </c>
      <c r="V1077" s="27">
        <f>(Table2[[#This Row],[TATA]]-AVERAGE(Table2[TATA]))/STDEV(Table2[TATA])</f>
        <v>-0.56663830964002793</v>
      </c>
      <c r="W1077" s="43">
        <f>(Table2[[#This Row],[REC]]-AVERAGE(Table2[REC]))/STDEV(Table2[REC])</f>
        <v>-0.22910132651190859</v>
      </c>
      <c r="X1077" s="43">
        <f>(Table2[[#This Row],[INV]]-AVERAGE(Table2[INV]))/STDEV(Table2[INV])</f>
        <v>-4.287414610298311E-2</v>
      </c>
      <c r="Y1077" s="43">
        <f>(Table2[[#This Row],[rev]]-AVERAGE(Table2[rev]))/STDEV(Table2[rev])</f>
        <v>-3.1758282622286207E-2</v>
      </c>
      <c r="Z1077" s="43">
        <f>(Table2[[#This Row],[ROA]]-AVERAGE(Table2[ROA]))/STDEV(Table2[ROA])</f>
        <v>-1.555213713021063</v>
      </c>
      <c r="AA1077" s="20">
        <f>SUM(Table2[[#This Row],[TATA Z]:[ROA Z]])</f>
        <v>-2.4255857778982688</v>
      </c>
      <c r="AB1077" s="20">
        <f>IF(Table2[[#This Row],[Z Score]]&gt;1,1,0)</f>
        <v>0</v>
      </c>
    </row>
    <row r="1078" spans="1:28" ht="26.25" hidden="1" x14ac:dyDescent="0.45">
      <c r="A1078" s="22">
        <v>2763</v>
      </c>
      <c r="B1078" s="23" t="s">
        <v>5530</v>
      </c>
      <c r="C1078" s="24" t="s">
        <v>5531</v>
      </c>
      <c r="D1078" s="24" t="s">
        <v>18</v>
      </c>
      <c r="E1078" s="25">
        <v>-290487135280</v>
      </c>
      <c r="F1078" s="25">
        <v>-19951209400</v>
      </c>
      <c r="G1078" s="25">
        <v>1956432615754</v>
      </c>
      <c r="H1078" s="25">
        <v>907207269848</v>
      </c>
      <c r="I1078" s="25">
        <v>996040975092</v>
      </c>
      <c r="J1078" s="25">
        <v>206526688561</v>
      </c>
      <c r="K1078" s="25">
        <v>192729910546</v>
      </c>
      <c r="L1078" s="25">
        <v>47404125649</v>
      </c>
      <c r="M1078" s="25">
        <v>134647748303</v>
      </c>
      <c r="N1078" s="26">
        <v>-0.54</v>
      </c>
      <c r="O1078" s="26">
        <v>-0.02</v>
      </c>
      <c r="P1078" s="17">
        <v>0.13828021660523007</v>
      </c>
      <c r="Q1078" s="27">
        <v>9.7919966248599208E-2</v>
      </c>
      <c r="R1078" s="27">
        <v>-6.6803850442433088E-2</v>
      </c>
      <c r="S1078" s="27">
        <v>1.8404225678580872</v>
      </c>
      <c r="T1078" s="28">
        <v>0.52</v>
      </c>
      <c r="U1078" s="29">
        <v>2.5298189002694835</v>
      </c>
      <c r="V1078" s="27">
        <f>(Table2[[#This Row],[TATA]]-AVERAGE(Table2[TATA]))/STDEV(Table2[TATA])</f>
        <v>0.19532823702309393</v>
      </c>
      <c r="W1078" s="43">
        <f>(Table2[[#This Row],[REC]]-AVERAGE(Table2[REC]))/STDEV(Table2[REC])</f>
        <v>-0.12374448639767512</v>
      </c>
      <c r="X1078" s="43">
        <f>(Table2[[#This Row],[INV]]-AVERAGE(Table2[INV]))/STDEV(Table2[INV])</f>
        <v>-3.7458991668014856E-2</v>
      </c>
      <c r="Y1078" s="43">
        <f>(Table2[[#This Row],[rev]]-AVERAGE(Table2[rev]))/STDEV(Table2[rev])</f>
        <v>-2.456999897170176E-2</v>
      </c>
      <c r="Z1078" s="43">
        <f>(Table2[[#This Row],[ROA]]-AVERAGE(Table2[ROA]))/STDEV(Table2[ROA])</f>
        <v>4.6645966797962166E-2</v>
      </c>
      <c r="AA1078" s="20">
        <f>SUM(Table2[[#This Row],[TATA Z]:[ROA Z]])</f>
        <v>5.6200726783664362E-2</v>
      </c>
      <c r="AB1078" s="20">
        <f>IF(Table2[[#This Row],[Z Score]]&gt;1,1,0)</f>
        <v>0</v>
      </c>
    </row>
    <row r="1079" spans="1:28" ht="39" hidden="1" x14ac:dyDescent="0.45">
      <c r="A1079" s="30">
        <v>2764</v>
      </c>
      <c r="B1079" s="31" t="s">
        <v>5532</v>
      </c>
      <c r="C1079" s="32" t="s">
        <v>5533</v>
      </c>
      <c r="D1079" s="32" t="s">
        <v>18</v>
      </c>
      <c r="E1079" s="33">
        <v>92117886527</v>
      </c>
      <c r="F1079" s="33">
        <v>394971718479</v>
      </c>
      <c r="G1079" s="33">
        <v>14707613143868</v>
      </c>
      <c r="H1079" s="33">
        <v>1787187062077</v>
      </c>
      <c r="I1079" s="33">
        <v>1984373538535</v>
      </c>
      <c r="J1079" s="33">
        <v>2959708271296</v>
      </c>
      <c r="K1079" s="33">
        <v>5557036886862</v>
      </c>
      <c r="L1079" s="33">
        <v>1897330935760</v>
      </c>
      <c r="M1079" s="33">
        <v>2004104516635</v>
      </c>
      <c r="N1079" s="34">
        <v>0.92</v>
      </c>
      <c r="O1079" s="34">
        <v>0.9</v>
      </c>
      <c r="P1079" s="17">
        <v>2.0591637065071156E-2</v>
      </c>
      <c r="Q1079" s="27">
        <v>0.11033342879554951</v>
      </c>
      <c r="R1079" s="27">
        <v>0.87756237354726829</v>
      </c>
      <c r="S1079" s="27">
        <v>5.6275675931162998E-2</v>
      </c>
      <c r="T1079" s="28">
        <v>-2.0000000000000018E-2</v>
      </c>
      <c r="U1079" s="29">
        <v>1.0447631153390518</v>
      </c>
      <c r="V1079" s="27">
        <f>(Table2[[#This Row],[TATA]]-AVERAGE(Table2[TATA]))/STDEV(Table2[TATA])</f>
        <v>6.578817753948836E-2</v>
      </c>
      <c r="W1079" s="43">
        <f>(Table2[[#This Row],[REC]]-AVERAGE(Table2[REC]))/STDEV(Table2[REC])</f>
        <v>-0.11354430781081196</v>
      </c>
      <c r="X1079" s="43">
        <f>(Table2[[#This Row],[INV]]-AVERAGE(Table2[INV]))/STDEV(Table2[INV])</f>
        <v>-3.0508242874224052E-2</v>
      </c>
      <c r="Y1079" s="43">
        <f>(Table2[[#This Row],[rev]]-AVERAGE(Table2[rev]))/STDEV(Table2[rev])</f>
        <v>-3.0757032872725756E-2</v>
      </c>
      <c r="Z1079" s="43">
        <f>(Table2[[#This Row],[ROA]]-AVERAGE(Table2[ROA]))/STDEV(Table2[ROA])</f>
        <v>-2.3168740797055876E-2</v>
      </c>
      <c r="AA1079" s="20">
        <f>SUM(Table2[[#This Row],[TATA Z]:[ROA Z]])</f>
        <v>-0.13219014681532928</v>
      </c>
      <c r="AB1079" s="20">
        <f>IF(Table2[[#This Row],[Z Score]]&gt;1,1,0)</f>
        <v>0</v>
      </c>
    </row>
    <row r="1080" spans="1:28" hidden="1" x14ac:dyDescent="0.45">
      <c r="A1080" s="22">
        <v>2767</v>
      </c>
      <c r="B1080" s="23" t="s">
        <v>5538</v>
      </c>
      <c r="C1080" s="24" t="s">
        <v>5539</v>
      </c>
      <c r="D1080" s="24" t="s">
        <v>18</v>
      </c>
      <c r="E1080" s="25">
        <v>-1399892000000</v>
      </c>
      <c r="F1080" s="25">
        <v>1101694000000</v>
      </c>
      <c r="G1080" s="25">
        <v>86845921000000</v>
      </c>
      <c r="H1080" s="25">
        <v>15601105000000</v>
      </c>
      <c r="I1080" s="25">
        <v>17937314000000</v>
      </c>
      <c r="J1080" s="25">
        <v>5851593000000</v>
      </c>
      <c r="K1080" s="25">
        <v>5491448000000</v>
      </c>
      <c r="L1080" s="25">
        <v>14388176000000</v>
      </c>
      <c r="M1080" s="25">
        <v>15556428000000</v>
      </c>
      <c r="N1080" s="25"/>
      <c r="O1080" s="26">
        <v>0.8</v>
      </c>
      <c r="P1080" s="17">
        <v>2.880487616683805E-2</v>
      </c>
      <c r="Q1080" s="27">
        <v>0.14974638014422698</v>
      </c>
      <c r="R1080" s="27">
        <v>-6.1546488281054405E-2</v>
      </c>
      <c r="S1080" s="27">
        <v>8.1195281458886798E-2</v>
      </c>
      <c r="T1080" s="28">
        <v>0.8</v>
      </c>
      <c r="U1080" s="29">
        <v>0.9982000494888974</v>
      </c>
      <c r="V1080" s="27">
        <f>(Table2[[#This Row],[TATA]]-AVERAGE(Table2[TATA]))/STDEV(Table2[TATA])</f>
        <v>7.4828506566765887E-2</v>
      </c>
      <c r="W1080" s="43">
        <f>(Table2[[#This Row],[REC]]-AVERAGE(Table2[REC]))/STDEV(Table2[REC])</f>
        <v>-8.1158570078786019E-2</v>
      </c>
      <c r="X1080" s="43">
        <f>(Table2[[#This Row],[INV]]-AVERAGE(Table2[INV]))/STDEV(Table2[INV])</f>
        <v>-3.7420296294574516E-2</v>
      </c>
      <c r="Y1080" s="43">
        <f>(Table2[[#This Row],[rev]]-AVERAGE(Table2[rev]))/STDEV(Table2[rev])</f>
        <v>-3.0670617093342446E-2</v>
      </c>
      <c r="Z1080" s="43">
        <f>(Table2[[#This Row],[ROA]]-AVERAGE(Table2[ROA]))/STDEV(Table2[ROA])</f>
        <v>8.2846185550934481E-2</v>
      </c>
      <c r="AA1080" s="20">
        <f>SUM(Table2[[#This Row],[TATA Z]:[ROA Z]])</f>
        <v>8.4252086509973845E-3</v>
      </c>
      <c r="AB1080" s="20">
        <f>IF(Table2[[#This Row],[Z Score]]&gt;1,1,0)</f>
        <v>0</v>
      </c>
    </row>
    <row r="1081" spans="1:28" ht="26.25" hidden="1" x14ac:dyDescent="0.45">
      <c r="A1081" s="30">
        <v>2768</v>
      </c>
      <c r="B1081" s="31" t="s">
        <v>5540</v>
      </c>
      <c r="C1081" s="32" t="s">
        <v>5541</v>
      </c>
      <c r="D1081" s="32" t="s">
        <v>15</v>
      </c>
      <c r="E1081" s="33">
        <v>14055917457</v>
      </c>
      <c r="F1081" s="33">
        <v>9616897552</v>
      </c>
      <c r="G1081" s="33">
        <v>143068459664</v>
      </c>
      <c r="H1081" s="33">
        <v>2574186974</v>
      </c>
      <c r="I1081" s="33">
        <v>3720039068</v>
      </c>
      <c r="J1081" s="33">
        <v>33157271</v>
      </c>
      <c r="K1081" s="33">
        <v>11267377</v>
      </c>
      <c r="L1081" s="33">
        <v>40749972086</v>
      </c>
      <c r="M1081" s="33">
        <v>44594914428</v>
      </c>
      <c r="N1081" s="33"/>
      <c r="O1081" s="33"/>
      <c r="P1081" s="17">
        <v>-3.1027243289157888E-2</v>
      </c>
      <c r="Q1081" s="27">
        <v>0.44513164955515</v>
      </c>
      <c r="R1081" s="27">
        <v>-0.66018382514049478</v>
      </c>
      <c r="S1081" s="27">
        <v>9.4354477934009737E-2</v>
      </c>
      <c r="T1081" s="28">
        <v>0</v>
      </c>
      <c r="U1081" s="29">
        <v>-0.15172494094049294</v>
      </c>
      <c r="V1081" s="27">
        <f>(Table2[[#This Row],[TATA]]-AVERAGE(Table2[TATA]))/STDEV(Table2[TATA])</f>
        <v>8.9711706753495928E-3</v>
      </c>
      <c r="W1081" s="43">
        <f>(Table2[[#This Row],[REC]]-AVERAGE(Table2[REC]))/STDEV(Table2[REC])</f>
        <v>0.1615603722408428</v>
      </c>
      <c r="X1081" s="43">
        <f>(Table2[[#This Row],[INV]]-AVERAGE(Table2[INV]))/STDEV(Table2[INV])</f>
        <v>-4.1826402359565758E-2</v>
      </c>
      <c r="Y1081" s="43">
        <f>(Table2[[#This Row],[rev]]-AVERAGE(Table2[rev]))/STDEV(Table2[rev])</f>
        <v>-3.0624983858169814E-2</v>
      </c>
      <c r="Z1081" s="43">
        <f>(Table2[[#This Row],[ROA]]-AVERAGE(Table2[ROA]))/STDEV(Table2[ROA])</f>
        <v>-2.058301088612928E-2</v>
      </c>
      <c r="AA1081" s="20">
        <f>SUM(Table2[[#This Row],[TATA Z]:[ROA Z]])</f>
        <v>7.7497145812327542E-2</v>
      </c>
      <c r="AB1081" s="20">
        <f>IF(Table2[[#This Row],[Z Score]]&gt;1,1,0)</f>
        <v>0</v>
      </c>
    </row>
    <row r="1082" spans="1:28" ht="39" hidden="1" x14ac:dyDescent="0.45">
      <c r="A1082" s="22">
        <v>2769</v>
      </c>
      <c r="B1082" s="23" t="s">
        <v>5542</v>
      </c>
      <c r="C1082" s="24" t="s">
        <v>5543</v>
      </c>
      <c r="D1082" s="24" t="s">
        <v>18</v>
      </c>
      <c r="E1082" s="25">
        <v>15411100453</v>
      </c>
      <c r="F1082" s="25">
        <v>24395731525</v>
      </c>
      <c r="G1082" s="25">
        <v>542787408209</v>
      </c>
      <c r="H1082" s="25">
        <v>264517294829</v>
      </c>
      <c r="I1082" s="25">
        <v>257488018321</v>
      </c>
      <c r="J1082" s="25">
        <v>109786716726</v>
      </c>
      <c r="K1082" s="25">
        <v>108732923984</v>
      </c>
      <c r="L1082" s="25">
        <v>607118128554</v>
      </c>
      <c r="M1082" s="25">
        <v>658950746910</v>
      </c>
      <c r="N1082" s="26">
        <v>2.61</v>
      </c>
      <c r="O1082" s="26">
        <v>3.03</v>
      </c>
      <c r="P1082" s="17">
        <v>1.6552762529340903E-2</v>
      </c>
      <c r="Q1082" s="27">
        <v>-2.6573976996642695E-2</v>
      </c>
      <c r="R1082" s="27">
        <v>-9.5985450100489061E-3</v>
      </c>
      <c r="S1082" s="27">
        <v>8.5374848679699342E-2</v>
      </c>
      <c r="T1082" s="28">
        <v>0.41999999999999993</v>
      </c>
      <c r="U1082" s="29">
        <v>0.48575508920234856</v>
      </c>
      <c r="V1082" s="27">
        <f>(Table2[[#This Row],[TATA]]-AVERAGE(Table2[TATA]))/STDEV(Table2[TATA])</f>
        <v>6.1342580102170433E-2</v>
      </c>
      <c r="W1082" s="43">
        <f>(Table2[[#This Row],[REC]]-AVERAGE(Table2[REC]))/STDEV(Table2[REC])</f>
        <v>-0.22604152473660735</v>
      </c>
      <c r="X1082" s="43">
        <f>(Table2[[#This Row],[INV]]-AVERAGE(Table2[INV]))/STDEV(Table2[INV])</f>
        <v>-3.7037947694149781E-2</v>
      </c>
      <c r="Y1082" s="43">
        <f>(Table2[[#This Row],[rev]]-AVERAGE(Table2[rev]))/STDEV(Table2[rev])</f>
        <v>-3.0656123262030807E-2</v>
      </c>
      <c r="Z1082" s="43">
        <f>(Table2[[#This Row],[ROA]]-AVERAGE(Table2[ROA]))/STDEV(Table2[ROA])</f>
        <v>3.3717317243329187E-2</v>
      </c>
      <c r="AA1082" s="20">
        <f>SUM(Table2[[#This Row],[TATA Z]:[ROA Z]])</f>
        <v>-0.19867569834728829</v>
      </c>
      <c r="AB1082" s="20">
        <f>IF(Table2[[#This Row],[Z Score]]&gt;1,1,0)</f>
        <v>0</v>
      </c>
    </row>
    <row r="1083" spans="1:28" ht="39" hidden="1" x14ac:dyDescent="0.45">
      <c r="A1083" s="30">
        <v>2774</v>
      </c>
      <c r="B1083" s="31" t="s">
        <v>5552</v>
      </c>
      <c r="C1083" s="32" t="s">
        <v>5553</v>
      </c>
      <c r="D1083" s="32" t="s">
        <v>18</v>
      </c>
      <c r="E1083" s="33">
        <v>-8093313700</v>
      </c>
      <c r="F1083" s="33">
        <v>1339630568</v>
      </c>
      <c r="G1083" s="33">
        <v>1745869777855</v>
      </c>
      <c r="H1083" s="33">
        <v>37634924326</v>
      </c>
      <c r="I1083" s="33">
        <v>32424785382</v>
      </c>
      <c r="J1083" s="33">
        <v>1185921485363</v>
      </c>
      <c r="K1083" s="33">
        <v>1199122242134</v>
      </c>
      <c r="L1083" s="33">
        <v>15106800857</v>
      </c>
      <c r="M1083" s="33">
        <v>7071218248</v>
      </c>
      <c r="N1083" s="34">
        <v>0.01</v>
      </c>
      <c r="O1083" s="34">
        <v>0.02</v>
      </c>
      <c r="P1083" s="17">
        <v>5.4030056466121126E-3</v>
      </c>
      <c r="Q1083" s="27">
        <v>-0.13843893769704188</v>
      </c>
      <c r="R1083" s="27">
        <v>1.1131223216652801E-2</v>
      </c>
      <c r="S1083" s="27">
        <v>-0.53191821915601489</v>
      </c>
      <c r="T1083" s="28">
        <v>0.01</v>
      </c>
      <c r="U1083" s="29">
        <v>-0.64382292798979179</v>
      </c>
      <c r="V1083" s="27">
        <f>(Table2[[#This Row],[TATA]]-AVERAGE(Table2[TATA]))/STDEV(Table2[TATA])</f>
        <v>4.907001996541073E-2</v>
      </c>
      <c r="W1083" s="43">
        <f>(Table2[[#This Row],[REC]]-AVERAGE(Table2[REC]))/STDEV(Table2[REC])</f>
        <v>-0.31796129107422993</v>
      </c>
      <c r="X1083" s="43">
        <f>(Table2[[#This Row],[INV]]-AVERAGE(Table2[INV]))/STDEV(Table2[INV])</f>
        <v>-3.6885371915985482E-2</v>
      </c>
      <c r="Y1083" s="43">
        <f>(Table2[[#This Row],[rev]]-AVERAGE(Table2[rev]))/STDEV(Table2[rev])</f>
        <v>-3.2796761544028892E-2</v>
      </c>
      <c r="Z1083" s="43">
        <f>(Table2[[#This Row],[ROA]]-AVERAGE(Table2[ROA]))/STDEV(Table2[ROA])</f>
        <v>-1.9290145930665983E-2</v>
      </c>
      <c r="AA1083" s="20">
        <f>SUM(Table2[[#This Row],[TATA Z]:[ROA Z]])</f>
        <v>-0.35786355049949953</v>
      </c>
      <c r="AB1083" s="20">
        <f>IF(Table2[[#This Row],[Z Score]]&gt;1,1,0)</f>
        <v>0</v>
      </c>
    </row>
    <row r="1084" spans="1:28" ht="26.25" hidden="1" x14ac:dyDescent="0.45">
      <c r="A1084" s="22">
        <v>2775</v>
      </c>
      <c r="B1084" s="23" t="s">
        <v>5554</v>
      </c>
      <c r="C1084" s="24" t="s">
        <v>5555</v>
      </c>
      <c r="D1084" s="24" t="s">
        <v>18</v>
      </c>
      <c r="E1084" s="25">
        <v>-3262205000000</v>
      </c>
      <c r="F1084" s="25">
        <v>6445924000000</v>
      </c>
      <c r="G1084" s="25">
        <v>61279149000000</v>
      </c>
      <c r="H1084" s="25">
        <v>2016405000000</v>
      </c>
      <c r="I1084" s="25">
        <v>2885735000000</v>
      </c>
      <c r="J1084" s="25">
        <v>295010000000</v>
      </c>
      <c r="K1084" s="25">
        <v>236158000000</v>
      </c>
      <c r="L1084" s="25">
        <v>8939117000000</v>
      </c>
      <c r="M1084" s="25">
        <v>8837380000000</v>
      </c>
      <c r="N1084" s="26">
        <v>2</v>
      </c>
      <c r="O1084" s="26">
        <v>4.34</v>
      </c>
      <c r="P1084" s="17">
        <v>0.15842467068202923</v>
      </c>
      <c r="Q1084" s="27">
        <v>0.43112866710804626</v>
      </c>
      <c r="R1084" s="27">
        <v>-0.19949154265957086</v>
      </c>
      <c r="S1084" s="27">
        <v>-1.1381101735216129E-2</v>
      </c>
      <c r="T1084" s="28">
        <v>2.34</v>
      </c>
      <c r="U1084" s="29">
        <v>2.7186806933952883</v>
      </c>
      <c r="V1084" s="27">
        <f>(Table2[[#This Row],[TATA]]-AVERAGE(Table2[TATA]))/STDEV(Table2[TATA])</f>
        <v>0.21750127870283378</v>
      </c>
      <c r="W1084" s="43">
        <f>(Table2[[#This Row],[REC]]-AVERAGE(Table2[REC]))/STDEV(Table2[REC])</f>
        <v>0.15005408048953292</v>
      </c>
      <c r="X1084" s="43">
        <f>(Table2[[#This Row],[INV]]-AVERAGE(Table2[INV]))/STDEV(Table2[INV])</f>
        <v>-3.8435603064314872E-2</v>
      </c>
      <c r="Y1084" s="43">
        <f>(Table2[[#This Row],[rev]]-AVERAGE(Table2[rev]))/STDEV(Table2[rev])</f>
        <v>-3.0991651882488924E-2</v>
      </c>
      <c r="Z1084" s="43">
        <f>(Table2[[#This Row],[ROA]]-AVERAGE(Table2[ROA]))/STDEV(Table2[ROA])</f>
        <v>0.28194738869228225</v>
      </c>
      <c r="AA1084" s="20">
        <f>SUM(Table2[[#This Row],[TATA Z]:[ROA Z]])</f>
        <v>0.58007549293784511</v>
      </c>
      <c r="AB1084" s="20">
        <f>IF(Table2[[#This Row],[Z Score]]&gt;1,1,0)</f>
        <v>0</v>
      </c>
    </row>
    <row r="1085" spans="1:28" ht="64.5" hidden="1" x14ac:dyDescent="0.45">
      <c r="A1085" s="30">
        <v>2776</v>
      </c>
      <c r="B1085" s="31" t="s">
        <v>5556</v>
      </c>
      <c r="C1085" s="32" t="s">
        <v>5557</v>
      </c>
      <c r="D1085" s="32" t="s">
        <v>15</v>
      </c>
      <c r="E1085" s="33">
        <v>-3678674240</v>
      </c>
      <c r="F1085" s="33">
        <v>35994769768</v>
      </c>
      <c r="G1085" s="33">
        <v>940103439705</v>
      </c>
      <c r="H1085" s="33">
        <v>103539911060</v>
      </c>
      <c r="I1085" s="33">
        <v>146205619298</v>
      </c>
      <c r="J1085" s="33">
        <v>159675000</v>
      </c>
      <c r="K1085" s="33">
        <v>140820390</v>
      </c>
      <c r="L1085" s="33">
        <v>113587777352</v>
      </c>
      <c r="M1085" s="33">
        <v>133948388040</v>
      </c>
      <c r="N1085" s="34">
        <v>2.78</v>
      </c>
      <c r="O1085" s="34">
        <v>4.49</v>
      </c>
      <c r="P1085" s="17">
        <v>4.2201147589088002E-2</v>
      </c>
      <c r="Q1085" s="27">
        <v>0.41207016503303534</v>
      </c>
      <c r="R1085" s="27">
        <v>-0.11808116486613433</v>
      </c>
      <c r="S1085" s="27">
        <v>0.17925001406536897</v>
      </c>
      <c r="T1085" s="28">
        <v>1.7100000000000004</v>
      </c>
      <c r="U1085" s="29">
        <v>2.2254401618213584</v>
      </c>
      <c r="V1085" s="27">
        <f>(Table2[[#This Row],[TATA]]-AVERAGE(Table2[TATA]))/STDEV(Table2[TATA])</f>
        <v>8.9573809838139201E-2</v>
      </c>
      <c r="W1085" s="43">
        <f>(Table2[[#This Row],[REC]]-AVERAGE(Table2[REC]))/STDEV(Table2[REC])</f>
        <v>0.13439365343076895</v>
      </c>
      <c r="X1085" s="43">
        <f>(Table2[[#This Row],[INV]]-AVERAGE(Table2[INV]))/STDEV(Table2[INV])</f>
        <v>-3.7836404288590815E-2</v>
      </c>
      <c r="Y1085" s="43">
        <f>(Table2[[#This Row],[rev]]-AVERAGE(Table2[rev]))/STDEV(Table2[rev])</f>
        <v>-3.0330584578341997E-2</v>
      </c>
      <c r="Z1085" s="43">
        <f>(Table2[[#This Row],[ROA]]-AVERAGE(Table2[ROA]))/STDEV(Table2[ROA])</f>
        <v>0.20049689649809457</v>
      </c>
      <c r="AA1085" s="20">
        <f>SUM(Table2[[#This Row],[TATA Z]:[ROA Z]])</f>
        <v>0.35629737090006991</v>
      </c>
      <c r="AB1085" s="20">
        <f>IF(Table2[[#This Row],[Z Score]]&gt;1,1,0)</f>
        <v>0</v>
      </c>
    </row>
    <row r="1086" spans="1:28" ht="39" x14ac:dyDescent="0.45">
      <c r="A1086" s="22">
        <v>2779</v>
      </c>
      <c r="B1086" s="23" t="s">
        <v>5562</v>
      </c>
      <c r="C1086" s="24" t="s">
        <v>5563</v>
      </c>
      <c r="D1086" s="24" t="s">
        <v>18</v>
      </c>
      <c r="E1086" s="25">
        <v>627525495617</v>
      </c>
      <c r="F1086" s="25">
        <v>525544437637</v>
      </c>
      <c r="G1086" s="25">
        <v>12962909058393</v>
      </c>
      <c r="H1086" s="25">
        <v>354874936762</v>
      </c>
      <c r="I1086" s="25">
        <v>1633399016771</v>
      </c>
      <c r="J1086" s="25">
        <v>47470252892</v>
      </c>
      <c r="K1086" s="25">
        <v>49550512891</v>
      </c>
      <c r="L1086" s="25">
        <v>2787912700840</v>
      </c>
      <c r="M1086" s="25">
        <v>3205511845727</v>
      </c>
      <c r="N1086" s="26">
        <v>2.2400000000000002</v>
      </c>
      <c r="O1086" s="26">
        <v>0.54</v>
      </c>
      <c r="P1086" s="17">
        <v>-7.8671429013822385E-3</v>
      </c>
      <c r="Q1086" s="27">
        <v>3.6027454958490162</v>
      </c>
      <c r="R1086" s="27">
        <v>4.3822391334902268E-2</v>
      </c>
      <c r="S1086" s="27">
        <v>0.14978917552230997</v>
      </c>
      <c r="T1086" s="28">
        <v>-1.7000000000000002</v>
      </c>
      <c r="U1086" s="29">
        <v>2.0884899198048457</v>
      </c>
      <c r="V1086" s="27">
        <f>(Table2[[#This Row],[TATA]]-AVERAGE(Table2[TATA]))/STDEV(Table2[TATA])</f>
        <v>3.4463540398913028E-2</v>
      </c>
      <c r="W1086" s="43">
        <f>(Table2[[#This Row],[REC]]-AVERAGE(Table2[REC]))/STDEV(Table2[REC])</f>
        <v>2.7561809318736685</v>
      </c>
      <c r="X1086" s="43">
        <f>(Table2[[#This Row],[INV]]-AVERAGE(Table2[INV]))/STDEV(Table2[INV])</f>
        <v>-3.6644757531869167E-2</v>
      </c>
      <c r="Y1086" s="43">
        <f>(Table2[[#This Row],[rev]]-AVERAGE(Table2[rev]))/STDEV(Table2[rev])</f>
        <v>-3.0432748367457834E-2</v>
      </c>
      <c r="Z1086" s="43">
        <f>(Table2[[#This Row],[ROA]]-AVERAGE(Table2[ROA]))/STDEV(Table2[ROA])</f>
        <v>-0.24037005331488981</v>
      </c>
      <c r="AA1086" s="20">
        <f>SUM(Table2[[#This Row],[TATA Z]:[ROA Z]])</f>
        <v>2.4831969130583644</v>
      </c>
      <c r="AB1086" s="20">
        <f>IF(Table2[[#This Row],[Z Score]]&gt;1,1,0)</f>
        <v>1</v>
      </c>
    </row>
    <row r="1087" spans="1:28" ht="51.75" hidden="1" x14ac:dyDescent="0.45">
      <c r="A1087" s="30">
        <v>2782</v>
      </c>
      <c r="B1087" s="31" t="s">
        <v>5568</v>
      </c>
      <c r="C1087" s="32" t="s">
        <v>5569</v>
      </c>
      <c r="D1087" s="32" t="s">
        <v>15</v>
      </c>
      <c r="E1087" s="33">
        <v>488019729221</v>
      </c>
      <c r="F1087" s="33">
        <v>62069746060</v>
      </c>
      <c r="G1087" s="33">
        <v>7029015916612</v>
      </c>
      <c r="H1087" s="33">
        <v>686169072504</v>
      </c>
      <c r="I1087" s="33">
        <v>481282659606</v>
      </c>
      <c r="J1087" s="33">
        <v>1629171399124</v>
      </c>
      <c r="K1087" s="33">
        <v>1508682181839</v>
      </c>
      <c r="L1087" s="33">
        <v>21477429895022</v>
      </c>
      <c r="M1087" s="33">
        <v>17835354207998</v>
      </c>
      <c r="N1087" s="34">
        <v>0.02</v>
      </c>
      <c r="O1087" s="34">
        <v>0.17</v>
      </c>
      <c r="P1087" s="17">
        <v>-6.059880760183408E-2</v>
      </c>
      <c r="Q1087" s="27">
        <v>-0.29859464832817223</v>
      </c>
      <c r="R1087" s="27">
        <v>-7.3957360993316387E-2</v>
      </c>
      <c r="S1087" s="27">
        <v>-0.16957688628601478</v>
      </c>
      <c r="T1087" s="28">
        <v>0.15000000000000002</v>
      </c>
      <c r="U1087" s="29">
        <v>-0.45272770320933742</v>
      </c>
      <c r="V1087" s="27">
        <f>(Table2[[#This Row],[TATA]]-AVERAGE(Table2[TATA]))/STDEV(Table2[TATA])</f>
        <v>-2.3578310464238719E-2</v>
      </c>
      <c r="W1087" s="43">
        <f>(Table2[[#This Row],[REC]]-AVERAGE(Table2[REC]))/STDEV(Table2[REC])</f>
        <v>-0.44956170827972991</v>
      </c>
      <c r="X1087" s="43">
        <f>(Table2[[#This Row],[INV]]-AVERAGE(Table2[INV]))/STDEV(Table2[INV])</f>
        <v>-3.7511643122048077E-2</v>
      </c>
      <c r="Y1087" s="43">
        <f>(Table2[[#This Row],[rev]]-AVERAGE(Table2[rev]))/STDEV(Table2[rev])</f>
        <v>-3.1540240502878687E-2</v>
      </c>
      <c r="Z1087" s="43">
        <f>(Table2[[#This Row],[ROA]]-AVERAGE(Table2[ROA]))/STDEV(Table2[ROA])</f>
        <v>-1.1900365541798218E-3</v>
      </c>
      <c r="AA1087" s="20">
        <f>SUM(Table2[[#This Row],[TATA Z]:[ROA Z]])</f>
        <v>-0.54338193892307518</v>
      </c>
      <c r="AB1087" s="20">
        <f>IF(Table2[[#This Row],[Z Score]]&gt;1,1,0)</f>
        <v>0</v>
      </c>
    </row>
    <row r="1088" spans="1:28" ht="39" hidden="1" x14ac:dyDescent="0.45">
      <c r="A1088" s="22">
        <v>2784</v>
      </c>
      <c r="B1088" s="23" t="s">
        <v>5572</v>
      </c>
      <c r="C1088" s="24" t="s">
        <v>5573</v>
      </c>
      <c r="D1088" s="24" t="s">
        <v>18</v>
      </c>
      <c r="E1088" s="25">
        <v>1441816369414</v>
      </c>
      <c r="F1088" s="25">
        <v>862609955656</v>
      </c>
      <c r="G1088" s="25">
        <v>8171336733738</v>
      </c>
      <c r="H1088" s="25">
        <v>584865386015</v>
      </c>
      <c r="I1088" s="25">
        <v>699999848112</v>
      </c>
      <c r="J1088" s="25">
        <v>107695494829</v>
      </c>
      <c r="K1088" s="25">
        <v>102169661093</v>
      </c>
      <c r="L1088" s="25">
        <v>1825139095390</v>
      </c>
      <c r="M1088" s="25">
        <v>2304086752479</v>
      </c>
      <c r="N1088" s="26">
        <v>3.51</v>
      </c>
      <c r="O1088" s="26">
        <v>2.64</v>
      </c>
      <c r="P1088" s="17">
        <v>-7.0882700423611167E-2</v>
      </c>
      <c r="Q1088" s="27">
        <v>0.19685634481033754</v>
      </c>
      <c r="R1088" s="27">
        <v>-5.1309794757654209E-2</v>
      </c>
      <c r="S1088" s="27">
        <v>0.26241707182687757</v>
      </c>
      <c r="T1088" s="28">
        <v>-0.86999999999999966</v>
      </c>
      <c r="U1088" s="29">
        <v>-0.53291907854404996</v>
      </c>
      <c r="V1088" s="27">
        <f>(Table2[[#This Row],[TATA]]-AVERAGE(Table2[TATA]))/STDEV(Table2[TATA])</f>
        <v>-3.4897812263488912E-2</v>
      </c>
      <c r="W1088" s="43">
        <f>(Table2[[#This Row],[REC]]-AVERAGE(Table2[REC]))/STDEV(Table2[REC])</f>
        <v>-4.2448173926409011E-2</v>
      </c>
      <c r="X1088" s="43">
        <f>(Table2[[#This Row],[INV]]-AVERAGE(Table2[INV]))/STDEV(Table2[INV])</f>
        <v>-3.7344951917199838E-2</v>
      </c>
      <c r="Y1088" s="43">
        <f>(Table2[[#This Row],[rev]]-AVERAGE(Table2[rev]))/STDEV(Table2[rev])</f>
        <v>-3.0042179286071953E-2</v>
      </c>
      <c r="Z1088" s="43">
        <f>(Table2[[#This Row],[ROA]]-AVERAGE(Table2[ROA]))/STDEV(Table2[ROA])</f>
        <v>-0.13306226201143609</v>
      </c>
      <c r="AA1088" s="20">
        <f>SUM(Table2[[#This Row],[TATA Z]:[ROA Z]])</f>
        <v>-0.2777953794046058</v>
      </c>
      <c r="AB1088" s="20">
        <f>IF(Table2[[#This Row],[Z Score]]&gt;1,1,0)</f>
        <v>0</v>
      </c>
    </row>
    <row r="1089" spans="1:28" ht="51.75" hidden="1" x14ac:dyDescent="0.45">
      <c r="A1089" s="30">
        <v>2785</v>
      </c>
      <c r="B1089" s="31" t="s">
        <v>5574</v>
      </c>
      <c r="C1089" s="32" t="s">
        <v>5575</v>
      </c>
      <c r="D1089" s="32" t="s">
        <v>18</v>
      </c>
      <c r="E1089" s="33">
        <v>69540767134</v>
      </c>
      <c r="F1089" s="33">
        <v>36687803842</v>
      </c>
      <c r="G1089" s="33">
        <v>547040420318</v>
      </c>
      <c r="H1089" s="33">
        <v>96197385632</v>
      </c>
      <c r="I1089" s="33">
        <v>103862354231</v>
      </c>
      <c r="J1089" s="33">
        <v>31315047072</v>
      </c>
      <c r="K1089" s="33">
        <v>36319693017</v>
      </c>
      <c r="L1089" s="33">
        <v>251708699986</v>
      </c>
      <c r="M1089" s="33">
        <v>572763952595</v>
      </c>
      <c r="N1089" s="34">
        <v>1.9</v>
      </c>
      <c r="O1089" s="34">
        <v>2.57</v>
      </c>
      <c r="P1089" s="17">
        <v>-6.0055824161772631E-2</v>
      </c>
      <c r="Q1089" s="27">
        <v>7.9679593667151105E-2</v>
      </c>
      <c r="R1089" s="27">
        <v>0.15981601220311906</v>
      </c>
      <c r="S1089" s="27">
        <v>1.2755032012276772</v>
      </c>
      <c r="T1089" s="28">
        <v>0.66999999999999993</v>
      </c>
      <c r="U1089" s="29">
        <v>2.124942982936175</v>
      </c>
      <c r="V1089" s="27">
        <f>(Table2[[#This Row],[TATA]]-AVERAGE(Table2[TATA]))/STDEV(Table2[TATA])</f>
        <v>-2.2980647484542618E-2</v>
      </c>
      <c r="W1089" s="43">
        <f>(Table2[[#This Row],[REC]]-AVERAGE(Table2[REC]))/STDEV(Table2[REC])</f>
        <v>-0.13873265405178403</v>
      </c>
      <c r="X1089" s="43">
        <f>(Table2[[#This Row],[INV]]-AVERAGE(Table2[INV]))/STDEV(Table2[INV])</f>
        <v>-3.5791018272823008E-2</v>
      </c>
      <c r="Y1089" s="43">
        <f>(Table2[[#This Row],[rev]]-AVERAGE(Table2[rev]))/STDEV(Table2[rev])</f>
        <v>-2.6529016633589718E-2</v>
      </c>
      <c r="Z1089" s="43">
        <f>(Table2[[#This Row],[ROA]]-AVERAGE(Table2[ROA]))/STDEV(Table2[ROA])</f>
        <v>6.6038941129911613E-2</v>
      </c>
      <c r="AA1089" s="20">
        <f>SUM(Table2[[#This Row],[TATA Z]:[ROA Z]])</f>
        <v>-0.15799439531282777</v>
      </c>
      <c r="AB1089" s="20">
        <f>IF(Table2[[#This Row],[Z Score]]&gt;1,1,0)</f>
        <v>0</v>
      </c>
    </row>
    <row r="1090" spans="1:28" ht="39" hidden="1" x14ac:dyDescent="0.45">
      <c r="A1090" s="22">
        <v>2787</v>
      </c>
      <c r="B1090" s="23" t="s">
        <v>5578</v>
      </c>
      <c r="C1090" s="24" t="s">
        <v>5579</v>
      </c>
      <c r="D1090" s="24" t="s">
        <v>33</v>
      </c>
      <c r="E1090" s="25">
        <v>5976699031</v>
      </c>
      <c r="F1090" s="25">
        <v>12696891685</v>
      </c>
      <c r="G1090" s="25">
        <v>133080150827</v>
      </c>
      <c r="H1090" s="25">
        <v>37932791427</v>
      </c>
      <c r="I1090" s="25">
        <v>51483450830</v>
      </c>
      <c r="J1090" s="25">
        <v>3093958638</v>
      </c>
      <c r="K1090" s="25">
        <v>1840647677</v>
      </c>
      <c r="L1090" s="25">
        <v>294480746178</v>
      </c>
      <c r="M1090" s="25">
        <v>298497292483</v>
      </c>
      <c r="N1090" s="26">
        <v>2.46</v>
      </c>
      <c r="O1090" s="26">
        <v>2.52</v>
      </c>
      <c r="P1090" s="17">
        <v>5.0497332714448444E-2</v>
      </c>
      <c r="Q1090" s="27">
        <v>0.35722811038248142</v>
      </c>
      <c r="R1090" s="27">
        <v>-0.40508329542833404</v>
      </c>
      <c r="S1090" s="27">
        <v>1.363941906942936E-2</v>
      </c>
      <c r="T1090" s="28">
        <v>6.0000000000000053E-2</v>
      </c>
      <c r="U1090" s="29">
        <v>7.6281566738025247E-2</v>
      </c>
      <c r="V1090" s="27">
        <f>(Table2[[#This Row],[TATA]]-AVERAGE(Table2[TATA]))/STDEV(Table2[TATA])</f>
        <v>9.8705437722724887E-2</v>
      </c>
      <c r="W1090" s="43">
        <f>(Table2[[#This Row],[REC]]-AVERAGE(Table2[REC]))/STDEV(Table2[REC])</f>
        <v>8.9329776257869239E-2</v>
      </c>
      <c r="X1090" s="43">
        <f>(Table2[[#This Row],[INV]]-AVERAGE(Table2[INV]))/STDEV(Table2[INV])</f>
        <v>-3.9948804819385689E-2</v>
      </c>
      <c r="Y1090" s="43">
        <f>(Table2[[#This Row],[rev]]-AVERAGE(Table2[rev]))/STDEV(Table2[rev])</f>
        <v>-3.0904886150844246E-2</v>
      </c>
      <c r="Z1090" s="43">
        <f>(Table2[[#This Row],[ROA]]-AVERAGE(Table2[ROA]))/STDEV(Table2[ROA])</f>
        <v>-1.2825821153349492E-2</v>
      </c>
      <c r="AA1090" s="20">
        <f>SUM(Table2[[#This Row],[TATA Z]:[ROA Z]])</f>
        <v>0.10435570185701473</v>
      </c>
      <c r="AB1090" s="20">
        <f>IF(Table2[[#This Row],[Z Score]]&gt;1,1,0)</f>
        <v>0</v>
      </c>
    </row>
    <row r="1091" spans="1:28" ht="39" hidden="1" x14ac:dyDescent="0.45">
      <c r="A1091" s="30">
        <v>2789</v>
      </c>
      <c r="B1091" s="31" t="s">
        <v>5582</v>
      </c>
      <c r="C1091" s="32" t="s">
        <v>5583</v>
      </c>
      <c r="D1091" s="32" t="s">
        <v>15</v>
      </c>
      <c r="E1091" s="33">
        <v>-167612105223</v>
      </c>
      <c r="F1091" s="33">
        <v>82114365364</v>
      </c>
      <c r="G1091" s="33">
        <v>1848486544071</v>
      </c>
      <c r="H1091" s="33">
        <v>142400358299</v>
      </c>
      <c r="I1091" s="33">
        <v>155866952830</v>
      </c>
      <c r="J1091" s="33">
        <v>405611364373</v>
      </c>
      <c r="K1091" s="33">
        <v>459210891081</v>
      </c>
      <c r="L1091" s="33">
        <v>3154806991400</v>
      </c>
      <c r="M1091" s="33">
        <v>2949595214416</v>
      </c>
      <c r="N1091" s="34">
        <v>1.0900000000000001</v>
      </c>
      <c r="O1091" s="34">
        <v>1.48</v>
      </c>
      <c r="P1091" s="17">
        <v>0.13509780278790498</v>
      </c>
      <c r="Q1091" s="27">
        <v>9.456854387068328E-2</v>
      </c>
      <c r="R1091" s="27">
        <v>0.13214503195899094</v>
      </c>
      <c r="S1091" s="27">
        <v>-6.5047331752277421E-2</v>
      </c>
      <c r="T1091" s="28">
        <v>0.3899999999999999</v>
      </c>
      <c r="U1091" s="29">
        <v>0.68676404686530168</v>
      </c>
      <c r="V1091" s="27">
        <f>(Table2[[#This Row],[TATA]]-AVERAGE(Table2[TATA]))/STDEV(Table2[TATA])</f>
        <v>0.19182534764496981</v>
      </c>
      <c r="W1091" s="43">
        <f>(Table2[[#This Row],[REC]]-AVERAGE(Table2[REC]))/STDEV(Table2[REC])</f>
        <v>-0.12649835999623452</v>
      </c>
      <c r="X1091" s="43">
        <f>(Table2[[#This Row],[INV]]-AVERAGE(Table2[INV]))/STDEV(Table2[INV])</f>
        <v>-3.5994682939844161E-2</v>
      </c>
      <c r="Y1091" s="43">
        <f>(Table2[[#This Row],[rev]]-AVERAGE(Table2[rev]))/STDEV(Table2[rev])</f>
        <v>-3.1177754711778447E-2</v>
      </c>
      <c r="Z1091" s="43">
        <f>(Table2[[#This Row],[ROA]]-AVERAGE(Table2[ROA]))/STDEV(Table2[ROA])</f>
        <v>2.9838722376939294E-2</v>
      </c>
      <c r="AA1091" s="20">
        <f>SUM(Table2[[#This Row],[TATA Z]:[ROA Z]])</f>
        <v>2.7993272374051976E-2</v>
      </c>
      <c r="AB1091" s="20">
        <f>IF(Table2[[#This Row],[Z Score]]&gt;1,1,0)</f>
        <v>0</v>
      </c>
    </row>
    <row r="1092" spans="1:28" ht="39" hidden="1" x14ac:dyDescent="0.45">
      <c r="A1092" s="22">
        <v>2791</v>
      </c>
      <c r="B1092" s="23" t="s">
        <v>5586</v>
      </c>
      <c r="C1092" s="24" t="s">
        <v>5587</v>
      </c>
      <c r="D1092" s="24" t="s">
        <v>15</v>
      </c>
      <c r="E1092" s="25">
        <v>146970194127</v>
      </c>
      <c r="F1092" s="25">
        <v>247334695641</v>
      </c>
      <c r="G1092" s="25">
        <v>517397440038</v>
      </c>
      <c r="H1092" s="25">
        <v>134506197465</v>
      </c>
      <c r="I1092" s="25">
        <v>53250253135</v>
      </c>
      <c r="J1092" s="25">
        <v>28694481051</v>
      </c>
      <c r="K1092" s="25">
        <v>39008289354</v>
      </c>
      <c r="L1092" s="25">
        <v>496024249089</v>
      </c>
      <c r="M1092" s="25">
        <v>525172084150</v>
      </c>
      <c r="N1092" s="26">
        <v>8.4</v>
      </c>
      <c r="O1092" s="26">
        <v>-9.2200000000000006</v>
      </c>
      <c r="P1092" s="17">
        <v>0.19397950926589197</v>
      </c>
      <c r="Q1092" s="27">
        <v>-0.6041055792328357</v>
      </c>
      <c r="R1092" s="27">
        <v>0.35943526159852141</v>
      </c>
      <c r="S1092" s="27">
        <v>5.8762923616200266E-2</v>
      </c>
      <c r="T1092" s="28">
        <v>-17.62</v>
      </c>
      <c r="U1092" s="29">
        <v>-17.611927884752223</v>
      </c>
      <c r="V1092" s="27">
        <f>(Table2[[#This Row],[TATA]]-AVERAGE(Table2[TATA]))/STDEV(Table2[TATA])</f>
        <v>0.25663656203346441</v>
      </c>
      <c r="W1092" s="43">
        <f>(Table2[[#This Row],[REC]]-AVERAGE(Table2[REC]))/STDEV(Table2[REC])</f>
        <v>-0.70060093635006182</v>
      </c>
      <c r="X1092" s="43">
        <f>(Table2[[#This Row],[INV]]-AVERAGE(Table2[INV]))/STDEV(Table2[INV])</f>
        <v>-3.4321775492103176E-2</v>
      </c>
      <c r="Y1092" s="43">
        <f>(Table2[[#This Row],[rev]]-AVERAGE(Table2[rev]))/STDEV(Table2[rev])</f>
        <v>-3.0748407637989087E-2</v>
      </c>
      <c r="Z1092" s="43">
        <f>(Table2[[#This Row],[ROA]]-AVERAGE(Table2[ROA]))/STDEV(Table2[ROA])</f>
        <v>-2.2986110624124589</v>
      </c>
      <c r="AA1092" s="20">
        <f>SUM(Table2[[#This Row],[TATA Z]:[ROA Z]])</f>
        <v>-2.8076456198591488</v>
      </c>
      <c r="AB1092" s="20">
        <f>IF(Table2[[#This Row],[Z Score]]&gt;1,1,0)</f>
        <v>0</v>
      </c>
    </row>
    <row r="1093" spans="1:28" ht="39" hidden="1" x14ac:dyDescent="0.45">
      <c r="A1093" s="30">
        <v>2795</v>
      </c>
      <c r="B1093" s="31" t="s">
        <v>5594</v>
      </c>
      <c r="C1093" s="32" t="s">
        <v>5595</v>
      </c>
      <c r="D1093" s="32" t="s">
        <v>18</v>
      </c>
      <c r="E1093" s="33">
        <v>15298928520</v>
      </c>
      <c r="F1093" s="33">
        <v>16443220627</v>
      </c>
      <c r="G1093" s="33">
        <v>235344757419</v>
      </c>
      <c r="H1093" s="33">
        <v>14019939869</v>
      </c>
      <c r="I1093" s="33">
        <v>17138539725</v>
      </c>
      <c r="J1093" s="33">
        <v>32490612791</v>
      </c>
      <c r="K1093" s="33">
        <v>26841989266</v>
      </c>
      <c r="L1093" s="33">
        <v>114583220799</v>
      </c>
      <c r="M1093" s="33">
        <v>135270466568</v>
      </c>
      <c r="N1093" s="34">
        <v>1.38</v>
      </c>
      <c r="O1093" s="34">
        <v>3.51</v>
      </c>
      <c r="P1093" s="17">
        <v>4.8621950178509409E-3</v>
      </c>
      <c r="Q1093" s="27">
        <v>0.22244031608834855</v>
      </c>
      <c r="R1093" s="27">
        <v>-0.17385401627650082</v>
      </c>
      <c r="S1093" s="27">
        <v>0.1805434131170848</v>
      </c>
      <c r="T1093" s="28">
        <v>2.13</v>
      </c>
      <c r="U1093" s="29">
        <v>2.3639919079467835</v>
      </c>
      <c r="V1093" s="27">
        <f>(Table2[[#This Row],[TATA]]-AVERAGE(Table2[TATA]))/STDEV(Table2[TATA])</f>
        <v>4.8474748603543512E-2</v>
      </c>
      <c r="W1093" s="43">
        <f>(Table2[[#This Row],[REC]]-AVERAGE(Table2[REC]))/STDEV(Table2[REC])</f>
        <v>-2.1425749682578498E-2</v>
      </c>
      <c r="X1093" s="43">
        <f>(Table2[[#This Row],[INV]]-AVERAGE(Table2[INV]))/STDEV(Table2[INV])</f>
        <v>-3.8246905077182237E-2</v>
      </c>
      <c r="Y1093" s="43">
        <f>(Table2[[#This Row],[rev]]-AVERAGE(Table2[rev]))/STDEV(Table2[rev])</f>
        <v>-3.0326099351359437E-2</v>
      </c>
      <c r="Z1093" s="43">
        <f>(Table2[[#This Row],[ROA]]-AVERAGE(Table2[ROA]))/STDEV(Table2[ROA])</f>
        <v>0.254797224627553</v>
      </c>
      <c r="AA1093" s="20">
        <f>SUM(Table2[[#This Row],[TATA Z]:[ROA Z]])</f>
        <v>0.21327321911997632</v>
      </c>
      <c r="AB1093" s="20">
        <f>IF(Table2[[#This Row],[Z Score]]&gt;1,1,0)</f>
        <v>0</v>
      </c>
    </row>
    <row r="1094" spans="1:28" ht="26.25" x14ac:dyDescent="0.45">
      <c r="A1094" s="22">
        <v>2796</v>
      </c>
      <c r="B1094" s="23" t="s">
        <v>5596</v>
      </c>
      <c r="C1094" s="24" t="s">
        <v>5597</v>
      </c>
      <c r="D1094" s="24" t="s">
        <v>33</v>
      </c>
      <c r="E1094" s="25">
        <v>-139262393584</v>
      </c>
      <c r="F1094" s="25">
        <v>3973104800</v>
      </c>
      <c r="G1094" s="25">
        <v>607754665511</v>
      </c>
      <c r="H1094" s="25">
        <v>128563271741</v>
      </c>
      <c r="I1094" s="25">
        <v>381995896910</v>
      </c>
      <c r="J1094" s="25">
        <v>83014565378</v>
      </c>
      <c r="K1094" s="25">
        <v>155749210864</v>
      </c>
      <c r="L1094" s="25">
        <v>236597722008</v>
      </c>
      <c r="M1094" s="25">
        <v>522909547513</v>
      </c>
      <c r="N1094" s="26">
        <v>7.3</v>
      </c>
      <c r="O1094" s="26">
        <v>3.42</v>
      </c>
      <c r="P1094" s="17">
        <v>0.23567980060435673</v>
      </c>
      <c r="Q1094" s="27">
        <v>1.9712677013973192</v>
      </c>
      <c r="R1094" s="27">
        <v>0.8761672744392357</v>
      </c>
      <c r="S1094" s="27">
        <v>1.2101208036792468</v>
      </c>
      <c r="T1094" s="28">
        <v>-3.88</v>
      </c>
      <c r="U1094" s="29">
        <v>0.41323558012015837</v>
      </c>
      <c r="V1094" s="27">
        <f>(Table2[[#This Row],[TATA]]-AVERAGE(Table2[TATA]))/STDEV(Table2[TATA])</f>
        <v>0.30253615774253767</v>
      </c>
      <c r="W1094" s="43">
        <f>(Table2[[#This Row],[REC]]-AVERAGE(Table2[REC]))/STDEV(Table2[REC])</f>
        <v>1.4155908426082582</v>
      </c>
      <c r="X1094" s="43">
        <f>(Table2[[#This Row],[INV]]-AVERAGE(Table2[INV]))/STDEV(Table2[INV])</f>
        <v>-3.0518511118890201E-2</v>
      </c>
      <c r="Y1094" s="43">
        <f>(Table2[[#This Row],[rev]]-AVERAGE(Table2[rev]))/STDEV(Table2[rev])</f>
        <v>-2.6755748587103632E-2</v>
      </c>
      <c r="Z1094" s="43">
        <f>(Table2[[#This Row],[ROA]]-AVERAGE(Table2[ROA]))/STDEV(Table2[ROA])</f>
        <v>-0.5222146136058885</v>
      </c>
      <c r="AA1094" s="20">
        <f>SUM(Table2[[#This Row],[TATA Z]:[ROA Z]])</f>
        <v>1.1386381270389134</v>
      </c>
      <c r="AB1094" s="20">
        <f>IF(Table2[[#This Row],[Z Score]]&gt;1,1,0)</f>
        <v>1</v>
      </c>
    </row>
    <row r="1095" spans="1:28" ht="39" hidden="1" x14ac:dyDescent="0.45">
      <c r="A1095" s="30">
        <v>2799</v>
      </c>
      <c r="B1095" s="31" t="s">
        <v>5602</v>
      </c>
      <c r="C1095" s="32" t="s">
        <v>5603</v>
      </c>
      <c r="D1095" s="32" t="s">
        <v>15</v>
      </c>
      <c r="E1095" s="33">
        <v>-62804128012</v>
      </c>
      <c r="F1095" s="33">
        <v>337879281</v>
      </c>
      <c r="G1095" s="33">
        <v>403675109955</v>
      </c>
      <c r="H1095" s="33">
        <v>129127424157</v>
      </c>
      <c r="I1095" s="33">
        <v>208963659301</v>
      </c>
      <c r="J1095" s="33">
        <v>6274894322</v>
      </c>
      <c r="K1095" s="33">
        <v>53453110497</v>
      </c>
      <c r="L1095" s="33">
        <v>181202188167</v>
      </c>
      <c r="M1095" s="33">
        <v>151698108957</v>
      </c>
      <c r="N1095" s="34">
        <v>-3.89</v>
      </c>
      <c r="O1095" s="34">
        <v>-0.76</v>
      </c>
      <c r="P1095" s="17">
        <v>0.156417885908395</v>
      </c>
      <c r="Q1095" s="27">
        <v>0.61827482167483538</v>
      </c>
      <c r="R1095" s="27">
        <v>7.5185674457642282</v>
      </c>
      <c r="S1095" s="27">
        <v>-0.16282407794550682</v>
      </c>
      <c r="T1095" s="28">
        <v>3.13</v>
      </c>
      <c r="U1095" s="29">
        <v>11.260436075401952</v>
      </c>
      <c r="V1095" s="27">
        <f>(Table2[[#This Row],[TATA]]-AVERAGE(Table2[TATA]))/STDEV(Table2[TATA])</f>
        <v>0.21529240661037502</v>
      </c>
      <c r="W1095" s="43">
        <f>(Table2[[#This Row],[REC]]-AVERAGE(Table2[REC]))/STDEV(Table2[REC])</f>
        <v>0.30383262464721628</v>
      </c>
      <c r="X1095" s="43">
        <f>(Table2[[#This Row],[INV]]-AVERAGE(Table2[INV]))/STDEV(Table2[INV])</f>
        <v>1.837105503231996E-2</v>
      </c>
      <c r="Y1095" s="43">
        <f>(Table2[[#This Row],[rev]]-AVERAGE(Table2[rev]))/STDEV(Table2[rev])</f>
        <v>-3.1516823230276929E-2</v>
      </c>
      <c r="Z1095" s="43">
        <f>(Table2[[#This Row],[ROA]]-AVERAGE(Table2[ROA]))/STDEV(Table2[ROA])</f>
        <v>0.3840837201738827</v>
      </c>
      <c r="AA1095" s="20">
        <f>SUM(Table2[[#This Row],[TATA Z]:[ROA Z]])</f>
        <v>0.89006298323351696</v>
      </c>
      <c r="AB1095" s="20">
        <f>IF(Table2[[#This Row],[Z Score]]&gt;1,1,0)</f>
        <v>0</v>
      </c>
    </row>
    <row r="1096" spans="1:28" ht="39" hidden="1" x14ac:dyDescent="0.45">
      <c r="A1096" s="22">
        <v>2800</v>
      </c>
      <c r="B1096" s="23" t="s">
        <v>5604</v>
      </c>
      <c r="C1096" s="24" t="s">
        <v>5605</v>
      </c>
      <c r="D1096" s="24" t="s">
        <v>15</v>
      </c>
      <c r="E1096" s="25">
        <v>26443122614</v>
      </c>
      <c r="F1096" s="25">
        <v>2305723410</v>
      </c>
      <c r="G1096" s="25">
        <v>326264240436</v>
      </c>
      <c r="H1096" s="25">
        <v>156417888808</v>
      </c>
      <c r="I1096" s="25">
        <v>133355501441</v>
      </c>
      <c r="J1096" s="25">
        <v>101193632992</v>
      </c>
      <c r="K1096" s="25">
        <v>100412265356</v>
      </c>
      <c r="L1096" s="25">
        <v>339912074165</v>
      </c>
      <c r="M1096" s="25">
        <v>535834092845</v>
      </c>
      <c r="N1096" s="26">
        <v>0.37</v>
      </c>
      <c r="O1096" s="26">
        <v>0.35</v>
      </c>
      <c r="P1096" s="17">
        <v>-7.3981136185026664E-2</v>
      </c>
      <c r="Q1096" s="27">
        <v>-0.14744085566394932</v>
      </c>
      <c r="R1096" s="27">
        <v>-7.7215098707027552E-3</v>
      </c>
      <c r="S1096" s="27">
        <v>0.57639028905132572</v>
      </c>
      <c r="T1096" s="28">
        <v>-2.0000000000000018E-2</v>
      </c>
      <c r="U1096" s="29">
        <v>0.32724678733164697</v>
      </c>
      <c r="V1096" s="27">
        <f>(Table2[[#This Row],[TATA]]-AVERAGE(Table2[TATA]))/STDEV(Table2[TATA])</f>
        <v>-3.8308266824230164E-2</v>
      </c>
      <c r="W1096" s="43">
        <f>(Table2[[#This Row],[REC]]-AVERAGE(Table2[REC]))/STDEV(Table2[REC])</f>
        <v>-0.32535819347269135</v>
      </c>
      <c r="X1096" s="43">
        <f>(Table2[[#This Row],[INV]]-AVERAGE(Table2[INV]))/STDEV(Table2[INV])</f>
        <v>-3.7024132291396825E-2</v>
      </c>
      <c r="Y1096" s="43">
        <f>(Table2[[#This Row],[rev]]-AVERAGE(Table2[rev]))/STDEV(Table2[rev])</f>
        <v>-2.8953388364331641E-2</v>
      </c>
      <c r="Z1096" s="43">
        <f>(Table2[[#This Row],[ROA]]-AVERAGE(Table2[ROA]))/STDEV(Table2[ROA])</f>
        <v>-2.3168740797055876E-2</v>
      </c>
      <c r="AA1096" s="20">
        <f>SUM(Table2[[#This Row],[TATA Z]:[ROA Z]])</f>
        <v>-0.45281272174970588</v>
      </c>
      <c r="AB1096" s="20">
        <f>IF(Table2[[#This Row],[Z Score]]&gt;1,1,0)</f>
        <v>0</v>
      </c>
    </row>
    <row r="1097" spans="1:28" ht="39" hidden="1" x14ac:dyDescent="0.45">
      <c r="A1097" s="30">
        <v>2802</v>
      </c>
      <c r="B1097" s="31" t="s">
        <v>5608</v>
      </c>
      <c r="C1097" s="32" t="s">
        <v>5609</v>
      </c>
      <c r="D1097" s="32" t="s">
        <v>15</v>
      </c>
      <c r="E1097" s="33">
        <v>-11547787853</v>
      </c>
      <c r="F1097" s="33">
        <v>-8536809055</v>
      </c>
      <c r="G1097" s="33">
        <v>194808590781</v>
      </c>
      <c r="H1097" s="33">
        <v>72500090050</v>
      </c>
      <c r="I1097" s="33">
        <v>75792041155</v>
      </c>
      <c r="J1097" s="33">
        <v>596792616</v>
      </c>
      <c r="K1097" s="33">
        <v>554741907</v>
      </c>
      <c r="L1097" s="33">
        <v>26280926083</v>
      </c>
      <c r="M1097" s="33">
        <v>28396795630</v>
      </c>
      <c r="N1097" s="34">
        <v>-1.48</v>
      </c>
      <c r="O1097" s="34">
        <v>-1.36</v>
      </c>
      <c r="P1097" s="17">
        <v>1.5456088388755316E-2</v>
      </c>
      <c r="Q1097" s="27">
        <v>4.5406165740341724E-2</v>
      </c>
      <c r="R1097" s="27">
        <v>-7.0461175075932914E-2</v>
      </c>
      <c r="S1097" s="27">
        <v>8.0509702752395204E-2</v>
      </c>
      <c r="T1097" s="28">
        <v>0.11999999999999988</v>
      </c>
      <c r="U1097" s="29">
        <v>0.1909107818055592</v>
      </c>
      <c r="V1097" s="27">
        <f>(Table2[[#This Row],[TATA]]-AVERAGE(Table2[TATA]))/STDEV(Table2[TATA])</f>
        <v>6.0135468639353325E-2</v>
      </c>
      <c r="W1097" s="43">
        <f>(Table2[[#This Row],[REC]]-AVERAGE(Table2[REC]))/STDEV(Table2[REC])</f>
        <v>-0.16689523031245243</v>
      </c>
      <c r="X1097" s="43">
        <f>(Table2[[#This Row],[INV]]-AVERAGE(Table2[INV]))/STDEV(Table2[INV])</f>
        <v>-3.7485910403711908E-2</v>
      </c>
      <c r="Y1097" s="43">
        <f>(Table2[[#This Row],[rev]]-AVERAGE(Table2[rev]))/STDEV(Table2[rev])</f>
        <v>-3.0672994531387526E-2</v>
      </c>
      <c r="Z1097" s="43">
        <f>(Table2[[#This Row],[ROA]]-AVERAGE(Table2[ROA]))/STDEV(Table2[ROA])</f>
        <v>-5.0686314205697306E-3</v>
      </c>
      <c r="AA1097" s="20">
        <f>SUM(Table2[[#This Row],[TATA Z]:[ROA Z]])</f>
        <v>-0.17998729802876828</v>
      </c>
      <c r="AB1097" s="20">
        <f>IF(Table2[[#This Row],[Z Score]]&gt;1,1,0)</f>
        <v>0</v>
      </c>
    </row>
    <row r="1098" spans="1:28" ht="39" hidden="1" x14ac:dyDescent="0.45">
      <c r="A1098" s="22">
        <v>2803</v>
      </c>
      <c r="B1098" s="23" t="s">
        <v>5610</v>
      </c>
      <c r="C1098" s="24" t="s">
        <v>5611</v>
      </c>
      <c r="D1098" s="24" t="s">
        <v>33</v>
      </c>
      <c r="E1098" s="25">
        <v>269959230225</v>
      </c>
      <c r="F1098" s="25">
        <v>10700317724</v>
      </c>
      <c r="G1098" s="25">
        <v>766700882415</v>
      </c>
      <c r="H1098" s="25">
        <v>103338081517</v>
      </c>
      <c r="I1098" s="25">
        <v>142758189644</v>
      </c>
      <c r="J1098" s="25">
        <v>235196798172</v>
      </c>
      <c r="K1098" s="25">
        <v>195197281132</v>
      </c>
      <c r="L1098" s="25">
        <v>762822937964</v>
      </c>
      <c r="M1098" s="25">
        <v>1133906688788</v>
      </c>
      <c r="N1098" s="26">
        <v>1.1299999999999999</v>
      </c>
      <c r="O1098" s="26">
        <v>0.28999999999999998</v>
      </c>
      <c r="P1098" s="17">
        <v>-0.33814870759554999</v>
      </c>
      <c r="Q1098" s="27">
        <v>0.38146738886878845</v>
      </c>
      <c r="R1098" s="27">
        <v>-0.17006828898558499</v>
      </c>
      <c r="S1098" s="27">
        <v>0.4864611856251137</v>
      </c>
      <c r="T1098" s="28">
        <v>-0.83999999999999986</v>
      </c>
      <c r="U1098" s="29">
        <v>-0.48028842208723266</v>
      </c>
      <c r="V1098" s="27">
        <f>(Table2[[#This Row],[TATA]]-AVERAGE(Table2[TATA]))/STDEV(Table2[TATA])</f>
        <v>-0.32907805135104412</v>
      </c>
      <c r="W1098" s="43">
        <f>(Table2[[#This Row],[REC]]-AVERAGE(Table2[REC]))/STDEV(Table2[REC])</f>
        <v>0.1092472624904099</v>
      </c>
      <c r="X1098" s="43">
        <f>(Table2[[#This Row],[INV]]-AVERAGE(Table2[INV]))/STDEV(Table2[INV])</f>
        <v>-3.8219041268913255E-2</v>
      </c>
      <c r="Y1098" s="43">
        <f>(Table2[[#This Row],[rev]]-AVERAGE(Table2[rev]))/STDEV(Table2[rev])</f>
        <v>-2.9265242962237391E-2</v>
      </c>
      <c r="Z1098" s="43">
        <f>(Table2[[#This Row],[ROA]]-AVERAGE(Table2[ROA]))/STDEV(Table2[ROA])</f>
        <v>-0.12918366714504623</v>
      </c>
      <c r="AA1098" s="20">
        <f>SUM(Table2[[#This Row],[TATA Z]:[ROA Z]])</f>
        <v>-0.41649874023683109</v>
      </c>
      <c r="AB1098" s="20">
        <f>IF(Table2[[#This Row],[Z Score]]&gt;1,1,0)</f>
        <v>0</v>
      </c>
    </row>
    <row r="1099" spans="1:28" ht="39" hidden="1" x14ac:dyDescent="0.45">
      <c r="A1099" s="30">
        <v>2809</v>
      </c>
      <c r="B1099" s="31" t="s">
        <v>5622</v>
      </c>
      <c r="C1099" s="32" t="s">
        <v>5623</v>
      </c>
      <c r="D1099" s="32" t="s">
        <v>18</v>
      </c>
      <c r="E1099" s="33">
        <v>218083240090</v>
      </c>
      <c r="F1099" s="33">
        <v>117216969534</v>
      </c>
      <c r="G1099" s="33">
        <v>1556847175978</v>
      </c>
      <c r="H1099" s="33">
        <v>101908297705</v>
      </c>
      <c r="I1099" s="33">
        <v>76700645182</v>
      </c>
      <c r="J1099" s="33">
        <v>91784230904</v>
      </c>
      <c r="K1099" s="33">
        <v>81122716974</v>
      </c>
      <c r="L1099" s="33">
        <v>1118709518207</v>
      </c>
      <c r="M1099" s="33">
        <v>1129966254692</v>
      </c>
      <c r="N1099" s="34">
        <v>2.0099999999999998</v>
      </c>
      <c r="O1099" s="34">
        <v>2.5099999999999998</v>
      </c>
      <c r="P1099" s="17">
        <v>-6.478880657803586E-2</v>
      </c>
      <c r="Q1099" s="27">
        <v>-0.24735623193285092</v>
      </c>
      <c r="R1099" s="27">
        <v>-0.1161584492781904</v>
      </c>
      <c r="S1099" s="27">
        <v>1.0062251461882273E-2</v>
      </c>
      <c r="T1099" s="28">
        <v>0.5</v>
      </c>
      <c r="U1099" s="29">
        <v>8.1758763672805101E-2</v>
      </c>
      <c r="V1099" s="27">
        <f>(Table2[[#This Row],[TATA]]-AVERAGE(Table2[TATA]))/STDEV(Table2[TATA])</f>
        <v>-2.819025088134788E-2</v>
      </c>
      <c r="W1099" s="43">
        <f>(Table2[[#This Row],[REC]]-AVERAGE(Table2[REC]))/STDEV(Table2[REC])</f>
        <v>-0.40745895123159787</v>
      </c>
      <c r="X1099" s="43">
        <f>(Table2[[#This Row],[INV]]-AVERAGE(Table2[INV]))/STDEV(Table2[INV])</f>
        <v>-3.7822252667414395E-2</v>
      </c>
      <c r="Y1099" s="43">
        <f>(Table2[[#This Row],[rev]]-AVERAGE(Table2[rev]))/STDEV(Table2[rev])</f>
        <v>-3.0917290991139452E-2</v>
      </c>
      <c r="Z1099" s="43">
        <f>(Table2[[#This Row],[ROA]]-AVERAGE(Table2[ROA]))/STDEV(Table2[ROA])</f>
        <v>4.4060236887035573E-2</v>
      </c>
      <c r="AA1099" s="20">
        <f>SUM(Table2[[#This Row],[TATA Z]:[ROA Z]])</f>
        <v>-0.46032850888446403</v>
      </c>
      <c r="AB1099" s="20">
        <f>IF(Table2[[#This Row],[Z Score]]&gt;1,1,0)</f>
        <v>0</v>
      </c>
    </row>
    <row r="1100" spans="1:28" ht="39" hidden="1" x14ac:dyDescent="0.45">
      <c r="A1100" s="22">
        <v>2810</v>
      </c>
      <c r="B1100" s="23" t="s">
        <v>5624</v>
      </c>
      <c r="C1100" s="24" t="s">
        <v>5625</v>
      </c>
      <c r="D1100" s="24" t="s">
        <v>18</v>
      </c>
      <c r="E1100" s="25">
        <v>758556262867</v>
      </c>
      <c r="F1100" s="25">
        <v>404921187767</v>
      </c>
      <c r="G1100" s="25">
        <v>7529014106800</v>
      </c>
      <c r="H1100" s="25">
        <v>2157317142073</v>
      </c>
      <c r="I1100" s="25">
        <v>2662590129663</v>
      </c>
      <c r="J1100" s="25">
        <v>279592834508</v>
      </c>
      <c r="K1100" s="25">
        <v>152682505246</v>
      </c>
      <c r="L1100" s="25">
        <v>20734671115593</v>
      </c>
      <c r="M1100" s="25">
        <v>20846867628082</v>
      </c>
      <c r="N1100" s="26">
        <v>2.12</v>
      </c>
      <c r="O1100" s="26">
        <v>2.15</v>
      </c>
      <c r="P1100" s="17">
        <v>-4.6969639063447421E-2</v>
      </c>
      <c r="Q1100" s="27">
        <v>0.23421358767143305</v>
      </c>
      <c r="R1100" s="27">
        <v>-0.45391123662136884</v>
      </c>
      <c r="S1100" s="27">
        <v>5.4110582156581865E-3</v>
      </c>
      <c r="T1100" s="28">
        <v>2.9999999999999805E-2</v>
      </c>
      <c r="U1100" s="29">
        <v>-0.23125622979772525</v>
      </c>
      <c r="V1100" s="27">
        <f>(Table2[[#This Row],[TATA]]-AVERAGE(Table2[TATA]))/STDEV(Table2[TATA])</f>
        <v>-8.5766568622233832E-3</v>
      </c>
      <c r="W1100" s="43">
        <f>(Table2[[#This Row],[REC]]-AVERAGE(Table2[REC]))/STDEV(Table2[REC])</f>
        <v>-1.175161788857665E-2</v>
      </c>
      <c r="X1100" s="43">
        <f>(Table2[[#This Row],[INV]]-AVERAGE(Table2[INV]))/STDEV(Table2[INV])</f>
        <v>-4.0308189499533333E-2</v>
      </c>
      <c r="Y1100" s="43">
        <f>(Table2[[#This Row],[rev]]-AVERAGE(Table2[rev]))/STDEV(Table2[rev])</f>
        <v>-3.0933420319069125E-2</v>
      </c>
      <c r="Z1100" s="43">
        <f>(Table2[[#This Row],[ROA]]-AVERAGE(Table2[ROA]))/STDEV(Table2[ROA])</f>
        <v>-1.6704416019739415E-2</v>
      </c>
      <c r="AA1100" s="20">
        <f>SUM(Table2[[#This Row],[TATA Z]:[ROA Z]])</f>
        <v>-0.10827430058914191</v>
      </c>
      <c r="AB1100" s="20">
        <f>IF(Table2[[#This Row],[Z Score]]&gt;1,1,0)</f>
        <v>0</v>
      </c>
    </row>
    <row r="1101" spans="1:28" ht="39" hidden="1" x14ac:dyDescent="0.45">
      <c r="A1101" s="30">
        <v>2812</v>
      </c>
      <c r="B1101" s="31" t="s">
        <v>5628</v>
      </c>
      <c r="C1101" s="32" t="s">
        <v>5629</v>
      </c>
      <c r="D1101" s="32" t="s">
        <v>15</v>
      </c>
      <c r="E1101" s="33">
        <v>48997647995</v>
      </c>
      <c r="F1101" s="33">
        <v>6657609168</v>
      </c>
      <c r="G1101" s="33">
        <v>221667552286</v>
      </c>
      <c r="H1101" s="33">
        <v>15423271688</v>
      </c>
      <c r="I1101" s="33">
        <v>12365109493</v>
      </c>
      <c r="J1101" s="33">
        <v>13637223384</v>
      </c>
      <c r="K1101" s="33">
        <v>17008273296</v>
      </c>
      <c r="L1101" s="33">
        <v>121995391855</v>
      </c>
      <c r="M1101" s="33">
        <v>110782461920</v>
      </c>
      <c r="N1101" s="34">
        <v>0.24</v>
      </c>
      <c r="O1101" s="34">
        <v>1.37</v>
      </c>
      <c r="P1101" s="17">
        <v>-0.19100693083113951</v>
      </c>
      <c r="Q1101" s="27">
        <v>-0.19828232665961451</v>
      </c>
      <c r="R1101" s="27">
        <v>0.24719474170637373</v>
      </c>
      <c r="S1101" s="27">
        <v>-9.191273346068142E-2</v>
      </c>
      <c r="T1101" s="28">
        <v>1.1300000000000001</v>
      </c>
      <c r="U1101" s="29">
        <v>0.89599275075493834</v>
      </c>
      <c r="V1101" s="27">
        <f>(Table2[[#This Row],[TATA]]-AVERAGE(Table2[TATA]))/STDEV(Table2[TATA])</f>
        <v>-0.16711879762344656</v>
      </c>
      <c r="W1101" s="43">
        <f>(Table2[[#This Row],[REC]]-AVERAGE(Table2[REC]))/STDEV(Table2[REC])</f>
        <v>-0.36713477932157801</v>
      </c>
      <c r="X1101" s="43">
        <f>(Table2[[#This Row],[INV]]-AVERAGE(Table2[INV]))/STDEV(Table2[INV])</f>
        <v>-3.514789107992973E-2</v>
      </c>
      <c r="Y1101" s="43">
        <f>(Table2[[#This Row],[rev]]-AVERAGE(Table2[rev]))/STDEV(Table2[rev])</f>
        <v>-3.1270918089685636E-2</v>
      </c>
      <c r="Z1101" s="43">
        <f>(Table2[[#This Row],[ROA]]-AVERAGE(Table2[ROA]))/STDEV(Table2[ROA])</f>
        <v>0.12551072908122329</v>
      </c>
      <c r="AA1101" s="20">
        <f>SUM(Table2[[#This Row],[TATA Z]:[ROA Z]])</f>
        <v>-0.47516165703341662</v>
      </c>
      <c r="AB1101" s="20">
        <f>IF(Table2[[#This Row],[Z Score]]&gt;1,1,0)</f>
        <v>0</v>
      </c>
    </row>
    <row r="1102" spans="1:28" ht="26.25" hidden="1" x14ac:dyDescent="0.45">
      <c r="A1102" s="22">
        <v>2813</v>
      </c>
      <c r="B1102" s="23" t="s">
        <v>5630</v>
      </c>
      <c r="C1102" s="24" t="s">
        <v>5631</v>
      </c>
      <c r="D1102" s="24" t="s">
        <v>15</v>
      </c>
      <c r="E1102" s="25">
        <v>-427072923739</v>
      </c>
      <c r="F1102" s="25">
        <v>618705312</v>
      </c>
      <c r="G1102" s="25">
        <v>2947071562510</v>
      </c>
      <c r="H1102" s="25">
        <v>2048313627545</v>
      </c>
      <c r="I1102" s="25">
        <v>1654919290382</v>
      </c>
      <c r="J1102" s="25">
        <v>220973340</v>
      </c>
      <c r="K1102" s="25">
        <v>36006791858</v>
      </c>
      <c r="L1102" s="25">
        <v>6734798131924</v>
      </c>
      <c r="M1102" s="25">
        <v>7207754644958</v>
      </c>
      <c r="N1102" s="26">
        <v>0.59</v>
      </c>
      <c r="O1102" s="26">
        <v>-0.35</v>
      </c>
      <c r="P1102" s="17">
        <v>0.14512427675381526</v>
      </c>
      <c r="Q1102" s="27">
        <v>-0.19205766727944956</v>
      </c>
      <c r="R1102" s="27">
        <v>161.94631677287404</v>
      </c>
      <c r="S1102" s="27">
        <v>7.0225789068882688E-2</v>
      </c>
      <c r="T1102" s="28">
        <v>-0.94</v>
      </c>
      <c r="U1102" s="29">
        <v>161.02960917141729</v>
      </c>
      <c r="V1102" s="27">
        <f>(Table2[[#This Row],[TATA]]-AVERAGE(Table2[TATA]))/STDEV(Table2[TATA])</f>
        <v>0.20286150798465372</v>
      </c>
      <c r="W1102" s="43">
        <f>(Table2[[#This Row],[REC]]-AVERAGE(Table2[REC]))/STDEV(Table2[REC])</f>
        <v>-0.36201995845029145</v>
      </c>
      <c r="X1102" s="43">
        <f>(Table2[[#This Row],[INV]]-AVERAGE(Table2[INV]))/STDEV(Table2[INV])</f>
        <v>1.1549941839583537</v>
      </c>
      <c r="Y1102" s="43">
        <f>(Table2[[#This Row],[rev]]-AVERAGE(Table2[rev]))/STDEV(Table2[rev])</f>
        <v>-3.0708656910355878E-2</v>
      </c>
      <c r="Z1102" s="43">
        <f>(Table2[[#This Row],[ROA]]-AVERAGE(Table2[ROA]))/STDEV(Table2[ROA])</f>
        <v>-0.14211231669967919</v>
      </c>
      <c r="AA1102" s="20">
        <f>SUM(Table2[[#This Row],[TATA Z]:[ROA Z]])</f>
        <v>0.82301475988268102</v>
      </c>
      <c r="AB1102" s="20">
        <f>IF(Table2[[#This Row],[Z Score]]&gt;1,1,0)</f>
        <v>0</v>
      </c>
    </row>
    <row r="1103" spans="1:28" ht="26.25" x14ac:dyDescent="0.45">
      <c r="A1103" s="30">
        <v>2814</v>
      </c>
      <c r="B1103" s="31" t="s">
        <v>5632</v>
      </c>
      <c r="C1103" s="32" t="s">
        <v>5633</v>
      </c>
      <c r="D1103" s="32" t="s">
        <v>15</v>
      </c>
      <c r="E1103" s="33">
        <v>2918298192</v>
      </c>
      <c r="F1103" s="33">
        <v>728129031</v>
      </c>
      <c r="G1103" s="33">
        <v>16828735599</v>
      </c>
      <c r="H1103" s="33">
        <v>673416790</v>
      </c>
      <c r="I1103" s="33">
        <v>724310977</v>
      </c>
      <c r="J1103" s="33">
        <v>10358553651</v>
      </c>
      <c r="K1103" s="33">
        <v>3680716013</v>
      </c>
      <c r="L1103" s="33">
        <v>6526580724</v>
      </c>
      <c r="M1103" s="33">
        <v>6956086975</v>
      </c>
      <c r="N1103" s="34">
        <v>-28.4</v>
      </c>
      <c r="O1103" s="33"/>
      <c r="P1103" s="17">
        <v>-0.13014460582113754</v>
      </c>
      <c r="Q1103" s="27">
        <v>7.5576058921845421E-2</v>
      </c>
      <c r="R1103" s="27">
        <v>-0.6446689241557706</v>
      </c>
      <c r="S1103" s="27">
        <v>6.5808770191195146E-2</v>
      </c>
      <c r="T1103" s="28">
        <v>28.4</v>
      </c>
      <c r="U1103" s="29">
        <v>27.766571299136132</v>
      </c>
      <c r="V1103" s="27">
        <f>(Table2[[#This Row],[TATA]]-AVERAGE(Table2[TATA]))/STDEV(Table2[TATA])</f>
        <v>-0.10012751237800017</v>
      </c>
      <c r="W1103" s="43">
        <f>(Table2[[#This Row],[REC]]-AVERAGE(Table2[REC]))/STDEV(Table2[REC])</f>
        <v>-0.142104540588776</v>
      </c>
      <c r="X1103" s="43">
        <f>(Table2[[#This Row],[INV]]-AVERAGE(Table2[INV]))/STDEV(Table2[INV])</f>
        <v>-4.171220918263302E-2</v>
      </c>
      <c r="Y1103" s="43">
        <f>(Table2[[#This Row],[rev]]-AVERAGE(Table2[rev]))/STDEV(Table2[rev])</f>
        <v>-3.0723974172438599E-2</v>
      </c>
      <c r="Z1103" s="43">
        <f>(Table2[[#This Row],[ROA]]-AVERAGE(Table2[ROA]))/STDEV(Table2[ROA])</f>
        <v>3.6511534626296345</v>
      </c>
      <c r="AA1103" s="20">
        <f>SUM(Table2[[#This Row],[TATA Z]:[ROA Z]])</f>
        <v>3.3364852263077864</v>
      </c>
      <c r="AB1103" s="20">
        <f>IF(Table2[[#This Row],[Z Score]]&gt;1,1,0)</f>
        <v>1</v>
      </c>
    </row>
    <row r="1104" spans="1:28" ht="39" hidden="1" x14ac:dyDescent="0.45">
      <c r="A1104" s="22">
        <v>2818</v>
      </c>
      <c r="B1104" s="23" t="s">
        <v>5640</v>
      </c>
      <c r="C1104" s="24" t="s">
        <v>5641</v>
      </c>
      <c r="D1104" s="24" t="s">
        <v>33</v>
      </c>
      <c r="E1104" s="25">
        <v>330021216115</v>
      </c>
      <c r="F1104" s="25">
        <v>638776151</v>
      </c>
      <c r="G1104" s="25">
        <v>713603909875</v>
      </c>
      <c r="H1104" s="25">
        <v>708135095038</v>
      </c>
      <c r="I1104" s="25">
        <v>388200252408</v>
      </c>
      <c r="J1104" s="25">
        <v>20631243474</v>
      </c>
      <c r="K1104" s="25">
        <v>23217861741</v>
      </c>
      <c r="L1104" s="25">
        <v>1360524438250</v>
      </c>
      <c r="M1104" s="25">
        <v>1464218803664</v>
      </c>
      <c r="N1104" s="26">
        <v>0.21</v>
      </c>
      <c r="O1104" s="26">
        <v>0.01</v>
      </c>
      <c r="P1104" s="17">
        <v>-0.46157600232557161</v>
      </c>
      <c r="Q1104" s="27">
        <v>-0.45179916215398369</v>
      </c>
      <c r="R1104" s="27">
        <v>0.12537384235999735</v>
      </c>
      <c r="S1104" s="27">
        <v>7.6216466605611891E-2</v>
      </c>
      <c r="T1104" s="28">
        <v>-0.19999999999999998</v>
      </c>
      <c r="U1104" s="29">
        <v>-0.91178485551394606</v>
      </c>
      <c r="V1104" s="27">
        <f>(Table2[[#This Row],[TATA]]-AVERAGE(Table2[TATA]))/STDEV(Table2[TATA])</f>
        <v>-0.46493472634618804</v>
      </c>
      <c r="W1104" s="43">
        <f>(Table2[[#This Row],[REC]]-AVERAGE(Table2[REC]))/STDEV(Table2[REC])</f>
        <v>-0.57545030668056407</v>
      </c>
      <c r="X1104" s="43">
        <f>(Table2[[#This Row],[INV]]-AVERAGE(Table2[INV]))/STDEV(Table2[INV])</f>
        <v>-3.6044520425283749E-2</v>
      </c>
      <c r="Y1104" s="43">
        <f>(Table2[[#This Row],[rev]]-AVERAGE(Table2[rev]))/STDEV(Table2[rev])</f>
        <v>-3.0687882541845325E-2</v>
      </c>
      <c r="Z1104" s="43">
        <f>(Table2[[#This Row],[ROA]]-AVERAGE(Table2[ROA]))/STDEV(Table2[ROA])</f>
        <v>-4.6440309995395224E-2</v>
      </c>
      <c r="AA1104" s="20">
        <f>SUM(Table2[[#This Row],[TATA Z]:[ROA Z]])</f>
        <v>-1.1535577459892763</v>
      </c>
      <c r="AB1104" s="20">
        <f>IF(Table2[[#This Row],[Z Score]]&gt;1,1,0)</f>
        <v>0</v>
      </c>
    </row>
    <row r="1105" spans="1:28" ht="51.75" x14ac:dyDescent="0.45">
      <c r="A1105" s="30">
        <v>2819</v>
      </c>
      <c r="B1105" s="31" t="s">
        <v>5642</v>
      </c>
      <c r="C1105" s="32" t="s">
        <v>5643</v>
      </c>
      <c r="D1105" s="32" t="s">
        <v>15</v>
      </c>
      <c r="E1105" s="33">
        <v>-4768659747</v>
      </c>
      <c r="F1105" s="33">
        <v>-35336974391</v>
      </c>
      <c r="G1105" s="33">
        <v>190641054160</v>
      </c>
      <c r="H1105" s="33">
        <v>39971127485</v>
      </c>
      <c r="I1105" s="33">
        <v>39158230811</v>
      </c>
      <c r="J1105" s="33">
        <v>15428014858</v>
      </c>
      <c r="K1105" s="33">
        <v>14521842803</v>
      </c>
      <c r="L1105" s="33">
        <v>184947185824</v>
      </c>
      <c r="M1105" s="33">
        <v>137236047900</v>
      </c>
      <c r="N1105" s="34">
        <v>-17.97</v>
      </c>
      <c r="O1105" s="34">
        <v>-3.29</v>
      </c>
      <c r="P1105" s="17">
        <v>-0.16034486789159705</v>
      </c>
      <c r="Q1105" s="27">
        <v>-2.0337096428041879E-2</v>
      </c>
      <c r="R1105" s="27">
        <v>-5.8735492760438719E-2</v>
      </c>
      <c r="S1105" s="27">
        <v>-0.25797168911455087</v>
      </c>
      <c r="T1105" s="28">
        <v>14.68</v>
      </c>
      <c r="U1105" s="29">
        <v>14.182610853805372</v>
      </c>
      <c r="V1105" s="27">
        <f>(Table2[[#This Row],[TATA]]-AVERAGE(Table2[TATA]))/STDEV(Table2[TATA])</f>
        <v>-0.13336900242158473</v>
      </c>
      <c r="W1105" s="43">
        <f>(Table2[[#This Row],[REC]]-AVERAGE(Table2[REC]))/STDEV(Table2[REC])</f>
        <v>-0.22091666167893498</v>
      </c>
      <c r="X1105" s="43">
        <f>(Table2[[#This Row],[INV]]-AVERAGE(Table2[INV]))/STDEV(Table2[INV])</f>
        <v>-3.7399606732381449E-2</v>
      </c>
      <c r="Y1105" s="43">
        <f>(Table2[[#This Row],[rev]]-AVERAGE(Table2[rev]))/STDEV(Table2[rev])</f>
        <v>-3.1846774479564778E-2</v>
      </c>
      <c r="Z1105" s="43">
        <f>(Table2[[#This Row],[ROA]]-AVERAGE(Table2[ROA]))/STDEV(Table2[ROA])</f>
        <v>1.8773427437339909</v>
      </c>
      <c r="AA1105" s="20">
        <f>SUM(Table2[[#This Row],[TATA Z]:[ROA Z]])</f>
        <v>1.4538106984215249</v>
      </c>
      <c r="AB1105" s="20">
        <f>IF(Table2[[#This Row],[Z Score]]&gt;1,1,0)</f>
        <v>1</v>
      </c>
    </row>
    <row r="1106" spans="1:28" ht="64.5" hidden="1" x14ac:dyDescent="0.45">
      <c r="A1106" s="22">
        <v>2820</v>
      </c>
      <c r="B1106" s="23" t="s">
        <v>5644</v>
      </c>
      <c r="C1106" s="24" t="s">
        <v>5645</v>
      </c>
      <c r="D1106" s="24" t="s">
        <v>33</v>
      </c>
      <c r="E1106" s="25">
        <v>-325072394021</v>
      </c>
      <c r="F1106" s="25">
        <v>50849894710</v>
      </c>
      <c r="G1106" s="25">
        <v>3240123266346</v>
      </c>
      <c r="H1106" s="25">
        <v>583490969476</v>
      </c>
      <c r="I1106" s="25">
        <v>824756314743</v>
      </c>
      <c r="J1106" s="25">
        <v>823753624668</v>
      </c>
      <c r="K1106" s="25">
        <v>1033454486576</v>
      </c>
      <c r="L1106" s="25">
        <v>3545799657788</v>
      </c>
      <c r="M1106" s="25">
        <v>4916549993186</v>
      </c>
      <c r="N1106" s="26">
        <v>0.67</v>
      </c>
      <c r="O1106" s="26">
        <v>0.34</v>
      </c>
      <c r="P1106" s="17">
        <v>0.11602098371860423</v>
      </c>
      <c r="Q1106" s="27">
        <v>0.41348599702179911</v>
      </c>
      <c r="R1106" s="27">
        <v>0.25456745272898362</v>
      </c>
      <c r="S1106" s="27">
        <v>0.38658425960059017</v>
      </c>
      <c r="T1106" s="28">
        <v>-0.33</v>
      </c>
      <c r="U1106" s="29">
        <v>0.84065869306997709</v>
      </c>
      <c r="V1106" s="27">
        <f>(Table2[[#This Row],[TATA]]-AVERAGE(Table2[TATA]))/STDEV(Table2[TATA])</f>
        <v>0.17082745399504307</v>
      </c>
      <c r="W1106" s="43">
        <f>(Table2[[#This Row],[REC]]-AVERAGE(Table2[REC]))/STDEV(Table2[REC])</f>
        <v>0.13555704672895327</v>
      </c>
      <c r="X1106" s="43">
        <f>(Table2[[#This Row],[INV]]-AVERAGE(Table2[INV]))/STDEV(Table2[INV])</f>
        <v>-3.5093626260894933E-2</v>
      </c>
      <c r="Y1106" s="43">
        <f>(Table2[[#This Row],[rev]]-AVERAGE(Table2[rev]))/STDEV(Table2[rev])</f>
        <v>-2.9611594448227647E-2</v>
      </c>
      <c r="Z1106" s="43">
        <f>(Table2[[#This Row],[ROA]]-AVERAGE(Table2[ROA]))/STDEV(Table2[ROA])</f>
        <v>-6.3247554416418078E-2</v>
      </c>
      <c r="AA1106" s="20">
        <f>SUM(Table2[[#This Row],[TATA Z]:[ROA Z]])</f>
        <v>0.17843172559845569</v>
      </c>
      <c r="AB1106" s="20">
        <f>IF(Table2[[#This Row],[Z Score]]&gt;1,1,0)</f>
        <v>0</v>
      </c>
    </row>
    <row r="1107" spans="1:28" ht="26.25" x14ac:dyDescent="0.45">
      <c r="A1107" s="30">
        <v>2823</v>
      </c>
      <c r="B1107" s="31" t="s">
        <v>5650</v>
      </c>
      <c r="C1107" s="32" t="s">
        <v>5651</v>
      </c>
      <c r="D1107" s="32" t="s">
        <v>10</v>
      </c>
      <c r="E1107" s="33">
        <v>275703024908</v>
      </c>
      <c r="F1107" s="33">
        <v>124735728535</v>
      </c>
      <c r="G1107" s="33">
        <v>2400418611003</v>
      </c>
      <c r="H1107" s="33">
        <v>34850816188</v>
      </c>
      <c r="I1107" s="33">
        <v>125658109950</v>
      </c>
      <c r="J1107" s="33">
        <v>174877957980</v>
      </c>
      <c r="K1107" s="33">
        <v>143083437574</v>
      </c>
      <c r="L1107" s="33">
        <v>1391969734117</v>
      </c>
      <c r="M1107" s="33">
        <v>1513438785966</v>
      </c>
      <c r="N1107" s="33"/>
      <c r="O1107" s="33"/>
      <c r="P1107" s="17">
        <v>-6.289207044179651E-2</v>
      </c>
      <c r="Q1107" s="27">
        <v>2.6056002037985899</v>
      </c>
      <c r="R1107" s="27">
        <v>-0.18180976478257022</v>
      </c>
      <c r="S1107" s="27">
        <v>8.7264147252493415E-2</v>
      </c>
      <c r="T1107" s="28">
        <v>0</v>
      </c>
      <c r="U1107" s="29">
        <v>2.4481625158267168</v>
      </c>
      <c r="V1107" s="27">
        <f>(Table2[[#This Row],[TATA]]-AVERAGE(Table2[TATA]))/STDEV(Table2[TATA])</f>
        <v>-2.610250954847447E-2</v>
      </c>
      <c r="W1107" s="43">
        <f>(Table2[[#This Row],[REC]]-AVERAGE(Table2[REC]))/STDEV(Table2[REC])</f>
        <v>1.9368237204997185</v>
      </c>
      <c r="X1107" s="43">
        <f>(Table2[[#This Row],[INV]]-AVERAGE(Table2[INV]))/STDEV(Table2[INV])</f>
        <v>-3.8305461183836119E-2</v>
      </c>
      <c r="Y1107" s="43">
        <f>(Table2[[#This Row],[rev]]-AVERAGE(Table2[rev]))/STDEV(Table2[rev])</f>
        <v>-3.0649571584939684E-2</v>
      </c>
      <c r="Z1107" s="43">
        <f>(Table2[[#This Row],[ROA]]-AVERAGE(Table2[ROA]))/STDEV(Table2[ROA])</f>
        <v>-2.058301088612928E-2</v>
      </c>
      <c r="AA1107" s="20">
        <f>SUM(Table2[[#This Row],[TATA Z]:[ROA Z]])</f>
        <v>1.821183167296339</v>
      </c>
      <c r="AB1107" s="20">
        <f>IF(Table2[[#This Row],[Z Score]]&gt;1,1,0)</f>
        <v>1</v>
      </c>
    </row>
    <row r="1108" spans="1:28" ht="64.5" hidden="1" x14ac:dyDescent="0.45">
      <c r="A1108" s="22">
        <v>2826</v>
      </c>
      <c r="B1108" s="23" t="s">
        <v>5656</v>
      </c>
      <c r="C1108" s="24" t="s">
        <v>5657</v>
      </c>
      <c r="D1108" s="24" t="s">
        <v>15</v>
      </c>
      <c r="E1108" s="25">
        <v>248525995329</v>
      </c>
      <c r="F1108" s="25">
        <v>-617652224582</v>
      </c>
      <c r="G1108" s="25">
        <v>4505761397771</v>
      </c>
      <c r="H1108" s="25">
        <v>1429226838921</v>
      </c>
      <c r="I1108" s="25">
        <v>1451577713518</v>
      </c>
      <c r="J1108" s="25">
        <v>1058243681791</v>
      </c>
      <c r="K1108" s="25">
        <v>954101185908</v>
      </c>
      <c r="L1108" s="25">
        <v>4412893357483</v>
      </c>
      <c r="M1108" s="25">
        <v>4013802738406</v>
      </c>
      <c r="N1108" s="26">
        <v>-2.04</v>
      </c>
      <c r="O1108" s="26">
        <v>-7.87</v>
      </c>
      <c r="P1108" s="17">
        <v>-0.19223792461347339</v>
      </c>
      <c r="Q1108" s="27">
        <v>1.563843750224693E-2</v>
      </c>
      <c r="R1108" s="27">
        <v>-9.8410694696278694E-2</v>
      </c>
      <c r="S1108" s="27">
        <v>-9.0437403931426741E-2</v>
      </c>
      <c r="T1108" s="28">
        <v>-5.83</v>
      </c>
      <c r="U1108" s="29">
        <v>-6.1954475857389317</v>
      </c>
      <c r="V1108" s="27">
        <f>(Table2[[#This Row],[TATA]]-AVERAGE(Table2[TATA]))/STDEV(Table2[TATA])</f>
        <v>-0.16847375498983286</v>
      </c>
      <c r="W1108" s="43">
        <f>(Table2[[#This Row],[REC]]-AVERAGE(Table2[REC]))/STDEV(Table2[REC])</f>
        <v>-0.19135545992247152</v>
      </c>
      <c r="X1108" s="43">
        <f>(Table2[[#This Row],[INV]]-AVERAGE(Table2[INV]))/STDEV(Table2[INV])</f>
        <v>-3.7691625183479668E-2</v>
      </c>
      <c r="Y1108" s="43">
        <f>(Table2[[#This Row],[rev]]-AVERAGE(Table2[rev]))/STDEV(Table2[rev])</f>
        <v>-3.1265801967322628E-2</v>
      </c>
      <c r="Z1108" s="43">
        <f>(Table2[[#This Row],[ROA]]-AVERAGE(Table2[ROA]))/STDEV(Table2[ROA])</f>
        <v>-0.77432327992123151</v>
      </c>
      <c r="AA1108" s="20">
        <f>SUM(Table2[[#This Row],[TATA Z]:[ROA Z]])</f>
        <v>-1.2031099219843382</v>
      </c>
      <c r="AB1108" s="20">
        <f>IF(Table2[[#This Row],[Z Score]]&gt;1,1,0)</f>
        <v>0</v>
      </c>
    </row>
    <row r="1109" spans="1:28" ht="39" x14ac:dyDescent="0.45">
      <c r="A1109" s="30">
        <v>2827</v>
      </c>
      <c r="B1109" s="31" t="s">
        <v>5658</v>
      </c>
      <c r="C1109" s="32" t="s">
        <v>5659</v>
      </c>
      <c r="D1109" s="32" t="s">
        <v>18</v>
      </c>
      <c r="E1109" s="33">
        <v>2133644592343</v>
      </c>
      <c r="F1109" s="33">
        <v>326325238293</v>
      </c>
      <c r="G1109" s="33">
        <v>5116020761247</v>
      </c>
      <c r="H1109" s="33">
        <v>1405926672286</v>
      </c>
      <c r="I1109" s="33">
        <v>4191709928884</v>
      </c>
      <c r="J1109" s="33">
        <v>751423131620</v>
      </c>
      <c r="K1109" s="33">
        <v>775511777881</v>
      </c>
      <c r="L1109" s="33">
        <v>3891124661120</v>
      </c>
      <c r="M1109" s="33">
        <v>8085571582056</v>
      </c>
      <c r="N1109" s="34">
        <v>0.28000000000000003</v>
      </c>
      <c r="O1109" s="34">
        <v>3.02</v>
      </c>
      <c r="P1109" s="17">
        <v>-0.35326661841174323</v>
      </c>
      <c r="Q1109" s="27">
        <v>1.9814570073333835</v>
      </c>
      <c r="R1109" s="27">
        <v>3.2057365879949777E-2</v>
      </c>
      <c r="S1109" s="27">
        <v>1.0779523367233095</v>
      </c>
      <c r="T1109" s="28">
        <v>2.74</v>
      </c>
      <c r="U1109" s="29">
        <v>5.4782000915248998</v>
      </c>
      <c r="V1109" s="27">
        <f>(Table2[[#This Row],[TATA]]-AVERAGE(Table2[TATA]))/STDEV(Table2[TATA])</f>
        <v>-0.34571836661399841</v>
      </c>
      <c r="W1109" s="43">
        <f>(Table2[[#This Row],[REC]]-AVERAGE(Table2[REC]))/STDEV(Table2[REC])</f>
        <v>1.4239634251839051</v>
      </c>
      <c r="X1109" s="43">
        <f>(Table2[[#This Row],[INV]]-AVERAGE(Table2[INV]))/STDEV(Table2[INV])</f>
        <v>-3.6731350777595859E-2</v>
      </c>
      <c r="Y1109" s="43">
        <f>(Table2[[#This Row],[rev]]-AVERAGE(Table2[rev]))/STDEV(Table2[rev])</f>
        <v>-2.7214080123258471E-2</v>
      </c>
      <c r="Z1109" s="43">
        <f>(Table2[[#This Row],[ROA]]-AVERAGE(Table2[ROA]))/STDEV(Table2[ROA])</f>
        <v>0.33366198691081417</v>
      </c>
      <c r="AA1109" s="20">
        <f>SUM(Table2[[#This Row],[TATA Z]:[ROA Z]])</f>
        <v>1.3479616145798663</v>
      </c>
      <c r="AB1109" s="20">
        <f>IF(Table2[[#This Row],[Z Score]]&gt;1,1,0)</f>
        <v>1</v>
      </c>
    </row>
    <row r="1110" spans="1:28" ht="26.25" hidden="1" x14ac:dyDescent="0.45">
      <c r="A1110" s="22">
        <v>2833</v>
      </c>
      <c r="B1110" s="23" t="s">
        <v>5670</v>
      </c>
      <c r="C1110" s="24" t="s">
        <v>5671</v>
      </c>
      <c r="D1110" s="24" t="s">
        <v>33</v>
      </c>
      <c r="E1110" s="25">
        <v>56103639163</v>
      </c>
      <c r="F1110" s="25">
        <v>83692604099</v>
      </c>
      <c r="G1110" s="25">
        <v>329932042925</v>
      </c>
      <c r="H1110" s="25">
        <v>8841543357</v>
      </c>
      <c r="I1110" s="25">
        <v>13986859156</v>
      </c>
      <c r="J1110" s="25">
        <v>97194000</v>
      </c>
      <c r="K1110" s="25">
        <v>11520000</v>
      </c>
      <c r="L1110" s="25">
        <v>158282285993</v>
      </c>
      <c r="M1110" s="25">
        <v>171969182626</v>
      </c>
      <c r="N1110" s="26">
        <v>5.19</v>
      </c>
      <c r="O1110" s="26">
        <v>5.27</v>
      </c>
      <c r="P1110" s="17">
        <v>8.3620143989080534E-2</v>
      </c>
      <c r="Q1110" s="27">
        <v>0.58194769750536435</v>
      </c>
      <c r="R1110" s="27">
        <v>-0.881474165071918</v>
      </c>
      <c r="S1110" s="27">
        <v>8.6471436441127092E-2</v>
      </c>
      <c r="T1110" s="28">
        <v>7.9999999999999183E-2</v>
      </c>
      <c r="U1110" s="29">
        <v>-4.9434887136346806E-2</v>
      </c>
      <c r="V1110" s="27">
        <f>(Table2[[#This Row],[TATA]]-AVERAGE(Table2[TATA]))/STDEV(Table2[TATA])</f>
        <v>0.13516378363483569</v>
      </c>
      <c r="W1110" s="43">
        <f>(Table2[[#This Row],[REC]]-AVERAGE(Table2[REC]))/STDEV(Table2[REC])</f>
        <v>0.27398252015990776</v>
      </c>
      <c r="X1110" s="43">
        <f>(Table2[[#This Row],[INV]]-AVERAGE(Table2[INV]))/STDEV(Table2[INV])</f>
        <v>-4.3455149263343915E-2</v>
      </c>
      <c r="Y1110" s="43">
        <f>(Table2[[#This Row],[rev]]-AVERAGE(Table2[rev]))/STDEV(Table2[rev])</f>
        <v>-3.0652320533855176E-2</v>
      </c>
      <c r="Z1110" s="43">
        <f>(Table2[[#This Row],[ROA]]-AVERAGE(Table2[ROA]))/STDEV(Table2[ROA])</f>
        <v>-1.024009124242301E-2</v>
      </c>
      <c r="AA1110" s="20">
        <f>SUM(Table2[[#This Row],[TATA Z]:[ROA Z]])</f>
        <v>0.32479874275512133</v>
      </c>
      <c r="AB1110" s="20">
        <f>IF(Table2[[#This Row],[Z Score]]&gt;1,1,0)</f>
        <v>0</v>
      </c>
    </row>
    <row r="1111" spans="1:28" ht="39" hidden="1" x14ac:dyDescent="0.45">
      <c r="A1111" s="30">
        <v>2834</v>
      </c>
      <c r="B1111" s="31" t="s">
        <v>5672</v>
      </c>
      <c r="C1111" s="32" t="s">
        <v>5673</v>
      </c>
      <c r="D1111" s="32" t="s">
        <v>15</v>
      </c>
      <c r="E1111" s="33">
        <v>105222305333</v>
      </c>
      <c r="F1111" s="33">
        <v>97850983854</v>
      </c>
      <c r="G1111" s="33">
        <v>936331340057</v>
      </c>
      <c r="H1111" s="33">
        <v>73269045633</v>
      </c>
      <c r="I1111" s="33">
        <v>116124529708</v>
      </c>
      <c r="J1111" s="33">
        <v>86464670088</v>
      </c>
      <c r="K1111" s="33">
        <v>62470944371</v>
      </c>
      <c r="L1111" s="33">
        <v>961283257564</v>
      </c>
      <c r="M1111" s="33">
        <v>962946498843</v>
      </c>
      <c r="N1111" s="34">
        <v>2.5299999999999998</v>
      </c>
      <c r="O1111" s="34">
        <v>2.62</v>
      </c>
      <c r="P1111" s="17">
        <v>-7.8725566085946289E-3</v>
      </c>
      <c r="Q1111" s="27">
        <v>0.58490572252927109</v>
      </c>
      <c r="R1111" s="27">
        <v>-0.2774974529201375</v>
      </c>
      <c r="S1111" s="27">
        <v>1.7302301542365781E-3</v>
      </c>
      <c r="T1111" s="28">
        <v>9.0000000000000302E-2</v>
      </c>
      <c r="U1111" s="29">
        <v>0.39126594315477581</v>
      </c>
      <c r="V1111" s="27">
        <f>(Table2[[#This Row],[TATA]]-AVERAGE(Table2[TATA]))/STDEV(Table2[TATA])</f>
        <v>3.4457581520345032E-2</v>
      </c>
      <c r="W1111" s="43">
        <f>(Table2[[#This Row],[REC]]-AVERAGE(Table2[REC]))/STDEV(Table2[REC])</f>
        <v>0.27641313799873724</v>
      </c>
      <c r="X1111" s="43">
        <f>(Table2[[#This Row],[INV]]-AVERAGE(Table2[INV]))/STDEV(Table2[INV])</f>
        <v>-3.90097441897371E-2</v>
      </c>
      <c r="Y1111" s="43">
        <f>(Table2[[#This Row],[rev]]-AVERAGE(Table2[rev]))/STDEV(Table2[rev])</f>
        <v>-3.0946184631303112E-2</v>
      </c>
      <c r="Z1111" s="43">
        <f>(Table2[[#This Row],[ROA]]-AVERAGE(Table2[ROA]))/STDEV(Table2[ROA])</f>
        <v>-8.9472262869595681E-3</v>
      </c>
      <c r="AA1111" s="20">
        <f>SUM(Table2[[#This Row],[TATA Z]:[ROA Z]])</f>
        <v>0.23196756441108249</v>
      </c>
      <c r="AB1111" s="20">
        <f>IF(Table2[[#This Row],[Z Score]]&gt;1,1,0)</f>
        <v>0</v>
      </c>
    </row>
    <row r="1112" spans="1:28" ht="39" x14ac:dyDescent="0.45">
      <c r="A1112" s="22">
        <v>2836</v>
      </c>
      <c r="B1112" s="23" t="s">
        <v>5676</v>
      </c>
      <c r="C1112" s="24" t="s">
        <v>5677</v>
      </c>
      <c r="D1112" s="24" t="s">
        <v>15</v>
      </c>
      <c r="E1112" s="25">
        <v>119101520588</v>
      </c>
      <c r="F1112" s="25">
        <v>9474220884</v>
      </c>
      <c r="G1112" s="25">
        <v>1069013274210</v>
      </c>
      <c r="H1112" s="25">
        <v>143114436862</v>
      </c>
      <c r="I1112" s="25">
        <v>399971548617</v>
      </c>
      <c r="J1112" s="25">
        <v>9356778008</v>
      </c>
      <c r="K1112" s="25">
        <v>10956891775</v>
      </c>
      <c r="L1112" s="25">
        <v>1588451478188</v>
      </c>
      <c r="M1112" s="25">
        <v>1444603360479</v>
      </c>
      <c r="N1112" s="25"/>
      <c r="O1112" s="26">
        <v>-0.56999999999999995</v>
      </c>
      <c r="P1112" s="17">
        <v>-0.10254998918045662</v>
      </c>
      <c r="Q1112" s="27">
        <v>1.794767302216183</v>
      </c>
      <c r="R1112" s="27">
        <v>0.17101119270243564</v>
      </c>
      <c r="S1112" s="27">
        <v>-9.0558710595990244E-2</v>
      </c>
      <c r="T1112" s="28">
        <v>-0.56999999999999995</v>
      </c>
      <c r="U1112" s="29">
        <v>1.2026697951421719</v>
      </c>
      <c r="V1112" s="27">
        <f>(Table2[[#This Row],[TATA]]-AVERAGE(Table2[TATA]))/STDEV(Table2[TATA])</f>
        <v>-6.9754061572254555E-2</v>
      </c>
      <c r="W1112" s="43">
        <f>(Table2[[#This Row],[REC]]-AVERAGE(Table2[REC]))/STDEV(Table2[REC])</f>
        <v>1.2705599468778379</v>
      </c>
      <c r="X1112" s="43">
        <f>(Table2[[#This Row],[INV]]-AVERAGE(Table2[INV]))/STDEV(Table2[INV])</f>
        <v>-3.5708619214729689E-2</v>
      </c>
      <c r="Y1112" s="43">
        <f>(Table2[[#This Row],[rev]]-AVERAGE(Table2[rev]))/STDEV(Table2[rev])</f>
        <v>-3.1266222632487288E-2</v>
      </c>
      <c r="Z1112" s="43">
        <f>(Table2[[#This Row],[ROA]]-AVERAGE(Table2[ROA]))/STDEV(Table2[ROA])</f>
        <v>-9.4276313347537208E-2</v>
      </c>
      <c r="AA1112" s="20">
        <f>SUM(Table2[[#This Row],[TATA Z]:[ROA Z]])</f>
        <v>1.039554730110829</v>
      </c>
      <c r="AB1112" s="20">
        <f>IF(Table2[[#This Row],[Z Score]]&gt;1,1,0)</f>
        <v>1</v>
      </c>
    </row>
    <row r="1113" spans="1:28" hidden="1" x14ac:dyDescent="0.45">
      <c r="A1113" s="30">
        <v>2839</v>
      </c>
      <c r="B1113" s="31" t="s">
        <v>5682</v>
      </c>
      <c r="C1113" s="32" t="s">
        <v>5683</v>
      </c>
      <c r="D1113" s="32" t="s">
        <v>33</v>
      </c>
      <c r="E1113" s="33">
        <v>-55549797979</v>
      </c>
      <c r="F1113" s="33">
        <v>28029231026</v>
      </c>
      <c r="G1113" s="33">
        <v>444504704801</v>
      </c>
      <c r="H1113" s="33">
        <v>75129916643</v>
      </c>
      <c r="I1113" s="33">
        <v>91895053885</v>
      </c>
      <c r="J1113" s="33">
        <v>180683060322</v>
      </c>
      <c r="K1113" s="33">
        <v>36396984265</v>
      </c>
      <c r="L1113" s="33">
        <v>1301769510923</v>
      </c>
      <c r="M1113" s="33">
        <v>1003485689531</v>
      </c>
      <c r="N1113" s="34">
        <v>4.79</v>
      </c>
      <c r="O1113" s="34">
        <v>1.33</v>
      </c>
      <c r="P1113" s="17">
        <v>0.18802732142602954</v>
      </c>
      <c r="Q1113" s="27">
        <v>0.22314862029814378</v>
      </c>
      <c r="R1113" s="27">
        <v>-0.79855895621794326</v>
      </c>
      <c r="S1113" s="27">
        <v>-0.22913720047146163</v>
      </c>
      <c r="T1113" s="28">
        <v>-3.46</v>
      </c>
      <c r="U1113" s="29">
        <v>-4.0765202149652318</v>
      </c>
      <c r="V1113" s="27">
        <f>(Table2[[#This Row],[TATA]]-AVERAGE(Table2[TATA]))/STDEV(Table2[TATA])</f>
        <v>0.25008497674077024</v>
      </c>
      <c r="W1113" s="43">
        <f>(Table2[[#This Row],[REC]]-AVERAGE(Table2[REC]))/STDEV(Table2[REC])</f>
        <v>-2.084373403574245E-2</v>
      </c>
      <c r="X1113" s="43">
        <f>(Table2[[#This Row],[INV]]-AVERAGE(Table2[INV]))/STDEV(Table2[INV])</f>
        <v>-4.2844874590988666E-2</v>
      </c>
      <c r="Y1113" s="43">
        <f>(Table2[[#This Row],[rev]]-AVERAGE(Table2[rev]))/STDEV(Table2[rev])</f>
        <v>-3.1746782735857612E-2</v>
      </c>
      <c r="Z1113" s="43">
        <f>(Table2[[#This Row],[ROA]]-AVERAGE(Table2[ROA]))/STDEV(Table2[ROA])</f>
        <v>-0.46791428547643005</v>
      </c>
      <c r="AA1113" s="20">
        <f>SUM(Table2[[#This Row],[TATA Z]:[ROA Z]])</f>
        <v>-0.31326470009824853</v>
      </c>
      <c r="AB1113" s="20">
        <f>IF(Table2[[#This Row],[Z Score]]&gt;1,1,0)</f>
        <v>0</v>
      </c>
    </row>
    <row r="1114" spans="1:28" ht="39" hidden="1" x14ac:dyDescent="0.45">
      <c r="A1114" s="22">
        <v>2855</v>
      </c>
      <c r="B1114" s="23" t="s">
        <v>5714</v>
      </c>
      <c r="C1114" s="24" t="s">
        <v>5715</v>
      </c>
      <c r="D1114" s="24" t="s">
        <v>15</v>
      </c>
      <c r="E1114" s="25">
        <v>664735150</v>
      </c>
      <c r="F1114" s="25">
        <v>31633569913</v>
      </c>
      <c r="G1114" s="25">
        <v>925021775132</v>
      </c>
      <c r="H1114" s="25">
        <v>123709676382</v>
      </c>
      <c r="I1114" s="25">
        <v>106085171023</v>
      </c>
      <c r="J1114" s="25">
        <v>308541583440</v>
      </c>
      <c r="K1114" s="25">
        <v>397596921908</v>
      </c>
      <c r="L1114" s="25">
        <v>155896493884</v>
      </c>
      <c r="M1114" s="25">
        <v>162955563892</v>
      </c>
      <c r="N1114" s="26">
        <v>1.2</v>
      </c>
      <c r="O1114" s="26">
        <v>2.89</v>
      </c>
      <c r="P1114" s="17">
        <v>3.3479033246088467E-2</v>
      </c>
      <c r="Q1114" s="27">
        <v>-0.14246666772110642</v>
      </c>
      <c r="R1114" s="27">
        <v>0.28863318025110868</v>
      </c>
      <c r="S1114" s="27">
        <v>4.528049240961466E-2</v>
      </c>
      <c r="T1114" s="28">
        <v>1.6900000000000002</v>
      </c>
      <c r="U1114" s="29">
        <v>1.9149260381857056</v>
      </c>
      <c r="V1114" s="27">
        <f>(Table2[[#This Row],[TATA]]-AVERAGE(Table2[TATA]))/STDEV(Table2[TATA])</f>
        <v>7.9973360795167911E-2</v>
      </c>
      <c r="W1114" s="43">
        <f>(Table2[[#This Row],[REC]]-AVERAGE(Table2[REC]))/STDEV(Table2[REC])</f>
        <v>-0.32127088864942238</v>
      </c>
      <c r="X1114" s="43">
        <f>(Table2[[#This Row],[INV]]-AVERAGE(Table2[INV]))/STDEV(Table2[INV])</f>
        <v>-3.4842894808976128E-2</v>
      </c>
      <c r="Y1114" s="43">
        <f>(Table2[[#This Row],[rev]]-AVERAGE(Table2[rev]))/STDEV(Table2[rev])</f>
        <v>-3.0795161781003215E-2</v>
      </c>
      <c r="Z1114" s="43">
        <f>(Table2[[#This Row],[ROA]]-AVERAGE(Table2[ROA]))/STDEV(Table2[ROA])</f>
        <v>0.19791116658716795</v>
      </c>
      <c r="AA1114" s="20">
        <f>SUM(Table2[[#This Row],[TATA Z]:[ROA Z]])</f>
        <v>-0.10902441785706585</v>
      </c>
      <c r="AB1114" s="20">
        <f>IF(Table2[[#This Row],[Z Score]]&gt;1,1,0)</f>
        <v>0</v>
      </c>
    </row>
    <row r="1115" spans="1:28" ht="26.25" hidden="1" x14ac:dyDescent="0.45">
      <c r="A1115" s="30">
        <v>2859</v>
      </c>
      <c r="B1115" s="31" t="s">
        <v>5722</v>
      </c>
      <c r="C1115" s="32" t="s">
        <v>5723</v>
      </c>
      <c r="D1115" s="32" t="s">
        <v>15</v>
      </c>
      <c r="E1115" s="33">
        <v>9297651777</v>
      </c>
      <c r="F1115" s="33">
        <v>65269158661</v>
      </c>
      <c r="G1115" s="33">
        <v>664536761656</v>
      </c>
      <c r="H1115" s="33">
        <v>265871957975</v>
      </c>
      <c r="I1115" s="33">
        <v>232428161701</v>
      </c>
      <c r="J1115" s="33">
        <v>171242237691</v>
      </c>
      <c r="K1115" s="33">
        <v>168686759431</v>
      </c>
      <c r="L1115" s="33">
        <v>554979957823</v>
      </c>
      <c r="M1115" s="33">
        <v>499674127239</v>
      </c>
      <c r="N1115" s="34">
        <v>0.38</v>
      </c>
      <c r="O1115" s="34">
        <v>0.04</v>
      </c>
      <c r="P1115" s="17">
        <v>8.422635151819316E-2</v>
      </c>
      <c r="Q1115" s="27">
        <v>-0.12578910739110263</v>
      </c>
      <c r="R1115" s="27">
        <v>-1.4923177216425202E-2</v>
      </c>
      <c r="S1115" s="27">
        <v>-9.9653743895448399E-2</v>
      </c>
      <c r="T1115" s="28">
        <v>-0.34</v>
      </c>
      <c r="U1115" s="29">
        <v>-0.49613967698478312</v>
      </c>
      <c r="V1115" s="27">
        <f>(Table2[[#This Row],[TATA]]-AVERAGE(Table2[TATA]))/STDEV(Table2[TATA])</f>
        <v>0.13583103749827335</v>
      </c>
      <c r="W1115" s="43">
        <f>(Table2[[#This Row],[REC]]-AVERAGE(Table2[REC]))/STDEV(Table2[REC])</f>
        <v>-0.30756688840647517</v>
      </c>
      <c r="X1115" s="43">
        <f>(Table2[[#This Row],[INV]]-AVERAGE(Table2[INV]))/STDEV(Table2[INV])</f>
        <v>-3.7077138190321372E-2</v>
      </c>
      <c r="Y1115" s="43">
        <f>(Table2[[#This Row],[rev]]-AVERAGE(Table2[rev]))/STDEV(Table2[rev])</f>
        <v>-3.1297762232510871E-2</v>
      </c>
      <c r="Z1115" s="43">
        <f>(Table2[[#This Row],[ROA]]-AVERAGE(Table2[ROA]))/STDEV(Table2[ROA])</f>
        <v>-6.4540419371881375E-2</v>
      </c>
      <c r="AA1115" s="20">
        <f>SUM(Table2[[#This Row],[TATA Z]:[ROA Z]])</f>
        <v>-0.30465117070291547</v>
      </c>
      <c r="AB1115" s="20">
        <f>IF(Table2[[#This Row],[Z Score]]&gt;1,1,0)</f>
        <v>0</v>
      </c>
    </row>
    <row r="1116" spans="1:28" ht="39" hidden="1" x14ac:dyDescent="0.45">
      <c r="A1116" s="22">
        <v>2865</v>
      </c>
      <c r="B1116" s="23" t="s">
        <v>5734</v>
      </c>
      <c r="C1116" s="24" t="s">
        <v>5735</v>
      </c>
      <c r="D1116" s="24" t="s">
        <v>15</v>
      </c>
      <c r="E1116" s="25">
        <v>275810976600</v>
      </c>
      <c r="F1116" s="25">
        <v>26818215094</v>
      </c>
      <c r="G1116" s="25">
        <v>3475421230970</v>
      </c>
      <c r="H1116" s="25">
        <v>993309289907</v>
      </c>
      <c r="I1116" s="25">
        <v>1050465836427</v>
      </c>
      <c r="J1116" s="25">
        <v>1122546764292</v>
      </c>
      <c r="K1116" s="25">
        <v>989902143238</v>
      </c>
      <c r="L1116" s="25">
        <v>1589929495990</v>
      </c>
      <c r="M1116" s="25">
        <v>2032016100173</v>
      </c>
      <c r="N1116" s="26">
        <v>0.16</v>
      </c>
      <c r="O1116" s="26">
        <v>0.39</v>
      </c>
      <c r="P1116" s="17">
        <v>-7.164390874038179E-2</v>
      </c>
      <c r="Q1116" s="27">
        <v>5.7541540284347249E-2</v>
      </c>
      <c r="R1116" s="27">
        <v>-0.11816400463072033</v>
      </c>
      <c r="S1116" s="27">
        <v>0.2780542189436685</v>
      </c>
      <c r="T1116" s="28">
        <v>0.23</v>
      </c>
      <c r="U1116" s="29">
        <v>0.3757878458569136</v>
      </c>
      <c r="V1116" s="27">
        <f>(Table2[[#This Row],[TATA]]-AVERAGE(Table2[TATA]))/STDEV(Table2[TATA])</f>
        <v>-3.5735675809970363E-2</v>
      </c>
      <c r="W1116" s="43">
        <f>(Table2[[#This Row],[REC]]-AVERAGE(Table2[REC]))/STDEV(Table2[REC])</f>
        <v>-0.15692355745331613</v>
      </c>
      <c r="X1116" s="43">
        <f>(Table2[[#This Row],[INV]]-AVERAGE(Table2[INV]))/STDEV(Table2[INV])</f>
        <v>-3.7837014007976309E-2</v>
      </c>
      <c r="Y1116" s="43">
        <f>(Table2[[#This Row],[rev]]-AVERAGE(Table2[rev]))/STDEV(Table2[rev])</f>
        <v>-2.9987953056289724E-2</v>
      </c>
      <c r="Z1116" s="43">
        <f>(Table2[[#This Row],[ROA]]-AVERAGE(Table2[ROA]))/STDEV(Table2[ROA])</f>
        <v>9.1528830895265534E-3</v>
      </c>
      <c r="AA1116" s="20">
        <f>SUM(Table2[[#This Row],[TATA Z]:[ROA Z]])</f>
        <v>-0.25133131723802599</v>
      </c>
      <c r="AB1116" s="20">
        <f>IF(Table2[[#This Row],[Z Score]]&gt;1,1,0)</f>
        <v>0</v>
      </c>
    </row>
    <row r="1117" spans="1:28" ht="39" hidden="1" x14ac:dyDescent="0.45">
      <c r="A1117" s="30">
        <v>2868</v>
      </c>
      <c r="B1117" s="31" t="s">
        <v>5740</v>
      </c>
      <c r="C1117" s="32" t="s">
        <v>5741</v>
      </c>
      <c r="D1117" s="32" t="s">
        <v>15</v>
      </c>
      <c r="E1117" s="33">
        <v>42934225762</v>
      </c>
      <c r="F1117" s="33">
        <v>27784721681</v>
      </c>
      <c r="G1117" s="33">
        <v>368019944817</v>
      </c>
      <c r="H1117" s="33">
        <v>8061825567</v>
      </c>
      <c r="I1117" s="33">
        <v>10643335954</v>
      </c>
      <c r="J1117" s="33">
        <v>2090541866</v>
      </c>
      <c r="K1117" s="33">
        <v>2183385892</v>
      </c>
      <c r="L1117" s="33">
        <v>71497768393</v>
      </c>
      <c r="M1117" s="33">
        <v>80620254891</v>
      </c>
      <c r="N1117" s="34">
        <v>1.87</v>
      </c>
      <c r="O1117" s="34">
        <v>2.1800000000000002</v>
      </c>
      <c r="P1117" s="17">
        <v>-4.1164899604919994E-2</v>
      </c>
      <c r="Q1117" s="27">
        <v>0.32021412092653878</v>
      </c>
      <c r="R1117" s="27">
        <v>4.4411464563321977E-2</v>
      </c>
      <c r="S1117" s="27">
        <v>0.12759120603396537</v>
      </c>
      <c r="T1117" s="28">
        <v>0.31000000000000005</v>
      </c>
      <c r="U1117" s="29">
        <v>0.76105189191890621</v>
      </c>
      <c r="V1117" s="27">
        <f>(Table2[[#This Row],[TATA]]-AVERAGE(Table2[TATA]))/STDEV(Table2[TATA])</f>
        <v>-2.187368303532874E-3</v>
      </c>
      <c r="W1117" s="43">
        <f>(Table2[[#This Row],[REC]]-AVERAGE(Table2[REC]))/STDEV(Table2[REC])</f>
        <v>5.8915272549905827E-2</v>
      </c>
      <c r="X1117" s="43">
        <f>(Table2[[#This Row],[INV]]-AVERAGE(Table2[INV]))/STDEV(Table2[INV])</f>
        <v>-3.6640421819803357E-2</v>
      </c>
      <c r="Y1117" s="43">
        <f>(Table2[[#This Row],[rev]]-AVERAGE(Table2[rev]))/STDEV(Table2[rev])</f>
        <v>-3.0509726104201221E-2</v>
      </c>
      <c r="Z1117" s="43">
        <f>(Table2[[#This Row],[ROA]]-AVERAGE(Table2[ROA]))/STDEV(Table2[ROA])</f>
        <v>1.9495802733232936E-2</v>
      </c>
      <c r="AA1117" s="20">
        <f>SUM(Table2[[#This Row],[TATA Z]:[ROA Z]])</f>
        <v>9.0735590556013102E-3</v>
      </c>
      <c r="AB1117" s="20">
        <f>IF(Table2[[#This Row],[Z Score]]&gt;1,1,0)</f>
        <v>0</v>
      </c>
    </row>
    <row r="1118" spans="1:28" ht="26.25" hidden="1" x14ac:dyDescent="0.45">
      <c r="A1118" s="22">
        <v>2874</v>
      </c>
      <c r="B1118" s="23" t="s">
        <v>5752</v>
      </c>
      <c r="C1118" s="24" t="s">
        <v>5753</v>
      </c>
      <c r="D1118" s="24" t="s">
        <v>15</v>
      </c>
      <c r="E1118" s="25">
        <v>-3569326768</v>
      </c>
      <c r="F1118" s="25">
        <v>36812591</v>
      </c>
      <c r="G1118" s="25">
        <v>151112354625</v>
      </c>
      <c r="H1118" s="25">
        <v>4849587544</v>
      </c>
      <c r="I1118" s="25">
        <v>8393139257</v>
      </c>
      <c r="J1118" s="25">
        <v>21576537289</v>
      </c>
      <c r="K1118" s="25">
        <v>20784707154</v>
      </c>
      <c r="L1118" s="25">
        <v>38136757654</v>
      </c>
      <c r="M1118" s="25">
        <v>99151284195</v>
      </c>
      <c r="N1118" s="26">
        <v>-1.65</v>
      </c>
      <c r="O1118" s="26">
        <v>-0.47</v>
      </c>
      <c r="P1118" s="17">
        <v>2.3863961143011671E-2</v>
      </c>
      <c r="Q1118" s="27">
        <v>0.7306913589763212</v>
      </c>
      <c r="R1118" s="27">
        <v>-3.6698665981203818E-2</v>
      </c>
      <c r="S1118" s="27">
        <v>1.5998876227119547</v>
      </c>
      <c r="T1118" s="28">
        <v>1.18</v>
      </c>
      <c r="U1118" s="29">
        <v>3.4977442768500833</v>
      </c>
      <c r="V1118" s="27">
        <f>(Table2[[#This Row],[TATA]]-AVERAGE(Table2[TATA]))/STDEV(Table2[TATA])</f>
        <v>6.9390031324811696E-2</v>
      </c>
      <c r="W1118" s="43">
        <f>(Table2[[#This Row],[REC]]-AVERAGE(Table2[REC]))/STDEV(Table2[REC])</f>
        <v>0.3962056230958747</v>
      </c>
      <c r="X1118" s="43">
        <f>(Table2[[#This Row],[INV]]-AVERAGE(Table2[INV]))/STDEV(Table2[INV])</f>
        <v>-3.7237410707932767E-2</v>
      </c>
      <c r="Y1118" s="43">
        <f>(Table2[[#This Row],[rev]]-AVERAGE(Table2[rev]))/STDEV(Table2[rev])</f>
        <v>-2.540412191681015E-2</v>
      </c>
      <c r="Z1118" s="43">
        <f>(Table2[[#This Row],[ROA]]-AVERAGE(Table2[ROA]))/STDEV(Table2[ROA])</f>
        <v>0.13197505385853978</v>
      </c>
      <c r="AA1118" s="20">
        <f>SUM(Table2[[#This Row],[TATA Z]:[ROA Z]])</f>
        <v>0.53492917565448328</v>
      </c>
      <c r="AB1118" s="20">
        <f>IF(Table2[[#This Row],[Z Score]]&gt;1,1,0)</f>
        <v>0</v>
      </c>
    </row>
    <row r="1119" spans="1:28" ht="51.75" hidden="1" x14ac:dyDescent="0.45">
      <c r="A1119" s="30">
        <v>2877</v>
      </c>
      <c r="B1119" s="31" t="s">
        <v>5758</v>
      </c>
      <c r="C1119" s="32" t="s">
        <v>5759</v>
      </c>
      <c r="D1119" s="32" t="s">
        <v>18</v>
      </c>
      <c r="E1119" s="33">
        <v>35142865581</v>
      </c>
      <c r="F1119" s="33">
        <v>27396766592</v>
      </c>
      <c r="G1119" s="33">
        <v>712608827778</v>
      </c>
      <c r="H1119" s="33">
        <v>158950741084</v>
      </c>
      <c r="I1119" s="33">
        <v>233949800795</v>
      </c>
      <c r="J1119" s="33">
        <v>106083660683</v>
      </c>
      <c r="K1119" s="33">
        <v>104046683512</v>
      </c>
      <c r="L1119" s="33">
        <v>771126424746</v>
      </c>
      <c r="M1119" s="33">
        <v>876907824650</v>
      </c>
      <c r="N1119" s="34">
        <v>0.45</v>
      </c>
      <c r="O1119" s="34">
        <v>1.18</v>
      </c>
      <c r="P1119" s="17">
        <v>-1.0870057578648397E-2</v>
      </c>
      <c r="Q1119" s="27">
        <v>0.47183837709423182</v>
      </c>
      <c r="R1119" s="27">
        <v>-1.9201610859630031E-2</v>
      </c>
      <c r="S1119" s="27">
        <v>0.13717776555101605</v>
      </c>
      <c r="T1119" s="28">
        <v>0.73</v>
      </c>
      <c r="U1119" s="29">
        <v>1.3089444742069696</v>
      </c>
      <c r="V1119" s="27">
        <f>(Table2[[#This Row],[TATA]]-AVERAGE(Table2[TATA]))/STDEV(Table2[TATA])</f>
        <v>3.1158226090276034E-2</v>
      </c>
      <c r="W1119" s="43">
        <f>(Table2[[#This Row],[REC]]-AVERAGE(Table2[REC]))/STDEV(Table2[REC])</f>
        <v>0.18350536859774216</v>
      </c>
      <c r="X1119" s="43">
        <f>(Table2[[#This Row],[INV]]-AVERAGE(Table2[INV]))/STDEV(Table2[INV])</f>
        <v>-3.7108628428673171E-2</v>
      </c>
      <c r="Y1119" s="43">
        <f>(Table2[[#This Row],[rev]]-AVERAGE(Table2[rev]))/STDEV(Table2[rev])</f>
        <v>-3.0476481998015482E-2</v>
      </c>
      <c r="Z1119" s="43">
        <f>(Table2[[#This Row],[ROA]]-AVERAGE(Table2[ROA]))/STDEV(Table2[ROA])</f>
        <v>7.3796130862691406E-2</v>
      </c>
      <c r="AA1119" s="20">
        <f>SUM(Table2[[#This Row],[TATA Z]:[ROA Z]])</f>
        <v>0.22087461512402096</v>
      </c>
      <c r="AB1119" s="20">
        <f>IF(Table2[[#This Row],[Z Score]]&gt;1,1,0)</f>
        <v>0</v>
      </c>
    </row>
    <row r="1120" spans="1:28" ht="26.25" hidden="1" x14ac:dyDescent="0.45">
      <c r="A1120" s="35">
        <v>2879</v>
      </c>
      <c r="B1120" s="36" t="s">
        <v>5762</v>
      </c>
      <c r="C1120" s="37" t="s">
        <v>5763</v>
      </c>
      <c r="D1120" s="37" t="s">
        <v>18</v>
      </c>
      <c r="E1120" s="38">
        <v>-154322148001</v>
      </c>
      <c r="F1120" s="38">
        <v>80336941622</v>
      </c>
      <c r="G1120" s="38">
        <v>2815734128950</v>
      </c>
      <c r="H1120" s="38">
        <v>1101930451740</v>
      </c>
      <c r="I1120" s="38">
        <v>1231677085675</v>
      </c>
      <c r="J1120" s="38">
        <v>40804852414</v>
      </c>
      <c r="K1120" s="38">
        <v>104166957862</v>
      </c>
      <c r="L1120" s="38">
        <v>1026485549969</v>
      </c>
      <c r="M1120" s="38">
        <v>1653119347537</v>
      </c>
      <c r="N1120" s="39">
        <v>2.92</v>
      </c>
      <c r="O1120" s="39">
        <v>0.7</v>
      </c>
      <c r="P1120" s="19">
        <v>8.3338510980262695E-2</v>
      </c>
      <c r="Q1120" s="40">
        <v>0.11774484835238373</v>
      </c>
      <c r="R1120" s="40">
        <v>1.5528081024564786</v>
      </c>
      <c r="S1120" s="40">
        <v>0.61046528866083349</v>
      </c>
      <c r="T1120" s="41">
        <v>-2.2199999999999998</v>
      </c>
      <c r="U1120" s="42">
        <v>0.14435675044995877</v>
      </c>
      <c r="V1120" s="40">
        <f>(Table2[[#This Row],[TATA]]-AVERAGE(Table2[TATA]))/STDEV(Table2[TATA])</f>
        <v>0.13485378960774014</v>
      </c>
      <c r="W1120" s="43">
        <f>(Table2[[#This Row],[REC]]-AVERAGE(Table2[REC]))/STDEV(Table2[REC])</f>
        <v>-0.10745432262126854</v>
      </c>
      <c r="X1120" s="43">
        <f>(Table2[[#This Row],[INV]]-AVERAGE(Table2[INV]))/STDEV(Table2[INV])</f>
        <v>-2.5538281733619689E-2</v>
      </c>
      <c r="Y1120" s="43">
        <f>(Table2[[#This Row],[rev]]-AVERAGE(Table2[rev]))/STDEV(Table2[rev])</f>
        <v>-2.8835223666842123E-2</v>
      </c>
      <c r="Z1120" s="43">
        <f>(Table2[[#This Row],[ROA]]-AVERAGE(Table2[ROA]))/STDEV(Table2[ROA])</f>
        <v>-0.30759903099898117</v>
      </c>
      <c r="AA1120" s="20">
        <f>SUM(Table2[[#This Row],[TATA Z]:[ROA Z]])</f>
        <v>-0.33457306941297138</v>
      </c>
      <c r="AB1120" s="20">
        <f>IF(Table2[[#This Row],[Z Score]]&gt;1,1,0)</f>
        <v>0</v>
      </c>
    </row>
  </sheetData>
  <phoneticPr fontId="8" type="noConversion"/>
  <hyperlinks>
    <hyperlink ref="B2" r:id="rId1" xr:uid="{2B0FD306-EEE3-4083-8A64-9462A0F66B14}"/>
    <hyperlink ref="B3" r:id="rId2" xr:uid="{18B0E38F-E675-4C32-8A96-8D9C644852BA}"/>
    <hyperlink ref="B4" r:id="rId3" xr:uid="{BBB68B82-2A49-4012-9617-577BC46D3AAF}"/>
    <hyperlink ref="B5" r:id="rId4" xr:uid="{213194CA-5DE7-48EE-BDD9-3CA93CAADAC4}"/>
    <hyperlink ref="B6" r:id="rId5" xr:uid="{DFB987AA-F47E-41B3-B363-12592581B77E}"/>
    <hyperlink ref="B7" r:id="rId6" xr:uid="{1B7D4628-6548-4295-9F76-7F87CE2C81BA}"/>
    <hyperlink ref="B8" r:id="rId7" xr:uid="{0E6183CB-541A-4C77-8E00-4E05EE71ECEC}"/>
    <hyperlink ref="B9" r:id="rId8" xr:uid="{C10C3196-388B-4A8A-9923-1A010ECBB439}"/>
    <hyperlink ref="B10" r:id="rId9" xr:uid="{52E66D18-BA30-4260-A21B-2E97EA1FDF00}"/>
    <hyperlink ref="B11" r:id="rId10" xr:uid="{1B5D2D2E-7FDC-4085-977D-AB3F4B247603}"/>
    <hyperlink ref="B12" r:id="rId11" xr:uid="{2DE39EF7-3171-4439-AB4B-A9155085DFA7}"/>
    <hyperlink ref="B13" r:id="rId12" xr:uid="{B5796B84-95C8-4F9C-B999-0A981C05FF62}"/>
    <hyperlink ref="B14" r:id="rId13" xr:uid="{8EF0CC4E-0962-4630-92D9-400E7279F7C4}"/>
    <hyperlink ref="B15" r:id="rId14" xr:uid="{487AF7E6-107C-4360-AB3F-3286B088EEB6}"/>
    <hyperlink ref="B16" r:id="rId15" xr:uid="{C4C931C4-41EB-4B8F-924F-64481FBD3550}"/>
    <hyperlink ref="B17" r:id="rId16" xr:uid="{85F9A5FB-64D8-48D5-81E2-BCAF775DBC96}"/>
    <hyperlink ref="B18" r:id="rId17" xr:uid="{BABD4F50-71DF-4C4D-AEFC-81B64A047235}"/>
    <hyperlink ref="B19" r:id="rId18" xr:uid="{96C41007-EF8C-43C9-BD16-C340B74C1C31}"/>
    <hyperlink ref="B20" r:id="rId19" xr:uid="{7CF7E655-0EDB-4717-B903-349E06EE34CB}"/>
    <hyperlink ref="B21" r:id="rId20" xr:uid="{9ED4FE3B-69F4-4780-BC39-BCBE9F6CEC27}"/>
    <hyperlink ref="B22" r:id="rId21" xr:uid="{939EA59B-B6A5-46F3-893E-8163D82D3B25}"/>
    <hyperlink ref="B23" r:id="rId22" xr:uid="{DE2AA170-1E65-43BB-8866-CE870331824D}"/>
    <hyperlink ref="B24" r:id="rId23" xr:uid="{B44F5CDA-C562-4E9D-AA13-364770AC78AD}"/>
    <hyperlink ref="B25" r:id="rId24" xr:uid="{24C10620-5C27-43C8-89F2-C0E2A76B544C}"/>
    <hyperlink ref="B26" r:id="rId25" xr:uid="{F4B94E6B-08B0-4CD7-9F17-0DE35B5FBB9E}"/>
    <hyperlink ref="B27" r:id="rId26" xr:uid="{1A8F5FCD-EC51-4D7A-B692-124022251DF2}"/>
    <hyperlink ref="B28" r:id="rId27" xr:uid="{85A54120-8BCC-4A46-9C33-109C60E1DF9E}"/>
    <hyperlink ref="B29" r:id="rId28" xr:uid="{078C2BD0-5568-4C39-9E4E-CF8BAECA63FB}"/>
    <hyperlink ref="B30" r:id="rId29" xr:uid="{02E981E0-7D49-49ED-8E67-881D91D8F12A}"/>
    <hyperlink ref="B31" r:id="rId30" xr:uid="{E6E07CD8-2E41-4472-B53A-19002BB3B179}"/>
    <hyperlink ref="B32" r:id="rId31" xr:uid="{2D048F35-068A-4BC7-9525-05A5DD14607A}"/>
    <hyperlink ref="B33" r:id="rId32" xr:uid="{244D0869-6D9F-4ABA-984E-8C4D63FA96B7}"/>
    <hyperlink ref="B34" r:id="rId33" xr:uid="{4E0243DC-476D-421E-A1A9-878E906F7E69}"/>
    <hyperlink ref="B35" r:id="rId34" xr:uid="{1F6DA2DD-2703-4BAC-B2ED-B9C778CC06CB}"/>
    <hyperlink ref="B36" r:id="rId35" xr:uid="{6B617113-EBDC-4321-84FD-1CF271D503F1}"/>
    <hyperlink ref="B37" r:id="rId36" xr:uid="{95589A60-E82B-4EDC-B964-A42C5E80F07C}"/>
    <hyperlink ref="B38" r:id="rId37" xr:uid="{AF681EDA-BE53-42D3-87D4-52166C47D6AB}"/>
    <hyperlink ref="B39" r:id="rId38" xr:uid="{D0BC821B-06C3-440C-92A8-348001F57E61}"/>
    <hyperlink ref="B40" r:id="rId39" xr:uid="{AEDF10C6-B339-4FEB-838B-4E2D9BD1B4D3}"/>
    <hyperlink ref="B41" r:id="rId40" xr:uid="{856312BA-205B-477C-B938-B7C0C10BB61B}"/>
    <hyperlink ref="B42" r:id="rId41" xr:uid="{5AF3D4B6-25E7-4B6A-B904-8D6BAC798861}"/>
    <hyperlink ref="B43" r:id="rId42" xr:uid="{02D72DFE-8CFF-4757-AE5E-596301EE7341}"/>
    <hyperlink ref="B44" r:id="rId43" xr:uid="{4723A917-1A76-4406-AB2A-A3BDD16E3376}"/>
    <hyperlink ref="B45" r:id="rId44" xr:uid="{5FE6AD61-D559-4B1A-B606-F6005AEA3A29}"/>
    <hyperlink ref="B46" r:id="rId45" xr:uid="{6E5D8931-EF98-44EB-BEF2-3ABB23338599}"/>
    <hyperlink ref="B47" r:id="rId46" xr:uid="{CFDED58E-79A1-487C-B65E-F18F592E1CFA}"/>
    <hyperlink ref="B48" r:id="rId47" xr:uid="{A27660B0-87EF-4816-8C8C-B7D88A15496E}"/>
    <hyperlink ref="B49" r:id="rId48" xr:uid="{0E4ABE0F-E68D-41FC-86F8-1D34788B1750}"/>
    <hyperlink ref="B50" r:id="rId49" xr:uid="{437E64D1-0505-492C-85C5-36B65DD23AFE}"/>
    <hyperlink ref="B51" r:id="rId50" xr:uid="{2C267578-50B9-45FE-9403-6FEBFA15E0C2}"/>
    <hyperlink ref="B52" r:id="rId51" xr:uid="{1D512210-473A-4385-A789-11C539568884}"/>
    <hyperlink ref="B53" r:id="rId52" xr:uid="{C76CFADD-31B6-4B76-9BB1-2BE880CC59EB}"/>
    <hyperlink ref="B54" r:id="rId53" xr:uid="{D4D64C56-6E63-41B8-B677-B6B7BF1E55E1}"/>
    <hyperlink ref="B55" r:id="rId54" xr:uid="{FB5B0A39-C5D4-49C0-A4A9-7E45D63AE53D}"/>
    <hyperlink ref="B56" r:id="rId55" xr:uid="{ECB0F8E2-2685-4F35-AD4A-F0AE86DF7026}"/>
    <hyperlink ref="B57" r:id="rId56" xr:uid="{6D136983-AACA-4D1B-921A-650AA2094DA2}"/>
    <hyperlink ref="B58" r:id="rId57" xr:uid="{ACDAAD3B-98E9-4CE8-8AF7-02458DFDA0E9}"/>
    <hyperlink ref="B59" r:id="rId58" xr:uid="{AF2D777E-B049-44B2-BE2E-CF678FF51EAA}"/>
    <hyperlink ref="B60" r:id="rId59" xr:uid="{60B15C22-2A53-4FD2-97EB-EE65F4726C8D}"/>
    <hyperlink ref="B61" r:id="rId60" xr:uid="{2DBDD578-2CAC-4D2C-826C-4B5005E327B0}"/>
    <hyperlink ref="B62" r:id="rId61" xr:uid="{CFD7E86B-C13D-41CA-A1A4-A12C42A3437E}"/>
    <hyperlink ref="B63" r:id="rId62" xr:uid="{73F9DCFD-559C-466B-8DAD-9CCBE0C334CA}"/>
    <hyperlink ref="B64" r:id="rId63" xr:uid="{2E906144-2B1F-4A36-AB8A-6ACFDA3F1F5B}"/>
    <hyperlink ref="B65" r:id="rId64" xr:uid="{785FD59C-1A9C-42C7-A0EA-7DBCCACA05EF}"/>
    <hyperlink ref="B66" r:id="rId65" xr:uid="{B1E87DFE-DB17-42B7-9FD9-6322311AAAAC}"/>
    <hyperlink ref="B67" r:id="rId66" xr:uid="{6E81BDB4-2B80-4B8B-B6EA-C509E316C17E}"/>
    <hyperlink ref="B68" r:id="rId67" xr:uid="{6B2C8F87-7FB6-4274-87F2-5FBF4C9434D2}"/>
    <hyperlink ref="B69" r:id="rId68" xr:uid="{111988A1-E21E-4490-A29A-3B14940035B1}"/>
    <hyperlink ref="B70" r:id="rId69" xr:uid="{F3C76021-0E17-4CFA-BF1B-882CE75107A1}"/>
    <hyperlink ref="B71" r:id="rId70" xr:uid="{1E048984-B83D-4D5B-AE7D-EF18034E1F0A}"/>
    <hyperlink ref="B72" r:id="rId71" xr:uid="{3F5B1822-A1AE-40ED-9836-95B6C31ECAEE}"/>
    <hyperlink ref="B73" r:id="rId72" xr:uid="{FE4CCCA8-1384-4F6D-90C3-5C84BC3F33FA}"/>
    <hyperlink ref="B74" r:id="rId73" xr:uid="{4A540849-E995-4605-8B99-3E65B0E0A66A}"/>
    <hyperlink ref="B75" r:id="rId74" xr:uid="{B8A54F90-B9E9-462D-A1C7-88CE1952082D}"/>
    <hyperlink ref="B76" r:id="rId75" xr:uid="{5D6CC72E-091F-4B4A-B4FD-EF9217891C09}"/>
    <hyperlink ref="B77" r:id="rId76" xr:uid="{75AEECBF-3657-4EAD-BDE4-29EB6FE0F047}"/>
    <hyperlink ref="B78" r:id="rId77" xr:uid="{7A07F04D-4843-4856-88D1-D6451C583C62}"/>
    <hyperlink ref="B79" r:id="rId78" xr:uid="{2B2EB316-F4FD-461B-8718-097136BFE31F}"/>
    <hyperlink ref="B80" r:id="rId79" xr:uid="{E540A02F-ECBE-415B-8083-EF74B67426E1}"/>
    <hyperlink ref="B81" r:id="rId80" xr:uid="{CBBD6F92-4F63-492F-8A59-F5F10F8946CA}"/>
    <hyperlink ref="B82" r:id="rId81" xr:uid="{F91D9CEA-5B12-4C7E-9F17-6ACE0D3BD2C6}"/>
    <hyperlink ref="B83" r:id="rId82" xr:uid="{D635612B-2FCA-4618-9B31-96F6AF9E1D82}"/>
    <hyperlink ref="B84" r:id="rId83" xr:uid="{160B7050-813B-48CC-9BAB-BCD16B899F80}"/>
    <hyperlink ref="B85" r:id="rId84" xr:uid="{84998A8C-1D2A-46B3-87BA-03B4E43D8FE9}"/>
    <hyperlink ref="B86" r:id="rId85" xr:uid="{4CE175BC-9D40-4F41-9EDB-872E3526A244}"/>
    <hyperlink ref="B87" r:id="rId86" xr:uid="{3AC19C26-AD18-4C2D-999F-59146F1B6BED}"/>
    <hyperlink ref="B88" r:id="rId87" xr:uid="{FF5CDE0B-11CB-4980-837A-AEA22E8D9F64}"/>
    <hyperlink ref="B89" r:id="rId88" xr:uid="{97274603-E1F3-46BE-9F50-5732648B4730}"/>
    <hyperlink ref="B90" r:id="rId89" xr:uid="{BBD7C938-0462-47C2-BDDC-ED6EF9C3F791}"/>
    <hyperlink ref="B91" r:id="rId90" xr:uid="{529D3C4D-4461-406A-AEB8-1775B5F6A11D}"/>
    <hyperlink ref="B92" r:id="rId91" xr:uid="{38018051-3999-4D0F-9DB9-E235B25B9326}"/>
    <hyperlink ref="B93" r:id="rId92" xr:uid="{D7FAD93B-E871-4A8C-B379-DFC5B803D636}"/>
    <hyperlink ref="B94" r:id="rId93" xr:uid="{B8DAF95E-E9CC-42F3-9548-D4FFEF70B457}"/>
    <hyperlink ref="B95" r:id="rId94" xr:uid="{AC7ECD2C-74BC-4C85-BDC1-0A2AB0945A4F}"/>
    <hyperlink ref="B96" r:id="rId95" xr:uid="{C898DE5E-819E-43A4-9189-8E30BCA35BF5}"/>
    <hyperlink ref="B97" r:id="rId96" xr:uid="{B8ADA740-142D-400E-8EE7-B15086311CEE}"/>
    <hyperlink ref="B98" r:id="rId97" xr:uid="{59303F96-0D1B-405A-A691-EC3C0E2FCA9C}"/>
    <hyperlink ref="B99" r:id="rId98" xr:uid="{FB84C372-4854-45CA-968E-AD1A76E0E929}"/>
    <hyperlink ref="B100" r:id="rId99" xr:uid="{94B9D03C-9DAB-44C8-8A6E-2FC06A8BE13A}"/>
    <hyperlink ref="B101" r:id="rId100" xr:uid="{553D886F-A717-4116-A2CD-C55606BEEE20}"/>
    <hyperlink ref="B102" r:id="rId101" xr:uid="{852C429B-B752-4783-82E2-60FD150C8CA7}"/>
    <hyperlink ref="B103" r:id="rId102" xr:uid="{7EE6892E-964A-454F-8036-D1513B5A79E6}"/>
    <hyperlink ref="B104" r:id="rId103" xr:uid="{BA9ADEB6-3278-4EAB-B9D9-87C607A547A8}"/>
    <hyperlink ref="B105" r:id="rId104" xr:uid="{FB8D5324-A371-4C14-A735-E84847CB9028}"/>
    <hyperlink ref="B106" r:id="rId105" xr:uid="{21137D5E-7D2A-40EF-8192-A92CD52F4053}"/>
    <hyperlink ref="B107" r:id="rId106" xr:uid="{BC7D66F8-F077-41AD-94DD-4447F55D549E}"/>
    <hyperlink ref="B108" r:id="rId107" xr:uid="{6B941691-6A73-4303-881D-AA8355889926}"/>
    <hyperlink ref="B109" r:id="rId108" xr:uid="{95156904-DF6F-4DA2-8C8A-FDC0EFC624F8}"/>
    <hyperlink ref="B110" r:id="rId109" xr:uid="{1A65FA8F-2979-4744-B581-D1C34BC40E3F}"/>
    <hyperlink ref="B111" r:id="rId110" xr:uid="{F3DD7730-45E7-4517-BBFC-455093F9D6C8}"/>
    <hyperlink ref="B112" r:id="rId111" xr:uid="{E2EF2ADC-A838-4B9B-855B-C487C10AF84A}"/>
    <hyperlink ref="B113" r:id="rId112" xr:uid="{B189DFF9-5686-47CA-91C9-C4D3D29CF81F}"/>
    <hyperlink ref="B114" r:id="rId113" xr:uid="{F895641A-8BF7-4E27-8645-0221171EBE2D}"/>
    <hyperlink ref="B115" r:id="rId114" xr:uid="{CED8A226-0723-43A0-81E7-D27C9968F09F}"/>
    <hyperlink ref="B116" r:id="rId115" xr:uid="{7E868B38-9789-4DCF-AC91-845E6F14402C}"/>
    <hyperlink ref="B117" r:id="rId116" xr:uid="{A3801FEF-B007-4021-92D9-12CA2AE8CBD0}"/>
    <hyperlink ref="B118" r:id="rId117" xr:uid="{01CC34B1-8AA7-4B41-A629-BBE6B5F8114F}"/>
    <hyperlink ref="B119" r:id="rId118" xr:uid="{AA69755A-7716-4725-902A-650896217AA9}"/>
    <hyperlink ref="B120" r:id="rId119" xr:uid="{FA3C070E-78FC-4E20-881D-E64EF3740CC0}"/>
    <hyperlink ref="B121" r:id="rId120" xr:uid="{8803779F-975D-491D-9222-3A04468011E4}"/>
    <hyperlink ref="B122" r:id="rId121" xr:uid="{EAB1DA22-E579-4931-A2D0-3BBC14A156AA}"/>
    <hyperlink ref="B123" r:id="rId122" xr:uid="{0690C406-C3AF-429B-A4E9-4B6CD187BE62}"/>
    <hyperlink ref="B124" r:id="rId123" xr:uid="{81BAB129-8645-4DD2-BBF6-5D51C4F3F950}"/>
    <hyperlink ref="B125" r:id="rId124" xr:uid="{9DA967ED-ADAE-4039-8195-C3BE172FF2EB}"/>
    <hyperlink ref="B126" r:id="rId125" xr:uid="{86BBA74E-C441-4F43-805C-71E45DAF1864}"/>
    <hyperlink ref="B127" r:id="rId126" xr:uid="{B860D085-E7C8-4B20-A7D4-CC0ECC991986}"/>
    <hyperlink ref="B128" r:id="rId127" xr:uid="{28A85F0E-BC9A-4D3E-86C4-56AF5E77A13F}"/>
    <hyperlink ref="B129" r:id="rId128" xr:uid="{0AD64AAD-EC5B-4C57-A266-DADD8FD069F1}"/>
    <hyperlink ref="B130" r:id="rId129" xr:uid="{B4DF99C3-F51F-468A-AD47-2927AB29D418}"/>
    <hyperlink ref="B131" r:id="rId130" xr:uid="{B1CB960F-61A0-492D-B5B8-A9B7C9371FDA}"/>
    <hyperlink ref="B132" r:id="rId131" xr:uid="{461FFDE5-07BD-4D20-94C0-BFA6DC15E73F}"/>
    <hyperlink ref="B133" r:id="rId132" xr:uid="{6A3FDFA1-1912-4819-A37B-8978B8B44D2C}"/>
    <hyperlink ref="B134" r:id="rId133" xr:uid="{E387B01E-CC11-46D9-9526-355B5A9127D1}"/>
    <hyperlink ref="B135" r:id="rId134" xr:uid="{DAFDBF9A-EA15-4E9C-BCF4-5798CF72F37B}"/>
    <hyperlink ref="B136" r:id="rId135" xr:uid="{F63CE644-893C-4242-B9CD-CEF8FD129AFF}"/>
    <hyperlink ref="B137" r:id="rId136" xr:uid="{A1A7CC90-8E8C-4857-98EC-4B66BC6DF8F5}"/>
    <hyperlink ref="B138" r:id="rId137" xr:uid="{99FD03F5-3055-40B7-8501-67A78787EFD6}"/>
    <hyperlink ref="B139" r:id="rId138" xr:uid="{F4B76A3E-E2AE-415F-BC1D-0F7767025444}"/>
    <hyperlink ref="B140" r:id="rId139" xr:uid="{9BAAB44D-2068-43BC-B19F-058EC7C6EE4B}"/>
    <hyperlink ref="B141" r:id="rId140" xr:uid="{70377D48-A8AC-4F9E-A142-91358394F0A3}"/>
    <hyperlink ref="B142" r:id="rId141" xr:uid="{2A53FA0D-E097-47B0-80E6-326E20AA20D0}"/>
    <hyperlink ref="B143" r:id="rId142" xr:uid="{20D74AF2-7EC4-490D-8106-D44CCEAD89E7}"/>
    <hyperlink ref="B144" r:id="rId143" xr:uid="{57F75291-14C1-4971-969A-5DF1465CA9D8}"/>
    <hyperlink ref="B145" r:id="rId144" xr:uid="{D7D0F9B1-575F-46F4-A457-70C037949854}"/>
    <hyperlink ref="B146" r:id="rId145" xr:uid="{11EB4201-3276-4FB3-B599-3A4F9ADFC734}"/>
    <hyperlink ref="B147" r:id="rId146" xr:uid="{2996C389-5DA8-48CC-8786-D86B9FDFA753}"/>
    <hyperlink ref="B148" r:id="rId147" xr:uid="{6515662C-7944-4AD7-B917-F66648942FC9}"/>
    <hyperlink ref="B149" r:id="rId148" xr:uid="{0E3A202E-90E3-4E1B-B26B-FEB92F3F1508}"/>
    <hyperlink ref="B150" r:id="rId149" xr:uid="{EC3E356E-C6B7-4816-BEE5-1779272A2DD3}"/>
    <hyperlink ref="B151" r:id="rId150" xr:uid="{65A89E56-1752-47E7-8612-284DE8E4DAFE}"/>
    <hyperlink ref="B152" r:id="rId151" xr:uid="{ED46DB2B-D922-4EDF-8E6C-C06FB743A86D}"/>
    <hyperlink ref="B153" r:id="rId152" xr:uid="{442CD93D-9C2A-4BA0-995B-88E27948AA33}"/>
    <hyperlink ref="B154" r:id="rId153" xr:uid="{139E1D5C-CE08-410C-B2B8-3DD0DED48BFA}"/>
    <hyperlink ref="B155" r:id="rId154" xr:uid="{4953CF31-6E75-40D1-942E-E7B8D3B4FDA9}"/>
    <hyperlink ref="B156" r:id="rId155" xr:uid="{4A5EE5AE-0EB8-4066-9B3E-DA91B00AB1BE}"/>
    <hyperlink ref="B157" r:id="rId156" xr:uid="{399399AF-FD7F-4B57-93BD-DB44ACB6789D}"/>
    <hyperlink ref="B158" r:id="rId157" xr:uid="{2A63CDD6-C140-47B7-8D7B-B11CBF33AB1A}"/>
    <hyperlink ref="B159" r:id="rId158" xr:uid="{71019038-144E-4CBE-A52D-1CBB565523B3}"/>
    <hyperlink ref="B160" r:id="rId159" xr:uid="{B807C50B-DC76-4150-8E27-3BEB98DCA2B3}"/>
    <hyperlink ref="B161" r:id="rId160" xr:uid="{9EB80FE8-B5AA-4993-9639-F3D259FE68B3}"/>
    <hyperlink ref="B162" r:id="rId161" xr:uid="{EF051BFE-B060-4607-B633-E15F00308731}"/>
    <hyperlink ref="B163" r:id="rId162" xr:uid="{7635DD3C-8E01-4E4D-AC66-6889601A0455}"/>
    <hyperlink ref="B164" r:id="rId163" xr:uid="{577CA7B1-5F30-49F3-892D-5D0D9E50F156}"/>
    <hyperlink ref="B165" r:id="rId164" xr:uid="{E108D30E-824B-419E-9A46-3DD413D9652B}"/>
    <hyperlink ref="B166" r:id="rId165" xr:uid="{0A6EC6AE-F213-450B-A66B-98F0E9B83461}"/>
    <hyperlink ref="B167" r:id="rId166" xr:uid="{10D1A00B-DE08-47B1-A92D-F6F2A4584554}"/>
    <hyperlink ref="B168" r:id="rId167" xr:uid="{DFECB660-56DE-4688-B678-64E31A249DD1}"/>
    <hyperlink ref="B169" r:id="rId168" xr:uid="{D1A5A1B9-D03D-4732-9EFA-4DD1801CC0C6}"/>
    <hyperlink ref="B170" r:id="rId169" xr:uid="{9EBA6706-8AD8-4119-957C-111C9F319800}"/>
    <hyperlink ref="B171" r:id="rId170" xr:uid="{C8A0C34B-3A16-498E-B76C-71902A805A32}"/>
    <hyperlink ref="B172" r:id="rId171" xr:uid="{35D2D2C2-7720-4327-9760-45B91F50D361}"/>
    <hyperlink ref="B173" r:id="rId172" xr:uid="{CFDDB3D9-532F-4F9E-BFB1-03C83716B421}"/>
    <hyperlink ref="B174" r:id="rId173" xr:uid="{A8BF58C4-0A76-4F85-9682-9FE4FF676D1A}"/>
    <hyperlink ref="B175" r:id="rId174" xr:uid="{C8131EBA-EFF0-4BC2-A645-35D13B8122A1}"/>
    <hyperlink ref="B176" r:id="rId175" xr:uid="{4C56F6B5-82F8-42AA-B995-70FEB6B200D8}"/>
    <hyperlink ref="B177" r:id="rId176" xr:uid="{DC811CE4-E0CB-4967-8965-F79B425EB43F}"/>
    <hyperlink ref="B178" r:id="rId177" xr:uid="{D9EBE694-1AA4-4F0E-AA7E-844DFABEBFB6}"/>
    <hyperlink ref="B179" r:id="rId178" xr:uid="{61A9F6B1-336F-4FA4-947E-35D6928AFB84}"/>
    <hyperlink ref="B180" r:id="rId179" xr:uid="{9EE4CAC9-9423-4918-A9BB-92B7F5C78D58}"/>
    <hyperlink ref="B181" r:id="rId180" xr:uid="{A6F68E7E-21B5-42D9-A8A7-512B6D363010}"/>
    <hyperlink ref="B182" r:id="rId181" xr:uid="{730127C4-C511-4FF2-AF30-68189268DA7C}"/>
    <hyperlink ref="B183" r:id="rId182" xr:uid="{366DF7EC-BCE5-494D-A642-724A7F663B2F}"/>
    <hyperlink ref="B184" r:id="rId183" xr:uid="{20DDEB79-D867-41E4-9DC2-2F158F7E94EF}"/>
    <hyperlink ref="B185" r:id="rId184" xr:uid="{852819A4-085A-4DFA-8102-B321F60D655E}"/>
    <hyperlink ref="B186" r:id="rId185" xr:uid="{1D715B16-87FE-4D07-BF40-E59AEECB5780}"/>
    <hyperlink ref="B187" r:id="rId186" xr:uid="{001C9E52-6693-4CEE-BB1E-BA7DD2413DD8}"/>
    <hyperlink ref="B188" r:id="rId187" xr:uid="{DDA30AB7-D455-4AFC-9DA2-210B9AFF80CF}"/>
    <hyperlink ref="B189" r:id="rId188" xr:uid="{FBE11503-5B1B-4521-8B66-CCEFD72C39AC}"/>
    <hyperlink ref="B190" r:id="rId189" xr:uid="{F3C877BB-1636-4EA4-8C94-BF6002D06AE4}"/>
    <hyperlink ref="B191" r:id="rId190" xr:uid="{3C410C49-E169-4ECA-AD8A-979BBDB8D540}"/>
    <hyperlink ref="B192" r:id="rId191" xr:uid="{5F95E2DB-0BC9-4726-8BB5-025EF0A0C613}"/>
    <hyperlink ref="B193" r:id="rId192" xr:uid="{3E44AF3C-D22F-42CF-BAF9-2C4CDA1945D8}"/>
    <hyperlink ref="B194" r:id="rId193" xr:uid="{4172B87B-4FC2-46B1-AFAA-5767E1EFEA89}"/>
    <hyperlink ref="B195" r:id="rId194" xr:uid="{05D87840-E210-4B25-A279-217FCDD5365F}"/>
    <hyperlink ref="B196" r:id="rId195" xr:uid="{AE782602-3BFC-4455-BD99-01842343D568}"/>
    <hyperlink ref="B197" r:id="rId196" xr:uid="{F25F90E1-0EEE-4ECE-A36F-381A5ACE2F67}"/>
    <hyperlink ref="B198" r:id="rId197" xr:uid="{BAEF4D63-E7C3-4F34-B019-AF63A8B98183}"/>
    <hyperlink ref="B199" r:id="rId198" xr:uid="{8EE8DB32-261B-4387-BEAA-0FEF5CFADDC8}"/>
    <hyperlink ref="B200" r:id="rId199" xr:uid="{27C0EB68-CFFA-4FCD-BADD-B1C8DFC08801}"/>
    <hyperlink ref="B201" r:id="rId200" xr:uid="{F2C0044D-D60D-4CE3-87FE-C49627493A7F}"/>
    <hyperlink ref="B202" r:id="rId201" xr:uid="{D2FAA7AA-36F4-4CBE-84C8-266474C0EA92}"/>
    <hyperlink ref="B203" r:id="rId202" xr:uid="{46E083CD-798D-4B2C-86A3-64DFC6AAAE05}"/>
    <hyperlink ref="B204" r:id="rId203" xr:uid="{63391B95-EF91-410D-B838-E9024F698C40}"/>
    <hyperlink ref="B205" r:id="rId204" xr:uid="{6613454E-7D25-46D2-B9D4-4D9D1CF4F998}"/>
    <hyperlink ref="B206" r:id="rId205" xr:uid="{700A4DA9-951C-4F02-BBCE-A07592323E42}"/>
    <hyperlink ref="B207" r:id="rId206" xr:uid="{D0FA2315-4905-4576-A0C0-358298C8EA59}"/>
    <hyperlink ref="B208" r:id="rId207" xr:uid="{CB69E5A0-B873-46CE-A45D-7E53FC0E6323}"/>
    <hyperlink ref="B209" r:id="rId208" xr:uid="{A1E8D77D-9B75-4ACF-8F03-851096018034}"/>
    <hyperlink ref="B210" r:id="rId209" xr:uid="{C0CB3740-4545-4214-A8F9-E87CE1FB2A8B}"/>
    <hyperlink ref="B211" r:id="rId210" xr:uid="{A4614C58-1D85-4B24-9FC7-971845450B78}"/>
    <hyperlink ref="B212" r:id="rId211" xr:uid="{AB313636-7BC7-40FC-9322-4847B2CE3371}"/>
    <hyperlink ref="B213" r:id="rId212" xr:uid="{0C0DB48A-C1F2-442F-8B57-3632EE51F70E}"/>
    <hyperlink ref="B214" r:id="rId213" xr:uid="{0AB99C40-DF47-426A-B5B9-5C503EEC2931}"/>
    <hyperlink ref="B215" r:id="rId214" xr:uid="{9B9319C8-263B-4BF0-8562-410D1026EB33}"/>
    <hyperlink ref="B216" r:id="rId215" xr:uid="{0F91ED33-C8B5-4226-9493-0DD4CA5D503F}"/>
    <hyperlink ref="B217" r:id="rId216" xr:uid="{387CB281-CEC3-4F7F-AC4C-85AE37CDFDF1}"/>
    <hyperlink ref="B218" r:id="rId217" xr:uid="{4C46306A-FDBC-46B6-95CA-00CBA2B68C22}"/>
    <hyperlink ref="B219" r:id="rId218" xr:uid="{C9C53F05-115D-4E7B-9F50-143F7895511C}"/>
    <hyperlink ref="B220" r:id="rId219" xr:uid="{1147FF81-94D4-4D0A-81B8-373B3298429A}"/>
    <hyperlink ref="B221" r:id="rId220" xr:uid="{7B0C6FB7-7D95-426A-B9D5-14A7D052639B}"/>
    <hyperlink ref="B222" r:id="rId221" xr:uid="{46F81452-645B-446B-837B-99193BD9FE47}"/>
    <hyperlink ref="B223" r:id="rId222" xr:uid="{6CB6C211-01FC-47C6-B2BB-72FBA756DF73}"/>
    <hyperlink ref="B224" r:id="rId223" xr:uid="{DBC651EF-9DC1-40F6-8F39-032F9BDAC910}"/>
    <hyperlink ref="B225" r:id="rId224" xr:uid="{BEDE607B-B187-44AF-BB57-650006F1B886}"/>
    <hyperlink ref="B226" r:id="rId225" xr:uid="{ACCFADD4-657F-44D3-827B-A636343946D7}"/>
    <hyperlink ref="B227" r:id="rId226" xr:uid="{EB62AC7E-CD75-4BA4-B868-1A9D65056CC0}"/>
    <hyperlink ref="B228" r:id="rId227" xr:uid="{38126027-BED5-4E87-9D8F-C00A6B2472B1}"/>
    <hyperlink ref="B229" r:id="rId228" xr:uid="{DC6C869C-B1D8-4A87-80FE-89836EFACE33}"/>
    <hyperlink ref="B230" r:id="rId229" xr:uid="{E0411075-D0C3-42F2-9CB4-EAF126A0071F}"/>
    <hyperlink ref="B231" r:id="rId230" xr:uid="{344B85BA-2482-46E1-8A8B-F87E8C98CF8D}"/>
    <hyperlink ref="B232" r:id="rId231" xr:uid="{F9C4639F-AC3F-48A1-B174-FFD730436853}"/>
    <hyperlink ref="B233" r:id="rId232" xr:uid="{1C170DD8-39BB-460B-84D7-959132FC89A3}"/>
    <hyperlink ref="B234" r:id="rId233" xr:uid="{4727C408-4A90-45B2-ABD1-8958013ACB68}"/>
    <hyperlink ref="B235" r:id="rId234" xr:uid="{4C5D1C17-EB95-4D09-ABEE-C57B5705B2CA}"/>
    <hyperlink ref="B236" r:id="rId235" xr:uid="{9704D7E7-1B0B-4A88-8474-EF81FB1A3FD5}"/>
    <hyperlink ref="B237" r:id="rId236" xr:uid="{7F478350-3621-49B1-A585-5ED032FC07B9}"/>
    <hyperlink ref="B238" r:id="rId237" xr:uid="{8C77486C-3DB2-452F-87A3-6B508E427973}"/>
    <hyperlink ref="B239" r:id="rId238" xr:uid="{9E9FA535-B5BA-400B-BFAD-58E30BCB0B39}"/>
    <hyperlink ref="B240" r:id="rId239" xr:uid="{98A4BEFE-4DD8-4C69-ACD6-4F5422C06DA0}"/>
    <hyperlink ref="B241" r:id="rId240" xr:uid="{D4590AC8-5FEB-4ECB-B18C-8A786880B438}"/>
    <hyperlink ref="B242" r:id="rId241" xr:uid="{E6A514B2-6C94-45BD-8370-2CC96363EE57}"/>
    <hyperlink ref="B243" r:id="rId242" xr:uid="{2A5052BE-65AD-4A6A-95B5-0E54041FF8D9}"/>
    <hyperlink ref="B244" r:id="rId243" xr:uid="{5AC4385B-A4A7-4B17-92FC-C4BA98B8FF71}"/>
    <hyperlink ref="B245" r:id="rId244" xr:uid="{2660E081-E514-47A4-B931-28AADE4B0AA7}"/>
    <hyperlink ref="B246" r:id="rId245" xr:uid="{BA9CF3CC-B317-4F5E-812F-A8EC786DC910}"/>
    <hyperlink ref="B247" r:id="rId246" xr:uid="{73CE7499-570A-49C2-89DA-779A9DEC9E7E}"/>
    <hyperlink ref="B248" r:id="rId247" xr:uid="{DB457ECB-EE8F-4BFC-AF4D-B1BF3CEDCE7D}"/>
    <hyperlink ref="B249" r:id="rId248" xr:uid="{17AB6D26-A94D-4898-B717-D8DA5644AA16}"/>
    <hyperlink ref="B250" r:id="rId249" xr:uid="{50ABD1E3-89FC-4041-9C86-539563F2845E}"/>
    <hyperlink ref="B251" r:id="rId250" xr:uid="{F1433AE2-21D2-4D05-81C7-A3242CF83278}"/>
    <hyperlink ref="B252" r:id="rId251" xr:uid="{C5E2C960-9130-4EE3-B42F-C855EE3BF3DC}"/>
    <hyperlink ref="B253" r:id="rId252" xr:uid="{8B085712-8CA6-4970-8716-AF3CF13DEEB5}"/>
    <hyperlink ref="B254" r:id="rId253" xr:uid="{E870F79C-3F00-4664-98C2-D343733BC592}"/>
    <hyperlink ref="B255" r:id="rId254" xr:uid="{DCC06D54-9AA3-4340-8495-A5D3B57AA28E}"/>
    <hyperlink ref="B256" r:id="rId255" xr:uid="{7106FF7F-F998-4613-913B-3035B52FC35A}"/>
    <hyperlink ref="B257" r:id="rId256" xr:uid="{63E849CD-440E-48E2-919A-02652EF124C7}"/>
    <hyperlink ref="B258" r:id="rId257" xr:uid="{78F40352-3BA8-408E-8E6A-162FE32AF23C}"/>
    <hyperlink ref="B259" r:id="rId258" xr:uid="{DC22C50B-F48C-4208-8C55-15BE074E77E8}"/>
    <hyperlink ref="B260" r:id="rId259" xr:uid="{808469D1-B832-4053-800D-4E700AD4F8D0}"/>
    <hyperlink ref="B261" r:id="rId260" xr:uid="{ECAB0F58-8D7A-425B-A942-9DB48C89C51E}"/>
    <hyperlink ref="B262" r:id="rId261" xr:uid="{9535DCD4-AF83-4956-A52D-BEF27FB57EC7}"/>
    <hyperlink ref="B263" r:id="rId262" xr:uid="{6F9AE1B4-37BF-4799-A14F-1C7073BA747D}"/>
    <hyperlink ref="B264" r:id="rId263" xr:uid="{64A6D860-E886-484B-A84A-AE19D5E979D0}"/>
    <hyperlink ref="B265" r:id="rId264" xr:uid="{D7B26E1A-A250-45FE-AD0D-C3D4345068C8}"/>
    <hyperlink ref="B266" r:id="rId265" xr:uid="{FA2C7868-B316-411F-AD17-3A1F3ED4CA5B}"/>
    <hyperlink ref="B267" r:id="rId266" xr:uid="{D5E30D02-2670-4421-A6AF-7826069DA223}"/>
    <hyperlink ref="B268" r:id="rId267" xr:uid="{D26F099E-B867-4DC6-BE96-64A2D716BBAF}"/>
    <hyperlink ref="B269" r:id="rId268" xr:uid="{94F58E4E-70C8-420C-B745-4CE5250B13CA}"/>
    <hyperlink ref="B270" r:id="rId269" xr:uid="{C13DF9E5-1B8F-499B-A0EF-200BAAC29A37}"/>
    <hyperlink ref="B271" r:id="rId270" xr:uid="{B8BEDA5F-E517-412A-8E25-AB1E51F6E78F}"/>
    <hyperlink ref="B272" r:id="rId271" xr:uid="{EF4406E0-637B-4CFF-A0FC-469DEC8963A4}"/>
    <hyperlink ref="B273" r:id="rId272" xr:uid="{A134B22C-9180-4A42-A364-336C6F6D2515}"/>
    <hyperlink ref="B274" r:id="rId273" xr:uid="{A274BD40-1041-47CB-8106-E0C833ABE70E}"/>
    <hyperlink ref="B275" r:id="rId274" xr:uid="{9A452C3E-62FE-4760-802D-CCF8BCDE8BD8}"/>
    <hyperlink ref="B276" r:id="rId275" xr:uid="{5994E394-E389-426A-AB62-7A169B2243AA}"/>
    <hyperlink ref="B277" r:id="rId276" xr:uid="{38F72128-147E-4709-8F53-061E136F71E8}"/>
    <hyperlink ref="B278" r:id="rId277" xr:uid="{9D40469D-559B-42F4-9466-2DDA0827E019}"/>
    <hyperlink ref="B279" r:id="rId278" xr:uid="{AF4D9FB0-A6C1-4D2F-8DC7-042F4E1969BE}"/>
    <hyperlink ref="B280" r:id="rId279" xr:uid="{CF6B0491-0FA3-41C7-9955-DA1B21CE884B}"/>
    <hyperlink ref="B281" r:id="rId280" xr:uid="{CFE3E991-CCB9-47A5-BE89-3409AF50873E}"/>
    <hyperlink ref="B282" r:id="rId281" xr:uid="{19C9FB5D-E50B-407A-9FF5-AE607C0A617C}"/>
    <hyperlink ref="B283" r:id="rId282" xr:uid="{8A50C33B-501E-4E93-9758-1D77B8F67114}"/>
    <hyperlink ref="B284" r:id="rId283" xr:uid="{612BE990-A5EC-4954-B024-AC6A63D9737F}"/>
    <hyperlink ref="B285" r:id="rId284" xr:uid="{A859CDC8-2C6B-4E07-83FB-676188B2D382}"/>
    <hyperlink ref="B286" r:id="rId285" xr:uid="{FEC5ECBF-39C9-48E2-AE22-76E8DF5A8176}"/>
    <hyperlink ref="B287" r:id="rId286" xr:uid="{3C9E023F-3438-4E04-9147-330246F1BF22}"/>
    <hyperlink ref="B288" r:id="rId287" xr:uid="{DBE2759C-69DB-4E6A-A6E4-BABA1783B73F}"/>
    <hyperlink ref="B289" r:id="rId288" xr:uid="{67AF3FF2-0F50-4B1C-89A2-B3A3B570718C}"/>
    <hyperlink ref="B290" r:id="rId289" xr:uid="{D9082EFB-C9C3-4CF1-8D88-FEA0A801A77F}"/>
    <hyperlink ref="B291" r:id="rId290" xr:uid="{2114A86B-EA67-4F44-B31A-E45111208DDB}"/>
    <hyperlink ref="B292" r:id="rId291" xr:uid="{9AD9DD52-1E98-447F-B800-91DFE66A0E6B}"/>
    <hyperlink ref="B293" r:id="rId292" xr:uid="{56F13417-C69F-4D0E-8213-419FFA110336}"/>
    <hyperlink ref="B294" r:id="rId293" xr:uid="{FA69DB4D-86BF-4A47-8BBA-0136CB983965}"/>
    <hyperlink ref="B295" r:id="rId294" xr:uid="{26A4EC0C-2C3A-46BD-960E-3E89566225FD}"/>
    <hyperlink ref="B296" r:id="rId295" xr:uid="{205198EF-506C-4621-BC38-09ABEEB05763}"/>
    <hyperlink ref="B297" r:id="rId296" xr:uid="{FDE8AE71-2325-4F35-A79E-038BD016E11D}"/>
    <hyperlink ref="B298" r:id="rId297" xr:uid="{DF119C8E-D2EC-4046-859E-CB3D4B8835EC}"/>
    <hyperlink ref="B299" r:id="rId298" xr:uid="{3EB1A5CD-83AD-4967-9DBA-F61049E36190}"/>
    <hyperlink ref="B300" r:id="rId299" xr:uid="{9459528B-E1A8-4F80-883F-9E823B6A285C}"/>
    <hyperlink ref="B301" r:id="rId300" xr:uid="{F7B4A4C5-88D1-4DE0-84D1-8F138E9F547F}"/>
    <hyperlink ref="B302" r:id="rId301" xr:uid="{F50D45E9-CDBC-45AA-A0FC-BBEE8B39B65B}"/>
    <hyperlink ref="B303" r:id="rId302" xr:uid="{1CB7F3C3-62A1-4209-B7F4-339634CDDB20}"/>
    <hyperlink ref="B304" r:id="rId303" xr:uid="{1DBBCECB-B8EB-4F4E-85C5-6298EC987532}"/>
    <hyperlink ref="B305" r:id="rId304" xr:uid="{A679B44E-8119-4FF0-A458-B436A8CA9604}"/>
    <hyperlink ref="B306" r:id="rId305" xr:uid="{F563E8A8-E3D0-4500-BC3A-F14D684458D4}"/>
    <hyperlink ref="B307" r:id="rId306" xr:uid="{DC5D9B72-B9DA-4660-AA2C-5A528835F47A}"/>
    <hyperlink ref="B308" r:id="rId307" xr:uid="{15BB9F26-DF52-4A21-A97B-81A5F9927769}"/>
    <hyperlink ref="B309" r:id="rId308" xr:uid="{45E70701-A003-4640-9538-CD4749C71C5D}"/>
    <hyperlink ref="B310" r:id="rId309" xr:uid="{6C432C10-2AA2-4500-9723-4F4B0E9AE3E1}"/>
    <hyperlink ref="B311" r:id="rId310" xr:uid="{C1CF429F-9986-4757-A6B9-A6B8F92F2E3C}"/>
    <hyperlink ref="B312" r:id="rId311" xr:uid="{0F5748E1-EBD9-4512-A0F9-A64A274D14A2}"/>
    <hyperlink ref="B313" r:id="rId312" xr:uid="{99820376-5D31-4028-A6BA-F50E3FD599FB}"/>
    <hyperlink ref="B314" r:id="rId313" xr:uid="{B7D55363-4415-4092-95D2-9BD05D8566AC}"/>
    <hyperlink ref="B315" r:id="rId314" xr:uid="{92880CE8-815D-48C3-A239-33762FDFD318}"/>
    <hyperlink ref="B316" r:id="rId315" xr:uid="{BE7F3A9E-B4C9-470F-A105-42033AB337CB}"/>
    <hyperlink ref="B317" r:id="rId316" xr:uid="{60193824-88E4-4AB7-99AB-C635E0C6D669}"/>
    <hyperlink ref="B318" r:id="rId317" xr:uid="{430167E0-2A96-45A3-BF66-85AE43347F30}"/>
    <hyperlink ref="B319" r:id="rId318" xr:uid="{AC261147-4B61-4E9D-AB2D-B713F09A62B1}"/>
    <hyperlink ref="B320" r:id="rId319" xr:uid="{31606A45-2419-4A77-AC86-18AA11F022F6}"/>
    <hyperlink ref="B321" r:id="rId320" xr:uid="{B5FABB61-3B98-43F4-8765-5ED2F6F8314B}"/>
    <hyperlink ref="B322" r:id="rId321" xr:uid="{B4E5A5FE-F66E-4941-AFC6-C838EB1B1539}"/>
    <hyperlink ref="B323" r:id="rId322" xr:uid="{440C0F95-C044-467C-88F2-A791B94436F3}"/>
    <hyperlink ref="B324" r:id="rId323" xr:uid="{6DEC0E8B-D543-4838-BAF1-B19961AB75FD}"/>
    <hyperlink ref="B325" r:id="rId324" xr:uid="{DC67A9EE-7D67-4798-92E6-72686C38ECCF}"/>
    <hyperlink ref="B326" r:id="rId325" xr:uid="{A63055E7-F445-4AB7-A149-B8D283FC4418}"/>
    <hyperlink ref="B327" r:id="rId326" xr:uid="{99665DBD-336A-4099-AED7-79357E03EB3D}"/>
    <hyperlink ref="B328" r:id="rId327" xr:uid="{216C9B35-E898-4C1A-AAC4-1FA07CA2980F}"/>
    <hyperlink ref="B329" r:id="rId328" xr:uid="{0111276E-F45C-4C0D-A746-94E65123FA1E}"/>
    <hyperlink ref="B330" r:id="rId329" xr:uid="{2AA1D480-88EF-4B26-B156-4FDFD4F9353D}"/>
    <hyperlink ref="B331" r:id="rId330" xr:uid="{769DE74B-3C71-4A34-B7C7-5D42776DB41E}"/>
    <hyperlink ref="B332" r:id="rId331" xr:uid="{827BD789-0682-42B8-88CB-81D24ADAE45C}"/>
    <hyperlink ref="B333" r:id="rId332" xr:uid="{EEA39C24-27BD-4CF6-9FAE-15636FBEDFE5}"/>
    <hyperlink ref="B334" r:id="rId333" xr:uid="{99C22DCF-808D-4993-AF05-56820B108387}"/>
    <hyperlink ref="B335" r:id="rId334" xr:uid="{60BCE039-68F6-481B-AA66-31DB90474C6E}"/>
    <hyperlink ref="B336" r:id="rId335" xr:uid="{5DDDBF76-9E9F-4795-BE77-4151335DEB82}"/>
    <hyperlink ref="B337" r:id="rId336" xr:uid="{9F90606A-B5D5-4F37-92F9-D4C158111DB4}"/>
    <hyperlink ref="B338" r:id="rId337" xr:uid="{0F18C827-3124-451F-8DA6-4111C68E7D2C}"/>
    <hyperlink ref="B339" r:id="rId338" xr:uid="{4BBA5D11-B693-4884-AD31-AFBE0C228D7C}"/>
    <hyperlink ref="B340" r:id="rId339" xr:uid="{8CF6F6D2-CC05-4535-9038-10EC64166DB5}"/>
    <hyperlink ref="B341" r:id="rId340" xr:uid="{ACD129D0-0549-4715-A10B-610004723AFA}"/>
    <hyperlink ref="B342" r:id="rId341" xr:uid="{9F8A1414-7A31-4745-A8AB-F07D127699B5}"/>
    <hyperlink ref="B343" r:id="rId342" xr:uid="{FBA80BE7-FADC-4744-A3A4-C944491F7BB9}"/>
    <hyperlink ref="B344" r:id="rId343" xr:uid="{63A2967F-1395-405D-9BBB-684358E633ED}"/>
    <hyperlink ref="B345" r:id="rId344" xr:uid="{E0E5B477-AFDC-4FE5-A5F4-19885724CFBA}"/>
    <hyperlink ref="B346" r:id="rId345" xr:uid="{79AFD0C3-2779-430C-B9B2-3F1A5647569A}"/>
    <hyperlink ref="B347" r:id="rId346" xr:uid="{4CD104CC-A2B3-4592-BCEC-9F44C9F6051A}"/>
    <hyperlink ref="B348" r:id="rId347" xr:uid="{23AC3F57-3D32-49E8-B7DB-F7A43729273B}"/>
    <hyperlink ref="B349" r:id="rId348" xr:uid="{FD7A227F-A070-472A-850F-A995C0584FA2}"/>
    <hyperlink ref="B350" r:id="rId349" xr:uid="{526C58EA-3B1E-492F-9295-6548D693E96C}"/>
    <hyperlink ref="B351" r:id="rId350" xr:uid="{949AD40E-4ADF-432A-9AEE-CF36B0BE77F6}"/>
    <hyperlink ref="B352" r:id="rId351" xr:uid="{8BD06237-8AB2-4247-A5A4-B4EEA89D6350}"/>
    <hyperlink ref="B353" r:id="rId352" xr:uid="{D6D8EFB2-E2D8-4E78-B6FD-82D33039E7DD}"/>
    <hyperlink ref="B354" r:id="rId353" xr:uid="{598C591C-BBD3-4F26-9AE5-241F2B3CAAE3}"/>
    <hyperlink ref="B355" r:id="rId354" xr:uid="{B283BCA3-4747-4F5E-84A8-3B1B125AD323}"/>
    <hyperlink ref="B356" r:id="rId355" xr:uid="{46E11225-F387-47AA-8856-D05E2C7D7918}"/>
    <hyperlink ref="B357" r:id="rId356" xr:uid="{22D55090-FB10-4D4C-8F62-9711F5BDB850}"/>
    <hyperlink ref="B358" r:id="rId357" xr:uid="{0AAF1838-803A-4A84-BAD8-C95E305FD53E}"/>
    <hyperlink ref="B359" r:id="rId358" xr:uid="{3D0D9A66-A598-4CA6-BE35-D8372EE0DD41}"/>
    <hyperlink ref="B360" r:id="rId359" xr:uid="{454115A4-F1FB-44AE-9EF9-B11C62CB2CE9}"/>
    <hyperlink ref="B361" r:id="rId360" xr:uid="{3F634A5D-D454-42D1-8313-3F5D3383F7EF}"/>
    <hyperlink ref="B362" r:id="rId361" xr:uid="{1930812B-7FE6-4D6E-943B-D65EFC52BAE3}"/>
    <hyperlink ref="B363" r:id="rId362" xr:uid="{175AAA56-3BDD-4E48-8BA8-2180B483FC10}"/>
    <hyperlink ref="B364" r:id="rId363" xr:uid="{5340453C-1A5A-4E90-A628-F2C60BB788E5}"/>
    <hyperlink ref="B365" r:id="rId364" xr:uid="{B1B047F7-3B9C-435F-ABAF-DF37432E4014}"/>
    <hyperlink ref="B366" r:id="rId365" xr:uid="{AC3E6C90-8C6F-4465-B9E8-96D7C8D2333E}"/>
    <hyperlink ref="B367" r:id="rId366" xr:uid="{1D125750-2358-44D5-BD58-2CF0137DE912}"/>
    <hyperlink ref="B368" r:id="rId367" xr:uid="{001BBF3F-BB0A-4148-AD03-498BA4B8CF60}"/>
    <hyperlink ref="B369" r:id="rId368" xr:uid="{4CA6C7D8-394D-45EC-8845-C6500DBA5C2D}"/>
    <hyperlink ref="B370" r:id="rId369" xr:uid="{9AF2D8F3-C3E3-495E-B063-5EF45F71F09A}"/>
    <hyperlink ref="B371" r:id="rId370" xr:uid="{63BD6B19-69CA-4367-93A7-A7C22C3A218D}"/>
    <hyperlink ref="B372" r:id="rId371" xr:uid="{BB9465C3-F87C-40A0-959B-D6695831B052}"/>
    <hyperlink ref="B373" r:id="rId372" xr:uid="{2E59FECC-4461-4B5D-AC28-47E75E9B9D65}"/>
    <hyperlink ref="B374" r:id="rId373" xr:uid="{0DA6064D-8CEC-483F-BC46-F12F1C36910A}"/>
    <hyperlink ref="B375" r:id="rId374" xr:uid="{B64761AF-4211-4325-B88E-89B27B7B5CC0}"/>
    <hyperlink ref="B376" r:id="rId375" xr:uid="{B528EE2A-58EF-4B54-98EF-C92E2195D166}"/>
    <hyperlink ref="B377" r:id="rId376" xr:uid="{51F89AA4-3905-4F3C-941E-F7C42B0F239B}"/>
    <hyperlink ref="B378" r:id="rId377" xr:uid="{A8D171EB-ECA2-45BD-8FAE-17A0F4FBCD19}"/>
    <hyperlink ref="B379" r:id="rId378" xr:uid="{89710006-0510-4FAE-9FE2-F96B163B4BE1}"/>
    <hyperlink ref="B380" r:id="rId379" xr:uid="{9A27CC8A-C7D7-4950-A8FB-235EFDE13EF1}"/>
    <hyperlink ref="B381" r:id="rId380" xr:uid="{18B37144-CB72-4983-B136-F015B81E388F}"/>
    <hyperlink ref="B382" r:id="rId381" xr:uid="{19E9F5D2-AAB2-4230-881B-F7C19F9AA82A}"/>
    <hyperlink ref="B383" r:id="rId382" xr:uid="{9829D830-DB80-4931-8EB4-A2F585EAF57D}"/>
    <hyperlink ref="B384" r:id="rId383" xr:uid="{707E77D6-D32E-4DAB-9E54-6E9ECA730416}"/>
    <hyperlink ref="B385" r:id="rId384" xr:uid="{3AB5ED17-750A-4ED3-A348-467F891F8146}"/>
    <hyperlink ref="B386" r:id="rId385" xr:uid="{FFE42D35-B00F-4986-A1BD-322E53A75C2C}"/>
    <hyperlink ref="B387" r:id="rId386" xr:uid="{CE910622-734E-4ADC-B1CB-9B0B7C5D87C2}"/>
    <hyperlink ref="B388" r:id="rId387" xr:uid="{F1894FB5-FBF5-4BD8-8190-FF8869EDD98D}"/>
    <hyperlink ref="B389" r:id="rId388" xr:uid="{ECD5F583-0122-4BC1-B979-C411E478C6A0}"/>
    <hyperlink ref="B390" r:id="rId389" xr:uid="{1AB22D07-D9C7-4797-AEEE-13BDED5B8E3F}"/>
    <hyperlink ref="B391" r:id="rId390" xr:uid="{1B49DD06-4A52-476D-B833-4CC9B8F31A32}"/>
    <hyperlink ref="B392" r:id="rId391" xr:uid="{A55EB4A6-F08E-47E9-8641-923782C50DAE}"/>
    <hyperlink ref="B393" r:id="rId392" xr:uid="{3A700EED-462F-41D1-A0EF-A00FA3F0A900}"/>
    <hyperlink ref="B394" r:id="rId393" xr:uid="{61FF3564-26F3-4AC3-B68B-2BCDA088C5AB}"/>
    <hyperlink ref="B395" r:id="rId394" xr:uid="{72AF00AA-A480-4E41-9387-E92ABEF23D57}"/>
    <hyperlink ref="B396" r:id="rId395" xr:uid="{AFDB28C1-93AA-40F8-9F4E-B5ED6E8F6D5D}"/>
    <hyperlink ref="B397" r:id="rId396" xr:uid="{9A5ED0E2-BEAD-44F8-807E-0DE551110FCD}"/>
    <hyperlink ref="B398" r:id="rId397" xr:uid="{199A9210-514D-4B10-957E-C17F8061A1C7}"/>
    <hyperlink ref="B399" r:id="rId398" xr:uid="{EFEE89EE-AA07-4A58-85F6-6C3FD9EB7F86}"/>
    <hyperlink ref="B400" r:id="rId399" xr:uid="{B108DE29-84BA-4A99-BC03-A2B4D9B62FAA}"/>
    <hyperlink ref="B401" r:id="rId400" xr:uid="{BB19CD9E-94A0-4030-A9BB-4E301269C0B1}"/>
    <hyperlink ref="B402" r:id="rId401" xr:uid="{5AB193FC-78D0-47A1-A400-1C6BA7C0B710}"/>
    <hyperlink ref="B403" r:id="rId402" xr:uid="{E848C5A6-3FCF-4BB5-9D88-505013935E09}"/>
    <hyperlink ref="B404" r:id="rId403" xr:uid="{FA8B9158-2B8E-475E-B2D1-144E5F61E3EE}"/>
    <hyperlink ref="B405" r:id="rId404" xr:uid="{EF37209F-BA8F-497F-A6E8-0E3E67923FBC}"/>
    <hyperlink ref="B406" r:id="rId405" xr:uid="{1263B4B6-972D-440F-A7EE-A46B6C01C12C}"/>
    <hyperlink ref="B407" r:id="rId406" xr:uid="{0CDAFD18-94D6-41D5-925D-A3926E77215E}"/>
    <hyperlink ref="B408" r:id="rId407" xr:uid="{79C7DA02-C3C9-431A-90FA-73B6F9165899}"/>
    <hyperlink ref="B409" r:id="rId408" xr:uid="{31A39C68-EF50-4FFE-BD9F-E3300842DB1E}"/>
    <hyperlink ref="B410" r:id="rId409" xr:uid="{EDAED5CF-C28B-425C-811B-C0871A60957D}"/>
    <hyperlink ref="B411" r:id="rId410" xr:uid="{099E63FE-9F91-4744-AB71-7DAA84761407}"/>
    <hyperlink ref="B412" r:id="rId411" xr:uid="{64907F3F-55B0-407F-8316-C2B15D03CEE4}"/>
    <hyperlink ref="B413" r:id="rId412" xr:uid="{6029B0D9-E10B-4056-879A-54C80A6DA691}"/>
    <hyperlink ref="B414" r:id="rId413" xr:uid="{97BB3C7A-94A9-4BA9-8251-AF20457B125C}"/>
    <hyperlink ref="B415" r:id="rId414" xr:uid="{B2A26238-57C8-4AAC-B8A4-6247E5B4C2CD}"/>
    <hyperlink ref="B416" r:id="rId415" xr:uid="{2121235D-019E-42DC-9107-1829BDF269AD}"/>
    <hyperlink ref="B417" r:id="rId416" xr:uid="{D2FAD16F-2035-4D1F-956C-B382CC0FE3BB}"/>
    <hyperlink ref="B418" r:id="rId417" xr:uid="{5CD9D0D4-7AE7-41E1-B521-D3B613FD5BB8}"/>
    <hyperlink ref="B419" r:id="rId418" xr:uid="{91698BD2-613D-43E3-A98A-22860AE3C947}"/>
    <hyperlink ref="B420" r:id="rId419" xr:uid="{CD67F6DE-0AF3-49BE-8857-932E649E123A}"/>
    <hyperlink ref="B421" r:id="rId420" xr:uid="{EAE29812-8729-4698-999D-67354755D8BE}"/>
    <hyperlink ref="B422" r:id="rId421" xr:uid="{76436FBA-FAF9-4B31-AFC7-28A1ECC1F838}"/>
    <hyperlink ref="B423" r:id="rId422" xr:uid="{66DAE267-8E5D-41DE-8FEE-84E710395B3F}"/>
    <hyperlink ref="B424" r:id="rId423" xr:uid="{5E37E7D5-5537-461A-B784-26A027D619AA}"/>
    <hyperlink ref="B425" r:id="rId424" xr:uid="{DA31DDF5-9A8A-41AC-B51C-0C4938D8DBF6}"/>
    <hyperlink ref="B426" r:id="rId425" xr:uid="{A128BFC2-1FF2-4910-BBBD-C99A3C5FDF2E}"/>
    <hyperlink ref="B427" r:id="rId426" xr:uid="{95C87045-CB50-4866-ABC6-B5FC258190FA}"/>
    <hyperlink ref="B428" r:id="rId427" xr:uid="{404C9875-12C5-41D1-BF0F-C3B3EF67950F}"/>
    <hyperlink ref="B429" r:id="rId428" xr:uid="{CDC4BF43-9BD7-4F9C-BFED-2DE98988D3B0}"/>
    <hyperlink ref="B430" r:id="rId429" xr:uid="{C903E455-49E4-4A5D-B59C-DCD48347F1C7}"/>
    <hyperlink ref="B431" r:id="rId430" xr:uid="{D5225824-4EC4-418D-AAD6-FE0D32F61DCA}"/>
    <hyperlink ref="B432" r:id="rId431" xr:uid="{CCD19117-1E71-4952-8AEB-5A90281B8BCD}"/>
    <hyperlink ref="B433" r:id="rId432" xr:uid="{89B49E4E-CF3E-4A76-826C-8738918A57B6}"/>
    <hyperlink ref="B434" r:id="rId433" xr:uid="{E31DF423-7EB1-476A-AA29-E956AF4070BF}"/>
    <hyperlink ref="B435" r:id="rId434" xr:uid="{FD89BC87-BFE9-4852-B98E-02EE542F1211}"/>
    <hyperlink ref="B436" r:id="rId435" xr:uid="{65D9F726-41DD-46C5-9D3C-6F31F15B1DCF}"/>
    <hyperlink ref="B437" r:id="rId436" xr:uid="{553AB3A3-C0B5-489F-BC80-321CA10D78FB}"/>
    <hyperlink ref="B438" r:id="rId437" xr:uid="{9D43DD41-DC6F-44F7-8FF9-7B0FA550EC28}"/>
    <hyperlink ref="B439" r:id="rId438" xr:uid="{1BC5A1DB-BD50-47DF-94DC-D26CF84545F0}"/>
    <hyperlink ref="B440" r:id="rId439" xr:uid="{09B32D7E-891D-4C27-8907-634E35B53CE7}"/>
    <hyperlink ref="B441" r:id="rId440" xr:uid="{9D3CD67A-C6A4-40E8-B1EC-F8EF69088615}"/>
    <hyperlink ref="B442" r:id="rId441" xr:uid="{D55E16A1-2242-433B-9788-85E3CAD8934C}"/>
    <hyperlink ref="B443" r:id="rId442" xr:uid="{BD3A4931-65EE-4028-9FAF-3BE35971F366}"/>
    <hyperlink ref="B444" r:id="rId443" xr:uid="{6CC1771C-78A4-4571-96E6-BB35892123DE}"/>
    <hyperlink ref="B445" r:id="rId444" xr:uid="{8EAD1A2D-D6A0-46A1-BA03-A78D4A85EB77}"/>
    <hyperlink ref="B446" r:id="rId445" xr:uid="{A3035BFB-B8E6-418D-9A78-16A31FDFA2C7}"/>
    <hyperlink ref="B447" r:id="rId446" xr:uid="{58C6EB20-3A5A-40D9-A1A8-A7EB2F300307}"/>
    <hyperlink ref="B448" r:id="rId447" xr:uid="{9471F78A-F2A8-445C-9D1D-57F805895456}"/>
    <hyperlink ref="B449" r:id="rId448" xr:uid="{6BB4C86E-D00F-4ECB-998F-16C8D0CDA806}"/>
    <hyperlink ref="B450" r:id="rId449" xr:uid="{2CE45AC4-A39E-4B03-9DE7-4F093722B0F9}"/>
    <hyperlink ref="B451" r:id="rId450" xr:uid="{8C1B0291-9D0E-45E6-A131-1923CC5A2B3B}"/>
    <hyperlink ref="B452" r:id="rId451" xr:uid="{7384E963-9571-4078-9093-AC279A9227DF}"/>
    <hyperlink ref="B453" r:id="rId452" xr:uid="{801D1AA8-F612-42E1-A2E7-87C82504DB36}"/>
    <hyperlink ref="B454" r:id="rId453" xr:uid="{219A59E0-5BB1-4FA1-AB89-DB706D37006C}"/>
    <hyperlink ref="B455" r:id="rId454" xr:uid="{C01C87F2-3F50-4A85-BDCD-4E10EB025331}"/>
    <hyperlink ref="B456" r:id="rId455" xr:uid="{AC70BCE6-ED63-434C-8649-14FCE647BA55}"/>
    <hyperlink ref="B457" r:id="rId456" xr:uid="{20B2634D-5163-457F-9173-9BD44B8ACD2D}"/>
    <hyperlink ref="B458" r:id="rId457" xr:uid="{E60031D9-06E7-4639-A366-10073330537B}"/>
    <hyperlink ref="B459" r:id="rId458" xr:uid="{35B79462-F751-49A3-91AC-A92A4AFFA097}"/>
    <hyperlink ref="B460" r:id="rId459" xr:uid="{3A3DE4DE-548C-4C1F-8C44-80E92304C412}"/>
    <hyperlink ref="B461" r:id="rId460" xr:uid="{C849FA53-F852-4645-B561-7100D6ADDD27}"/>
    <hyperlink ref="B462" r:id="rId461" xr:uid="{5FDE77DE-4DE9-4AC0-9C99-87AD638C1DD7}"/>
    <hyperlink ref="B463" r:id="rId462" xr:uid="{D744EF5C-6FDB-40A1-ACE8-D92AD99D3E5C}"/>
    <hyperlink ref="B464" r:id="rId463" xr:uid="{5B109163-A72E-4090-9474-15D9DD319F47}"/>
    <hyperlink ref="B465" r:id="rId464" xr:uid="{26AD0CB2-F55A-49BF-A3D9-34F690C025F3}"/>
    <hyperlink ref="B466" r:id="rId465" xr:uid="{CDF97F47-4B04-4FE7-853C-1404C67FD252}"/>
    <hyperlink ref="B467" r:id="rId466" xr:uid="{944DA711-C72D-4BC2-91FC-F653EA20565B}"/>
    <hyperlink ref="B468" r:id="rId467" xr:uid="{4FCD9D6B-B636-4BC0-A23D-00C5BA0C66E7}"/>
    <hyperlink ref="B469" r:id="rId468" xr:uid="{11C04305-DCFF-4E5A-8803-B91C038E109C}"/>
    <hyperlink ref="B470" r:id="rId469" xr:uid="{079CDDD9-EB8D-4F6A-8120-8946B30A34A2}"/>
    <hyperlink ref="B471" r:id="rId470" xr:uid="{629363E3-13CB-4A3F-8C04-2A99169E58D9}"/>
    <hyperlink ref="B472" r:id="rId471" xr:uid="{07073023-9715-49A7-9698-B91F650F9DC0}"/>
    <hyperlink ref="B473" r:id="rId472" xr:uid="{0E755634-8A6C-4732-A834-56A7F7D2D765}"/>
    <hyperlink ref="B474" r:id="rId473" xr:uid="{EF5FBD01-E0E0-4DFE-AC1C-EEA038870442}"/>
    <hyperlink ref="B475" r:id="rId474" xr:uid="{693A78E7-CB93-46EC-ADCA-011E72D8C51F}"/>
    <hyperlink ref="B476" r:id="rId475" xr:uid="{5259B9FD-8512-4422-B83A-200AECC75291}"/>
    <hyperlink ref="B477" r:id="rId476" xr:uid="{EE63F615-712B-493B-88EA-7D50DEE8C448}"/>
    <hyperlink ref="B478" r:id="rId477" xr:uid="{56420865-C309-4695-A4A8-AF0CC502ED4C}"/>
    <hyperlink ref="B479" r:id="rId478" xr:uid="{E3C30746-CB8C-4D10-9C80-CF1281574FBA}"/>
    <hyperlink ref="B480" r:id="rId479" xr:uid="{321A9666-A983-4CAF-81D4-A3678E1F5FFE}"/>
    <hyperlink ref="B481" r:id="rId480" xr:uid="{0342CA5D-0F26-47B5-99DB-27F2DCADBBDE}"/>
    <hyperlink ref="B482" r:id="rId481" xr:uid="{47CA9FB3-2EDE-410E-BCA5-AE283B41B868}"/>
    <hyperlink ref="B483" r:id="rId482" xr:uid="{25321482-DC55-49CE-99B8-54A8A1AD6119}"/>
    <hyperlink ref="B484" r:id="rId483" xr:uid="{F13D10EF-5924-4D68-8954-D5CBCCE061CE}"/>
    <hyperlink ref="B485" r:id="rId484" xr:uid="{848728D5-FE24-4B9E-8DD1-12392DF076D0}"/>
    <hyperlink ref="B486" r:id="rId485" xr:uid="{3F28B4F2-DA8D-4500-AEE4-7DFE9D89BA3C}"/>
    <hyperlink ref="B487" r:id="rId486" xr:uid="{A66EC923-F253-4221-87A7-CE140A21D92F}"/>
    <hyperlink ref="B488" r:id="rId487" xr:uid="{EE3B7C31-4AD3-4AF1-8822-A3C28D5BF91F}"/>
    <hyperlink ref="B489" r:id="rId488" xr:uid="{9E2CD5BF-74FB-41E5-925A-DE0E306E16EF}"/>
    <hyperlink ref="B490" r:id="rId489" xr:uid="{E0451835-2CC0-496D-A519-A6E8434717C7}"/>
    <hyperlink ref="B491" r:id="rId490" xr:uid="{724E6A41-3589-4449-892F-A92321703FAD}"/>
    <hyperlink ref="B492" r:id="rId491" xr:uid="{DF016D31-67C8-43A4-B72A-509E4DB24D3B}"/>
    <hyperlink ref="B493" r:id="rId492" xr:uid="{DF2B0E04-6CAD-44B2-8181-BB4554E6033C}"/>
    <hyperlink ref="B494" r:id="rId493" xr:uid="{76A923C3-77AA-49ED-A767-0BAE91250562}"/>
    <hyperlink ref="B495" r:id="rId494" xr:uid="{59F3A32A-9942-4DAF-9961-6A5D9698582E}"/>
    <hyperlink ref="B496" r:id="rId495" xr:uid="{DB477A57-928E-4E78-80BE-6143CBFF2711}"/>
    <hyperlink ref="B497" r:id="rId496" xr:uid="{FD17A399-906C-41C5-A7C7-D9ACCC81E485}"/>
    <hyperlink ref="B498" r:id="rId497" xr:uid="{681FF7A4-3130-470A-A228-EBB46287881C}"/>
    <hyperlink ref="B499" r:id="rId498" xr:uid="{63352FB4-39CB-4823-B4A0-D209BC414F3F}"/>
    <hyperlink ref="B500" r:id="rId499" xr:uid="{0210DCC1-DB0D-42AC-93DC-150760F53BEB}"/>
    <hyperlink ref="B501" r:id="rId500" xr:uid="{1949CD6A-B223-472D-AC4B-FCA9346E2B72}"/>
    <hyperlink ref="B502" r:id="rId501" xr:uid="{257C0D83-6EE0-430A-A853-4BDC2E67895C}"/>
    <hyperlink ref="B503" r:id="rId502" xr:uid="{4F68945A-F018-437E-8957-2E9B2A661E7D}"/>
    <hyperlink ref="B504" r:id="rId503" xr:uid="{D22A4F03-BCD9-4840-BE02-8BED53D883D5}"/>
    <hyperlink ref="B505" r:id="rId504" xr:uid="{AB4BE3FC-D396-49B9-AEE9-A372DD25E7C2}"/>
    <hyperlink ref="B506" r:id="rId505" xr:uid="{9F3D6DCC-1224-4F1D-9133-FABE59B2D43B}"/>
    <hyperlink ref="B507" r:id="rId506" xr:uid="{6178847D-4501-432F-86AB-93162BBC12A4}"/>
    <hyperlink ref="B508" r:id="rId507" xr:uid="{313A7B96-05A6-4BFC-AD28-89D5804FFAF9}"/>
    <hyperlink ref="B509" r:id="rId508" xr:uid="{2E0054D9-D3B9-4399-AE54-00A791D3A17A}"/>
    <hyperlink ref="B510" r:id="rId509" xr:uid="{9D0B6E46-8623-46CF-848C-D01A839888AC}"/>
    <hyperlink ref="B511" r:id="rId510" xr:uid="{4ACB095E-64F0-4E66-9F8D-05479F51BB93}"/>
    <hyperlink ref="B512" r:id="rId511" xr:uid="{AD14D095-A532-4C03-82F7-0C746482E4CB}"/>
    <hyperlink ref="B513" r:id="rId512" xr:uid="{721F8F31-1084-4C72-92C1-3A2C079F5A8C}"/>
    <hyperlink ref="B514" r:id="rId513" xr:uid="{342E5209-EF84-42A4-8CCB-AD755F2D6912}"/>
    <hyperlink ref="B515" r:id="rId514" xr:uid="{1BB1091A-B1FD-416A-8974-70F4AF8C54E3}"/>
    <hyperlink ref="B516" r:id="rId515" xr:uid="{F4A4A3D3-AA7D-4FDA-9D5F-7A872F4D4912}"/>
    <hyperlink ref="B517" r:id="rId516" xr:uid="{6CFC2942-220E-412E-9B28-97B6368F0535}"/>
    <hyperlink ref="B518" r:id="rId517" xr:uid="{396909BD-41F8-4B51-9A6D-E23CDFCC844F}"/>
    <hyperlink ref="B519" r:id="rId518" xr:uid="{1D27474F-AF71-4BD2-B66A-F5E16CF2A072}"/>
    <hyperlink ref="B520" r:id="rId519" xr:uid="{350BC996-D276-4E68-B324-4D4A80DE5671}"/>
    <hyperlink ref="B521" r:id="rId520" xr:uid="{232EC41D-C087-4C9A-9149-4FD5BC88AEBD}"/>
    <hyperlink ref="B522" r:id="rId521" xr:uid="{2AC05884-EE2F-4FF0-96C8-76B50E62A156}"/>
    <hyperlink ref="B523" r:id="rId522" xr:uid="{59DF8FC0-8F97-434F-A97D-DA1773D73E56}"/>
    <hyperlink ref="B524" r:id="rId523" xr:uid="{29EC991C-FD5C-4DB7-8967-D4190146707D}"/>
    <hyperlink ref="B525" r:id="rId524" xr:uid="{1FCB229A-4D94-4A9C-A9B1-C1155F3B85B3}"/>
    <hyperlink ref="B526" r:id="rId525" xr:uid="{45DA9946-E914-430A-A442-136388A3756D}"/>
    <hyperlink ref="B527" r:id="rId526" xr:uid="{197E8DF6-A5D3-46A5-9C34-795FA412CAD0}"/>
    <hyperlink ref="B528" r:id="rId527" xr:uid="{1643F63B-E42B-495D-B89E-73E0A37A1E1B}"/>
    <hyperlink ref="B529" r:id="rId528" xr:uid="{5FD83582-924A-4F5E-A03A-1510F888B973}"/>
    <hyperlink ref="B530" r:id="rId529" xr:uid="{62DD6B30-13AA-4808-A2BC-755FF85B2876}"/>
    <hyperlink ref="B531" r:id="rId530" xr:uid="{A90A8930-BD3A-4F88-AFB3-2FBEF22BBB96}"/>
    <hyperlink ref="B532" r:id="rId531" xr:uid="{2B71B6BA-EC33-4921-A195-249498CD0C6B}"/>
    <hyperlink ref="B533" r:id="rId532" xr:uid="{5EF7E933-60FF-4EA9-B287-D480F4160418}"/>
    <hyperlink ref="B534" r:id="rId533" xr:uid="{2E123E34-ACE1-4C27-8335-83E336F585FA}"/>
    <hyperlink ref="B535" r:id="rId534" xr:uid="{FD6BEB75-AE04-441C-97E0-8A7E38EC29C2}"/>
    <hyperlink ref="B536" r:id="rId535" xr:uid="{294E20A3-0E3C-4520-9D8A-E5CB8687BB10}"/>
    <hyperlink ref="B537" r:id="rId536" xr:uid="{CB60D224-8661-4CFB-83D7-AA6A803146FC}"/>
    <hyperlink ref="B538" r:id="rId537" xr:uid="{C4EDA0D5-1371-43E5-89A5-088CFD1A4CA8}"/>
    <hyperlink ref="B539" r:id="rId538" xr:uid="{3D4570DB-3FFA-4E51-BD28-59455A88C4A2}"/>
    <hyperlink ref="B540" r:id="rId539" xr:uid="{F3E34AF5-6FB4-4829-8A07-EA4FCFC0519C}"/>
    <hyperlink ref="B541" r:id="rId540" xr:uid="{146B8A98-1A81-4CB8-8F30-76AA9238ACD0}"/>
    <hyperlink ref="B542" r:id="rId541" xr:uid="{8A5BAD4A-7B98-455C-A09B-01C92852881F}"/>
    <hyperlink ref="B543" r:id="rId542" xr:uid="{CD723752-3671-430F-97E0-E1A8BDC07C23}"/>
    <hyperlink ref="B544" r:id="rId543" xr:uid="{ED7142EA-AC69-477C-B668-A08C9D1ECE77}"/>
    <hyperlink ref="B545" r:id="rId544" xr:uid="{CD9D35F2-FC24-42C4-9C51-38368D5A3FF3}"/>
    <hyperlink ref="B546" r:id="rId545" xr:uid="{150095DA-A9E3-4D60-AADF-B9AD03B2C4B9}"/>
    <hyperlink ref="B547" r:id="rId546" xr:uid="{BAD067B2-FAB8-42A4-A7DB-7F090DD2F6F2}"/>
    <hyperlink ref="B548" r:id="rId547" xr:uid="{4B1D68F3-9362-4A79-A840-9184000DECF5}"/>
    <hyperlink ref="B549" r:id="rId548" xr:uid="{A637167A-8D0C-4EDD-A150-83964B3DFBE4}"/>
    <hyperlink ref="B550" r:id="rId549" xr:uid="{46499DCB-6394-4E65-9F6A-EA46C8CA6203}"/>
    <hyperlink ref="B551" r:id="rId550" xr:uid="{74949BE6-B985-48E6-B175-048C6EB273BA}"/>
    <hyperlink ref="B552" r:id="rId551" xr:uid="{08A4E6D9-579E-4A95-A68D-53EFE146B6E6}"/>
    <hyperlink ref="B553" r:id="rId552" xr:uid="{1E6BED0F-18F4-49BE-AA9F-2AF35ABFC3FD}"/>
    <hyperlink ref="B554" r:id="rId553" xr:uid="{4AD09EA5-5701-472E-A4FF-380F726F7AAB}"/>
    <hyperlink ref="B555" r:id="rId554" xr:uid="{51362CA5-DED3-49CC-9B1A-F3288624D8FE}"/>
    <hyperlink ref="B556" r:id="rId555" xr:uid="{093EB563-E9BC-479D-A11E-056A51330D41}"/>
    <hyperlink ref="B557" r:id="rId556" xr:uid="{0E6DBB13-60F8-42AC-8670-A08A11ED4FAF}"/>
    <hyperlink ref="B558" r:id="rId557" xr:uid="{5BF2C3F5-BA8E-49F4-8F57-F9ABEB4ED32D}"/>
    <hyperlink ref="B559" r:id="rId558" xr:uid="{EA95B28A-3120-4178-948D-A9F895BD7977}"/>
    <hyperlink ref="B560" r:id="rId559" xr:uid="{A358960E-CFCE-42A9-A2BD-40A8F1808FA9}"/>
    <hyperlink ref="B561" r:id="rId560" xr:uid="{97BF18A7-AC8A-441A-BC16-258079D0935F}"/>
    <hyperlink ref="B562" r:id="rId561" xr:uid="{C555310C-CE01-4854-9B12-7A738F716497}"/>
    <hyperlink ref="B563" r:id="rId562" xr:uid="{427859B7-C80A-497C-AD2A-F29E451D4192}"/>
    <hyperlink ref="B564" r:id="rId563" xr:uid="{B8B6A008-3B17-4337-922E-23C8385B0153}"/>
    <hyperlink ref="B565" r:id="rId564" xr:uid="{35213911-57D5-4EFF-99ED-F1CB29AACABC}"/>
    <hyperlink ref="B566" r:id="rId565" xr:uid="{0167C256-BACB-4869-A743-04110136865E}"/>
    <hyperlink ref="B567" r:id="rId566" xr:uid="{0362D76E-3F44-4096-AD8A-1977F2E5A8DC}"/>
    <hyperlink ref="B568" r:id="rId567" xr:uid="{0F7108CE-6E74-4CBC-8830-2527ED3BC1A8}"/>
    <hyperlink ref="B569" r:id="rId568" xr:uid="{631D305A-6B10-4989-88F5-01D8E6F92224}"/>
    <hyperlink ref="B570" r:id="rId569" xr:uid="{9FC4825F-3DD8-4CC0-98F7-6A4C8AAE8FBF}"/>
    <hyperlink ref="B571" r:id="rId570" xr:uid="{F0FE3B34-C962-4EF6-B097-B29F8B46E65D}"/>
    <hyperlink ref="B572" r:id="rId571" xr:uid="{E8D93CD0-51D1-4DC7-8942-82BFEE432B92}"/>
    <hyperlink ref="B573" r:id="rId572" xr:uid="{BFB07DD7-47B2-4B05-B7E2-2867E9F99CFD}"/>
    <hyperlink ref="B574" r:id="rId573" xr:uid="{A26E4261-7137-44E4-B3A8-98C6974B9F53}"/>
    <hyperlink ref="B575" r:id="rId574" xr:uid="{D663E49B-504E-4E3A-A924-C4C05E63D44E}"/>
    <hyperlink ref="B576" r:id="rId575" xr:uid="{160B6130-8D11-4BD7-B81B-724A06644AC1}"/>
    <hyperlink ref="B577" r:id="rId576" xr:uid="{16DE112A-6DD4-473A-AA22-AD5857C46843}"/>
    <hyperlink ref="B578" r:id="rId577" xr:uid="{BDE211C1-0E9F-4C08-9085-7C49C37990DE}"/>
    <hyperlink ref="B579" r:id="rId578" xr:uid="{74ABC7FA-FC48-48A9-9BAB-EC9D757F414F}"/>
    <hyperlink ref="B580" r:id="rId579" xr:uid="{D7362EE2-6E48-48D9-AD03-5C2FE25B69CD}"/>
    <hyperlink ref="B581" r:id="rId580" xr:uid="{DBAC1760-1D2A-4014-93B6-2DF195149602}"/>
    <hyperlink ref="B582" r:id="rId581" xr:uid="{6B62B99D-CC40-4547-898E-3FA73602E4EF}"/>
    <hyperlink ref="B583" r:id="rId582" xr:uid="{6E446CF2-FD22-41E5-9791-E8982FEA8214}"/>
    <hyperlink ref="B584" r:id="rId583" xr:uid="{9CDFF3D8-FEDF-4B9D-B670-35EFAE87E052}"/>
    <hyperlink ref="B585" r:id="rId584" xr:uid="{0D2457B3-30FF-4FB8-B265-962E3152D676}"/>
    <hyperlink ref="B586" r:id="rId585" xr:uid="{E71C76B3-ED07-4BC0-820B-4D83BC2A15A8}"/>
    <hyperlink ref="B587" r:id="rId586" xr:uid="{2C7808DD-ACB6-41FB-8A6E-E85652A7CA2E}"/>
    <hyperlink ref="B588" r:id="rId587" xr:uid="{BE6D2273-8240-4111-991B-1E4902192739}"/>
    <hyperlink ref="B589" r:id="rId588" xr:uid="{88D4151C-1A59-4F48-BAA9-D7171FD43C10}"/>
    <hyperlink ref="B590" r:id="rId589" xr:uid="{3AE7C9AA-CE2C-430F-9D7F-5E198A2A91DC}"/>
    <hyperlink ref="B591" r:id="rId590" xr:uid="{4399051B-26F7-4DB8-B54D-65CF9EC0BBB9}"/>
    <hyperlink ref="B592" r:id="rId591" xr:uid="{9605BDCC-7AE7-4112-8BEF-D792598220E9}"/>
    <hyperlink ref="B593" r:id="rId592" xr:uid="{D73C2BC5-F983-4790-B4D7-4B40A37F7026}"/>
    <hyperlink ref="B594" r:id="rId593" xr:uid="{1C6AAAE4-F597-491E-B1A0-6A77289E5D27}"/>
    <hyperlink ref="B595" r:id="rId594" xr:uid="{F1562EB8-4075-4389-B12B-96943F1A0E00}"/>
    <hyperlink ref="B596" r:id="rId595" xr:uid="{BCBB3CC3-8222-4657-AF1A-F46175C69169}"/>
    <hyperlink ref="B597" r:id="rId596" xr:uid="{7C2B3B68-1337-4DDC-91C5-31AEFEB31272}"/>
    <hyperlink ref="B598" r:id="rId597" xr:uid="{29048716-C1ED-4002-856B-557C72B84E3A}"/>
    <hyperlink ref="B599" r:id="rId598" xr:uid="{4D668B60-5588-46FA-B277-A7EAEB45BC12}"/>
    <hyperlink ref="B600" r:id="rId599" xr:uid="{857DBAAD-7F42-4F0A-B9D6-F683AF197A20}"/>
    <hyperlink ref="B601" r:id="rId600" xr:uid="{06B8FFB3-DC30-4639-ACE5-6F3E0AAB0A90}"/>
    <hyperlink ref="B602" r:id="rId601" xr:uid="{92072BF8-D3D5-46B0-8987-5746EA05EAA9}"/>
    <hyperlink ref="B603" r:id="rId602" xr:uid="{9A71D06A-41FA-4BB6-AD0F-3D9FA6FD211C}"/>
    <hyperlink ref="B604" r:id="rId603" xr:uid="{576A2A4D-A3FE-4190-A946-D0EBEA0CE616}"/>
    <hyperlink ref="B605" r:id="rId604" xr:uid="{BCC555C4-40EB-4637-B412-775369C0E875}"/>
    <hyperlink ref="B606" r:id="rId605" xr:uid="{56B75996-7706-46FE-9FAE-203A502E7B3D}"/>
    <hyperlink ref="B607" r:id="rId606" xr:uid="{41EE94C0-425A-4D87-A8CB-D86110109369}"/>
    <hyperlink ref="B608" r:id="rId607" xr:uid="{396D05F6-E31E-491F-91A2-008C8634C286}"/>
    <hyperlink ref="B609" r:id="rId608" xr:uid="{857ABBAB-BA16-49B2-B6E9-BB90C8D8FE21}"/>
    <hyperlink ref="B610" r:id="rId609" xr:uid="{FDF0097C-53F9-48BC-9C46-11449CF10FE1}"/>
    <hyperlink ref="B611" r:id="rId610" xr:uid="{B3930024-E460-49E6-AEE8-07800F9E2783}"/>
    <hyperlink ref="B612" r:id="rId611" xr:uid="{74BB2A78-9DD6-4BC7-BD66-62F6435C374D}"/>
    <hyperlink ref="B613" r:id="rId612" xr:uid="{E8C6231B-3E39-4BE0-99A2-8328C8B48379}"/>
    <hyperlink ref="B614" r:id="rId613" xr:uid="{62532110-89F2-47A9-9E60-5B332228CACA}"/>
    <hyperlink ref="B615" r:id="rId614" xr:uid="{A82C3E54-7BB6-4E04-AB08-C5869C0D9504}"/>
    <hyperlink ref="B616" r:id="rId615" xr:uid="{6D5CC5A0-3BD7-4E96-8BE0-C99EDB4EBBF0}"/>
    <hyperlink ref="B617" r:id="rId616" xr:uid="{7DDE3872-7F07-47BB-B80F-BBAF859A5F31}"/>
    <hyperlink ref="B618" r:id="rId617" xr:uid="{37267F39-F7C0-4623-9839-B0D59BC522E9}"/>
    <hyperlink ref="B619" r:id="rId618" xr:uid="{8279DFB1-C23F-4F47-BCDA-708E6A186944}"/>
    <hyperlink ref="B620" r:id="rId619" xr:uid="{DA80D175-C924-46A2-AB32-11A7D864CFA0}"/>
    <hyperlink ref="B621" r:id="rId620" xr:uid="{B4A81454-2D56-40DC-BCF5-F458158DFF5A}"/>
    <hyperlink ref="B622" r:id="rId621" xr:uid="{530CF48F-6180-4448-B27F-B85FEC82B806}"/>
    <hyperlink ref="B623" r:id="rId622" xr:uid="{39B41EDB-C3CF-4B4E-8A1E-0B589353813B}"/>
    <hyperlink ref="B624" r:id="rId623" xr:uid="{E7E83CB2-17AC-4206-9B39-2E237810BA4A}"/>
    <hyperlink ref="B625" r:id="rId624" xr:uid="{6EA97108-AADC-4E2B-AB8E-45994AB05E57}"/>
    <hyperlink ref="B626" r:id="rId625" xr:uid="{819A4F7F-508C-49D9-AE0B-5F1FA7C58C0B}"/>
    <hyperlink ref="B627" r:id="rId626" xr:uid="{ACA0B289-C040-4A1C-8AA4-00AADA3EDDEF}"/>
    <hyperlink ref="B628" r:id="rId627" xr:uid="{57709D30-94B2-4856-B6CB-C8C73540AA86}"/>
    <hyperlink ref="B629" r:id="rId628" xr:uid="{5C6BF81B-994E-4F81-9558-309735F3C248}"/>
    <hyperlink ref="B630" r:id="rId629" xr:uid="{F0676DA2-26A6-454E-9F63-C51D23084212}"/>
    <hyperlink ref="B631" r:id="rId630" xr:uid="{D643E6B8-AD91-4F7B-B17B-9A4D6E1B37CB}"/>
    <hyperlink ref="B632" r:id="rId631" xr:uid="{9756172B-02E6-4318-9FD5-FAB4FF647ED1}"/>
    <hyperlink ref="B633" r:id="rId632" xr:uid="{E416250D-BFAB-4195-8552-2E5F9BE64877}"/>
    <hyperlink ref="B634" r:id="rId633" xr:uid="{73C665EE-6A36-4954-AC6E-243C73AB2844}"/>
    <hyperlink ref="B635" r:id="rId634" xr:uid="{8265796F-B3A2-4E13-BDCF-A8302B0DFE4F}"/>
    <hyperlink ref="B636" r:id="rId635" xr:uid="{FDC2A960-3680-478C-837E-C90C98E52AC1}"/>
    <hyperlink ref="B637" r:id="rId636" xr:uid="{F5CA45A7-3C83-46DF-B35B-7BC82D10E04E}"/>
    <hyperlink ref="B638" r:id="rId637" xr:uid="{E5835A1E-A532-4C69-805C-F3E9797A207A}"/>
    <hyperlink ref="B639" r:id="rId638" xr:uid="{B2B6DD1F-18D9-46D4-B8C6-42382A081BDB}"/>
    <hyperlink ref="B640" r:id="rId639" xr:uid="{D4A738B5-0CF3-49A1-A8BF-D40692317591}"/>
    <hyperlink ref="B641" r:id="rId640" xr:uid="{870503F7-A771-499A-8BF9-F585FFDD72BE}"/>
    <hyperlink ref="B642" r:id="rId641" xr:uid="{A7004BFD-D04B-46F9-8B14-3151ACEA8559}"/>
    <hyperlink ref="B643" r:id="rId642" xr:uid="{0CEFC315-094D-4607-AA95-04CA1E7C5C7B}"/>
    <hyperlink ref="B644" r:id="rId643" xr:uid="{6F529651-A176-46B1-8161-522803911A65}"/>
    <hyperlink ref="B645" r:id="rId644" xr:uid="{8004A9E9-1B2E-4566-B923-90054CCA10DA}"/>
    <hyperlink ref="B646" r:id="rId645" xr:uid="{7E69CAF5-02B8-427E-81B1-5BA7F219DC9D}"/>
    <hyperlink ref="B647" r:id="rId646" xr:uid="{8AE2E226-E577-4104-847E-21D624D3B7E4}"/>
    <hyperlink ref="B648" r:id="rId647" xr:uid="{E9EE8E47-1732-4596-A636-CD58E494E3BE}"/>
    <hyperlink ref="B649" r:id="rId648" xr:uid="{B791C190-B753-4BFE-B688-E771FE56B53D}"/>
    <hyperlink ref="B650" r:id="rId649" xr:uid="{33D3C8CE-01AA-472F-A175-9BA921E87161}"/>
    <hyperlink ref="B651" r:id="rId650" xr:uid="{71F2DF6C-4CD8-4440-A114-94D691A2A6BE}"/>
    <hyperlink ref="B652" r:id="rId651" xr:uid="{B15C5788-3192-476A-9240-B6972BD0DFC4}"/>
    <hyperlink ref="B653" r:id="rId652" xr:uid="{05C5C101-7697-4CBE-B99C-6E06531AF9B6}"/>
    <hyperlink ref="B654" r:id="rId653" xr:uid="{0728829B-E362-4D4F-9B75-95B2FC9B5194}"/>
    <hyperlink ref="B655" r:id="rId654" xr:uid="{027B50D9-6D8C-437F-87CF-B6EDA86F2B80}"/>
    <hyperlink ref="B656" r:id="rId655" xr:uid="{F1E62EF3-83FA-4A7E-9C36-59237ABA764E}"/>
    <hyperlink ref="B657" r:id="rId656" xr:uid="{40C70551-0719-444C-8A68-079BDA89811E}"/>
    <hyperlink ref="B658" r:id="rId657" xr:uid="{E44593A5-B413-498B-9949-0A9CADEBB6E9}"/>
    <hyperlink ref="B659" r:id="rId658" xr:uid="{1D4C5E17-1D67-4F8B-B600-FFCA616343E1}"/>
    <hyperlink ref="B660" r:id="rId659" xr:uid="{F7D9E6C1-22C5-484A-B612-20A982FA185B}"/>
    <hyperlink ref="B661" r:id="rId660" xr:uid="{DC4B3123-56C5-40FE-B387-81D49C353EFB}"/>
    <hyperlink ref="B662" r:id="rId661" xr:uid="{718965FF-A623-469C-A7D9-766971FB40F5}"/>
    <hyperlink ref="B663" r:id="rId662" xr:uid="{38644306-E6A7-498E-9BC9-4D58FDF93409}"/>
    <hyperlink ref="B664" r:id="rId663" xr:uid="{ED689374-E31D-449D-9DC8-012ED6BDD596}"/>
    <hyperlink ref="B665" r:id="rId664" xr:uid="{DE649027-F53C-4211-BA1F-DA91A70D7E8E}"/>
    <hyperlink ref="B666" r:id="rId665" xr:uid="{CE92C25B-CAF7-41FA-A7BC-7B5641F8A605}"/>
    <hyperlink ref="B667" r:id="rId666" xr:uid="{EF1A9A2F-5F1E-459F-A931-D17C2C296BC4}"/>
    <hyperlink ref="B668" r:id="rId667" xr:uid="{A250C496-6A33-46FF-A16C-E7ADACA1E670}"/>
    <hyperlink ref="B669" r:id="rId668" xr:uid="{A05F0D81-F06F-4C33-93D9-781C7A77916E}"/>
    <hyperlink ref="B670" r:id="rId669" xr:uid="{75E5B9AD-EAE3-4C4A-B99F-68440B024768}"/>
    <hyperlink ref="B671" r:id="rId670" xr:uid="{8A4A02B0-518D-4F31-823A-6BDBE683D3EA}"/>
    <hyperlink ref="B672" r:id="rId671" xr:uid="{FF420F87-7C60-4789-AAEE-F692DB220E3A}"/>
    <hyperlink ref="B673" r:id="rId672" xr:uid="{9E48ECF8-4309-4BED-9DE7-E89F97BC15BA}"/>
    <hyperlink ref="B674" r:id="rId673" xr:uid="{4A296D60-139B-4EF1-B188-8624F93A0019}"/>
    <hyperlink ref="B675" r:id="rId674" xr:uid="{D2DF62E4-54F0-4E04-8C9A-A4209FB2C816}"/>
    <hyperlink ref="B676" r:id="rId675" xr:uid="{D9F8FDCD-95CD-4982-90BA-F62C973DF0F9}"/>
    <hyperlink ref="B677" r:id="rId676" xr:uid="{02752589-CF65-495C-AC12-AAF3DF6F9AB7}"/>
    <hyperlink ref="B678" r:id="rId677" xr:uid="{C32D83BD-775E-49B9-9D63-6547C2CA6CFB}"/>
    <hyperlink ref="B679" r:id="rId678" xr:uid="{87D416DB-A2FA-4F56-9CA8-676DF5D52EA6}"/>
    <hyperlink ref="B680" r:id="rId679" xr:uid="{74E187DD-9AA1-4332-BF7B-20AF2AA95CFC}"/>
    <hyperlink ref="B681" r:id="rId680" xr:uid="{AB42A5BC-5237-44B2-A276-617645ED31D9}"/>
    <hyperlink ref="B682" r:id="rId681" xr:uid="{E91E34FA-FB24-4CE6-A68E-ABD58923BB93}"/>
    <hyperlink ref="B683" r:id="rId682" xr:uid="{915BADF9-0EC6-46C3-A419-0859982A16FA}"/>
    <hyperlink ref="B684" r:id="rId683" xr:uid="{F1649B3A-28E5-417A-BC1E-A60648F1DF2F}"/>
    <hyperlink ref="B685" r:id="rId684" xr:uid="{223D743C-B687-413B-904A-4BD37CD91AE7}"/>
    <hyperlink ref="B686" r:id="rId685" xr:uid="{91AD5AFC-8C8C-437A-853C-1892FB022A0B}"/>
    <hyperlink ref="B687" r:id="rId686" xr:uid="{04A34E1C-05C4-45B1-9CA8-987AF6661E09}"/>
    <hyperlink ref="B688" r:id="rId687" xr:uid="{DF7D31FF-863C-41BA-BB91-DCC20B640593}"/>
    <hyperlink ref="B689" r:id="rId688" xr:uid="{342BFB20-BA9A-43AE-9BD2-FA61C9AD5520}"/>
    <hyperlink ref="B690" r:id="rId689" xr:uid="{CF65E3E0-7796-4FEA-BC3F-3A0D78EE9CDB}"/>
    <hyperlink ref="B691" r:id="rId690" xr:uid="{8BF2DD59-846C-4C1D-8E25-B88C0EA11E58}"/>
    <hyperlink ref="B692" r:id="rId691" xr:uid="{8E9B2AA0-6AE7-429F-B9C8-CF03309CF2B1}"/>
    <hyperlink ref="B693" r:id="rId692" xr:uid="{902AD6C5-ABE1-4E8D-AF42-B8D57AEFCC27}"/>
    <hyperlink ref="B694" r:id="rId693" xr:uid="{7787FA35-1BF4-400E-B477-12C02B32BAE0}"/>
    <hyperlink ref="B695" r:id="rId694" xr:uid="{AA1E77B0-F3B5-4C1F-A4EB-5FB7A15F1522}"/>
    <hyperlink ref="B696" r:id="rId695" xr:uid="{BED78964-3DA3-4FFA-85FC-BC881286E7AA}"/>
    <hyperlink ref="B697" r:id="rId696" xr:uid="{0A4016A7-320C-46B8-B41A-1278B6E47491}"/>
    <hyperlink ref="B698" r:id="rId697" xr:uid="{9BC66707-756B-4524-967D-62245B01768E}"/>
    <hyperlink ref="B699" r:id="rId698" xr:uid="{3AC0C29B-3532-4957-9C8A-0215DE8E863F}"/>
    <hyperlink ref="B700" r:id="rId699" xr:uid="{667F6338-628B-4DD2-8079-6CB23BB7C0CB}"/>
    <hyperlink ref="B701" r:id="rId700" xr:uid="{3E8A2DA1-B3DB-4238-BF4D-7C6D9E041738}"/>
    <hyperlink ref="B702" r:id="rId701" xr:uid="{370F4B7B-28BA-4C0C-9B82-D866AC1F73D0}"/>
    <hyperlink ref="B703" r:id="rId702" xr:uid="{76B5EA39-C319-4249-99EB-B8CE26ECBA7B}"/>
    <hyperlink ref="B704" r:id="rId703" xr:uid="{2EF007FB-06C7-4BD7-98F0-7D050827AE24}"/>
    <hyperlink ref="B705" r:id="rId704" xr:uid="{BACA12E1-5FEB-4B58-8F04-F13297FEDCB7}"/>
    <hyperlink ref="B706" r:id="rId705" xr:uid="{ABDA88CB-F753-4C5A-BE2C-E48C9AA5322F}"/>
    <hyperlink ref="B707" r:id="rId706" xr:uid="{B215713C-031A-4D69-B53C-7F9FBF576CC5}"/>
    <hyperlink ref="B708" r:id="rId707" xr:uid="{1DA27635-D4EF-403D-A23C-3ACE5C920F66}"/>
    <hyperlink ref="B709" r:id="rId708" xr:uid="{19511043-A4A2-4623-BBF7-7C5EABD7858F}"/>
    <hyperlink ref="B710" r:id="rId709" xr:uid="{0296D990-0BB3-4C14-8B0B-7B9A5CFDA63C}"/>
    <hyperlink ref="B711" r:id="rId710" xr:uid="{AED49C77-4C2A-49F3-8403-CD1ADD51D846}"/>
    <hyperlink ref="B712" r:id="rId711" xr:uid="{C6CAA17B-A8A1-45EA-9D9C-36CAE4DE6668}"/>
    <hyperlink ref="B713" r:id="rId712" xr:uid="{CD2EB9DF-5BE3-4938-8B0A-C4A96A4A4902}"/>
    <hyperlink ref="B714" r:id="rId713" xr:uid="{5512ECB7-C879-47CA-962D-A8C3221C4E70}"/>
    <hyperlink ref="B715" r:id="rId714" xr:uid="{5CD7390A-5F46-4F35-81C4-35DFCD9E3DF5}"/>
    <hyperlink ref="B716" r:id="rId715" xr:uid="{3B8B996B-A3EB-4EC3-A945-CF7E250AB5D9}"/>
    <hyperlink ref="B717" r:id="rId716" xr:uid="{96ED9C35-EE8A-476A-9828-5C0A9C9809FC}"/>
    <hyperlink ref="B718" r:id="rId717" xr:uid="{F13E3038-83BA-4B15-936B-D4F78B2BD910}"/>
    <hyperlink ref="B719" r:id="rId718" xr:uid="{240854BA-234F-43A2-9873-02D5B027E09B}"/>
    <hyperlink ref="B720" r:id="rId719" xr:uid="{140B0F9F-C76A-4CB7-A106-3DC672C99EB3}"/>
    <hyperlink ref="B721" r:id="rId720" xr:uid="{654DA85E-F783-4B4D-AB10-5296C65C8B88}"/>
    <hyperlink ref="B722" r:id="rId721" xr:uid="{AE7D0AAE-BD79-4F13-BB3D-E90010D623A3}"/>
    <hyperlink ref="B723" r:id="rId722" xr:uid="{F8E94099-90EB-4D0F-B0D0-2B79B3735421}"/>
    <hyperlink ref="B724" r:id="rId723" xr:uid="{5A563494-B952-4507-9A48-640B075AB11B}"/>
    <hyperlink ref="B725" r:id="rId724" xr:uid="{4DADCD24-8407-481C-9C41-313583BB0035}"/>
    <hyperlink ref="B726" r:id="rId725" xr:uid="{36AD58A6-7B87-4D84-A0ED-D6DCFB655BA9}"/>
    <hyperlink ref="B727" r:id="rId726" xr:uid="{61D6FE29-AADE-4D7B-8F8C-62895AFCC1BC}"/>
    <hyperlink ref="B728" r:id="rId727" xr:uid="{212C4B73-F63C-4B86-8047-36862EDF5090}"/>
    <hyperlink ref="B729" r:id="rId728" xr:uid="{D8036FBD-B276-4585-91F1-07914C0771EE}"/>
    <hyperlink ref="B730" r:id="rId729" xr:uid="{5D51317C-BE54-4939-A602-F10D27D5756E}"/>
    <hyperlink ref="B731" r:id="rId730" xr:uid="{0F6BD2D6-BEA7-4194-845D-FEDFA03DA041}"/>
    <hyperlink ref="B732" r:id="rId731" xr:uid="{3B1C4F9C-5BFE-4202-B8EB-279D40D5C972}"/>
    <hyperlink ref="B733" r:id="rId732" xr:uid="{2451C7D0-1A8A-4E76-809E-4046080C0855}"/>
    <hyperlink ref="B734" r:id="rId733" xr:uid="{8991A419-8544-4B7D-AF23-8477E09F7DBD}"/>
    <hyperlink ref="B735" r:id="rId734" xr:uid="{7751348A-034A-4755-8F23-6ED137321F7D}"/>
    <hyperlink ref="B736" r:id="rId735" xr:uid="{DDE64DF1-E60A-4D13-9860-C1A6C79E6C5B}"/>
    <hyperlink ref="B737" r:id="rId736" xr:uid="{A4064942-CE54-4891-AF27-BDDA73F3B91D}"/>
    <hyperlink ref="B738" r:id="rId737" xr:uid="{1C969AD1-A641-4032-8F81-84BFCB7DC724}"/>
    <hyperlink ref="B739" r:id="rId738" xr:uid="{71E5F1E9-67A2-42DC-AD1C-F38F1A873B05}"/>
    <hyperlink ref="B740" r:id="rId739" xr:uid="{AAFC3BA6-4691-4075-A1A4-227D638A7B36}"/>
    <hyperlink ref="B741" r:id="rId740" xr:uid="{6C93AB64-4F19-44E6-89EA-8B40E7EAD6F3}"/>
    <hyperlink ref="B742" r:id="rId741" xr:uid="{F3B9AE29-EDA0-4D5C-8E54-F5DE300BF301}"/>
    <hyperlink ref="B743" r:id="rId742" xr:uid="{3CB5037C-5ED3-4D25-9A72-76D6FFA6E455}"/>
    <hyperlink ref="B744" r:id="rId743" xr:uid="{117B9497-B017-4F61-91A9-6FEBBC231B2B}"/>
    <hyperlink ref="B745" r:id="rId744" xr:uid="{68614229-6283-4C39-836D-02F87723F373}"/>
    <hyperlink ref="B746" r:id="rId745" xr:uid="{BBEEC9D8-D9EC-4FAC-9A31-5295470D9D7F}"/>
    <hyperlink ref="B747" r:id="rId746" xr:uid="{1A0D7A3C-6F15-4F7B-B807-EF238166D925}"/>
    <hyperlink ref="B748" r:id="rId747" xr:uid="{B79B288D-2495-467B-ADDD-263BAC95ED49}"/>
    <hyperlink ref="B749" r:id="rId748" xr:uid="{1A0CEF6F-BCAA-4920-B3A6-6B48AF9283CE}"/>
    <hyperlink ref="B750" r:id="rId749" xr:uid="{348648CE-95CD-42FA-8DAB-C9DD4F3A2838}"/>
    <hyperlink ref="B751" r:id="rId750" xr:uid="{EAC13F3F-1C38-4AA4-A6AA-8F75F1CE0146}"/>
    <hyperlink ref="B752" r:id="rId751" xr:uid="{46A87A00-E0EF-4A22-A88E-D578041F6E41}"/>
    <hyperlink ref="B753" r:id="rId752" xr:uid="{D374E51D-CCC7-441E-B5DB-5DA93DE62909}"/>
    <hyperlink ref="B754" r:id="rId753" xr:uid="{CB0E47B0-91E9-41CE-BDFA-69567504F5CB}"/>
    <hyperlink ref="B755" r:id="rId754" xr:uid="{220A5C00-A712-495D-A3A5-EE5A4E318988}"/>
    <hyperlink ref="B756" r:id="rId755" xr:uid="{300AF701-EC78-43B0-89BF-410E5A590AD3}"/>
    <hyperlink ref="B757" r:id="rId756" xr:uid="{C53D04E8-8902-405C-84AD-9E883CF2C6D9}"/>
    <hyperlink ref="B758" r:id="rId757" xr:uid="{DD948148-EB77-42A5-9960-3637DAE241DC}"/>
    <hyperlink ref="B759" r:id="rId758" xr:uid="{D2896A37-47AE-4E3D-AC1A-9BB3318B9280}"/>
    <hyperlink ref="B760" r:id="rId759" xr:uid="{D6C836C0-8FCC-4FD2-A907-3D5634D8A4A9}"/>
    <hyperlink ref="B761" r:id="rId760" xr:uid="{DD479094-08F4-47C9-923E-07939C413F5A}"/>
    <hyperlink ref="B762" r:id="rId761" xr:uid="{6017B9C7-18A4-4572-A52D-542ED4FCD3A0}"/>
    <hyperlink ref="B763" r:id="rId762" xr:uid="{E6B62B2F-0DFC-46F8-B799-C8F63BDD0D8E}"/>
    <hyperlink ref="B764" r:id="rId763" xr:uid="{CB6965E9-C27C-4C9B-B192-BC1BAB88A9CE}"/>
    <hyperlink ref="B765" r:id="rId764" xr:uid="{41C37802-50CC-48CD-8A75-4DB5425D1EAC}"/>
    <hyperlink ref="B766" r:id="rId765" xr:uid="{F130887E-B079-4D87-A4BF-F49B1BD38013}"/>
    <hyperlink ref="B767" r:id="rId766" xr:uid="{849E5C88-1533-4A08-BB42-DCDCF12C4031}"/>
    <hyperlink ref="B768" r:id="rId767" xr:uid="{B5DE732D-0E1B-41EA-8468-A91ABAC07099}"/>
    <hyperlink ref="B769" r:id="rId768" xr:uid="{1A024791-5423-4A85-B961-F91C8CC44498}"/>
    <hyperlink ref="B770" r:id="rId769" xr:uid="{2F4A3326-5244-4B1C-AEAF-076EAF629972}"/>
    <hyperlink ref="B771" r:id="rId770" xr:uid="{1BA73943-5BEF-474C-9998-A8D0ABB7A206}"/>
    <hyperlink ref="B772" r:id="rId771" xr:uid="{8DC621FC-B5EF-4B3F-AB6D-75C38FE8E691}"/>
    <hyperlink ref="B773" r:id="rId772" xr:uid="{50106CA3-AB16-4693-9571-EECB26492700}"/>
    <hyperlink ref="B774" r:id="rId773" xr:uid="{6FA7B43A-E4E4-474C-8490-B1AF85AAAD57}"/>
    <hyperlink ref="B775" r:id="rId774" xr:uid="{0DF9CF62-1C24-440E-957D-06923A578948}"/>
    <hyperlink ref="B776" r:id="rId775" xr:uid="{CEB7C0FD-5E26-4999-9B62-9231E94FD63E}"/>
    <hyperlink ref="B777" r:id="rId776" xr:uid="{B41F7308-55D4-4D45-8D58-01584A88D0B4}"/>
    <hyperlink ref="B778" r:id="rId777" xr:uid="{6EC90481-B940-4278-AE8F-B0EEDFF465A2}"/>
    <hyperlink ref="B779" r:id="rId778" xr:uid="{4F1180F7-EE21-44DD-9070-C89F4543B1FE}"/>
    <hyperlink ref="B780" r:id="rId779" xr:uid="{314EF768-18E5-45AB-B587-58E3B0CF4B6A}"/>
    <hyperlink ref="B781" r:id="rId780" xr:uid="{E08A2239-9EFD-4C3C-AE0C-260BC33FAB5C}"/>
    <hyperlink ref="B782" r:id="rId781" xr:uid="{B8F68123-7D2D-41E4-B0FF-3FE5C00860AE}"/>
    <hyperlink ref="B783" r:id="rId782" xr:uid="{733F4E83-B548-424C-8BE0-C24DABF4B5B5}"/>
    <hyperlink ref="B784" r:id="rId783" xr:uid="{99473784-626E-49EE-916A-77603E3CEA91}"/>
    <hyperlink ref="B785" r:id="rId784" xr:uid="{420DA17D-D41F-4129-95AA-966760CD14EA}"/>
    <hyperlink ref="B786" r:id="rId785" xr:uid="{37AED3E6-5330-48DD-8231-68667B172B4F}"/>
    <hyperlink ref="B787" r:id="rId786" xr:uid="{1D43F4B9-009B-4650-B4D5-F90CF978174C}"/>
    <hyperlink ref="B788" r:id="rId787" xr:uid="{D702A468-96FA-4DDF-9979-342DF2002523}"/>
    <hyperlink ref="B789" r:id="rId788" xr:uid="{88431039-E86F-4728-879F-4B0C05636326}"/>
    <hyperlink ref="B790" r:id="rId789" xr:uid="{71F779E4-4D05-440D-9EB2-7C1E5D030094}"/>
    <hyperlink ref="B791" r:id="rId790" xr:uid="{3A2AC293-7474-45CD-A161-B407D7EBFE02}"/>
    <hyperlink ref="B792" r:id="rId791" xr:uid="{8565DC80-6A6F-4D99-8D29-FB1CB4A768B9}"/>
    <hyperlink ref="B793" r:id="rId792" xr:uid="{30CC93EF-AA70-49A2-8F82-8A2EE8D75F08}"/>
    <hyperlink ref="B794" r:id="rId793" xr:uid="{8FAEADC3-06FC-431A-9D68-BD3F900F4E03}"/>
    <hyperlink ref="B795" r:id="rId794" xr:uid="{3DF1C98A-025D-4AC2-A1B0-465B2658114C}"/>
    <hyperlink ref="B796" r:id="rId795" xr:uid="{94244FBC-2788-492A-870B-F77622EAD7F7}"/>
    <hyperlink ref="B797" r:id="rId796" xr:uid="{3D63B8E8-B64D-4884-9781-75EC529D7603}"/>
    <hyperlink ref="B798" r:id="rId797" xr:uid="{AEE083EB-6365-4160-B412-CFA7BF9F518B}"/>
    <hyperlink ref="B799" r:id="rId798" xr:uid="{BF998AC6-C8B4-48B8-B47C-07E94C9D5AD4}"/>
    <hyperlink ref="B800" r:id="rId799" xr:uid="{71C243D0-32F0-47F9-B6D5-5CEE64A6B7E5}"/>
    <hyperlink ref="B801" r:id="rId800" xr:uid="{283579E4-584D-46D4-8AE5-4B4B4D95A6C0}"/>
    <hyperlink ref="B802" r:id="rId801" xr:uid="{A9581322-281D-444A-83DA-9CB2CF3E2693}"/>
    <hyperlink ref="B803" r:id="rId802" xr:uid="{16F6E5D8-10B5-42BF-AFF5-358BC3F85E47}"/>
    <hyperlink ref="B804" r:id="rId803" xr:uid="{1BF580D8-F4BA-4544-A725-54B5471AE27F}"/>
    <hyperlink ref="B805" r:id="rId804" xr:uid="{232A85B7-7C88-40B2-8835-86ADD59AE02A}"/>
    <hyperlink ref="B806" r:id="rId805" xr:uid="{498E7A15-7EE8-4E5D-8209-80414606B67E}"/>
    <hyperlink ref="B807" r:id="rId806" xr:uid="{02C6B11F-6851-4CA8-8EB3-F82AE6FBEA02}"/>
    <hyperlink ref="B808" r:id="rId807" xr:uid="{5A82E5F3-75DF-4E2E-9ACE-6BA68F118861}"/>
    <hyperlink ref="B809" r:id="rId808" xr:uid="{E0CE9D75-FB9E-48C7-BC1E-67C544CAF1C3}"/>
    <hyperlink ref="B810" r:id="rId809" xr:uid="{49AB64C5-3E9C-48B6-84EE-11C564024923}"/>
    <hyperlink ref="B811" r:id="rId810" xr:uid="{F7C5053D-24B1-4F97-BBF5-27EDAA2D3F76}"/>
    <hyperlink ref="B812" r:id="rId811" xr:uid="{EC1BA343-BDA6-41CA-AAC6-E1905FAF71B4}"/>
    <hyperlink ref="B813" r:id="rId812" xr:uid="{EBB32B2B-186A-4395-9F9B-6190040693F8}"/>
    <hyperlink ref="B814" r:id="rId813" xr:uid="{CCFCEFF7-7B32-425B-BDA5-CE4A4677FFFE}"/>
    <hyperlink ref="B815" r:id="rId814" xr:uid="{4F43A93C-4E5C-45A0-8D8C-47B95E953EDC}"/>
    <hyperlink ref="B816" r:id="rId815" xr:uid="{F93C9ED3-C4B9-4091-BF79-22049BE3E366}"/>
    <hyperlink ref="B817" r:id="rId816" xr:uid="{D2DCACF0-DF11-401F-9BFA-F7DD424915E9}"/>
    <hyperlink ref="B818" r:id="rId817" xr:uid="{F5A8029F-6EDE-47C8-863D-6BFC07D89FB3}"/>
    <hyperlink ref="B819" r:id="rId818" xr:uid="{8C2675C1-1066-4EDE-8549-0C6EF069943F}"/>
    <hyperlink ref="B820" r:id="rId819" xr:uid="{0EB57221-5191-4BAF-8779-90E035063A1F}"/>
    <hyperlink ref="B821" r:id="rId820" xr:uid="{1BADE341-14F3-4534-8BD9-6CDD733DEEAF}"/>
    <hyperlink ref="B822" r:id="rId821" xr:uid="{C0D86A1B-255F-407A-8757-1284D9EDE794}"/>
    <hyperlink ref="B823" r:id="rId822" xr:uid="{10650AC4-E02F-4CA6-ABAD-AF37AAD128D2}"/>
    <hyperlink ref="B824" r:id="rId823" xr:uid="{E69F569F-7FD6-4CEC-A5B3-87AE0C6D7A59}"/>
    <hyperlink ref="B825" r:id="rId824" xr:uid="{74951D29-9597-45C1-A4A7-1798902C7D5B}"/>
    <hyperlink ref="B826" r:id="rId825" xr:uid="{D8454391-5F01-4063-8C54-597A74829C1C}"/>
    <hyperlink ref="B827" r:id="rId826" xr:uid="{70E1CD8D-9EA6-42D0-BF5B-999269B13C59}"/>
    <hyperlink ref="B828" r:id="rId827" xr:uid="{3247E908-52E6-4564-AA92-2CDAF945BF23}"/>
    <hyperlink ref="B829" r:id="rId828" xr:uid="{A553D040-C3BD-4B86-9DCE-80ABF51462AA}"/>
    <hyperlink ref="B830" r:id="rId829" xr:uid="{6C1AE990-35D2-4FB3-9297-E6CEFE4F25E8}"/>
    <hyperlink ref="B831" r:id="rId830" xr:uid="{83ADF809-BFA9-4332-B83D-7927169812B7}"/>
    <hyperlink ref="B832" r:id="rId831" xr:uid="{25B2D35B-A3C3-4EB1-8C61-5C5C395308D3}"/>
    <hyperlink ref="B833" r:id="rId832" xr:uid="{51880621-EE07-4D1E-B999-3506B6E96EDF}"/>
    <hyperlink ref="B834" r:id="rId833" xr:uid="{0C15D566-F5C4-4FF1-85A2-2EE8CDD3E747}"/>
    <hyperlink ref="B835" r:id="rId834" xr:uid="{82122B00-5862-4FAE-B30B-EC57600E362C}"/>
    <hyperlink ref="B836" r:id="rId835" xr:uid="{193D1BBC-AF87-41CA-A701-B7559B01E448}"/>
    <hyperlink ref="B837" r:id="rId836" xr:uid="{45FEC2C7-06A2-4B1C-8AAB-B0C54153F68F}"/>
    <hyperlink ref="B838" r:id="rId837" xr:uid="{8E051270-6782-4EDB-91A7-FA12EADCFE7B}"/>
    <hyperlink ref="B839" r:id="rId838" xr:uid="{87FAA069-EBE6-470E-9696-A26612EB37D6}"/>
    <hyperlink ref="B840" r:id="rId839" xr:uid="{0EDF8449-6C99-4AF4-8767-29C04B2B3F05}"/>
    <hyperlink ref="B841" r:id="rId840" xr:uid="{1D1FBDB6-4367-4309-8C22-75F8E32CFCD6}"/>
    <hyperlink ref="B842" r:id="rId841" xr:uid="{88210BA0-AEF7-464B-9E3E-2F4E330BD1B9}"/>
    <hyperlink ref="B843" r:id="rId842" xr:uid="{F115D656-B95A-43F4-BDAF-9F39B534B7AD}"/>
    <hyperlink ref="B844" r:id="rId843" xr:uid="{525E0D3D-5547-465E-9FFC-F42C541668C6}"/>
    <hyperlink ref="B845" r:id="rId844" xr:uid="{6CE682E3-D99A-41CD-A15C-F9A288856534}"/>
    <hyperlink ref="B846" r:id="rId845" xr:uid="{274EDE4E-DAE6-4E1E-BFFF-F6A825D93D94}"/>
    <hyperlink ref="B847" r:id="rId846" xr:uid="{0CFA24D2-9814-4B51-BA78-25983572BF3E}"/>
    <hyperlink ref="B848" r:id="rId847" xr:uid="{0F257AB4-670F-42CE-BE0D-3272CC72B939}"/>
    <hyperlink ref="B849" r:id="rId848" xr:uid="{1ABD92B4-EB5E-4E39-A8B1-94E0B61E6B02}"/>
    <hyperlink ref="B850" r:id="rId849" xr:uid="{F69F2EEF-8127-43BA-A6BE-D59106EE20A5}"/>
    <hyperlink ref="B851" r:id="rId850" xr:uid="{ACE12E09-5AA1-4710-AB49-24F8B174DEA7}"/>
    <hyperlink ref="B852" r:id="rId851" xr:uid="{F9194B51-AB64-41B2-B2C0-C5A92AB97DFF}"/>
    <hyperlink ref="B853" r:id="rId852" xr:uid="{1E4DFBBB-57A7-4443-8248-92A2869F903F}"/>
    <hyperlink ref="B854" r:id="rId853" xr:uid="{6817407F-16E8-4AE4-A3D8-925F812C10BB}"/>
    <hyperlink ref="B855" r:id="rId854" xr:uid="{64C2FA22-EC0D-4DEA-BBFA-7EA8B7C62B16}"/>
    <hyperlink ref="B856" r:id="rId855" xr:uid="{18426140-16E7-4F40-A255-31C4DBA0E1A7}"/>
    <hyperlink ref="B857" r:id="rId856" xr:uid="{D22445A1-6172-47CC-8114-6EB36D6B4B26}"/>
    <hyperlink ref="B858" r:id="rId857" xr:uid="{A396630B-47C6-4D64-BCDA-EEEE63FA9A5E}"/>
    <hyperlink ref="B859" r:id="rId858" xr:uid="{3D7C8B77-F049-454A-A492-2B9DFAA3C4A9}"/>
    <hyperlink ref="B860" r:id="rId859" xr:uid="{32AA53AA-358D-470A-AC2F-252FF802B163}"/>
    <hyperlink ref="B861" r:id="rId860" xr:uid="{829F97C1-A8ED-47AB-A478-5EE931F1C1C4}"/>
    <hyperlink ref="B862" r:id="rId861" xr:uid="{128C26C2-D31F-4E8F-B277-04B65D330E34}"/>
    <hyperlink ref="B863" r:id="rId862" xr:uid="{3A827D47-3CB9-405F-8DDC-3A8B7066EB36}"/>
    <hyperlink ref="B864" r:id="rId863" xr:uid="{B1C95C99-3B22-49C0-AE77-9C18C105990B}"/>
    <hyperlink ref="B865" r:id="rId864" xr:uid="{91121A3A-4385-495E-8C96-83187A799C40}"/>
    <hyperlink ref="B866" r:id="rId865" xr:uid="{65466D5F-FB7B-416C-A62A-04BFA650AFA6}"/>
    <hyperlink ref="B867" r:id="rId866" xr:uid="{A44F9D2E-AAF8-41FC-B491-F2FD1E1F322E}"/>
    <hyperlink ref="B868" r:id="rId867" xr:uid="{EA2E29CD-869E-4D65-BD6A-393AEF62A5CA}"/>
    <hyperlink ref="B869" r:id="rId868" xr:uid="{87E1D645-9BCD-4C61-9A48-D60967F3191B}"/>
    <hyperlink ref="B870" r:id="rId869" xr:uid="{0B1FEBD2-7F7D-47B3-A120-3E86CB56ADDD}"/>
    <hyperlink ref="B871" r:id="rId870" xr:uid="{83592A3A-694A-4215-8A5C-048E12F5149B}"/>
    <hyperlink ref="B872" r:id="rId871" xr:uid="{F7FD63CD-EA60-4B60-9720-E765EF7446A1}"/>
    <hyperlink ref="B873" r:id="rId872" xr:uid="{B4CC3FB9-E7DC-4A8E-8280-09B4CA128CFE}"/>
    <hyperlink ref="B874" r:id="rId873" xr:uid="{393CCCC0-B738-4EC8-A43A-6EFCECF4E9EC}"/>
    <hyperlink ref="B875" r:id="rId874" xr:uid="{4329AF99-495D-4403-90E9-1E8FD5C996DA}"/>
    <hyperlink ref="B876" r:id="rId875" xr:uid="{71175A94-3315-44F6-AA60-B82165536E20}"/>
    <hyperlink ref="B877" r:id="rId876" xr:uid="{95C2A5A9-6BB5-452A-BD8B-0B89AD576A39}"/>
    <hyperlink ref="B878" r:id="rId877" xr:uid="{334DECFC-67A3-4DB0-AF5B-A893D8D1F2E2}"/>
    <hyperlink ref="B879" r:id="rId878" xr:uid="{471DAE74-343B-4B06-A593-1CE2E47527AD}"/>
    <hyperlink ref="B880" r:id="rId879" xr:uid="{A6A9D361-D76C-4DCE-956A-233974B6133A}"/>
    <hyperlink ref="B881" r:id="rId880" xr:uid="{2F679011-4755-43E6-9F4E-F1BDF1E73B4A}"/>
    <hyperlink ref="B882" r:id="rId881" xr:uid="{5169AC61-D994-46CB-BEB5-DCF2F9A5AD04}"/>
    <hyperlink ref="B883" r:id="rId882" xr:uid="{49EFF697-4FD5-4E12-A05C-F5621E06D7A8}"/>
    <hyperlink ref="B884" r:id="rId883" xr:uid="{1D863F71-F085-4E07-9FFF-D053F6BA8A61}"/>
    <hyperlink ref="B885" r:id="rId884" xr:uid="{3B4B0A9C-C166-4D0E-8A8D-C961EB4C98B7}"/>
    <hyperlink ref="B886" r:id="rId885" xr:uid="{9E9976C6-3F32-4D63-9F7C-C8025313A3E1}"/>
    <hyperlink ref="B887" r:id="rId886" xr:uid="{B7623981-9B99-4765-84EB-1575C4EE43CA}"/>
    <hyperlink ref="B888" r:id="rId887" xr:uid="{2302B21C-613C-4983-9102-5BC43EDF4F93}"/>
    <hyperlink ref="B889" r:id="rId888" xr:uid="{02E151F8-1E13-4DB6-B7D9-503825629503}"/>
    <hyperlink ref="B890" r:id="rId889" xr:uid="{1A611083-B65D-4022-B36C-963220E28D32}"/>
    <hyperlink ref="B891" r:id="rId890" xr:uid="{F9E5110F-BCA4-4491-9753-9B1F3DA4BB97}"/>
    <hyperlink ref="B892" r:id="rId891" xr:uid="{120B5A65-4470-43CC-B11F-F23296F9DD3E}"/>
    <hyperlink ref="B893" r:id="rId892" xr:uid="{82A90996-0C94-4566-98F2-722670C9F656}"/>
    <hyperlink ref="B894" r:id="rId893" xr:uid="{B241CA2A-2FD3-4084-A7E2-47DB00EC9F92}"/>
    <hyperlink ref="B895" r:id="rId894" xr:uid="{1A8D38E3-D4E6-4BAF-956C-36B2A5080654}"/>
    <hyperlink ref="B896" r:id="rId895" xr:uid="{8B114AB6-4D40-4797-9998-15C1176695DA}"/>
    <hyperlink ref="B897" r:id="rId896" xr:uid="{D43D0710-5D8A-4378-9C20-016AEFAFF45F}"/>
    <hyperlink ref="B898" r:id="rId897" xr:uid="{86C9C91A-8336-41A2-B875-A8D6D2FEAA69}"/>
    <hyperlink ref="B899" r:id="rId898" xr:uid="{273ACD60-A1B2-46BE-8916-D373C642BBD4}"/>
    <hyperlink ref="B900" r:id="rId899" xr:uid="{8FA6ADF0-ED4D-4C45-826F-22E0371C924D}"/>
    <hyperlink ref="B901" r:id="rId900" xr:uid="{105610A7-01A6-4920-86A1-7E18E407CA23}"/>
    <hyperlink ref="B902" r:id="rId901" xr:uid="{4B8A3E2F-BC76-4CAA-AB52-4D9B83BEB972}"/>
    <hyperlink ref="B903" r:id="rId902" xr:uid="{C8F3FDAE-0D62-4D58-915C-FCC893F5D19C}"/>
    <hyperlink ref="B904" r:id="rId903" xr:uid="{1E603362-E358-4B1A-A224-07642AF9AFE1}"/>
    <hyperlink ref="B905" r:id="rId904" xr:uid="{0E390E2E-6BB7-4A5C-9402-D755991BF6E8}"/>
    <hyperlink ref="B906" r:id="rId905" xr:uid="{806D430D-D943-4030-BF9B-CD5394710287}"/>
    <hyperlink ref="B907" r:id="rId906" xr:uid="{642DD78F-C3AA-482B-A738-F0D4799A05EE}"/>
    <hyperlink ref="B908" r:id="rId907" xr:uid="{FA4D48F5-9831-4A04-9FEB-FB115136252F}"/>
    <hyperlink ref="B909" r:id="rId908" xr:uid="{7C718455-410F-40AD-AA99-13673F51B272}"/>
    <hyperlink ref="B910" r:id="rId909" xr:uid="{18FE5C4C-5EF2-4BDC-8B2F-F9BEEC86FE43}"/>
    <hyperlink ref="B911" r:id="rId910" xr:uid="{DBEC69DD-77FE-4C6C-8DAB-9B9EA695D639}"/>
    <hyperlink ref="B912" r:id="rId911" xr:uid="{44B62129-478C-4194-820B-FA8C07087A5D}"/>
    <hyperlink ref="B913" r:id="rId912" xr:uid="{E1FEAB37-D4BE-4F99-9EF4-6D366A330785}"/>
    <hyperlink ref="B914" r:id="rId913" xr:uid="{53DA6690-404E-44C0-AA8F-6B794579CB55}"/>
    <hyperlink ref="B915" r:id="rId914" xr:uid="{EC33B17D-BEF0-4F81-A72E-8261EDD482AB}"/>
    <hyperlink ref="B916" r:id="rId915" xr:uid="{D82BB5A3-E1F5-4A83-A175-A8025D96EF24}"/>
    <hyperlink ref="B917" r:id="rId916" xr:uid="{B8A12124-F32F-4A99-8148-F44BE7932AF1}"/>
    <hyperlink ref="B918" r:id="rId917" xr:uid="{5B471ADF-E173-4E72-9B32-EE9FC6AA155D}"/>
    <hyperlink ref="B919" r:id="rId918" xr:uid="{E98E162D-1FD2-43EC-B7BB-0A377E056C72}"/>
    <hyperlink ref="B920" r:id="rId919" xr:uid="{B336F1A5-1DF7-4A4F-B1F9-69D564847D36}"/>
    <hyperlink ref="B921" r:id="rId920" xr:uid="{EDCA4B13-563C-4B91-94AF-B692218B6F94}"/>
    <hyperlink ref="B922" r:id="rId921" xr:uid="{3F1668BD-9822-4C77-B2AF-A0CC842F3A6F}"/>
    <hyperlink ref="B923" r:id="rId922" xr:uid="{8920C9EA-F3F1-483F-9F09-196EC0C49A42}"/>
    <hyperlink ref="B924" r:id="rId923" xr:uid="{CCBD0BBA-B791-43DD-BC49-AEBDF724074B}"/>
    <hyperlink ref="B925" r:id="rId924" xr:uid="{0AB0B5EB-4724-473E-96D1-8B34DA57422A}"/>
    <hyperlink ref="B926" r:id="rId925" xr:uid="{B61F855C-5371-47D3-B828-B777B9F110DE}"/>
    <hyperlink ref="B927" r:id="rId926" xr:uid="{A3F6934A-CB83-424A-8FA0-7421B1BB5709}"/>
    <hyperlink ref="B928" r:id="rId927" xr:uid="{61E3DFAD-8B7E-4B69-8A62-5639385653FF}"/>
    <hyperlink ref="B929" r:id="rId928" xr:uid="{9A00D002-575E-4140-BFAB-4092959592C3}"/>
    <hyperlink ref="B930" r:id="rId929" xr:uid="{3DE2F875-6140-4631-A65A-8DB696F47100}"/>
    <hyperlink ref="B931" r:id="rId930" xr:uid="{2DFBE53A-1AC8-4208-8BCD-3A0756EA8312}"/>
    <hyperlink ref="B932" r:id="rId931" xr:uid="{FEDFB748-1BA5-46FB-8637-7CCC38666911}"/>
    <hyperlink ref="B933" r:id="rId932" xr:uid="{A67B4534-F66B-49D4-B66F-DE8BEC54702B}"/>
    <hyperlink ref="B934" r:id="rId933" xr:uid="{F033474A-DB62-4D91-BD7D-D19AD1BC8127}"/>
    <hyperlink ref="B935" r:id="rId934" xr:uid="{F541A844-74FE-4BAF-BBB4-8811F60925BD}"/>
    <hyperlink ref="B936" r:id="rId935" xr:uid="{C22E79F2-17D6-44FB-B540-84000F9B64EF}"/>
    <hyperlink ref="B937" r:id="rId936" xr:uid="{C6D05F1C-7ED4-4C35-84FD-095DCE91F65A}"/>
    <hyperlink ref="B938" r:id="rId937" xr:uid="{9CF15026-3783-473A-8E1E-7F137374AC8B}"/>
    <hyperlink ref="B939" r:id="rId938" xr:uid="{D6A03FB5-1053-4D25-80F9-DFB7C19BC032}"/>
    <hyperlink ref="B940" r:id="rId939" xr:uid="{50D95B68-AEBF-4D58-97FF-EE3E03123311}"/>
    <hyperlink ref="B941" r:id="rId940" xr:uid="{26F21886-0BDA-4C49-A70F-10D6C2BE934B}"/>
    <hyperlink ref="B942" r:id="rId941" xr:uid="{CB3F744F-14CC-400A-8F67-4F1CCAA56526}"/>
    <hyperlink ref="B943" r:id="rId942" xr:uid="{F17D566A-0706-4DAA-9FEE-F5A5B6283AB6}"/>
    <hyperlink ref="B944" r:id="rId943" xr:uid="{B5AAB03E-89A1-4484-A03F-FA732B80CDA7}"/>
    <hyperlink ref="B945" r:id="rId944" xr:uid="{B5F019BC-7A6E-414E-9687-6C33B2465AD2}"/>
    <hyperlink ref="B946" r:id="rId945" xr:uid="{44BFAE7B-1760-42A2-A72B-8DA82059C7E5}"/>
    <hyperlink ref="B947" r:id="rId946" xr:uid="{78A95F77-AF51-4975-AC1C-7CFBA1B86B73}"/>
    <hyperlink ref="B948" r:id="rId947" xr:uid="{6025D35E-DB3F-49EB-B362-FC569B4937DB}"/>
    <hyperlink ref="B949" r:id="rId948" xr:uid="{D8751A5B-96A2-4F2C-B0EC-3A8C4A755C98}"/>
    <hyperlink ref="B950" r:id="rId949" xr:uid="{4E5522F1-DCAA-4AA7-82CB-FB9BB367B305}"/>
    <hyperlink ref="B951" r:id="rId950" xr:uid="{E8BD7081-AC8D-4603-B273-10F21FF01EF5}"/>
    <hyperlink ref="B952" r:id="rId951" xr:uid="{3B34B733-91F7-42AE-A682-3D38C70515DA}"/>
    <hyperlink ref="B953" r:id="rId952" xr:uid="{9E3A5561-69E9-486B-B863-5CEE1BDB3F98}"/>
    <hyperlink ref="B954" r:id="rId953" xr:uid="{5641D5AE-3F85-467C-90C5-F1ED822898FB}"/>
    <hyperlink ref="B955" r:id="rId954" xr:uid="{C4EBC881-B4CB-40D4-9C94-A20EFDDC0B8B}"/>
    <hyperlink ref="B956" r:id="rId955" xr:uid="{405B27B5-8B94-47BC-8016-FE721419C7BE}"/>
    <hyperlink ref="B957" r:id="rId956" xr:uid="{098A4E81-27F6-4CA1-A73A-80C0BED8BBF3}"/>
    <hyperlink ref="B958" r:id="rId957" xr:uid="{28DB0612-2C44-4F1B-B421-2B53E149C47B}"/>
    <hyperlink ref="B959" r:id="rId958" xr:uid="{E0E29746-2B17-4104-93B4-B0CA472581F6}"/>
    <hyperlink ref="B960" r:id="rId959" xr:uid="{8F09A6B4-E435-479E-8CA9-EDA03D3B387A}"/>
    <hyperlink ref="B961" r:id="rId960" xr:uid="{858E467D-8E27-4A93-B337-7FCF9BC0D36B}"/>
    <hyperlink ref="B962" r:id="rId961" xr:uid="{82241A81-973C-4A59-8BDC-4AA580167D8A}"/>
    <hyperlink ref="B963" r:id="rId962" xr:uid="{218DCCE3-E1BB-4094-ADD2-F854A68BA9E9}"/>
    <hyperlink ref="B964" r:id="rId963" xr:uid="{08B3DCD4-12C6-4C44-B7E7-4FFFDDADF899}"/>
    <hyperlink ref="B965" r:id="rId964" xr:uid="{A6EB2431-B14E-4CB4-A599-79B9B70203C9}"/>
    <hyperlink ref="B966" r:id="rId965" xr:uid="{662A3320-555B-49B7-A2C1-0327A7E79C54}"/>
    <hyperlink ref="B967" r:id="rId966" xr:uid="{68B735C7-3254-4D55-965F-DE9E15DA5624}"/>
    <hyperlink ref="B968" r:id="rId967" xr:uid="{CEAAC747-D720-4517-92CF-7EAB7A46D4EF}"/>
    <hyperlink ref="B969" r:id="rId968" xr:uid="{74F07C0B-80CC-43CE-8B34-856920CE27E6}"/>
    <hyperlink ref="B970" r:id="rId969" xr:uid="{F2C7A3F8-87BE-45A6-A09F-4D996294E88A}"/>
    <hyperlink ref="B971" r:id="rId970" xr:uid="{13758091-637E-425E-A3E3-2EDDCB48E493}"/>
    <hyperlink ref="B972" r:id="rId971" xr:uid="{4D8F2EF3-931F-4197-8F32-61F1C479E830}"/>
    <hyperlink ref="B973" r:id="rId972" xr:uid="{50689B25-B5AA-4D9B-BA18-7597E5F8E8B3}"/>
    <hyperlink ref="B974" r:id="rId973" xr:uid="{8EB8E52B-2632-43AA-B468-482763AE2D14}"/>
    <hyperlink ref="B975" r:id="rId974" xr:uid="{3A3A8900-60ED-4A35-B616-1454A587371D}"/>
    <hyperlink ref="B976" r:id="rId975" xr:uid="{51A232B4-437F-41EA-9A96-C7498C677D4B}"/>
    <hyperlink ref="B977" r:id="rId976" xr:uid="{CC9ED222-A2F4-4C55-8E47-FBED2FE1BA6B}"/>
    <hyperlink ref="B978" r:id="rId977" xr:uid="{F8DFCC1D-CF63-401B-A717-B098257CA77C}"/>
    <hyperlink ref="B979" r:id="rId978" xr:uid="{629E7ECB-B198-4099-BF66-51E4A5F4CED3}"/>
    <hyperlink ref="B980" r:id="rId979" xr:uid="{E6D70848-2FB7-409E-B247-95475E23F638}"/>
    <hyperlink ref="B981" r:id="rId980" xr:uid="{1398C55E-B2B9-4BDA-AD83-B082A4CD7F64}"/>
    <hyperlink ref="B982" r:id="rId981" xr:uid="{2F0BAD4D-A11A-4F71-98DC-68400A1EAFFC}"/>
    <hyperlink ref="B983" r:id="rId982" xr:uid="{FF49A6B8-FE5F-4FA5-8A38-3EDAF48501F4}"/>
    <hyperlink ref="B984" r:id="rId983" xr:uid="{EA04FC80-E517-4CA0-A070-19B31AACA9A1}"/>
    <hyperlink ref="B985" r:id="rId984" xr:uid="{286467C1-C74F-455C-923C-7B2DABE4F4C0}"/>
    <hyperlink ref="B986" r:id="rId985" xr:uid="{FD35A0AB-AFAA-4768-8830-E36F3E0884B7}"/>
    <hyperlink ref="B987" r:id="rId986" xr:uid="{3C65C10E-6BAC-459F-93A4-A2A6A92BF07F}"/>
    <hyperlink ref="B988" r:id="rId987" xr:uid="{2FFA2BB1-DE81-455A-8CE4-BD99BEAFB214}"/>
    <hyperlink ref="B989" r:id="rId988" xr:uid="{B3693485-F989-4516-922F-6E2786A5FB47}"/>
    <hyperlink ref="B990" r:id="rId989" xr:uid="{DB429267-47CB-4E54-B420-8FD6EAEC12F0}"/>
    <hyperlink ref="B991" r:id="rId990" xr:uid="{F28865A9-11A1-4D25-9713-F522B792CBF2}"/>
    <hyperlink ref="B992" r:id="rId991" xr:uid="{36C04A89-E040-4EE2-B7BA-40EA2E7EE006}"/>
    <hyperlink ref="B993" r:id="rId992" xr:uid="{CBDB6FB7-4A1C-48F2-956F-C402EC466545}"/>
    <hyperlink ref="B994" r:id="rId993" xr:uid="{2F51B70F-696B-4C3D-941E-3AF99EFD3F00}"/>
    <hyperlink ref="B995" r:id="rId994" xr:uid="{CE102266-37CD-409F-9916-9D761AA7AB51}"/>
    <hyperlink ref="B996" r:id="rId995" xr:uid="{CBA1C21A-A182-4D58-9E30-5A10760A85B0}"/>
    <hyperlink ref="B997" r:id="rId996" xr:uid="{A1F990CB-5B5D-4C00-9A7D-3CEAE4BF0B87}"/>
    <hyperlink ref="B998" r:id="rId997" xr:uid="{25462D28-7F25-488D-A00E-785AE2AE9C3F}"/>
    <hyperlink ref="B999" r:id="rId998" xr:uid="{5DA2C861-86D0-4B11-B84B-CBD80A091E2B}"/>
    <hyperlink ref="B1000" r:id="rId999" xr:uid="{A28A90DB-CDDE-45E5-ACD9-C74731A880D0}"/>
    <hyperlink ref="B1001" r:id="rId1000" xr:uid="{B742A93A-7CC7-4060-958D-1FE95A2F2D88}"/>
    <hyperlink ref="B1002" r:id="rId1001" xr:uid="{A4D2FE29-F315-489E-8DAF-56443D29D8BF}"/>
    <hyperlink ref="B1003" r:id="rId1002" xr:uid="{35DF6D90-00B1-484E-8DF2-A0AD37B81166}"/>
    <hyperlink ref="B1004" r:id="rId1003" xr:uid="{EA761F15-E012-4506-906A-0829137E6982}"/>
    <hyperlink ref="B1005" r:id="rId1004" xr:uid="{61D10FF0-AC53-44F9-BE37-3770D2720A09}"/>
    <hyperlink ref="B1006" r:id="rId1005" xr:uid="{4C9A5C07-0FAA-4DD7-94B0-772D7E6B643D}"/>
    <hyperlink ref="B1007" r:id="rId1006" xr:uid="{F012C2E4-CCB2-41A7-A464-1E996A7BDCF4}"/>
    <hyperlink ref="B1008" r:id="rId1007" xr:uid="{CC5F5174-D981-4A47-AB80-04452B6AA638}"/>
    <hyperlink ref="B1009" r:id="rId1008" xr:uid="{CA6700CC-DEAB-4458-A507-2116127F331B}"/>
    <hyperlink ref="B1010" r:id="rId1009" xr:uid="{37468014-2225-46EC-BFB4-18152B572852}"/>
    <hyperlink ref="B1011" r:id="rId1010" xr:uid="{DBDA5F6D-6DEC-4568-ACC8-FD4A1111F4CB}"/>
    <hyperlink ref="B1012" r:id="rId1011" xr:uid="{67990A92-6EFF-4124-9913-6F54B7AC69B8}"/>
    <hyperlink ref="B1013" r:id="rId1012" xr:uid="{FCE8D139-D5CD-4DA0-BBB6-34D079C837C9}"/>
    <hyperlink ref="B1014" r:id="rId1013" xr:uid="{325078EC-0554-4890-BA31-628870262F08}"/>
    <hyperlink ref="B1015" r:id="rId1014" xr:uid="{0F02B817-84D4-47C7-AFD0-05A511D87035}"/>
    <hyperlink ref="B1016" r:id="rId1015" xr:uid="{516AE302-B512-4344-8452-5ED27AF6EF6C}"/>
    <hyperlink ref="B1017" r:id="rId1016" xr:uid="{059DF192-69D9-489B-8D0F-432D6917D0C0}"/>
    <hyperlink ref="B1018" r:id="rId1017" xr:uid="{E6802EF4-506C-460B-9C80-720A1087A1B3}"/>
    <hyperlink ref="B1019" r:id="rId1018" xr:uid="{3EAD49EE-5289-4DAC-A932-8F853CE3C5BD}"/>
    <hyperlink ref="B1020" r:id="rId1019" xr:uid="{20BF170F-CC0B-4DF7-8CCF-CA3220DACE18}"/>
    <hyperlink ref="B1021" r:id="rId1020" xr:uid="{56DFA6CE-58F6-49B0-BF53-7EFE659D3C85}"/>
    <hyperlink ref="B1022" r:id="rId1021" xr:uid="{01FBAE5D-6AB6-4EBD-BD10-23891C9C2D87}"/>
    <hyperlink ref="B1023" r:id="rId1022" xr:uid="{BB32E453-9AEF-43B1-915E-1BFC7D2DC1F0}"/>
    <hyperlink ref="B1024" r:id="rId1023" xr:uid="{DD1C7F07-E28D-4ECE-8AB5-6EE2B2C37DDF}"/>
    <hyperlink ref="B1025" r:id="rId1024" xr:uid="{0DF3D2F8-71DB-4EA7-A349-BB87B9B7B7E5}"/>
    <hyperlink ref="B1026" r:id="rId1025" xr:uid="{8BC0130E-61B0-4E14-8323-2A00561E4214}"/>
    <hyperlink ref="B1027" r:id="rId1026" xr:uid="{78971BBB-94F2-4C26-BAD1-D206101ADA5F}"/>
    <hyperlink ref="B1028" r:id="rId1027" xr:uid="{AE743AB2-6384-4BCD-8524-B464405E9E1A}"/>
    <hyperlink ref="B1029" r:id="rId1028" xr:uid="{FD7C9EC0-6457-49F6-A1CF-BDA13FBC2E90}"/>
    <hyperlink ref="B1030" r:id="rId1029" xr:uid="{1471647E-A65E-496A-ADD4-D222BD869B26}"/>
    <hyperlink ref="B1031" r:id="rId1030" xr:uid="{0257B103-DD99-4F31-B20A-09B655231026}"/>
    <hyperlink ref="B1032" r:id="rId1031" xr:uid="{433DCE0E-B70E-43AB-B50A-9358777FC8F8}"/>
    <hyperlink ref="B1033" r:id="rId1032" xr:uid="{4BA80A56-DE93-4ED3-B8A2-868D0CE39449}"/>
    <hyperlink ref="B1034" r:id="rId1033" xr:uid="{FF2F7322-861E-453C-8992-C37041FF910F}"/>
    <hyperlink ref="B1035" r:id="rId1034" xr:uid="{19764597-FD16-4FF9-B7C0-70F36867CE4A}"/>
    <hyperlink ref="B1036" r:id="rId1035" xr:uid="{87261E7F-372F-4961-B4C3-0785C59772B4}"/>
    <hyperlink ref="B1037" r:id="rId1036" xr:uid="{7289C0C0-F4E8-4D51-A5CF-75E5BBDBC1C5}"/>
    <hyperlink ref="B1038" r:id="rId1037" xr:uid="{BC880200-B33A-41B9-9B2A-1104E3744F29}"/>
    <hyperlink ref="B1039" r:id="rId1038" xr:uid="{09B1E115-72F1-4DF0-A4DF-F55BE4F7546E}"/>
    <hyperlink ref="B1040" r:id="rId1039" xr:uid="{BA6B6201-1B63-4C36-8595-ED809EA1718C}"/>
    <hyperlink ref="B1041" r:id="rId1040" xr:uid="{8DEEF14E-7053-4CFE-81FC-DED7DC08E8B4}"/>
    <hyperlink ref="B1042" r:id="rId1041" xr:uid="{F1A0237B-0758-4B76-82B7-746B196CCB85}"/>
    <hyperlink ref="B1043" r:id="rId1042" xr:uid="{0B4C85C7-0C1B-4EF2-B805-C355C591D7D9}"/>
    <hyperlink ref="B1044" r:id="rId1043" xr:uid="{E95F34E0-80DE-474B-A573-944ECE5D1313}"/>
    <hyperlink ref="B1045" r:id="rId1044" xr:uid="{86A25A36-8776-4BBD-B9A8-E4F753C8FAB7}"/>
    <hyperlink ref="B1046" r:id="rId1045" xr:uid="{B35E7F4C-9AE1-4B7A-92A7-DC4420ED581F}"/>
    <hyperlink ref="B1047" r:id="rId1046" xr:uid="{A193FDF1-EC72-4584-B620-5D7B1B925AA9}"/>
    <hyperlink ref="B1048" r:id="rId1047" xr:uid="{3B164104-38AB-43AD-A77C-AC39D10AF7DC}"/>
    <hyperlink ref="B1049" r:id="rId1048" xr:uid="{F00498A8-B96B-4BCB-874F-5A0AACF61154}"/>
    <hyperlink ref="B1050" r:id="rId1049" xr:uid="{EFC4E617-6A0E-4AF8-ACE3-F04680668407}"/>
    <hyperlink ref="B1051" r:id="rId1050" xr:uid="{CB9D72FB-40BE-46DD-A750-949D1A2637EE}"/>
    <hyperlink ref="B1052" r:id="rId1051" xr:uid="{2CD60DC2-B20F-4A44-9322-18E081D3169F}"/>
    <hyperlink ref="B1053" r:id="rId1052" xr:uid="{C16BA51C-3DCE-4E1F-BC84-C60609235F04}"/>
    <hyperlink ref="B1054" r:id="rId1053" xr:uid="{0A67108C-583A-40C5-BB65-71FBBAFCC91D}"/>
    <hyperlink ref="B1055" r:id="rId1054" xr:uid="{13112818-13AE-483C-8EAB-2795F4CA6E88}"/>
    <hyperlink ref="B1056" r:id="rId1055" xr:uid="{D62AD51A-8776-426D-99A8-C348323C173A}"/>
    <hyperlink ref="B1057" r:id="rId1056" xr:uid="{A310DEB0-550C-4DCF-AA1F-C84824ED219E}"/>
    <hyperlink ref="B1058" r:id="rId1057" xr:uid="{890A4F1D-72A0-448D-B2DB-03843E25B19D}"/>
    <hyperlink ref="B1059" r:id="rId1058" xr:uid="{EAEC1FB5-918A-429F-8960-814F64A18C65}"/>
    <hyperlink ref="B1060" r:id="rId1059" xr:uid="{E057DD5F-532E-4B99-883C-669E64377D7B}"/>
    <hyperlink ref="B1061" r:id="rId1060" xr:uid="{D6E30BAD-CFED-46C8-A5FE-FE14B39F1E43}"/>
    <hyperlink ref="B1062" r:id="rId1061" xr:uid="{32A9D55A-E2B6-4B32-A458-3645003E15C1}"/>
    <hyperlink ref="B1063" r:id="rId1062" xr:uid="{1A2BD9EA-C4DE-4B8C-BAB3-EF48DD9FEADF}"/>
    <hyperlink ref="B1064" r:id="rId1063" xr:uid="{527010D5-75AE-4436-8BEA-2D6C0DB81DED}"/>
    <hyperlink ref="B1065" r:id="rId1064" xr:uid="{3A9CB4F8-7A19-457B-9DF1-79A7735E4A78}"/>
    <hyperlink ref="B1066" r:id="rId1065" xr:uid="{769055B7-321A-49B7-9866-431337AC6239}"/>
    <hyperlink ref="B1067" r:id="rId1066" xr:uid="{92624232-C337-4C68-B3CB-0D62844F3EF4}"/>
    <hyperlink ref="B1068" r:id="rId1067" xr:uid="{EA387AAF-D381-4E0C-8F3B-317957CED651}"/>
    <hyperlink ref="B1069" r:id="rId1068" xr:uid="{FA1DC0BC-840A-4ABF-81D0-DBF6E96A3E7C}"/>
    <hyperlink ref="B1070" r:id="rId1069" xr:uid="{A82CAF4B-1282-48BA-B58F-457A9E54EC63}"/>
    <hyperlink ref="B1071" r:id="rId1070" xr:uid="{5FF0AD0E-E7CB-422C-B146-D43152FE1734}"/>
    <hyperlink ref="B1072" r:id="rId1071" xr:uid="{E1C5DCF0-5DEC-4636-9D3D-C768F86F064B}"/>
    <hyperlink ref="B1073" r:id="rId1072" xr:uid="{D7D4F9C9-EF04-4299-8292-7E83C935B386}"/>
    <hyperlink ref="B1074" r:id="rId1073" xr:uid="{C8E84995-C177-4BC8-8AD6-4C8532C55590}"/>
    <hyperlink ref="B1075" r:id="rId1074" xr:uid="{40D1AD4B-207E-4F48-9932-1CD40B2AC9C0}"/>
    <hyperlink ref="B1076" r:id="rId1075" xr:uid="{A6D5C072-9D06-4066-8827-0149D3224BB0}"/>
    <hyperlink ref="B1077" r:id="rId1076" xr:uid="{B059F135-38A0-4415-9C11-7985F9CDC156}"/>
    <hyperlink ref="B1078" r:id="rId1077" xr:uid="{6F898C44-D51D-4BC3-921E-7E1B03B6584A}"/>
    <hyperlink ref="B1079" r:id="rId1078" xr:uid="{6024C4A7-A8EF-4917-96BC-E6F6089B4828}"/>
    <hyperlink ref="B1080" r:id="rId1079" xr:uid="{3372B658-304F-44BE-9F70-71A19164319D}"/>
    <hyperlink ref="B1081" r:id="rId1080" xr:uid="{42A4AE72-44CC-42C7-9E28-C0773136AAD9}"/>
    <hyperlink ref="B1082" r:id="rId1081" xr:uid="{EA347F0F-FAD9-47ED-9E0A-1C36E69AF147}"/>
    <hyperlink ref="B1083" r:id="rId1082" xr:uid="{C400D1D4-F789-48C3-8613-9692F9311C19}"/>
    <hyperlink ref="B1084" r:id="rId1083" xr:uid="{2A007A20-3A1F-4BA4-98F3-423C98DFCDC2}"/>
    <hyperlink ref="B1085" r:id="rId1084" xr:uid="{793F0413-40ED-4118-9E66-C331B9CEF567}"/>
    <hyperlink ref="B1086" r:id="rId1085" xr:uid="{F5960A1C-B46B-450A-9305-74459E9CA2EB}"/>
    <hyperlink ref="B1087" r:id="rId1086" xr:uid="{C3E77F30-6E58-4782-98E2-E68F44B98942}"/>
    <hyperlink ref="B1088" r:id="rId1087" xr:uid="{D79D65FE-3537-496F-95AD-76E105829C7F}"/>
    <hyperlink ref="B1089" r:id="rId1088" xr:uid="{CA8E7F5E-1553-4FCC-8ABE-8262187D79DE}"/>
    <hyperlink ref="B1090" r:id="rId1089" xr:uid="{DC60C812-40CE-4C5C-8932-9853913E1D1C}"/>
    <hyperlink ref="B1091" r:id="rId1090" xr:uid="{9316B604-CC55-4C79-B394-F7511FA69345}"/>
    <hyperlink ref="B1092" r:id="rId1091" xr:uid="{836806DE-EE6B-470D-A42A-0B024B04C3C9}"/>
    <hyperlink ref="B1093" r:id="rId1092" xr:uid="{9A5AA122-7263-4055-8352-8B5420A7D170}"/>
    <hyperlink ref="B1094" r:id="rId1093" xr:uid="{14BCB356-4B07-41BF-BA8D-84BECDE3C06C}"/>
    <hyperlink ref="B1095" r:id="rId1094" xr:uid="{577C168C-AA2F-4BEC-B5DA-2842505A0C18}"/>
    <hyperlink ref="B1096" r:id="rId1095" xr:uid="{E8065659-24CF-4DD2-8379-1454CAAB4E21}"/>
    <hyperlink ref="B1097" r:id="rId1096" xr:uid="{7B7F1DE1-9152-4A75-B704-D49238CD10F1}"/>
    <hyperlink ref="B1098" r:id="rId1097" xr:uid="{CE6EC3E2-C7E4-441F-A979-4E4D4EAC892C}"/>
    <hyperlink ref="B1099" r:id="rId1098" xr:uid="{B3F55311-DFEF-44F0-ACE4-7C4C69238CFE}"/>
    <hyperlink ref="B1100" r:id="rId1099" xr:uid="{6B85A701-3327-435F-A365-E0A86F61B4D4}"/>
    <hyperlink ref="B1101" r:id="rId1100" xr:uid="{A46045C6-0F9D-460D-BEE3-1F4CB0BA1BB1}"/>
    <hyperlink ref="B1102" r:id="rId1101" xr:uid="{A691824B-CFA5-42C7-A73D-AF4ED0E906B1}"/>
    <hyperlink ref="B1103" r:id="rId1102" xr:uid="{EEC6E7EF-A3DE-4953-A271-23FCA6812FB3}"/>
    <hyperlink ref="B1104" r:id="rId1103" xr:uid="{FD308859-4969-4FF6-B9A7-CF87E2B45C2C}"/>
    <hyperlink ref="B1105" r:id="rId1104" xr:uid="{105AA4EF-4599-4DA1-A765-27C45FDB813B}"/>
    <hyperlink ref="B1106" r:id="rId1105" xr:uid="{E94FC70B-E3E8-4777-9754-FA6363C91D3C}"/>
    <hyperlink ref="B1107" r:id="rId1106" xr:uid="{87648C73-4E0D-4868-957C-1EA1452FDFA1}"/>
    <hyperlink ref="B1108" r:id="rId1107" xr:uid="{BE31AB21-3745-4288-BDDD-9D5E14C9EC2C}"/>
    <hyperlink ref="B1109" r:id="rId1108" xr:uid="{D3BD8FB4-16E7-4E8C-AB31-45DF01F9DFF7}"/>
    <hyperlink ref="B1110" r:id="rId1109" xr:uid="{A5FE8996-99E6-48C6-8D88-264FAB038D55}"/>
    <hyperlink ref="B1111" r:id="rId1110" xr:uid="{EEEB6F18-66BB-4CD1-AFD3-D491D3B0FE7F}"/>
    <hyperlink ref="B1112" r:id="rId1111" xr:uid="{30364C4A-B729-4B23-8C77-E80E663260A1}"/>
    <hyperlink ref="B1113" r:id="rId1112" xr:uid="{0CC12B66-ECA5-4A24-9750-087C47F4A001}"/>
    <hyperlink ref="B1114" r:id="rId1113" xr:uid="{2A25FA8C-83F7-4B32-B459-5AC8E23A138D}"/>
    <hyperlink ref="B1115" r:id="rId1114" xr:uid="{426A565C-B103-49BC-8D7B-3247ADD861BE}"/>
    <hyperlink ref="B1116" r:id="rId1115" xr:uid="{2E717E8C-F66A-4BD3-B08A-D1F987C5308E}"/>
    <hyperlink ref="B1117" r:id="rId1116" xr:uid="{87ACDEFD-97E4-460D-8BF1-3DF2E5CCC31A}"/>
    <hyperlink ref="B1118" r:id="rId1117" xr:uid="{64195BFB-E152-49D2-81F6-C57B0738BCE5}"/>
    <hyperlink ref="B1119" r:id="rId1118" xr:uid="{7FB91945-B0F6-4804-AE15-D83F62475104}"/>
    <hyperlink ref="B1120" r:id="rId1119" xr:uid="{2309C5A6-4981-4A61-BF6B-6EEB894B6B55}"/>
  </hyperlinks>
  <pageMargins left="0.7" right="0.7" top="0.75" bottom="0.75" header="0.3" footer="0.3"/>
  <tableParts count="1">
    <tablePart r:id="rId112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Vi Cam</dc:creator>
  <cp:lastModifiedBy>Phi Dinh Manh</cp:lastModifiedBy>
  <dcterms:created xsi:type="dcterms:W3CDTF">2020-04-06T02:05:30Z</dcterms:created>
  <dcterms:modified xsi:type="dcterms:W3CDTF">2026-04-08T18:08:36Z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2.5.0</vt:lpwstr>
  </property>
</Properties>
</file>