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Products" sheetId="1" r:id="rId1"/>
  </sheets>
</workbook>
</file>

<file path=xl/sharedStrings.xml><?xml version="1.0" encoding="utf-8"?>
<sst xmlns="http://schemas.openxmlformats.org/spreadsheetml/2006/main" count="141" uniqueCount="141">
  <si>
    <t/>
  </si>
  <si>
    <t>Download details</t>
  </si>
  <si>
    <t>Parametric details for:</t>
  </si>
  <si>
    <t>Gallium nitride (GaN) power stages</t>
  </si>
  <si>
    <t>File generated on:</t>
  </si>
  <si>
    <t xml:space="preserve">29 7月 2025 上午11:38 </t>
  </si>
  <si>
    <t>Filter details:</t>
  </si>
  <si>
    <t>https://www.ti.com/power-management/power-stages/gallium-nitride-power-stages/products.html</t>
  </si>
  <si>
    <t>Note:</t>
  </si>
  <si>
    <t>This file contains only enabled columns.To see more data, enable additional columns on TI.com and then re-export</t>
  </si>
  <si>
    <t>To hide orderable part number details, select all contents, go to the Data tab and click Hide Detail</t>
  </si>
  <si>
    <t>Product or Part number</t>
  </si>
  <si>
    <t>Description</t>
  </si>
  <si>
    <t>PDF data sheet</t>
  </si>
  <si>
    <t>HTML data sheet</t>
  </si>
  <si>
    <t>Status</t>
  </si>
  <si>
    <t>VDS (max) (V)</t>
  </si>
  <si>
    <t>RDS(on) (mΩ)</t>
  </si>
  <si>
    <t>Price|Quantity (USD)</t>
  </si>
  <si>
    <t>ID (max) (A)</t>
  </si>
  <si>
    <t>Features</t>
  </si>
  <si>
    <t>650V, 230mΩ GaN half-bridge with integrated driver, protection and current sense</t>
  </si>
  <si>
    <t>ACTIVE</t>
  </si>
  <si>
    <t>Bottom-side cooled,Built-in bootstrap diode,Cycle-by-cycle overcurrent protection,Half-bridge,Integrated current sense,Overtemperature protection</t>
  </si>
  <si>
    <t>Radiation-tolerant 200V 10A GaN power stage with integrated driver</t>
  </si>
  <si>
    <t>PREVIEW</t>
  </si>
  <si>
    <t>Dual LDO,Half-bridge,High or low-side configurable,Overtemperature protection</t>
  </si>
  <si>
    <t>Self-biased high frequency QR flyback converter with integrated GaN (65W)</t>
  </si>
  <si>
    <t>ACTIVE</t>
  </si>
  <si>
    <t>Adjustable current limit,Auxless-sense,High-voltage startup,Integrated GaN FET,Over Current Protection,Over Temperature Protection,Over Voltage Protection,Self-bias,Short circuit protection,USB C/PD compatible,Under Voltage Protection,X-cap discharge</t>
  </si>
  <si>
    <t>650V 30mΩ GaN FET with integrated driver, protection and zero-current detection</t>
  </si>
  <si>
    <t>ACTIVE</t>
  </si>
  <si>
    <t>Cycle-by-cycle overcurrent protection,Latched overcurrent protection,Overtemperature protection,PWM temperature reporting,Top-side cooled</t>
  </si>
  <si>
    <t>650V, 140mΩ GaN half-bridge with integrated driver, protection and current sense</t>
  </si>
  <si>
    <t>ACTIVE</t>
  </si>
  <si>
    <t>Bottom-side cooled,Built-in bootstrap diode,Cycle-by-cycle overcurrent protection,Half-bridge,Integrated current sense,Overtemperature protection</t>
  </si>
  <si>
    <t>650V 25mΩ TOLL-packaged GaN FET with integrated driver, protection and zero-voltage detection</t>
  </si>
  <si>
    <t>PREVIEW</t>
  </si>
  <si>
    <t>Bottom-side cooled,Cycle-by-cycle overcurrent protection,Latched overcurrent protection,Over Current Protection,Slew Rate Control,Wide input voltage</t>
  </si>
  <si>
    <t>100V 1.7mΩ GaN FET with integrated driver</t>
  </si>
  <si>
    <t>ACTIVE</t>
  </si>
  <si>
    <t>Built-in bootstrap diode,Integrated FET,Top-side cooled</t>
  </si>
  <si>
    <t>650V 70mΩ TOLL-packaged GaN FET with integrated driver and protection</t>
  </si>
  <si>
    <t>PREVIEW</t>
  </si>
  <si>
    <t>Bottom-side cooled,Cycle-by-cycle overcurrent protection,Latched overcurrent protection,Over Current Protection,Slew Rate Control,Wide input voltage</t>
  </si>
  <si>
    <t>650V 35mΩ TOLL-packaged GaN FET with integrated driver and protection</t>
  </si>
  <si>
    <t>PREVIEW</t>
  </si>
  <si>
    <t>Bottom-side cooled,Cycle-by-cycle overcurrent protection,Latched overcurrent protection,Over Current Protection,Slew Rate Control,Wide input voltage</t>
  </si>
  <si>
    <t>650V 105mΩ GaN half-bridge with integrated driver, protection and current sense</t>
  </si>
  <si>
    <t>ACTIVE</t>
  </si>
  <si>
    <t>Bottom-side cooled,Built-in bootstrap diode,Cycle-by-cycle overcurrent protection,Half-bridge,Overtemperature protection,USB C/PD compatible</t>
  </si>
  <si>
    <t>650-V 170-m&amp;Omega;&amp;nbsp;GaN FET with integrated driver and protection</t>
  </si>
  <si>
    <t>ACTIVE</t>
  </si>
  <si>
    <t>Bottom-side cooled,Cycle-by-cycle overcurrent protection,Enable pin,Low Quiescent Current,Low standby current,Overtemperature protection,Slew Rate Control,Wide input voltage</t>
  </si>
  <si>
    <t>100V 4.4mΩ GaN FET with integrated driver</t>
  </si>
  <si>
    <t>ACTIVE</t>
  </si>
  <si>
    <t>Built-in bootstrap diode,Integrated FET,Top-side cooled,UVLO</t>
  </si>
  <si>
    <t>100V 2.6mΩ half-bridge gallium nitride (GaN) power stage</t>
  </si>
  <si>
    <t>ACTIVE</t>
  </si>
  <si>
    <t>Built-in bootstrap diode,Half-bridge,Top-side cooled</t>
  </si>
  <si>
    <t>600V 30mΩ GaN FET with integrated driver, protection and zero-current detection</t>
  </si>
  <si>
    <t>ACTIVE</t>
  </si>
  <si>
    <t>Bottom-side cooled,Cycle-by-cycle overcurrent protection,Latched overcurrent protection,Overtemperature protection,PWM temperature reporting</t>
  </si>
  <si>
    <t>650V 170mΩ GaN FET with integrated driver, protection and current sensing</t>
  </si>
  <si>
    <t>ACTIVE</t>
  </si>
  <si>
    <t>Bottom-side cooled,Current sense,Cycle-by-cycle overcurrent protection,Enable pin,Low Quiescent Current,Low standby current,Overtemperature protection,Slew Rate Control,Wide input voltage</t>
  </si>
  <si>
    <t>650V 95mΩ GaN half-bridge with integrated driver, protection and current sense</t>
  </si>
  <si>
    <t>PREVIEW</t>
  </si>
  <si>
    <t>Bottom-side cooled,Built-in bootstrap diode,Cycle-by-cycle overcurrent protection,Half-bridge,Integrated current sense,Overtemperature protection</t>
  </si>
  <si>
    <t>600V 50mΩ GaN FET with integrated driver, protection and zero-voltage detection</t>
  </si>
  <si>
    <t>ACTIVE</t>
  </si>
  <si>
    <t>Bottom-side cooled,Cycle-by-cycle overcurrent protection,Latched overcurrent protection,Overtemperature protection,PWM temperature reporting,Zero voltage detection</t>
  </si>
  <si>
    <t>100-V 4.4-mΩ half-bridge GaN FET with integrated driver and protection</t>
  </si>
  <si>
    <t>ACTIVE</t>
  </si>
  <si>
    <t>Built-in bootstrap diode,Half-bridge,Top-side cooled</t>
  </si>
  <si>
    <t>600V 30mΩ GaN FET with integrated driver, protection and zero-voltage detection</t>
  </si>
  <si>
    <t>ACTIVE</t>
  </si>
  <si>
    <t>Bottom-side cooled,Cycle-by-cycle overcurrent protection,Latched overcurrent protection,Overtemperature protection,PWM temperature reporting,Zero voltage detection</t>
  </si>
  <si>
    <t>650-V 120-m&amp;Omega;&amp;nbsp;GaN FET with integrated driver and protection</t>
  </si>
  <si>
    <t>ACTIVE</t>
  </si>
  <si>
    <t>Bottom-side cooled,Cycle-by-cycle overcurrent protection,Enable pin,Low Quiescent Current,Low standby current,Overtemperature protection,Slew Rate Control,Wide input voltage</t>
  </si>
  <si>
    <t>650-V 270-m&amp;Omega;&amp;nbsp;GaN FET with integrated driver and protection</t>
  </si>
  <si>
    <t>ACTIVE</t>
  </si>
  <si>
    <t>Bottom-side cooled,Cycle-by-cycle overcurrent protection,Enable pin,Low Quiescent Current,Low standby current,Overtemperature protection,Slew Rate Control,Wide input voltage</t>
  </si>
  <si>
    <t>650V 120mΩ GaN FET with integrated driver, protection and current sensing</t>
  </si>
  <si>
    <t>ACTIVE</t>
  </si>
  <si>
    <t>Bottom-side cooled,Current sense,Cycle-by-cycle overcurrent protection,Enable pin,Low Quiescent Current,Low standby current,Overtemperature protection,Slew Rate Control,USB C/PD compatible,Wide input voltage</t>
  </si>
  <si>
    <t>650V 270mΩ GaN FET with integrated driver, protection and current sensing</t>
  </si>
  <si>
    <t>ACTIVE</t>
  </si>
  <si>
    <t>Bottom-side cooled,Current sense,Cycle-by-cycle overcurrent protection,Enable pin,Low Quiescent Current,Low standby current,Overtemperature protection,Slew Rate Control,Wide input voltage</t>
  </si>
  <si>
    <t>650-V 50-mΩ GaN FET with integrated driver, protection and temperature reporting</t>
  </si>
  <si>
    <t>ACTIVE</t>
  </si>
  <si>
    <t>Cycle-by-cycle overcurrent protection,Latched overcurrent protection,Overtemperature protection,PWM temperature reporting,Top-side cooled</t>
  </si>
  <si>
    <t>650-V 50-mΩ GaN FET with integrated driver, protection and zero-voltage detection reporting</t>
  </si>
  <si>
    <t>ACTIVE</t>
  </si>
  <si>
    <t>Cycle-by-cycle overcurrent protection,Latched overcurrent protection,Overtemperature protection,PWM temperature reporting,Top-side cooled</t>
  </si>
  <si>
    <t>Automotive 650-V 30-mΩ GaN FET with integrated driver, protection and temperature reporting</t>
  </si>
  <si>
    <t>ACTIVE</t>
  </si>
  <si>
    <t>Cycle-by-cycle overcurrent protection,Latched overcurrent protection,Overtemperature protection,PWM temperature reporting,Top-side cooled</t>
  </si>
  <si>
    <t>650-V 30-mΩ GaN FET with integrated driver, protection and zero-voltage detection</t>
  </si>
  <si>
    <t>ACTIVE</t>
  </si>
  <si>
    <t>Cycle-by-cycle overcurrent protection,Latched overcurrent protection,Overtemperature protection,PWM temperature reporting,Top-side cooled,Zero voltage detection</t>
  </si>
  <si>
    <t>650-V 170/248-mΩ GaN half-bridge for ACF with integrated driver, protection and current sense</t>
  </si>
  <si>
    <t>ACTIVE</t>
  </si>
  <si>
    <t>Bottom-side cooled,Built-in bootstrap diode,Cycle-by-cycle overcurrent protection,Half-bridge,Overtemperature protection,USB C/PD compatible</t>
  </si>
  <si>
    <t>650-V 30-mΩ GaN FET with integrated driver, protection and temperature reporting</t>
  </si>
  <si>
    <t>ACTIVE</t>
  </si>
  <si>
    <t>Cycle-by-cycle overcurrent protection,Latched overcurrent protection,Overtemperature protection,PWM temperature reporting,Top-side cooled</t>
  </si>
  <si>
    <t>600-V 50-mΩ GaN FET with integrated driver, protection and temperature reporting</t>
  </si>
  <si>
    <t>ACTIVE</t>
  </si>
  <si>
    <t>Bottom-side cooled,Cycle-by-cycle overcurrent protection,Latched overcurrent protection,Overtemperature protection,PWM temperature reporting</t>
  </si>
  <si>
    <t>600-V 50-mΩ GaN FET with integrated driver, protection, temperature reporting and ideal diode mode</t>
  </si>
  <si>
    <t>ACTIVE</t>
  </si>
  <si>
    <t>Bottom-side cooled,Cycle-by-cycle overcurrent protection,Ideal diode mode,Latched overcurrent protection,Overtemperature protection,PWM temperature reporting</t>
  </si>
  <si>
    <t>600-V 30-mΩ GaN FET with integrated driver, protection, temperature reporting and ideal diode mode</t>
  </si>
  <si>
    <t>ACTIVE</t>
  </si>
  <si>
    <t>Bottom-side cooled,Cycle-by-cycle overcurrent protection,Ideal diode mode,Latched overcurrent protection,Overtemperature protection,PWM temperature reporting</t>
  </si>
  <si>
    <t>600-V 30-mΩ GaN FET with integrated driver, protection and temperature reporting</t>
  </si>
  <si>
    <t>ACTIVE</t>
  </si>
  <si>
    <t>Bottom-side cooled,Cycle-by-cycle overcurrent protection,Latched overcurrent protection,Overtemperature protection,PWM temperature reporting</t>
  </si>
  <si>
    <t>600-V 150-mΩ GaN with integrated driver and overcurrent protection</t>
  </si>
  <si>
    <t>ACTIVE</t>
  </si>
  <si>
    <t>Bottom-side cooled,Latched overcurrent protection,Overtemperature protection</t>
  </si>
  <si>
    <t>600-V 150-mΩ GaN with integrated driver and cycle-by-cycle overcurrent protection</t>
  </si>
  <si>
    <t>ACTIVE</t>
  </si>
  <si>
    <t>Bottom-side cooled,Cycle-by-cycle overcurrent protection,Overtemperature protection</t>
  </si>
  <si>
    <t>600-V 50mΩ GaN with integrated driver and cycle-by-cycle overcurrent protection</t>
  </si>
  <si>
    <t>ACTIVE</t>
  </si>
  <si>
    <t>Bottom-side cooled,Cycle-by-cycle overcurrent protection,Overtemperature protection</t>
  </si>
  <si>
    <t>600-V 50-mΩ GaN with integrated driver and protection</t>
  </si>
  <si>
    <t>ACTIVE</t>
  </si>
  <si>
    <t>Bottom-side cooled,Latched overcurrent protection,Overtemperature protection</t>
  </si>
  <si>
    <t>600-V 70-mΩ GaN with integrated driver and cycle-by-cycle overcurrent protection</t>
  </si>
  <si>
    <t>ACTIVE</t>
  </si>
  <si>
    <t>Bottom-side cooled,Cycle-by-cycle overcurrent protection,Overtemperature protection</t>
  </si>
  <si>
    <t>600-V 70mΩ GaN with integrated driver and protection</t>
  </si>
  <si>
    <t>ACTIVE</t>
  </si>
  <si>
    <t>Bottom-side cooled,Latched overcurrent protection,Overtemperature protection</t>
  </si>
  <si>
    <t>80V GaN Half Bridge Power Stage</t>
  </si>
  <si>
    <t>ACTIVE</t>
  </si>
  <si>
    <t>Half-bridge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</si>
</sst>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1"/>
      <color theme="1" rgb="FF000000"/>
      <name val="Calibri"/>
      <family val="2"/>
      <scheme val="minor"/>
    </font>
    <font>
      <sz val="15"/>
      <color rgb="000"/>
      <name val="Arial"/>
      <shadow/>
    </font>
    <font>
      <sz val="13"/>
      <color rgb="FF000000"/>
      <name val="Arial"/>
    </font>
    <font>
      <sz val="11"/>
      <color rgb="FF000000"/>
      <name val="Arial"/>
    </font>
    <font>
      <sz val="11"/>
      <color rgb="FF007c8c"/>
      <name val="Calibri"/>
      <u val="single"/>
    </font>
    <font>
      <sz val="13"/>
      <color rgb="FF007c8c"/>
      <name val="Arial"/>
      <u val="single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cc0000"/>
      </patternFill>
    </fill>
  </fills>
  <borders count="2">
    <border>
      <left/>
      <right/>
      <top/>
      <bottom/>
      <diagonal/>
    </border>
    <border>
      <left style="thin">
        <color rgb="000"/>
      </left>
      <right style="thin">
        <color rgb="000"/>
      </right>
      <top style="medium">
        <color rgb="000"/>
      </top>
      <bottom style="medium">
        <color rgb="000"/>
      </bottom>
      <diagonal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Alignment="1" applyBorder="1" applyFill="1" borderId="1" fillId="2" applyFont="1" fontId="1" numFmtId="0" xfId="0">
      <alignment horizontal="center" indent="1" vertical="center"/>
    </xf>
    <xf applyAlignment="1" applyBorder="1" borderId="1" fillId="0" applyFont="1" fontId="2" numFmtId="0" xfId="0">
      <alignment indent="1" wrapText="true"/>
    </xf>
    <xf applyFill="1" borderId="0" fillId="3" applyFont="1" fontId="3" numFmtId="0" xfId="0"/>
    <xf applyAlignment="1" borderId="0" fillId="0" applyFont="1" fontId="2" numFmtId="0" xfId="0">
      <alignment horizontal="left" wrapText="true"/>
    </xf>
    <xf borderId="0" fillId="0" applyFont="1" fontId="4" numFmtId="0" xfId="0"/>
    <xf applyAlignment="1" borderId="0" fillId="0" applyFont="1" fontId="5" numFmtId="0" xfId="0">
      <alignment horizontal="left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 ?>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0</xdr:colOff>
      <xdr:row>0</xdr:row>
      <xdr:rowOff>0</xdr:rowOff>
    </xdr:from>
    <xdr:to>
      <xdr:col>0</xdr:col>
      <xdr:colOff>2667000</xdr:colOff>
      <xdr:row>0</xdr:row>
      <xdr:rowOff>342900</xdr:rowOff>
    </xdr:to>
    <xdr:pic>
      <xdr:nvPicPr>
        <xdr:cNvPr id="1" name="logo">
          <a:extLst>
            <a:ext uri="{FF2B5EF4-FFF2-40B4-BE49-F238E27FC236}">
              <a16:creationId xmlns:a16="http://schemas.microsoft.com/office/drawing/2014/main" id="{822E6D20-D7BC-2841-A643-D49A6EF008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>
        <a:xfrm>
          <a:off x="0" y="0"/>
          <a:ext cx="26670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 ?>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43" hidden="0" bestFit="0" customWidth="1"/>
    <col min="2" max="2" width="43" hidden="0" bestFit="0" customWidth="1"/>
    <col min="3" max="3" width="43" hidden="0" bestFit="0" customWidth="1"/>
    <col min="4" max="4" width="43" hidden="0" bestFit="0" customWidth="1"/>
    <col min="5" max="5" width="43" hidden="0" bestFit="0" customWidth="1"/>
    <col min="6" max="6" width="43" hidden="0" bestFit="0" customWidth="1"/>
    <col min="7" max="7" width="43" hidden="0" bestFit="0" customWidth="1"/>
    <col min="8" max="8" width="43" hidden="0" bestFit="0" customWidth="1"/>
    <col min="9" max="9" width="43" hidden="0" bestFit="0" customWidth="1"/>
    <col min="10" max="10" width="43" hidden="0" bestFit="0" customWidth="1"/>
  </cols>
  <sheetData>
    <row r="1" collapsed="0" hidden="0" ht="45" customHeight="1" spans="1:1">
</row>
    <row r="2" collapsed="0" hidden="0" ht="10" customHeight="1" spans="1:1">
      <c r="A2" t="s" s="3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ollapsed="0" hidden="0" ht="30" customHeight="1" spans="1:1">
</row>
    <row r="4" collapsed="0" hidden="0" ht="30" customHeight="1" spans="1:1">
      <c r="A4" t="s" s="1">
        <v>1</v>
      </c>
      <c r="B4" s="1"/>
    </row>
    <row r="5" collapsed="0" hidden="0" ht="30" customHeight="1" spans="1:1">
      <c r="A5" t="s" s="2">
        <v>2</v>
      </c>
      <c r="B5" t="s" s="2">
        <v>3</v>
      </c>
    </row>
    <row r="6" collapsed="0" hidden="0" ht="30" customHeight="1" spans="1:1">
      <c r="A6" t="s" s="2">
        <v>4</v>
      </c>
      <c r="B6" t="s" s="2">
        <v>5</v>
      </c>
    </row>
    <row r="7" collapsed="0" hidden="0" ht="30" customHeight="1" spans="1:1">
      <c r="A7" t="s" s="2">
        <v>6</v>
      </c>
      <c r="B7" t="s" s="2">
        <v>7</v>
      </c>
    </row>
    <row r="8" collapsed="0" hidden="0" ht="30" customHeight="1" spans="1:1">
      <c r="A8" t="s" s="2">
        <v>8</v>
      </c>
      <c r="B8" t="s" s="2">
        <v>9</v>
      </c>
    </row>
    <row r="9" collapsed="0" hidden="0" ht="30" customHeight="1" spans="1:1">
      <c r="A9" t="s" s="2">
        <v>8</v>
      </c>
      <c r="B9" t="s" s="2">
        <v>10</v>
      </c>
    </row>
    <row r="10" collapsed="0" hidden="0" ht="30" customHeight="1" spans="1:1">
</row>
    <row r="11" collapsed="0" hidden="0" ht="45" customHeight="1" spans="1:1">
      <c r="A11" t="s" s="1">
        <v>11</v>
      </c>
      <c r="B11" t="s" s="1">
        <v>12</v>
      </c>
      <c r="C11" t="s" s="1">
        <v>13</v>
      </c>
      <c r="D11" t="s" s="1">
        <v>14</v>
      </c>
      <c r="E11" t="s" s="1">
        <v>15</v>
      </c>
      <c r="F11" t="s" s="1">
        <v>16</v>
      </c>
      <c r="G11" t="s" s="1">
        <v>17</v>
      </c>
      <c r="H11" t="s" s="1">
        <v>18</v>
      </c>
      <c r="I11" t="s" s="1">
        <v>19</v>
      </c>
      <c r="J11" t="s" s="1">
        <v>20</v>
      </c>
    </row>
    <row r="12" collapsed="0" hidden="0" ht="30" customHeight="1" spans="1:1">
      <c r="A12" t="str" s="6">
        <f>HYPERLINK("https://www.ti.com/product/LMG2656", "LMG2656")</f>
      </c>
      <c r="B12" t="s" s="4">
        <v>21</v>
      </c>
      <c r="C12" t="str" s="6">
        <f>HYPERLINK("https://www.ti.com/lit/gpn/LMG2656", "PDF data sheet")</f>
      </c>
      <c r="D12" t="str" s="6">
        <f>HYPERLINK("https://www.ti.com/document-viewer/LMG2656/datasheet", "HTML data sheet")</f>
      </c>
      <c r="E12" t="s" s="4">
        <v>22</v>
      </c>
      <c r="F12" t="n" s="4">
        <v>650</v>
      </c>
      <c r="G12" t="n" s="4">
        <v>230</v>
      </c>
      <c r="H12" t="n" s="4">
        <v>4.39</v>
      </c>
      <c r="I12" t="n" s="4">
        <v>3.6</v>
      </c>
      <c r="J12" t="s" s="4">
        <v>23</v>
      </c>
    </row>
    <row r="13" collapsed="0" hidden="0" ht="30" customHeight="1" spans="1:1">
      <c r="A13" t="str" s="6">
        <f>HYPERLINK("https://www.ti.com/product/TPS7H6101-SEP", "TPS7H6101-SEP")</f>
      </c>
      <c r="B13" t="s" s="4">
        <v>24</v>
      </c>
      <c r="C13" t="str" s="6">
        <f>HYPERLINK("https://www.ti.com/lit/gpn/TPS7H6101-SEP", "PDF data sheet")</f>
      </c>
      <c r="D13" t="str" s="6">
        <f>HYPERLINK("https://www.ti.com/document-viewer/TPS7H6101-SEP/datasheet", "HTML data sheet")</f>
      </c>
      <c r="E13" t="s" s="4">
        <v>25</v>
      </c>
      <c r="F13" t="n" s="4">
        <v>200</v>
      </c>
      <c r="G13" t="n" s="4">
        <v>250</v>
      </c>
      <c r="H13" t="n" s="4">
        <v>1619.84</v>
      </c>
      <c r="I13" t="s" s="4">
        <v/>
      </c>
      <c r="J13" t="s" s="4">
        <v>26</v>
      </c>
    </row>
    <row r="14" collapsed="0" hidden="0" ht="30" customHeight="1" spans="1:1">
      <c r="A14" t="str" s="6">
        <f>HYPERLINK("https://www.ti.com/product/UCG28826", "UCG28826")</f>
      </c>
      <c r="B14" t="s" s="4">
        <v>27</v>
      </c>
      <c r="C14" t="str" s="6">
        <f>HYPERLINK("https://www.ti.com/lit/gpn/UCG28826", "PDF data sheet")</f>
      </c>
      <c r="D14" t="str" s="6">
        <f>HYPERLINK("https://www.ti.com/document-viewer/UCG28826/datasheet", "HTML data sheet")</f>
      </c>
      <c r="E14" t="s" s="4">
        <v>28</v>
      </c>
      <c r="F14" t="n" s="4">
        <v>650</v>
      </c>
      <c r="G14" t="n" s="4">
        <v>170</v>
      </c>
      <c r="H14" t="n" s="4">
        <v>2.05</v>
      </c>
      <c r="I14" t="n" s="4">
        <v>4.5</v>
      </c>
      <c r="J14" t="s" s="4">
        <v>29</v>
      </c>
    </row>
    <row r="15" collapsed="0" hidden="0" ht="30" customHeight="1" spans="1:1">
      <c r="A15" t="str" s="6">
        <f>HYPERLINK("https://www.ti.com/product/LMG3527R030", "LMG3527R030")</f>
      </c>
      <c r="B15" t="s" s="4">
        <v>30</v>
      </c>
      <c r="C15" t="str" s="6">
        <f>HYPERLINK("https://www.ti.com/lit/gpn/LMG3527R030", "PDF data sheet")</f>
      </c>
      <c r="D15" t="str" s="6">
        <f>HYPERLINK("https://www.ti.com/document-viewer/LMG3527R030/datasheet", "HTML data sheet")</f>
      </c>
      <c r="E15" t="s" s="4">
        <v>31</v>
      </c>
      <c r="F15" t="n" s="4">
        <v>650</v>
      </c>
      <c r="G15" t="n" s="4">
        <v>30</v>
      </c>
      <c r="H15" t="n" s="4">
        <v>12.54</v>
      </c>
      <c r="I15" t="n" s="4">
        <v>55</v>
      </c>
      <c r="J15" t="s" s="4">
        <v>32</v>
      </c>
    </row>
    <row r="16" collapsed="0" hidden="0" ht="30" customHeight="1" spans="1:1">
      <c r="A16" t="str" s="6">
        <f>HYPERLINK("https://www.ti.com/product/LMG2652", "LMG2652")</f>
      </c>
      <c r="B16" t="s" s="4">
        <v>33</v>
      </c>
      <c r="C16" t="str" s="6">
        <f>HYPERLINK("https://www.ti.com/lit/gpn/LMG2652", "PDF data sheet")</f>
      </c>
      <c r="D16" t="str" s="6">
        <f>HYPERLINK("https://www.ti.com/document-viewer/LMG2652/datasheet", "HTML data sheet")</f>
      </c>
      <c r="E16" t="s" s="4">
        <v>34</v>
      </c>
      <c r="F16" t="n" s="4">
        <v>650</v>
      </c>
      <c r="G16" t="n" s="4">
        <v>140</v>
      </c>
      <c r="H16" t="n" s="4">
        <v>4.99</v>
      </c>
      <c r="I16" t="n" s="4">
        <v>6.1</v>
      </c>
      <c r="J16" t="s" s="4">
        <v>35</v>
      </c>
    </row>
    <row r="17" collapsed="0" hidden="0" ht="30" customHeight="1" spans="1:1">
      <c r="A17" t="str" s="6">
        <f>HYPERLINK("https://www.ti.com/product/LMG3650R025", "LMG3650R025")</f>
      </c>
      <c r="B17" t="s" s="4">
        <v>36</v>
      </c>
      <c r="C17" t="str" s="6">
        <f>HYPERLINK("https://www.ti.com/lit/gpn/LMG3650R025", "PDF data sheet")</f>
      </c>
      <c r="D17" t="str" s="6">
        <f>HYPERLINK("https://www.ti.com/document-viewer/LMG3650R025/datasheet", "HTML data sheet")</f>
      </c>
      <c r="E17" t="s" s="4">
        <v>37</v>
      </c>
      <c r="F17" t="n" s="4">
        <v>650</v>
      </c>
      <c r="G17" t="n" s="4">
        <v>25</v>
      </c>
      <c r="H17" t="n" s="4">
        <v>7.37</v>
      </c>
      <c r="I17" t="n" s="4">
        <v>30</v>
      </c>
      <c r="J17" t="s" s="4">
        <v>38</v>
      </c>
    </row>
    <row r="18" collapsed="0" hidden="0" ht="30" customHeight="1" spans="1:1">
      <c r="A18" t="str" s="6">
        <f>HYPERLINK("https://www.ti.com/product/LMG3100R017", "LMG3100R017")</f>
      </c>
      <c r="B18" t="s" s="4">
        <v>39</v>
      </c>
      <c r="C18" t="str" s="6">
        <f>HYPERLINK("https://www.ti.com/lit/gpn/LMG3100R017", "PDF data sheet")</f>
      </c>
      <c r="D18" t="str" s="6">
        <f>HYPERLINK("https://www.ti.com/document-viewer/LMG3100R017/datasheet", "HTML data sheet")</f>
      </c>
      <c r="E18" t="s" s="4">
        <v>40</v>
      </c>
      <c r="F18" t="n" s="4">
        <v>100</v>
      </c>
      <c r="G18" t="n" s="4">
        <v>1.7</v>
      </c>
      <c r="H18" t="n" s="4">
        <v>4.9</v>
      </c>
      <c r="I18" t="n" s="4">
        <v>126</v>
      </c>
      <c r="J18" t="s" s="4">
        <v>41</v>
      </c>
    </row>
    <row r="19" collapsed="0" hidden="0" ht="30" customHeight="1" spans="1:1">
      <c r="A19" t="str" s="6">
        <f>HYPERLINK("https://www.ti.com/product/LMG3650R070", "LMG3650R070")</f>
      </c>
      <c r="B19" t="s" s="4">
        <v>42</v>
      </c>
      <c r="C19" t="str" s="6">
        <f>HYPERLINK("https://www.ti.com/lit/gpn/LMG3650R070", "PDF data sheet")</f>
      </c>
      <c r="D19" t="str" s="6">
        <f>HYPERLINK("https://www.ti.com/document-viewer/LMG3650R070/datasheet", "HTML data sheet")</f>
      </c>
      <c r="E19" t="s" s="4">
        <v>43</v>
      </c>
      <c r="F19" t="n" s="4">
        <v>650</v>
      </c>
      <c r="G19" t="n" s="4">
        <v>70</v>
      </c>
      <c r="H19" t="n" s="4">
        <v>5.69</v>
      </c>
      <c r="I19" t="n" s="4">
        <v>12</v>
      </c>
      <c r="J19" t="s" s="4">
        <v>44</v>
      </c>
    </row>
    <row r="20" collapsed="0" hidden="0" ht="30" customHeight="1" spans="1:1">
      <c r="A20" t="str" s="6">
        <f>HYPERLINK("https://www.ti.com/product/LMG3650R035", "LMG3650R035")</f>
      </c>
      <c r="B20" t="s" s="4">
        <v>45</v>
      </c>
      <c r="C20" t="str" s="6">
        <f>HYPERLINK("https://www.ti.com/lit/gpn/LMG3650R035", "PDF data sheet")</f>
      </c>
      <c r="D20" t="str" s="6">
        <f>HYPERLINK("https://www.ti.com/document-viewer/LMG3650R035/datasheet", "HTML data sheet")</f>
      </c>
      <c r="E20" t="s" s="4">
        <v>46</v>
      </c>
      <c r="F20" t="n" s="4">
        <v>650</v>
      </c>
      <c r="G20" t="n" s="4">
        <v>35</v>
      </c>
      <c r="H20" t="n" s="4">
        <v>10.668</v>
      </c>
      <c r="I20" t="n" s="4">
        <v>20</v>
      </c>
      <c r="J20" t="s" s="4">
        <v>47</v>
      </c>
    </row>
    <row r="21" collapsed="0" hidden="0" ht="30" customHeight="1" spans="1:1">
      <c r="A21" t="str" s="6">
        <f>HYPERLINK("https://www.ti.com/product/LMG2640", "LMG2640")</f>
      </c>
      <c r="B21" t="s" s="4">
        <v>48</v>
      </c>
      <c r="C21" t="str" s="6">
        <f>HYPERLINK("https://www.ti.com/lit/gpn/LMG2640", "PDF data sheet")</f>
      </c>
      <c r="D21" t="str" s="6">
        <f>HYPERLINK("https://www.ti.com/document-viewer/LMG2640/datasheet", "HTML data sheet")</f>
      </c>
      <c r="E21" t="s" s="4">
        <v>49</v>
      </c>
      <c r="F21" t="n" s="4">
        <v>650</v>
      </c>
      <c r="G21" t="n" s="4">
        <v>105</v>
      </c>
      <c r="H21" t="n" s="4">
        <v>6.3</v>
      </c>
      <c r="I21" t="n" s="4">
        <v>8.5</v>
      </c>
      <c r="J21" t="s" s="4">
        <v>50</v>
      </c>
    </row>
    <row r="22" collapsed="0" hidden="0" ht="30" customHeight="1" spans="1:1">
      <c r="A22" t="str" s="6">
        <f>HYPERLINK("https://www.ti.com/product/LMG3614", "LMG3614")</f>
      </c>
      <c r="B22" t="s" s="4">
        <v>51</v>
      </c>
      <c r="C22" t="str" s="6">
        <f>HYPERLINK("https://www.ti.com/lit/gpn/LMG3614", "PDF data sheet")</f>
      </c>
      <c r="D22" t="str" s="6">
        <f>HYPERLINK("https://www.ti.com/document-viewer/LMG3614/datasheet", "HTML data sheet")</f>
      </c>
      <c r="E22" t="s" s="4">
        <v>52</v>
      </c>
      <c r="F22" t="n" s="4">
        <v>650</v>
      </c>
      <c r="G22" t="n" s="4">
        <v>170</v>
      </c>
      <c r="H22" t="n" s="4">
        <v>2.65</v>
      </c>
      <c r="I22" t="n" s="4">
        <v>6</v>
      </c>
      <c r="J22" t="s" s="4">
        <v>53</v>
      </c>
    </row>
    <row r="23" collapsed="0" hidden="0" ht="30" customHeight="1" spans="1:1">
      <c r="A23" t="str" s="6">
        <f>HYPERLINK("https://www.ti.com/product/LMG3100R044", "LMG3100R044")</f>
      </c>
      <c r="B23" t="s" s="4">
        <v>54</v>
      </c>
      <c r="C23" t="str" s="6">
        <f>HYPERLINK("https://www.ti.com/lit/gpn/LMG3100R044", "PDF data sheet")</f>
      </c>
      <c r="D23" t="str" s="6">
        <f>HYPERLINK("https://www.ti.com/document-viewer/LMG3100R044/datasheet", "HTML data sheet")</f>
      </c>
      <c r="E23" t="s" s="4">
        <v>55</v>
      </c>
      <c r="F23" t="n" s="4">
        <v>100</v>
      </c>
      <c r="G23" t="n" s="4">
        <v>4.4</v>
      </c>
      <c r="H23" t="n" s="4">
        <v>2.15</v>
      </c>
      <c r="I23" t="n" s="4">
        <v>35</v>
      </c>
      <c r="J23" t="s" s="4">
        <v>56</v>
      </c>
    </row>
    <row r="24" collapsed="0" hidden="0" ht="30" customHeight="1" spans="1:1">
      <c r="A24" t="str" s="6">
        <f>HYPERLINK("https://www.ti.com/product/LMG2100R026", "LMG2100R026")</f>
      </c>
      <c r="B24" t="s" s="4">
        <v>57</v>
      </c>
      <c r="C24" t="str" s="6">
        <f>HYPERLINK("https://www.ti.com/lit/gpn/LMG2100R026", "PDF data sheet")</f>
      </c>
      <c r="D24" t="str" s="6">
        <f>HYPERLINK("https://www.ti.com/document-viewer/LMG2100R026/datasheet", "HTML data sheet")</f>
      </c>
      <c r="E24" t="s" s="4">
        <v>58</v>
      </c>
      <c r="F24" t="n" s="4">
        <v>100</v>
      </c>
      <c r="G24" t="n" s="4">
        <v>2.6</v>
      </c>
      <c r="H24" t="n" s="4">
        <v>4.75</v>
      </c>
      <c r="I24" t="n" s="4">
        <v>55</v>
      </c>
      <c r="J24" t="s" s="4">
        <v>59</v>
      </c>
    </row>
    <row r="25" collapsed="0" hidden="0" ht="30" customHeight="1" spans="1:1">
      <c r="A25" t="str" s="6">
        <f>HYPERLINK("https://www.ti.com/product/LMG3427R030", "LMG3427R030")</f>
      </c>
      <c r="B25" t="s" s="4">
        <v>60</v>
      </c>
      <c r="C25" t="str" s="6">
        <f>HYPERLINK("https://www.ti.com/lit/gpn/LMG3427R030", "PDF data sheet")</f>
      </c>
      <c r="D25" t="str" s="6">
        <f>HYPERLINK("https://www.ti.com/document-viewer/LMG3427R030/datasheet", "HTML data sheet")</f>
      </c>
      <c r="E25" t="s" s="4">
        <v>61</v>
      </c>
      <c r="F25" t="n" s="4">
        <v>600</v>
      </c>
      <c r="G25" t="n" s="4">
        <v>30</v>
      </c>
      <c r="H25" t="n" s="4">
        <v>8.97</v>
      </c>
      <c r="I25" t="n" s="4">
        <v>55</v>
      </c>
      <c r="J25" t="s" s="4">
        <v>62</v>
      </c>
    </row>
    <row r="26" collapsed="0" hidden="0" ht="30" customHeight="1" spans="1:1">
      <c r="A26" t="str" s="6">
        <f>HYPERLINK("https://www.ti.com/product/LMG3624", "LMG3624")</f>
      </c>
      <c r="B26" t="s" s="4">
        <v>63</v>
      </c>
      <c r="C26" t="str" s="6">
        <f>HYPERLINK("https://www.ti.com/lit/gpn/LMG3624", "PDF data sheet")</f>
      </c>
      <c r="D26" t="str" s="6">
        <f>HYPERLINK("https://www.ti.com/document-viewer/LMG3624/datasheet", "HTML data sheet")</f>
      </c>
      <c r="E26" t="s" s="4">
        <v>64</v>
      </c>
      <c r="F26" t="n" s="4">
        <v>650</v>
      </c>
      <c r="G26" t="n" s="4">
        <v>170</v>
      </c>
      <c r="H26" t="n" s="4">
        <v>2.65</v>
      </c>
      <c r="I26" t="n" s="4">
        <v>6</v>
      </c>
      <c r="J26" t="s" s="4">
        <v>65</v>
      </c>
    </row>
    <row r="27" collapsed="0" hidden="0" ht="30" customHeight="1" spans="1:1">
      <c r="A27" t="str" s="6">
        <f>HYPERLINK("https://www.ti.com/product/LMG2650", "LMG2650")</f>
      </c>
      <c r="B27" t="s" s="4">
        <v>66</v>
      </c>
      <c r="C27" t="str" s="6">
        <f>HYPERLINK("https://www.ti.com/lit/gpn/LMG2650", "PDF data sheet")</f>
      </c>
      <c r="D27" t="str" s="6">
        <f>HYPERLINK("https://www.ti.com/document-viewer/LMG2650/datasheet", "HTML data sheet")</f>
      </c>
      <c r="E27" t="s" s="4">
        <v>67</v>
      </c>
      <c r="F27" t="n" s="4">
        <v>650</v>
      </c>
      <c r="G27" t="n" s="4">
        <v>95</v>
      </c>
      <c r="H27" t="n" s="4">
        <v>6.9</v>
      </c>
      <c r="I27" t="n" s="4">
        <v>9.7</v>
      </c>
      <c r="J27" t="s" s="4">
        <v>68</v>
      </c>
    </row>
    <row r="28" collapsed="0" hidden="0" ht="30" customHeight="1" spans="1:1">
      <c r="A28" t="str" s="6">
        <f>HYPERLINK("https://www.ti.com/product/LMG3426R050", "LMG3426R050")</f>
      </c>
      <c r="B28" t="s" s="4">
        <v>69</v>
      </c>
      <c r="C28" t="str" s="6">
        <f>HYPERLINK("https://www.ti.com/lit/gpn/LMG3426R050", "PDF data sheet")</f>
      </c>
      <c r="D28" t="str" s="6">
        <f>HYPERLINK("https://www.ti.com/document-viewer/LMG3426R050/datasheet", "HTML data sheet")</f>
      </c>
      <c r="E28" t="s" s="4">
        <v>70</v>
      </c>
      <c r="F28" t="n" s="4">
        <v>600</v>
      </c>
      <c r="G28" t="n" s="4">
        <v>50</v>
      </c>
      <c r="H28" t="n" s="4">
        <v>6.75</v>
      </c>
      <c r="I28" t="n" s="4">
        <v>44</v>
      </c>
      <c r="J28" t="s" s="4">
        <v>71</v>
      </c>
    </row>
    <row r="29" collapsed="0" hidden="0" ht="30" customHeight="1" spans="1:1">
      <c r="A29" t="str" s="6">
        <f>HYPERLINK("https://www.ti.com/product/LMG2100R044", "LMG2100R044")</f>
      </c>
      <c r="B29" t="s" s="4">
        <v>72</v>
      </c>
      <c r="C29" t="str" s="6">
        <f>HYPERLINK("https://www.ti.com/lit/gpn/LMG2100R044", "PDF data sheet")</f>
      </c>
      <c r="D29" t="str" s="6">
        <f>HYPERLINK("https://www.ti.com/document-viewer/LMG2100R044/datasheet", "HTML data sheet")</f>
      </c>
      <c r="E29" t="s" s="4">
        <v>73</v>
      </c>
      <c r="F29" t="n" s="4">
        <v>100</v>
      </c>
      <c r="G29" t="n" s="4">
        <v>4.4</v>
      </c>
      <c r="H29" t="n" s="4">
        <v>3.25</v>
      </c>
      <c r="I29" t="n" s="4">
        <v>35</v>
      </c>
      <c r="J29" t="s" s="4">
        <v>74</v>
      </c>
    </row>
    <row r="30" collapsed="0" hidden="0" ht="30" customHeight="1" spans="1:1">
      <c r="A30" t="str" s="6">
        <f>HYPERLINK("https://www.ti.com/product/LMG3426R030", "LMG3426R030")</f>
      </c>
      <c r="B30" t="s" s="4">
        <v>75</v>
      </c>
      <c r="C30" t="str" s="6">
        <f>HYPERLINK("https://www.ti.com/lit/gpn/LMG3426R030", "PDF data sheet")</f>
      </c>
      <c r="D30" t="str" s="6">
        <f>HYPERLINK("https://www.ti.com/document-viewer/LMG3426R030/datasheet", "HTML data sheet")</f>
      </c>
      <c r="E30" t="s" s="4">
        <v>76</v>
      </c>
      <c r="F30" t="n" s="4">
        <v>600</v>
      </c>
      <c r="G30" t="n" s="4">
        <v>30</v>
      </c>
      <c r="H30" t="n" s="4">
        <v>8.97</v>
      </c>
      <c r="I30" t="n" s="4">
        <v>55</v>
      </c>
      <c r="J30" t="s" s="4">
        <v>77</v>
      </c>
    </row>
    <row r="31" collapsed="0" hidden="0" ht="30" customHeight="1" spans="1:1">
      <c r="A31" t="str" s="6">
        <f>HYPERLINK("https://www.ti.com/product/LMG3612", "LMG3612")</f>
      </c>
      <c r="B31" t="s" s="4">
        <v>78</v>
      </c>
      <c r="C31" t="str" s="6">
        <f>HYPERLINK("https://www.ti.com/lit/gpn/LMG3612", "PDF data sheet")</f>
      </c>
      <c r="D31" t="str" s="6">
        <f>HYPERLINK("https://www.ti.com/document-viewer/LMG3612/datasheet", "HTML data sheet")</f>
      </c>
      <c r="E31" t="s" s="4">
        <v>79</v>
      </c>
      <c r="F31" t="n" s="4">
        <v>650</v>
      </c>
      <c r="G31" t="n" s="4">
        <v>120</v>
      </c>
      <c r="H31" t="n" s="4">
        <v>3.25</v>
      </c>
      <c r="I31" t="n" s="4">
        <v>8.5</v>
      </c>
      <c r="J31" t="s" s="4">
        <v>80</v>
      </c>
    </row>
    <row r="32" collapsed="0" hidden="0" ht="30" customHeight="1" spans="1:1">
      <c r="A32" t="str" s="6">
        <f>HYPERLINK("https://www.ti.com/product/LMG3616", "LMG3616")</f>
      </c>
      <c r="B32" t="s" s="4">
        <v>81</v>
      </c>
      <c r="C32" t="str" s="6">
        <f>HYPERLINK("https://www.ti.com/lit/gpn/LMG3616", "PDF data sheet")</f>
      </c>
      <c r="D32" t="str" s="6">
        <f>HYPERLINK("https://www.ti.com/document-viewer/LMG3616/datasheet", "HTML data sheet")</f>
      </c>
      <c r="E32" t="s" s="4">
        <v>82</v>
      </c>
      <c r="F32" t="n" s="4">
        <v>650</v>
      </c>
      <c r="G32" t="n" s="4">
        <v>270</v>
      </c>
      <c r="H32" t="n" s="4">
        <v>2.1</v>
      </c>
      <c r="I32" t="n" s="4">
        <v>3.6</v>
      </c>
      <c r="J32" t="s" s="4">
        <v>83</v>
      </c>
    </row>
    <row r="33" collapsed="0" hidden="0" ht="30" customHeight="1" spans="1:1">
      <c r="A33" t="str" s="6">
        <f>HYPERLINK("https://www.ti.com/product/LMG3622", "LMG3622")</f>
      </c>
      <c r="B33" t="s" s="4">
        <v>84</v>
      </c>
      <c r="C33" t="str" s="6">
        <f>HYPERLINK("https://www.ti.com/lit/gpn/LMG3622", "PDF data sheet")</f>
      </c>
      <c r="D33" t="str" s="6">
        <f>HYPERLINK("https://www.ti.com/document-viewer/LMG3622/datasheet", "HTML data sheet")</f>
      </c>
      <c r="E33" t="s" s="4">
        <v>85</v>
      </c>
      <c r="F33" t="n" s="4">
        <v>650</v>
      </c>
      <c r="G33" t="n" s="4">
        <v>120</v>
      </c>
      <c r="H33" t="n" s="4">
        <v>3.25</v>
      </c>
      <c r="I33" t="n" s="4">
        <v>8.5</v>
      </c>
      <c r="J33" t="s" s="4">
        <v>86</v>
      </c>
    </row>
    <row r="34" collapsed="0" hidden="0" ht="30" customHeight="1" spans="1:1">
      <c r="A34" t="str" s="6">
        <f>HYPERLINK("https://www.ti.com/product/LMG3626", "LMG3626")</f>
      </c>
      <c r="B34" t="s" s="4">
        <v>87</v>
      </c>
      <c r="C34" t="str" s="6">
        <f>HYPERLINK("https://www.ti.com/lit/gpn/LMG3626", "PDF data sheet")</f>
      </c>
      <c r="D34" t="str" s="6">
        <f>HYPERLINK("https://www.ti.com/document-viewer/LMG3626/datasheet", "HTML data sheet")</f>
      </c>
      <c r="E34" t="s" s="4">
        <v>88</v>
      </c>
      <c r="F34" t="n" s="4">
        <v>650</v>
      </c>
      <c r="G34" t="n" s="4">
        <v>270</v>
      </c>
      <c r="H34" t="n" s="4">
        <v>2.1</v>
      </c>
      <c r="I34" t="n" s="4">
        <v>3.6</v>
      </c>
      <c r="J34" t="s" s="4">
        <v>89</v>
      </c>
    </row>
    <row r="35" collapsed="0" hidden="0" ht="30" customHeight="1" spans="1:1">
      <c r="A35" t="str" s="6">
        <f>HYPERLINK("https://www.ti.com/product/LMG3522R050", "LMG3522R050")</f>
      </c>
      <c r="B35" t="s" s="4">
        <v>90</v>
      </c>
      <c r="C35" t="str" s="6">
        <f>HYPERLINK("https://www.ti.com/lit/gpn/LMG3522R050", "PDF data sheet")</f>
      </c>
      <c r="D35" t="str" s="6">
        <f>HYPERLINK("https://www.ti.com/document-viewer/LMG3522R050/datasheet", "HTML data sheet")</f>
      </c>
      <c r="E35" t="s" s="4">
        <v>91</v>
      </c>
      <c r="F35" t="n" s="4">
        <v>650</v>
      </c>
      <c r="G35" t="n" s="4">
        <v>50</v>
      </c>
      <c r="H35" t="n" s="4">
        <v>7.92</v>
      </c>
      <c r="I35" t="n" s="4">
        <v>44</v>
      </c>
      <c r="J35" t="s" s="4">
        <v>92</v>
      </c>
    </row>
    <row r="36" collapsed="0" hidden="0" ht="30" customHeight="1" spans="1:1">
      <c r="A36" t="str" s="6">
        <f>HYPERLINK("https://www.ti.com/product/LMG3526R050", "LMG3526R050")</f>
      </c>
      <c r="B36" t="s" s="4">
        <v>93</v>
      </c>
      <c r="C36" t="str" s="6">
        <f>HYPERLINK("https://www.ti.com/lit/gpn/LMG3526R050", "PDF data sheet")</f>
      </c>
      <c r="D36" t="str" s="6">
        <f>HYPERLINK("https://www.ti.com/document-viewer/LMG3526R050/datasheet", "HTML data sheet")</f>
      </c>
      <c r="E36" t="s" s="4">
        <v>94</v>
      </c>
      <c r="F36" t="n" s="4">
        <v>650</v>
      </c>
      <c r="G36" t="n" s="4">
        <v>50</v>
      </c>
      <c r="H36" t="n" s="4">
        <v>7.92</v>
      </c>
      <c r="I36" t="n" s="4">
        <v>44</v>
      </c>
      <c r="J36" t="s" s="4">
        <v>95</v>
      </c>
    </row>
    <row r="37" collapsed="0" hidden="0" ht="30" customHeight="1" spans="1:1">
      <c r="A37" t="str" s="6">
        <f>HYPERLINK("https://www.ti.com/product/LMG3522R030-Q1", "LMG3522R030-Q1")</f>
      </c>
      <c r="B37" t="s" s="4">
        <v>96</v>
      </c>
      <c r="C37" t="str" s="6">
        <f>HYPERLINK("https://www.ti.com/lit/gpn/LMG3522R030-Q1", "PDF data sheet")</f>
      </c>
      <c r="D37" t="str" s="6">
        <f>HYPERLINK("https://www.ti.com/document-viewer/LMG3522R030-Q1/datasheet", "HTML data sheet")</f>
      </c>
      <c r="E37" t="s" s="4">
        <v>97</v>
      </c>
      <c r="F37" t="n" s="4">
        <v>650</v>
      </c>
      <c r="G37" t="n" s="4">
        <v>30</v>
      </c>
      <c r="H37" t="n" s="4">
        <v>11.76</v>
      </c>
      <c r="I37" t="n" s="4">
        <v>55</v>
      </c>
      <c r="J37" t="s" s="4">
        <v>98</v>
      </c>
    </row>
    <row r="38" collapsed="0" hidden="0" ht="30" customHeight="1" spans="1:1">
      <c r="A38" t="str" s="6">
        <f>HYPERLINK("https://www.ti.com/product/LMG3526R030", "LMG3526R030")</f>
      </c>
      <c r="B38" t="s" s="4">
        <v>99</v>
      </c>
      <c r="C38" t="str" s="6">
        <f>HYPERLINK("https://www.ti.com/lit/gpn/LMG3526R030", "PDF data sheet")</f>
      </c>
      <c r="D38" t="str" s="6">
        <f>HYPERLINK("https://www.ti.com/document-viewer/LMG3526R030/datasheet", "HTML data sheet")</f>
      </c>
      <c r="E38" t="s" s="4">
        <v>100</v>
      </c>
      <c r="F38" t="n" s="4">
        <v>650</v>
      </c>
      <c r="G38" t="n" s="4">
        <v>30</v>
      </c>
      <c r="H38" t="n" s="4">
        <v>9.8</v>
      </c>
      <c r="I38" t="n" s="4">
        <v>55</v>
      </c>
      <c r="J38" t="s" s="4">
        <v>101</v>
      </c>
    </row>
    <row r="39" collapsed="0" hidden="0" ht="30" customHeight="1" spans="1:1">
      <c r="A39" t="str" s="6">
        <f>HYPERLINK("https://www.ti.com/product/LMG2610", "LMG2610")</f>
      </c>
      <c r="B39" t="s" s="4">
        <v>102</v>
      </c>
      <c r="C39" t="str" s="6">
        <f>HYPERLINK("https://www.ti.com/lit/gpn/LMG2610", "PDF data sheet")</f>
      </c>
      <c r="D39" t="str" s="6">
        <f>HYPERLINK("https://www.ti.com/document-viewer/LMG2610/datasheet", "HTML data sheet")</f>
      </c>
      <c r="E39" t="s" s="4">
        <v>103</v>
      </c>
      <c r="F39" t="n" s="4">
        <v>650</v>
      </c>
      <c r="G39" t="n" s="4">
        <v>170</v>
      </c>
      <c r="H39" t="n" s="4">
        <v>5</v>
      </c>
      <c r="I39" t="n" s="4">
        <v>5.4</v>
      </c>
      <c r="J39" t="s" s="4">
        <v>104</v>
      </c>
    </row>
    <row r="40" collapsed="0" hidden="0" ht="30" customHeight="1" spans="1:1">
      <c r="A40" t="str" s="6">
        <f>HYPERLINK("https://www.ti.com/product/LMG3522R030", "LMG3522R030")</f>
      </c>
      <c r="B40" t="s" s="4">
        <v>105</v>
      </c>
      <c r="C40" t="str" s="6">
        <f>HYPERLINK("https://www.ti.com/lit/gpn/LMG3522R030", "PDF data sheet")</f>
      </c>
      <c r="D40" t="str" s="6">
        <f>HYPERLINK("https://www.ti.com/document-viewer/LMG3522R030/datasheet", "HTML data sheet")</f>
      </c>
      <c r="E40" t="s" s="4">
        <v>106</v>
      </c>
      <c r="F40" t="n" s="4">
        <v>650</v>
      </c>
      <c r="G40" t="n" s="4">
        <v>30</v>
      </c>
      <c r="H40" t="n" s="4">
        <v>9.8</v>
      </c>
      <c r="I40" t="n" s="4">
        <v>55</v>
      </c>
      <c r="J40" t="s" s="4">
        <v>107</v>
      </c>
    </row>
    <row r="41" collapsed="0" hidden="0" ht="30" customHeight="1" spans="1:1">
      <c r="A41" t="str" s="6">
        <f>HYPERLINK("https://www.ti.com/product/LMG3422R050", "LMG3422R050")</f>
      </c>
      <c r="B41" t="s" s="4">
        <v>108</v>
      </c>
      <c r="C41" t="str" s="6">
        <f>HYPERLINK("https://www.ti.com/lit/gpn/LMG3422R050", "PDF data sheet")</f>
      </c>
      <c r="D41" t="str" s="6">
        <f>HYPERLINK("https://www.ti.com/document-viewer/LMG3422R050/datasheet", "HTML data sheet")</f>
      </c>
      <c r="E41" t="s" s="4">
        <v>109</v>
      </c>
      <c r="F41" t="n" s="4">
        <v>600</v>
      </c>
      <c r="G41" t="n" s="4">
        <v>50</v>
      </c>
      <c r="H41" t="n" s="4">
        <v>6.75</v>
      </c>
      <c r="I41" t="n" s="4">
        <v>44</v>
      </c>
      <c r="J41" t="s" s="4">
        <v>110</v>
      </c>
    </row>
    <row r="42" collapsed="0" hidden="0" ht="30" customHeight="1" spans="1:1">
      <c r="A42" t="str" s="6">
        <f>HYPERLINK("https://www.ti.com/product/LMG3425R050", "LMG3425R050")</f>
      </c>
      <c r="B42" t="s" s="4">
        <v>111</v>
      </c>
      <c r="C42" t="str" s="6">
        <f>HYPERLINK("https://www.ti.com/lit/gpn/LMG3425R050", "PDF data sheet")</f>
      </c>
      <c r="D42" t="str" s="6">
        <f>HYPERLINK("https://www.ti.com/document-viewer/LMG3425R050/datasheet", "HTML data sheet")</f>
      </c>
      <c r="E42" t="s" s="4">
        <v>112</v>
      </c>
      <c r="F42" t="n" s="4">
        <v>600</v>
      </c>
      <c r="G42" t="n" s="4">
        <v>50</v>
      </c>
      <c r="H42" t="n" s="4">
        <v>9.73</v>
      </c>
      <c r="I42" t="n" s="4">
        <v>44</v>
      </c>
      <c r="J42" t="s" s="4">
        <v>113</v>
      </c>
    </row>
    <row r="43" collapsed="0" hidden="0" ht="30" customHeight="1" spans="1:1">
      <c r="A43" t="str" s="6">
        <f>HYPERLINK("https://www.ti.com/product/LMG3425R030", "LMG3425R030")</f>
      </c>
      <c r="B43" t="s" s="4">
        <v>114</v>
      </c>
      <c r="C43" t="str" s="6">
        <f>HYPERLINK("https://www.ti.com/lit/gpn/LMG3425R030", "PDF data sheet")</f>
      </c>
      <c r="D43" t="str" s="6">
        <f>HYPERLINK("https://www.ti.com/document-viewer/LMG3425R030/datasheet", "HTML data sheet")</f>
      </c>
      <c r="E43" t="s" s="4">
        <v>115</v>
      </c>
      <c r="F43" t="n" s="4">
        <v>600</v>
      </c>
      <c r="G43" t="n" s="4">
        <v>30</v>
      </c>
      <c r="H43" t="n" s="4">
        <v>10.87</v>
      </c>
      <c r="I43" t="n" s="4">
        <v>55</v>
      </c>
      <c r="J43" t="s" s="4">
        <v>116</v>
      </c>
    </row>
    <row r="44" collapsed="0" hidden="0" ht="30" customHeight="1" spans="1:1">
      <c r="A44" t="str" s="6">
        <f>HYPERLINK("https://www.ti.com/product/LMG3422R030", "LMG3422R030")</f>
      </c>
      <c r="B44" t="s" s="4">
        <v>117</v>
      </c>
      <c r="C44" t="str" s="6">
        <f>HYPERLINK("https://www.ti.com/lit/gpn/LMG3422R030", "PDF data sheet")</f>
      </c>
      <c r="D44" t="str" s="6">
        <f>HYPERLINK("https://www.ti.com/document-viewer/LMG3422R030/datasheet", "HTML data sheet")</f>
      </c>
      <c r="E44" t="s" s="4">
        <v>118</v>
      </c>
      <c r="F44" t="n" s="4">
        <v>600</v>
      </c>
      <c r="G44" t="n" s="4">
        <v>30</v>
      </c>
      <c r="H44" t="n" s="4">
        <v>8.97</v>
      </c>
      <c r="I44" t="n" s="4">
        <v>55</v>
      </c>
      <c r="J44" t="s" s="4">
        <v>119</v>
      </c>
    </row>
    <row r="45" collapsed="0" hidden="0" ht="30" customHeight="1" spans="1:1">
      <c r="A45" t="str" s="6">
        <f>HYPERLINK("https://www.ti.com/product/LMG3410R150", "LMG3410R150")</f>
      </c>
      <c r="B45" t="s" s="4">
        <v>120</v>
      </c>
      <c r="C45" t="str" s="6">
        <f>HYPERLINK("https://www.ti.com/lit/gpn/LMG3410R150", "PDF data sheet")</f>
      </c>
      <c r="D45" t="str" s="6">
        <f>HYPERLINK("https://www.ti.com/document-viewer/LMG3410R150/datasheet", "HTML data sheet")</f>
      </c>
      <c r="E45" t="s" s="4">
        <v>121</v>
      </c>
      <c r="F45" t="n" s="4">
        <v>600</v>
      </c>
      <c r="G45" t="n" s="4">
        <v>150</v>
      </c>
      <c r="H45" t="n" s="4">
        <v>4</v>
      </c>
      <c r="I45" t="n" s="4">
        <v>6</v>
      </c>
      <c r="J45" t="s" s="4">
        <v>122</v>
      </c>
    </row>
    <row r="46" collapsed="0" hidden="0" ht="30" customHeight="1" spans="1:1">
      <c r="A46" t="str" s="6">
        <f>HYPERLINK("https://www.ti.com/product/LMG3411R150", "LMG3411R150")</f>
      </c>
      <c r="B46" t="s" s="4">
        <v>123</v>
      </c>
      <c r="C46" t="str" s="6">
        <f>HYPERLINK("https://www.ti.com/lit/gpn/LMG3411R150", "PDF data sheet")</f>
      </c>
      <c r="D46" t="str" s="6">
        <f>HYPERLINK("https://www.ti.com/document-viewer/LMG3411R150/datasheet", "HTML data sheet")</f>
      </c>
      <c r="E46" t="s" s="4">
        <v>124</v>
      </c>
      <c r="F46" t="n" s="4">
        <v>600</v>
      </c>
      <c r="G46" t="n" s="4">
        <v>150</v>
      </c>
      <c r="H46" t="n" s="4">
        <v>4</v>
      </c>
      <c r="I46" t="n" s="4">
        <v>6</v>
      </c>
      <c r="J46" t="s" s="4">
        <v>125</v>
      </c>
    </row>
    <row r="47" collapsed="0" hidden="0" ht="30" customHeight="1" spans="1:1">
      <c r="A47" t="str" s="6">
        <f>HYPERLINK("https://www.ti.com/product/LMG3411R050", "LMG3411R050")</f>
      </c>
      <c r="B47" t="s" s="4">
        <v>126</v>
      </c>
      <c r="C47" t="str" s="6">
        <f>HYPERLINK("https://www.ti.com/lit/gpn/LMG3411R050", "PDF data sheet")</f>
      </c>
      <c r="D47" t="str" s="6">
        <f>HYPERLINK("https://www.ti.com/document-viewer/LMG3411R050/datasheet", "HTML data sheet")</f>
      </c>
      <c r="E47" t="s" s="4">
        <v>127</v>
      </c>
      <c r="F47" t="n" s="4">
        <v>600</v>
      </c>
      <c r="G47" t="n" s="4">
        <v>50</v>
      </c>
      <c r="H47" t="n" s="4">
        <v>6.8</v>
      </c>
      <c r="I47" t="n" s="4">
        <v>12</v>
      </c>
      <c r="J47" t="s" s="4">
        <v>128</v>
      </c>
    </row>
    <row r="48" collapsed="0" hidden="0" ht="30" customHeight="1" spans="1:1">
      <c r="A48" t="str" s="6">
        <f>HYPERLINK("https://www.ti.com/product/LMG3410R050", "LMG3410R050")</f>
      </c>
      <c r="B48" t="s" s="4">
        <v>129</v>
      </c>
      <c r="C48" t="str" s="6">
        <f>HYPERLINK("https://www.ti.com/lit/gpn/LMG3410R050", "PDF data sheet")</f>
      </c>
      <c r="D48" t="str" s="6">
        <f>HYPERLINK("https://www.ti.com/document-viewer/LMG3410R050/datasheet", "HTML data sheet")</f>
      </c>
      <c r="E48" t="s" s="4">
        <v>130</v>
      </c>
      <c r="F48" t="n" s="4">
        <v>600</v>
      </c>
      <c r="G48" t="n" s="4">
        <v>50</v>
      </c>
      <c r="H48" t="n" s="4">
        <v>6.8</v>
      </c>
      <c r="I48" t="n" s="4">
        <v>12</v>
      </c>
      <c r="J48" t="s" s="4">
        <v>131</v>
      </c>
    </row>
    <row r="49" collapsed="0" hidden="0" ht="30" customHeight="1" spans="1:1">
      <c r="A49" t="str" s="6">
        <f>HYPERLINK("https://www.ti.com/product/LMG3411R070", "LMG3411R070")</f>
      </c>
      <c r="B49" t="s" s="4">
        <v>132</v>
      </c>
      <c r="C49" t="str" s="6">
        <f>HYPERLINK("https://www.ti.com/lit/gpn/LMG3411R070", "PDF data sheet")</f>
      </c>
      <c r="D49" t="str" s="6">
        <f>HYPERLINK("https://www.ti.com/document-viewer/LMG3411R070/datasheet", "HTML data sheet")</f>
      </c>
      <c r="E49" t="s" s="4">
        <v>133</v>
      </c>
      <c r="F49" t="n" s="4">
        <v>600</v>
      </c>
      <c r="G49" t="n" s="4">
        <v>70</v>
      </c>
      <c r="H49" t="n" s="4">
        <v>5.8</v>
      </c>
      <c r="I49" t="n" s="4">
        <v>12</v>
      </c>
      <c r="J49" t="s" s="4">
        <v>134</v>
      </c>
    </row>
    <row r="50" collapsed="0" hidden="0" ht="30" customHeight="1" spans="1:1">
      <c r="A50" t="str" s="6">
        <f>HYPERLINK("https://www.ti.com/product/LMG3410R070", "LMG3410R070")</f>
      </c>
      <c r="B50" t="s" s="4">
        <v>135</v>
      </c>
      <c r="C50" t="str" s="6">
        <f>HYPERLINK("https://www.ti.com/lit/gpn/LMG3410R070", "PDF data sheet")</f>
      </c>
      <c r="D50" t="str" s="6">
        <f>HYPERLINK("https://www.ti.com/document-viewer/LMG3410R070/datasheet", "HTML data sheet")</f>
      </c>
      <c r="E50" t="s" s="4">
        <v>136</v>
      </c>
      <c r="F50" t="n" s="4">
        <v>600</v>
      </c>
      <c r="G50" t="n" s="4">
        <v>70</v>
      </c>
      <c r="H50" t="n" s="4">
        <v>5.8</v>
      </c>
      <c r="I50" t="n" s="4">
        <v>12</v>
      </c>
      <c r="J50" t="s" s="4">
        <v>137</v>
      </c>
    </row>
    <row r="51" collapsed="0" hidden="0" ht="30" customHeight="1" spans="1:1">
      <c r="A51" t="str" s="6">
        <f>HYPERLINK("https://www.ti.com/product/LMG5200", "LMG5200")</f>
      </c>
      <c r="B51" t="s" s="4">
        <v>138</v>
      </c>
      <c r="C51" t="str" s="6">
        <f>HYPERLINK("https://www.ti.com/lit/gpn/LMG5200", "PDF data sheet")</f>
      </c>
      <c r="D51" t="str" s="6">
        <f>HYPERLINK("https://www.ti.com/document-viewer/LMG5200/datasheet", "HTML data sheet")</f>
      </c>
      <c r="E51" t="s" s="4">
        <v>139</v>
      </c>
      <c r="F51" t="n" s="4">
        <v>80</v>
      </c>
      <c r="G51" t="n" s="4">
        <v>15</v>
      </c>
      <c r="H51" t="n" s="4">
        <v>5.72</v>
      </c>
      <c r="I51" t="n" s="4">
        <v>10</v>
      </c>
      <c r="J51" t="s" s="4">
        <v>140</v>
      </c>
    </row>
  </sheetData>
  <mergeCells count="2">
    <mergeCell ref="A2:P2"/>
    <mergeCell ref="A4:B4"/>
  </mergeCells>
  <pageMargins bottom="0.75" footer="0.3" header="0.3" left="0.7" right="0.7" top="0.7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2025-07-29T03:38:06.165Z</dcterms:created>
  <dcterms:modified xsi:type="dcterms:W3CDTF">2025-07-29T03:38:06.165Z</dcterms:modified>
</cp:coreProperties>
</file>